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OneDrive - Auburn University\Other Projects\Belize Florida Mangroves Exp\Physiology Data\"/>
    </mc:Choice>
  </mc:AlternateContent>
  <bookViews>
    <workbookView xWindow="0" yWindow="0" windowWidth="20490" windowHeight="7455"/>
  </bookViews>
  <sheets>
    <sheet name="Measurements" sheetId="1" r:id="rId1"/>
    <sheet name="Remarks" sheetId="2" r:id="rId2"/>
  </sheets>
  <calcPr calcId="152511"/>
</workbook>
</file>

<file path=xl/calcChain.xml><?xml version="1.0" encoding="utf-8"?>
<calcChain xmlns="http://schemas.openxmlformats.org/spreadsheetml/2006/main">
  <c r="AN412" i="1" l="1"/>
  <c r="AM412" i="1"/>
  <c r="AK412" i="1"/>
  <c r="AL412" i="1" s="1"/>
  <c r="Q412" i="1" s="1"/>
  <c r="AJ412" i="1"/>
  <c r="AH412" i="1" s="1"/>
  <c r="W412" i="1"/>
  <c r="V412" i="1"/>
  <c r="N412" i="1"/>
  <c r="G412" i="1"/>
  <c r="Y412" i="1" s="1"/>
  <c r="AN411" i="1"/>
  <c r="AM411" i="1"/>
  <c r="AK411" i="1"/>
  <c r="AL411" i="1" s="1"/>
  <c r="Q411" i="1" s="1"/>
  <c r="AJ411" i="1"/>
  <c r="AH411" i="1" s="1"/>
  <c r="W411" i="1"/>
  <c r="V411" i="1"/>
  <c r="U411" i="1" s="1"/>
  <c r="N411" i="1"/>
  <c r="L411" i="1"/>
  <c r="AN410" i="1"/>
  <c r="AM410" i="1"/>
  <c r="AL410" i="1"/>
  <c r="AK410" i="1"/>
  <c r="AJ410" i="1"/>
  <c r="AH410" i="1"/>
  <c r="W410" i="1"/>
  <c r="V410" i="1"/>
  <c r="U410" i="1"/>
  <c r="Q410" i="1"/>
  <c r="N410" i="1"/>
  <c r="I410" i="1"/>
  <c r="AN409" i="1"/>
  <c r="AM409" i="1"/>
  <c r="AK409" i="1"/>
  <c r="AL409" i="1" s="1"/>
  <c r="Q409" i="1" s="1"/>
  <c r="AJ409" i="1"/>
  <c r="AH409" i="1" s="1"/>
  <c r="AI409" i="1"/>
  <c r="W409" i="1"/>
  <c r="V409" i="1"/>
  <c r="U409" i="1" s="1"/>
  <c r="N409" i="1"/>
  <c r="G409" i="1"/>
  <c r="Y409" i="1" s="1"/>
  <c r="AN408" i="1"/>
  <c r="AM408" i="1"/>
  <c r="AK408" i="1"/>
  <c r="AL408" i="1" s="1"/>
  <c r="AJ408" i="1"/>
  <c r="AH408" i="1" s="1"/>
  <c r="H408" i="1" s="1"/>
  <c r="W408" i="1"/>
  <c r="U408" i="1" s="1"/>
  <c r="V408" i="1"/>
  <c r="N408" i="1"/>
  <c r="AN407" i="1"/>
  <c r="AM407" i="1"/>
  <c r="AL407" i="1"/>
  <c r="AK407" i="1"/>
  <c r="AJ407" i="1"/>
  <c r="AH407" i="1"/>
  <c r="I407" i="1" s="1"/>
  <c r="W407" i="1"/>
  <c r="V407" i="1"/>
  <c r="U407" i="1"/>
  <c r="Q407" i="1"/>
  <c r="N407" i="1"/>
  <c r="L407" i="1"/>
  <c r="AN406" i="1"/>
  <c r="AM406" i="1"/>
  <c r="AL406" i="1" s="1"/>
  <c r="Q406" i="1" s="1"/>
  <c r="AK406" i="1"/>
  <c r="AJ406" i="1"/>
  <c r="AI406" i="1"/>
  <c r="AH406" i="1"/>
  <c r="W406" i="1"/>
  <c r="V406" i="1"/>
  <c r="U406" i="1" s="1"/>
  <c r="N406" i="1"/>
  <c r="I406" i="1"/>
  <c r="AN405" i="1"/>
  <c r="AM405" i="1"/>
  <c r="AK405" i="1"/>
  <c r="AL405" i="1" s="1"/>
  <c r="AJ405" i="1"/>
  <c r="AH405" i="1" s="1"/>
  <c r="AI405" i="1" s="1"/>
  <c r="W405" i="1"/>
  <c r="V405" i="1"/>
  <c r="N405" i="1"/>
  <c r="G405" i="1"/>
  <c r="Y405" i="1" s="1"/>
  <c r="AN404" i="1"/>
  <c r="AM404" i="1"/>
  <c r="AK404" i="1"/>
  <c r="AL404" i="1" s="1"/>
  <c r="AJ404" i="1"/>
  <c r="AH404" i="1" s="1"/>
  <c r="H404" i="1" s="1"/>
  <c r="W404" i="1"/>
  <c r="U404" i="1" s="1"/>
  <c r="V404" i="1"/>
  <c r="N404" i="1"/>
  <c r="AN403" i="1"/>
  <c r="AM403" i="1"/>
  <c r="AL403" i="1"/>
  <c r="AK403" i="1"/>
  <c r="AJ403" i="1"/>
  <c r="AH403" i="1"/>
  <c r="I403" i="1" s="1"/>
  <c r="W403" i="1"/>
  <c r="V403" i="1"/>
  <c r="U403" i="1"/>
  <c r="Q403" i="1"/>
  <c r="N403" i="1"/>
  <c r="L403" i="1"/>
  <c r="AN402" i="1"/>
  <c r="AM402" i="1"/>
  <c r="AL402" i="1" s="1"/>
  <c r="Q402" i="1" s="1"/>
  <c r="AK402" i="1"/>
  <c r="AJ402" i="1"/>
  <c r="AI402" i="1"/>
  <c r="AH402" i="1"/>
  <c r="W402" i="1"/>
  <c r="V402" i="1"/>
  <c r="U402" i="1" s="1"/>
  <c r="N402" i="1"/>
  <c r="I402" i="1"/>
  <c r="AN401" i="1"/>
  <c r="AM401" i="1"/>
  <c r="AK401" i="1"/>
  <c r="AL401" i="1" s="1"/>
  <c r="AJ401" i="1"/>
  <c r="AH401" i="1" s="1"/>
  <c r="G401" i="1" s="1"/>
  <c r="W401" i="1"/>
  <c r="V401" i="1"/>
  <c r="N401" i="1"/>
  <c r="AN400" i="1"/>
  <c r="AM400" i="1"/>
  <c r="AK400" i="1"/>
  <c r="AL400" i="1" s="1"/>
  <c r="AJ400" i="1"/>
  <c r="AH400" i="1" s="1"/>
  <c r="W400" i="1"/>
  <c r="U400" i="1" s="1"/>
  <c r="V400" i="1"/>
  <c r="N400" i="1"/>
  <c r="AN399" i="1"/>
  <c r="AM399" i="1"/>
  <c r="AL399" i="1"/>
  <c r="AK399" i="1"/>
  <c r="AJ399" i="1"/>
  <c r="AH399" i="1"/>
  <c r="W399" i="1"/>
  <c r="V399" i="1"/>
  <c r="U399" i="1"/>
  <c r="Q399" i="1"/>
  <c r="N399" i="1"/>
  <c r="AN398" i="1"/>
  <c r="AM398" i="1"/>
  <c r="AL398" i="1" s="1"/>
  <c r="Q398" i="1" s="1"/>
  <c r="AK398" i="1"/>
  <c r="AJ398" i="1"/>
  <c r="AI398" i="1"/>
  <c r="AH398" i="1"/>
  <c r="Y398" i="1"/>
  <c r="W398" i="1"/>
  <c r="U398" i="1" s="1"/>
  <c r="V398" i="1"/>
  <c r="N398" i="1"/>
  <c r="I398" i="1"/>
  <c r="G398" i="1"/>
  <c r="AN397" i="1"/>
  <c r="AM397" i="1"/>
  <c r="AK397" i="1"/>
  <c r="AL397" i="1" s="1"/>
  <c r="AJ397" i="1"/>
  <c r="AH397" i="1" s="1"/>
  <c r="AI397" i="1" s="1"/>
  <c r="W397" i="1"/>
  <c r="V397" i="1"/>
  <c r="U397" i="1" s="1"/>
  <c r="Q397" i="1"/>
  <c r="N397" i="1"/>
  <c r="L397" i="1"/>
  <c r="I397" i="1"/>
  <c r="H397" i="1"/>
  <c r="AN396" i="1"/>
  <c r="AM396" i="1"/>
  <c r="AL396" i="1" s="1"/>
  <c r="Q396" i="1" s="1"/>
  <c r="AK396" i="1"/>
  <c r="AJ396" i="1"/>
  <c r="AI396" i="1"/>
  <c r="AH396" i="1"/>
  <c r="L396" i="1" s="1"/>
  <c r="W396" i="1"/>
  <c r="V396" i="1"/>
  <c r="U396" i="1" s="1"/>
  <c r="N396" i="1"/>
  <c r="I396" i="1"/>
  <c r="AN395" i="1"/>
  <c r="AM395" i="1"/>
  <c r="AK395" i="1"/>
  <c r="AL395" i="1" s="1"/>
  <c r="Q395" i="1" s="1"/>
  <c r="AJ395" i="1"/>
  <c r="AH395" i="1" s="1"/>
  <c r="W395" i="1"/>
  <c r="V395" i="1"/>
  <c r="N395" i="1"/>
  <c r="G395" i="1"/>
  <c r="Y395" i="1" s="1"/>
  <c r="AN394" i="1"/>
  <c r="AM394" i="1"/>
  <c r="AK394" i="1"/>
  <c r="AL394" i="1" s="1"/>
  <c r="Q394" i="1" s="1"/>
  <c r="AJ394" i="1"/>
  <c r="AH394" i="1" s="1"/>
  <c r="H394" i="1" s="1"/>
  <c r="W394" i="1"/>
  <c r="U394" i="1" s="1"/>
  <c r="V394" i="1"/>
  <c r="N394" i="1"/>
  <c r="AN393" i="1"/>
  <c r="AM393" i="1"/>
  <c r="AL393" i="1"/>
  <c r="AK393" i="1"/>
  <c r="AJ393" i="1"/>
  <c r="AH393" i="1"/>
  <c r="W393" i="1"/>
  <c r="V393" i="1"/>
  <c r="U393" i="1"/>
  <c r="Q393" i="1"/>
  <c r="N393" i="1"/>
  <c r="L393" i="1"/>
  <c r="AN392" i="1"/>
  <c r="AM392" i="1"/>
  <c r="AL392" i="1" s="1"/>
  <c r="Q392" i="1" s="1"/>
  <c r="AK392" i="1"/>
  <c r="AJ392" i="1"/>
  <c r="AH392" i="1" s="1"/>
  <c r="W392" i="1"/>
  <c r="V392" i="1"/>
  <c r="U392" i="1"/>
  <c r="N392" i="1"/>
  <c r="AN391" i="1"/>
  <c r="AM391" i="1"/>
  <c r="AK391" i="1"/>
  <c r="AJ391" i="1"/>
  <c r="AH391" i="1" s="1"/>
  <c r="AI391" i="1"/>
  <c r="W391" i="1"/>
  <c r="V391" i="1"/>
  <c r="N391" i="1"/>
  <c r="L391" i="1"/>
  <c r="I391" i="1"/>
  <c r="H391" i="1"/>
  <c r="G391" i="1"/>
  <c r="Y391" i="1" s="1"/>
  <c r="AN390" i="1"/>
  <c r="AM390" i="1"/>
  <c r="AL390" i="1"/>
  <c r="AK390" i="1"/>
  <c r="AJ390" i="1"/>
  <c r="AH390" i="1"/>
  <c r="G390" i="1" s="1"/>
  <c r="W390" i="1"/>
  <c r="V390" i="1"/>
  <c r="U390" i="1"/>
  <c r="Q390" i="1"/>
  <c r="R390" i="1" s="1"/>
  <c r="S390" i="1" s="1"/>
  <c r="N390" i="1"/>
  <c r="I390" i="1"/>
  <c r="AN389" i="1"/>
  <c r="AM389" i="1"/>
  <c r="AK389" i="1"/>
  <c r="AL389" i="1" s="1"/>
  <c r="Q389" i="1" s="1"/>
  <c r="AJ389" i="1"/>
  <c r="AH389" i="1" s="1"/>
  <c r="W389" i="1"/>
  <c r="V389" i="1"/>
  <c r="U389" i="1" s="1"/>
  <c r="N389" i="1"/>
  <c r="AN388" i="1"/>
  <c r="AM388" i="1"/>
  <c r="AK388" i="1"/>
  <c r="AL388" i="1" s="1"/>
  <c r="Q388" i="1" s="1"/>
  <c r="AJ388" i="1"/>
  <c r="AH388" i="1" s="1"/>
  <c r="W388" i="1"/>
  <c r="V388" i="1"/>
  <c r="U388" i="1" s="1"/>
  <c r="N388" i="1"/>
  <c r="AN387" i="1"/>
  <c r="AM387" i="1"/>
  <c r="AK387" i="1"/>
  <c r="AL387" i="1" s="1"/>
  <c r="Q387" i="1" s="1"/>
  <c r="AJ387" i="1"/>
  <c r="AH387" i="1"/>
  <c r="AI387" i="1" s="1"/>
  <c r="W387" i="1"/>
  <c r="V387" i="1"/>
  <c r="U387" i="1"/>
  <c r="N387" i="1"/>
  <c r="L387" i="1"/>
  <c r="I387" i="1"/>
  <c r="H387" i="1"/>
  <c r="AN386" i="1"/>
  <c r="AM386" i="1"/>
  <c r="AL386" i="1"/>
  <c r="AK386" i="1"/>
  <c r="AJ386" i="1"/>
  <c r="AH386" i="1"/>
  <c r="G386" i="1" s="1"/>
  <c r="W386" i="1"/>
  <c r="V386" i="1"/>
  <c r="U386" i="1"/>
  <c r="Q386" i="1"/>
  <c r="N386" i="1"/>
  <c r="I386" i="1"/>
  <c r="AN385" i="1"/>
  <c r="AM385" i="1"/>
  <c r="AK385" i="1"/>
  <c r="AL385" i="1" s="1"/>
  <c r="Q385" i="1" s="1"/>
  <c r="AJ385" i="1"/>
  <c r="AH385" i="1" s="1"/>
  <c r="AI385" i="1" s="1"/>
  <c r="W385" i="1"/>
  <c r="V385" i="1"/>
  <c r="U385" i="1" s="1"/>
  <c r="N385" i="1"/>
  <c r="AN384" i="1"/>
  <c r="AM384" i="1"/>
  <c r="AK384" i="1"/>
  <c r="AL384" i="1" s="1"/>
  <c r="AJ384" i="1"/>
  <c r="AH384" i="1" s="1"/>
  <c r="W384" i="1"/>
  <c r="V384" i="1"/>
  <c r="N384" i="1"/>
  <c r="G384" i="1"/>
  <c r="Y384" i="1" s="1"/>
  <c r="AN383" i="1"/>
  <c r="AM383" i="1"/>
  <c r="AK383" i="1"/>
  <c r="AL383" i="1" s="1"/>
  <c r="Q383" i="1" s="1"/>
  <c r="AJ383" i="1"/>
  <c r="AH383" i="1"/>
  <c r="AI383" i="1" s="1"/>
  <c r="W383" i="1"/>
  <c r="V383" i="1"/>
  <c r="U383" i="1"/>
  <c r="N383" i="1"/>
  <c r="L383" i="1"/>
  <c r="I383" i="1"/>
  <c r="H383" i="1"/>
  <c r="AN382" i="1"/>
  <c r="AM382" i="1"/>
  <c r="AL382" i="1"/>
  <c r="AK382" i="1"/>
  <c r="AJ382" i="1"/>
  <c r="AI382" i="1"/>
  <c r="AH382" i="1"/>
  <c r="W382" i="1"/>
  <c r="V382" i="1"/>
  <c r="U382" i="1"/>
  <c r="Q382" i="1"/>
  <c r="N382" i="1"/>
  <c r="I382" i="1"/>
  <c r="AN381" i="1"/>
  <c r="AM381" i="1"/>
  <c r="AK381" i="1"/>
  <c r="AJ381" i="1"/>
  <c r="AH381" i="1" s="1"/>
  <c r="W381" i="1"/>
  <c r="V381" i="1"/>
  <c r="N381" i="1"/>
  <c r="G381" i="1"/>
  <c r="Y381" i="1" s="1"/>
  <c r="AN380" i="1"/>
  <c r="AM380" i="1"/>
  <c r="AK380" i="1"/>
  <c r="AL380" i="1" s="1"/>
  <c r="Q380" i="1" s="1"/>
  <c r="AJ380" i="1"/>
  <c r="AH380" i="1" s="1"/>
  <c r="W380" i="1"/>
  <c r="V380" i="1"/>
  <c r="N380" i="1"/>
  <c r="G380" i="1"/>
  <c r="Y380" i="1" s="1"/>
  <c r="AN379" i="1"/>
  <c r="AM379" i="1"/>
  <c r="AK379" i="1"/>
  <c r="AL379" i="1" s="1"/>
  <c r="Q379" i="1" s="1"/>
  <c r="AJ379" i="1"/>
  <c r="AH379" i="1"/>
  <c r="AI379" i="1" s="1"/>
  <c r="Y379" i="1"/>
  <c r="W379" i="1"/>
  <c r="V379" i="1"/>
  <c r="U379" i="1"/>
  <c r="N379" i="1"/>
  <c r="L379" i="1"/>
  <c r="I379" i="1"/>
  <c r="G379" i="1"/>
  <c r="AN378" i="1"/>
  <c r="AM378" i="1"/>
  <c r="AK378" i="1"/>
  <c r="AL378" i="1" s="1"/>
  <c r="Q378" i="1" s="1"/>
  <c r="AJ378" i="1"/>
  <c r="AI378" i="1"/>
  <c r="AH378" i="1"/>
  <c r="G378" i="1" s="1"/>
  <c r="W378" i="1"/>
  <c r="V378" i="1"/>
  <c r="U378" i="1" s="1"/>
  <c r="N378" i="1"/>
  <c r="L378" i="1"/>
  <c r="I378" i="1"/>
  <c r="H378" i="1"/>
  <c r="AN377" i="1"/>
  <c r="Q377" i="1" s="1"/>
  <c r="AM377" i="1"/>
  <c r="AL377" i="1"/>
  <c r="AK377" i="1"/>
  <c r="AJ377" i="1"/>
  <c r="AH377" i="1" s="1"/>
  <c r="W377" i="1"/>
  <c r="U377" i="1" s="1"/>
  <c r="V377" i="1"/>
  <c r="N377" i="1"/>
  <c r="AN376" i="1"/>
  <c r="AM376" i="1"/>
  <c r="AK376" i="1"/>
  <c r="AL376" i="1" s="1"/>
  <c r="Q376" i="1" s="1"/>
  <c r="AJ376" i="1"/>
  <c r="AH376" i="1" s="1"/>
  <c r="W376" i="1"/>
  <c r="V376" i="1"/>
  <c r="U376" i="1" s="1"/>
  <c r="N376" i="1"/>
  <c r="AN375" i="1"/>
  <c r="AM375" i="1"/>
  <c r="AL375" i="1"/>
  <c r="AK375" i="1"/>
  <c r="AJ375" i="1"/>
  <c r="AH375" i="1"/>
  <c r="AI375" i="1" s="1"/>
  <c r="W375" i="1"/>
  <c r="V375" i="1"/>
  <c r="U375" i="1"/>
  <c r="Q375" i="1"/>
  <c r="N375" i="1"/>
  <c r="I375" i="1"/>
  <c r="AN374" i="1"/>
  <c r="AM374" i="1"/>
  <c r="AK374" i="1"/>
  <c r="AL374" i="1" s="1"/>
  <c r="Q374" i="1" s="1"/>
  <c r="AJ374" i="1"/>
  <c r="AI374" i="1"/>
  <c r="AH374" i="1"/>
  <c r="G374" i="1" s="1"/>
  <c r="W374" i="1"/>
  <c r="V374" i="1"/>
  <c r="U374" i="1" s="1"/>
  <c r="N374" i="1"/>
  <c r="L374" i="1"/>
  <c r="I374" i="1"/>
  <c r="H374" i="1"/>
  <c r="AN373" i="1"/>
  <c r="Q373" i="1" s="1"/>
  <c r="AM373" i="1"/>
  <c r="AL373" i="1"/>
  <c r="AK373" i="1"/>
  <c r="AJ373" i="1"/>
  <c r="AH373" i="1" s="1"/>
  <c r="W373" i="1"/>
  <c r="V373" i="1"/>
  <c r="U373" i="1" s="1"/>
  <c r="N373" i="1"/>
  <c r="AN372" i="1"/>
  <c r="AM372" i="1"/>
  <c r="AK372" i="1"/>
  <c r="AL372" i="1" s="1"/>
  <c r="Q372" i="1" s="1"/>
  <c r="AJ372" i="1"/>
  <c r="AH372" i="1" s="1"/>
  <c r="W372" i="1"/>
  <c r="V372" i="1"/>
  <c r="U372" i="1" s="1"/>
  <c r="N372" i="1"/>
  <c r="AN371" i="1"/>
  <c r="AM371" i="1"/>
  <c r="AL371" i="1"/>
  <c r="AK371" i="1"/>
  <c r="AJ371" i="1"/>
  <c r="AH371" i="1"/>
  <c r="AI371" i="1" s="1"/>
  <c r="W371" i="1"/>
  <c r="V371" i="1"/>
  <c r="U371" i="1"/>
  <c r="Q371" i="1"/>
  <c r="N371" i="1"/>
  <c r="I371" i="1"/>
  <c r="AN370" i="1"/>
  <c r="AM370" i="1"/>
  <c r="AL370" i="1" s="1"/>
  <c r="Q370" i="1" s="1"/>
  <c r="AK370" i="1"/>
  <c r="AJ370" i="1"/>
  <c r="AI370" i="1"/>
  <c r="AH370" i="1"/>
  <c r="G370" i="1" s="1"/>
  <c r="W370" i="1"/>
  <c r="V370" i="1"/>
  <c r="U370" i="1" s="1"/>
  <c r="N370" i="1"/>
  <c r="I370" i="1"/>
  <c r="AN369" i="1"/>
  <c r="AM369" i="1"/>
  <c r="AL369" i="1" s="1"/>
  <c r="Q369" i="1" s="1"/>
  <c r="AK369" i="1"/>
  <c r="AJ369" i="1"/>
  <c r="AH369" i="1" s="1"/>
  <c r="W369" i="1"/>
  <c r="V369" i="1"/>
  <c r="U369" i="1" s="1"/>
  <c r="N369" i="1"/>
  <c r="AN368" i="1"/>
  <c r="AM368" i="1"/>
  <c r="AK368" i="1"/>
  <c r="AL368" i="1" s="1"/>
  <c r="Q368" i="1" s="1"/>
  <c r="AJ368" i="1"/>
  <c r="AH368" i="1" s="1"/>
  <c r="W368" i="1"/>
  <c r="V368" i="1"/>
  <c r="U368" i="1" s="1"/>
  <c r="N368" i="1"/>
  <c r="L368" i="1"/>
  <c r="H368" i="1"/>
  <c r="AN367" i="1"/>
  <c r="AM367" i="1"/>
  <c r="AL367" i="1"/>
  <c r="AK367" i="1"/>
  <c r="AJ367" i="1"/>
  <c r="AH367" i="1"/>
  <c r="W367" i="1"/>
  <c r="V367" i="1"/>
  <c r="U367" i="1"/>
  <c r="Q367" i="1"/>
  <c r="N367" i="1"/>
  <c r="I367" i="1"/>
  <c r="AN366" i="1"/>
  <c r="AM366" i="1"/>
  <c r="AL366" i="1" s="1"/>
  <c r="Q366" i="1" s="1"/>
  <c r="AK366" i="1"/>
  <c r="AJ366" i="1"/>
  <c r="AI366" i="1"/>
  <c r="AH366" i="1"/>
  <c r="G366" i="1" s="1"/>
  <c r="W366" i="1"/>
  <c r="V366" i="1"/>
  <c r="U366" i="1" s="1"/>
  <c r="N366" i="1"/>
  <c r="I366" i="1"/>
  <c r="AN365" i="1"/>
  <c r="AM365" i="1"/>
  <c r="AL365" i="1" s="1"/>
  <c r="Q365" i="1" s="1"/>
  <c r="AK365" i="1"/>
  <c r="AJ365" i="1"/>
  <c r="AH365" i="1" s="1"/>
  <c r="AI365" i="1"/>
  <c r="W365" i="1"/>
  <c r="V365" i="1"/>
  <c r="U365" i="1" s="1"/>
  <c r="R365" i="1"/>
  <c r="S365" i="1" s="1"/>
  <c r="N365" i="1"/>
  <c r="Z365" i="1" s="1"/>
  <c r="G365" i="1"/>
  <c r="Y365" i="1" s="1"/>
  <c r="AN364" i="1"/>
  <c r="AM364" i="1"/>
  <c r="AK364" i="1"/>
  <c r="AL364" i="1" s="1"/>
  <c r="Q364" i="1" s="1"/>
  <c r="AJ364" i="1"/>
  <c r="AH364" i="1" s="1"/>
  <c r="W364" i="1"/>
  <c r="V364" i="1"/>
  <c r="N364" i="1"/>
  <c r="L364" i="1"/>
  <c r="AN363" i="1"/>
  <c r="AM363" i="1"/>
  <c r="AL363" i="1"/>
  <c r="AK363" i="1"/>
  <c r="AJ363" i="1"/>
  <c r="AH363" i="1"/>
  <c r="AI363" i="1" s="1"/>
  <c r="W363" i="1"/>
  <c r="V363" i="1"/>
  <c r="U363" i="1"/>
  <c r="Q363" i="1"/>
  <c r="N363" i="1"/>
  <c r="I363" i="1"/>
  <c r="AN362" i="1"/>
  <c r="AM362" i="1"/>
  <c r="AL362" i="1" s="1"/>
  <c r="Q362" i="1" s="1"/>
  <c r="AK362" i="1"/>
  <c r="AJ362" i="1"/>
  <c r="AI362" i="1"/>
  <c r="AH362" i="1"/>
  <c r="G362" i="1" s="1"/>
  <c r="Y362" i="1"/>
  <c r="W362" i="1"/>
  <c r="V362" i="1"/>
  <c r="U362" i="1" s="1"/>
  <c r="N362" i="1"/>
  <c r="L362" i="1"/>
  <c r="I362" i="1"/>
  <c r="AN361" i="1"/>
  <c r="AM361" i="1"/>
  <c r="AL361" i="1" s="1"/>
  <c r="Q361" i="1" s="1"/>
  <c r="AK361" i="1"/>
  <c r="AJ361" i="1"/>
  <c r="AH361" i="1" s="1"/>
  <c r="W361" i="1"/>
  <c r="V361" i="1"/>
  <c r="U361" i="1"/>
  <c r="N361" i="1"/>
  <c r="AN360" i="1"/>
  <c r="AM360" i="1"/>
  <c r="AK360" i="1"/>
  <c r="AJ360" i="1"/>
  <c r="AH360" i="1" s="1"/>
  <c r="I360" i="1" s="1"/>
  <c r="W360" i="1"/>
  <c r="V360" i="1"/>
  <c r="N360" i="1"/>
  <c r="L360" i="1"/>
  <c r="G360" i="1"/>
  <c r="Y360" i="1" s="1"/>
  <c r="AN359" i="1"/>
  <c r="AM359" i="1"/>
  <c r="AK359" i="1"/>
  <c r="AL359" i="1" s="1"/>
  <c r="Q359" i="1" s="1"/>
  <c r="AJ359" i="1"/>
  <c r="AH359" i="1" s="1"/>
  <c r="W359" i="1"/>
  <c r="V359" i="1"/>
  <c r="U359" i="1"/>
  <c r="N359" i="1"/>
  <c r="AN358" i="1"/>
  <c r="AM358" i="1"/>
  <c r="AL358" i="1" s="1"/>
  <c r="Q358" i="1" s="1"/>
  <c r="AK358" i="1"/>
  <c r="AJ358" i="1"/>
  <c r="AH358" i="1" s="1"/>
  <c r="W358" i="1"/>
  <c r="V358" i="1"/>
  <c r="U358" i="1" s="1"/>
  <c r="N358" i="1"/>
  <c r="AN357" i="1"/>
  <c r="AM357" i="1"/>
  <c r="AK357" i="1"/>
  <c r="AL357" i="1" s="1"/>
  <c r="Q357" i="1" s="1"/>
  <c r="AJ357" i="1"/>
  <c r="AH357" i="1" s="1"/>
  <c r="W357" i="1"/>
  <c r="V357" i="1"/>
  <c r="U357" i="1" s="1"/>
  <c r="N357" i="1"/>
  <c r="AN356" i="1"/>
  <c r="AM356" i="1"/>
  <c r="AL356" i="1"/>
  <c r="AK356" i="1"/>
  <c r="AJ356" i="1"/>
  <c r="AH356" i="1"/>
  <c r="G356" i="1" s="1"/>
  <c r="W356" i="1"/>
  <c r="V356" i="1"/>
  <c r="U356" i="1"/>
  <c r="Q356" i="1"/>
  <c r="R356" i="1" s="1"/>
  <c r="S356" i="1" s="1"/>
  <c r="N356" i="1"/>
  <c r="I356" i="1"/>
  <c r="AN355" i="1"/>
  <c r="AM355" i="1"/>
  <c r="AL355" i="1" s="1"/>
  <c r="Q355" i="1" s="1"/>
  <c r="AK355" i="1"/>
  <c r="AJ355" i="1"/>
  <c r="AI355" i="1"/>
  <c r="AH355" i="1"/>
  <c r="L355" i="1" s="1"/>
  <c r="W355" i="1"/>
  <c r="V355" i="1"/>
  <c r="U355" i="1" s="1"/>
  <c r="N355" i="1"/>
  <c r="I355" i="1"/>
  <c r="AN354" i="1"/>
  <c r="AM354" i="1"/>
  <c r="AL354" i="1" s="1"/>
  <c r="Q354" i="1" s="1"/>
  <c r="AK354" i="1"/>
  <c r="AJ354" i="1"/>
  <c r="AH354" i="1" s="1"/>
  <c r="W354" i="1"/>
  <c r="V354" i="1"/>
  <c r="U354" i="1" s="1"/>
  <c r="N354" i="1"/>
  <c r="AN353" i="1"/>
  <c r="AM353" i="1"/>
  <c r="AK353" i="1"/>
  <c r="AL353" i="1" s="1"/>
  <c r="Q353" i="1" s="1"/>
  <c r="AJ353" i="1"/>
  <c r="AH353" i="1" s="1"/>
  <c r="W353" i="1"/>
  <c r="V353" i="1"/>
  <c r="U353" i="1" s="1"/>
  <c r="N353" i="1"/>
  <c r="AN352" i="1"/>
  <c r="AM352" i="1"/>
  <c r="AL352" i="1"/>
  <c r="AK352" i="1"/>
  <c r="AJ352" i="1"/>
  <c r="AH352" i="1"/>
  <c r="G352" i="1" s="1"/>
  <c r="W352" i="1"/>
  <c r="V352" i="1"/>
  <c r="U352" i="1"/>
  <c r="Q352" i="1"/>
  <c r="R352" i="1" s="1"/>
  <c r="S352" i="1" s="1"/>
  <c r="N352" i="1"/>
  <c r="I352" i="1"/>
  <c r="AN351" i="1"/>
  <c r="AM351" i="1"/>
  <c r="AL351" i="1" s="1"/>
  <c r="Q351" i="1" s="1"/>
  <c r="AK351" i="1"/>
  <c r="AJ351" i="1"/>
  <c r="AI351" i="1"/>
  <c r="AH351" i="1"/>
  <c r="L351" i="1" s="1"/>
  <c r="W351" i="1"/>
  <c r="V351" i="1"/>
  <c r="U351" i="1" s="1"/>
  <c r="N351" i="1"/>
  <c r="I351" i="1"/>
  <c r="AN350" i="1"/>
  <c r="AM350" i="1"/>
  <c r="AL350" i="1" s="1"/>
  <c r="Q350" i="1" s="1"/>
  <c r="AK350" i="1"/>
  <c r="AJ350" i="1"/>
  <c r="AH350" i="1" s="1"/>
  <c r="W350" i="1"/>
  <c r="V350" i="1"/>
  <c r="U350" i="1" s="1"/>
  <c r="N350" i="1"/>
  <c r="AN349" i="1"/>
  <c r="AM349" i="1"/>
  <c r="AK349" i="1"/>
  <c r="AL349" i="1" s="1"/>
  <c r="Q349" i="1" s="1"/>
  <c r="AJ349" i="1"/>
  <c r="AH349" i="1" s="1"/>
  <c r="W349" i="1"/>
  <c r="V349" i="1"/>
  <c r="U349" i="1" s="1"/>
  <c r="N349" i="1"/>
  <c r="AN348" i="1"/>
  <c r="AM348" i="1"/>
  <c r="AL348" i="1"/>
  <c r="AK348" i="1"/>
  <c r="AJ348" i="1"/>
  <c r="AH348" i="1"/>
  <c r="G348" i="1" s="1"/>
  <c r="W348" i="1"/>
  <c r="V348" i="1"/>
  <c r="U348" i="1"/>
  <c r="Q348" i="1"/>
  <c r="R348" i="1" s="1"/>
  <c r="S348" i="1" s="1"/>
  <c r="N348" i="1"/>
  <c r="I348" i="1"/>
  <c r="AN347" i="1"/>
  <c r="AM347" i="1"/>
  <c r="AL347" i="1" s="1"/>
  <c r="Q347" i="1" s="1"/>
  <c r="AK347" i="1"/>
  <c r="AJ347" i="1"/>
  <c r="AI347" i="1"/>
  <c r="AH347" i="1"/>
  <c r="L347" i="1" s="1"/>
  <c r="W347" i="1"/>
  <c r="V347" i="1"/>
  <c r="U347" i="1" s="1"/>
  <c r="N347" i="1"/>
  <c r="I347" i="1"/>
  <c r="AN346" i="1"/>
  <c r="AM346" i="1"/>
  <c r="AL346" i="1" s="1"/>
  <c r="Q346" i="1" s="1"/>
  <c r="AK346" i="1"/>
  <c r="AJ346" i="1"/>
  <c r="AH346" i="1" s="1"/>
  <c r="W346" i="1"/>
  <c r="V346" i="1"/>
  <c r="U346" i="1" s="1"/>
  <c r="N346" i="1"/>
  <c r="AN345" i="1"/>
  <c r="AM345" i="1"/>
  <c r="AK345" i="1"/>
  <c r="AL345" i="1" s="1"/>
  <c r="Q345" i="1" s="1"/>
  <c r="AJ345" i="1"/>
  <c r="AH345" i="1" s="1"/>
  <c r="W345" i="1"/>
  <c r="V345" i="1"/>
  <c r="U345" i="1" s="1"/>
  <c r="N345" i="1"/>
  <c r="AN344" i="1"/>
  <c r="AM344" i="1"/>
  <c r="AL344" i="1"/>
  <c r="AK344" i="1"/>
  <c r="AJ344" i="1"/>
  <c r="AH344" i="1"/>
  <c r="G344" i="1" s="1"/>
  <c r="W344" i="1"/>
  <c r="V344" i="1"/>
  <c r="U344" i="1"/>
  <c r="Q344" i="1"/>
  <c r="R344" i="1" s="1"/>
  <c r="S344" i="1" s="1"/>
  <c r="N344" i="1"/>
  <c r="I344" i="1"/>
  <c r="AN343" i="1"/>
  <c r="AM343" i="1"/>
  <c r="AL343" i="1" s="1"/>
  <c r="Q343" i="1" s="1"/>
  <c r="AK343" i="1"/>
  <c r="AJ343" i="1"/>
  <c r="AI343" i="1"/>
  <c r="AH343" i="1"/>
  <c r="L343" i="1" s="1"/>
  <c r="W343" i="1"/>
  <c r="V343" i="1"/>
  <c r="U343" i="1" s="1"/>
  <c r="N343" i="1"/>
  <c r="I343" i="1"/>
  <c r="AN342" i="1"/>
  <c r="AM342" i="1"/>
  <c r="AL342" i="1" s="1"/>
  <c r="Q342" i="1" s="1"/>
  <c r="AK342" i="1"/>
  <c r="AJ342" i="1"/>
  <c r="AH342" i="1" s="1"/>
  <c r="W342" i="1"/>
  <c r="V342" i="1"/>
  <c r="U342" i="1" s="1"/>
  <c r="N342" i="1"/>
  <c r="AN341" i="1"/>
  <c r="AM341" i="1"/>
  <c r="AK341" i="1"/>
  <c r="AL341" i="1" s="1"/>
  <c r="Q341" i="1" s="1"/>
  <c r="AJ341" i="1"/>
  <c r="AH341" i="1" s="1"/>
  <c r="W341" i="1"/>
  <c r="V341" i="1"/>
  <c r="U341" i="1" s="1"/>
  <c r="N341" i="1"/>
  <c r="AN340" i="1"/>
  <c r="AM340" i="1"/>
  <c r="AL340" i="1"/>
  <c r="AK340" i="1"/>
  <c r="AJ340" i="1"/>
  <c r="AH340" i="1"/>
  <c r="G340" i="1" s="1"/>
  <c r="W340" i="1"/>
  <c r="V340" i="1"/>
  <c r="U340" i="1"/>
  <c r="Q340" i="1"/>
  <c r="R340" i="1" s="1"/>
  <c r="S340" i="1" s="1"/>
  <c r="N340" i="1"/>
  <c r="I340" i="1"/>
  <c r="AN339" i="1"/>
  <c r="AM339" i="1"/>
  <c r="AL339" i="1" s="1"/>
  <c r="Q339" i="1" s="1"/>
  <c r="AK339" i="1"/>
  <c r="AJ339" i="1"/>
  <c r="AI339" i="1"/>
  <c r="AH339" i="1"/>
  <c r="L339" i="1" s="1"/>
  <c r="W339" i="1"/>
  <c r="V339" i="1"/>
  <c r="U339" i="1" s="1"/>
  <c r="N339" i="1"/>
  <c r="I339" i="1"/>
  <c r="AN338" i="1"/>
  <c r="AM338" i="1"/>
  <c r="AL338" i="1" s="1"/>
  <c r="Q338" i="1" s="1"/>
  <c r="AK338" i="1"/>
  <c r="AJ338" i="1"/>
  <c r="AH338" i="1" s="1"/>
  <c r="W338" i="1"/>
  <c r="V338" i="1"/>
  <c r="U338" i="1" s="1"/>
  <c r="N338" i="1"/>
  <c r="AN337" i="1"/>
  <c r="AM337" i="1"/>
  <c r="AK337" i="1"/>
  <c r="AL337" i="1" s="1"/>
  <c r="Q337" i="1" s="1"/>
  <c r="AJ337" i="1"/>
  <c r="AH337" i="1" s="1"/>
  <c r="W337" i="1"/>
  <c r="V337" i="1"/>
  <c r="U337" i="1" s="1"/>
  <c r="N337" i="1"/>
  <c r="L337" i="1"/>
  <c r="H337" i="1"/>
  <c r="AN336" i="1"/>
  <c r="AM336" i="1"/>
  <c r="AL336" i="1"/>
  <c r="AK336" i="1"/>
  <c r="AJ336" i="1"/>
  <c r="AH336" i="1"/>
  <c r="W336" i="1"/>
  <c r="V336" i="1"/>
  <c r="U336" i="1"/>
  <c r="Q336" i="1"/>
  <c r="N336" i="1"/>
  <c r="I336" i="1"/>
  <c r="AN335" i="1"/>
  <c r="AM335" i="1"/>
  <c r="AL335" i="1" s="1"/>
  <c r="Q335" i="1" s="1"/>
  <c r="AK335" i="1"/>
  <c r="AJ335" i="1"/>
  <c r="AI335" i="1"/>
  <c r="AH335" i="1"/>
  <c r="L335" i="1" s="1"/>
  <c r="W335" i="1"/>
  <c r="V335" i="1"/>
  <c r="U335" i="1" s="1"/>
  <c r="N335" i="1"/>
  <c r="I335" i="1"/>
  <c r="AN334" i="1"/>
  <c r="AM334" i="1"/>
  <c r="AL334" i="1"/>
  <c r="Q334" i="1" s="1"/>
  <c r="AK334" i="1"/>
  <c r="AJ334" i="1"/>
  <c r="AH334" i="1" s="1"/>
  <c r="W334" i="1"/>
  <c r="V334" i="1"/>
  <c r="U334" i="1" s="1"/>
  <c r="N334" i="1"/>
  <c r="AN333" i="1"/>
  <c r="AM333" i="1"/>
  <c r="AK333" i="1"/>
  <c r="AL333" i="1" s="1"/>
  <c r="Q333" i="1" s="1"/>
  <c r="AJ333" i="1"/>
  <c r="AH333" i="1" s="1"/>
  <c r="W333" i="1"/>
  <c r="U333" i="1" s="1"/>
  <c r="V333" i="1"/>
  <c r="N333" i="1"/>
  <c r="AN332" i="1"/>
  <c r="AM332" i="1"/>
  <c r="AK332" i="1"/>
  <c r="AL332" i="1" s="1"/>
  <c r="Q332" i="1" s="1"/>
  <c r="AJ332" i="1"/>
  <c r="AH332" i="1"/>
  <c r="G332" i="1" s="1"/>
  <c r="W332" i="1"/>
  <c r="V332" i="1"/>
  <c r="U332" i="1" s="1"/>
  <c r="N332" i="1"/>
  <c r="L332" i="1"/>
  <c r="I332" i="1"/>
  <c r="H332" i="1"/>
  <c r="AN331" i="1"/>
  <c r="AM331" i="1"/>
  <c r="AL331" i="1"/>
  <c r="AK331" i="1"/>
  <c r="AJ331" i="1"/>
  <c r="AH331" i="1"/>
  <c r="L331" i="1" s="1"/>
  <c r="W331" i="1"/>
  <c r="V331" i="1"/>
  <c r="U331" i="1"/>
  <c r="Q331" i="1"/>
  <c r="N331" i="1"/>
  <c r="I331" i="1"/>
  <c r="AN330" i="1"/>
  <c r="AM330" i="1"/>
  <c r="AK330" i="1"/>
  <c r="AL330" i="1" s="1"/>
  <c r="Q330" i="1" s="1"/>
  <c r="AJ330" i="1"/>
  <c r="AH330" i="1" s="1"/>
  <c r="W330" i="1"/>
  <c r="V330" i="1"/>
  <c r="U330" i="1" s="1"/>
  <c r="N330" i="1"/>
  <c r="AN329" i="1"/>
  <c r="AM329" i="1"/>
  <c r="AK329" i="1"/>
  <c r="AL329" i="1" s="1"/>
  <c r="Q329" i="1" s="1"/>
  <c r="AJ329" i="1"/>
  <c r="AH329" i="1" s="1"/>
  <c r="W329" i="1"/>
  <c r="U329" i="1" s="1"/>
  <c r="V329" i="1"/>
  <c r="N329" i="1"/>
  <c r="AN328" i="1"/>
  <c r="AM328" i="1"/>
  <c r="AK328" i="1"/>
  <c r="AL328" i="1" s="1"/>
  <c r="Q328" i="1" s="1"/>
  <c r="AJ328" i="1"/>
  <c r="AH328" i="1"/>
  <c r="G328" i="1" s="1"/>
  <c r="W328" i="1"/>
  <c r="V328" i="1"/>
  <c r="U328" i="1"/>
  <c r="N328" i="1"/>
  <c r="L328" i="1"/>
  <c r="I328" i="1"/>
  <c r="H328" i="1"/>
  <c r="AN327" i="1"/>
  <c r="AM327" i="1"/>
  <c r="AL327" i="1"/>
  <c r="AK327" i="1"/>
  <c r="AJ327" i="1"/>
  <c r="AH327" i="1"/>
  <c r="L327" i="1" s="1"/>
  <c r="W327" i="1"/>
  <c r="V327" i="1"/>
  <c r="U327" i="1"/>
  <c r="Q327" i="1"/>
  <c r="N327" i="1"/>
  <c r="I327" i="1"/>
  <c r="AN326" i="1"/>
  <c r="AM326" i="1"/>
  <c r="AK326" i="1"/>
  <c r="AL326" i="1" s="1"/>
  <c r="Q326" i="1" s="1"/>
  <c r="AJ326" i="1"/>
  <c r="AH326" i="1" s="1"/>
  <c r="W326" i="1"/>
  <c r="V326" i="1"/>
  <c r="U326" i="1" s="1"/>
  <c r="N326" i="1"/>
  <c r="AN325" i="1"/>
  <c r="AM325" i="1"/>
  <c r="AK325" i="1"/>
  <c r="AL325" i="1" s="1"/>
  <c r="Q325" i="1" s="1"/>
  <c r="AJ325" i="1"/>
  <c r="AH325" i="1" s="1"/>
  <c r="W325" i="1"/>
  <c r="U325" i="1" s="1"/>
  <c r="V325" i="1"/>
  <c r="N325" i="1"/>
  <c r="AN324" i="1"/>
  <c r="AM324" i="1"/>
  <c r="AK324" i="1"/>
  <c r="AL324" i="1" s="1"/>
  <c r="Q324" i="1" s="1"/>
  <c r="AJ324" i="1"/>
  <c r="AH324" i="1"/>
  <c r="G324" i="1" s="1"/>
  <c r="W324" i="1"/>
  <c r="V324" i="1"/>
  <c r="U324" i="1"/>
  <c r="N324" i="1"/>
  <c r="L324" i="1"/>
  <c r="I324" i="1"/>
  <c r="H324" i="1"/>
  <c r="AN323" i="1"/>
  <c r="AM323" i="1"/>
  <c r="AL323" i="1"/>
  <c r="AK323" i="1"/>
  <c r="AJ323" i="1"/>
  <c r="AH323" i="1"/>
  <c r="L323" i="1" s="1"/>
  <c r="W323" i="1"/>
  <c r="V323" i="1"/>
  <c r="U323" i="1"/>
  <c r="Q323" i="1"/>
  <c r="N323" i="1"/>
  <c r="I323" i="1"/>
  <c r="AN322" i="1"/>
  <c r="AM322" i="1"/>
  <c r="AK322" i="1"/>
  <c r="AL322" i="1" s="1"/>
  <c r="Q322" i="1" s="1"/>
  <c r="AJ322" i="1"/>
  <c r="AH322" i="1" s="1"/>
  <c r="W322" i="1"/>
  <c r="V322" i="1"/>
  <c r="U322" i="1" s="1"/>
  <c r="N322" i="1"/>
  <c r="AN321" i="1"/>
  <c r="AM321" i="1"/>
  <c r="AK321" i="1"/>
  <c r="AL321" i="1" s="1"/>
  <c r="Q321" i="1" s="1"/>
  <c r="AJ321" i="1"/>
  <c r="AH321" i="1" s="1"/>
  <c r="W321" i="1"/>
  <c r="U321" i="1" s="1"/>
  <c r="V321" i="1"/>
  <c r="N321" i="1"/>
  <c r="AN320" i="1"/>
  <c r="AM320" i="1"/>
  <c r="AK320" i="1"/>
  <c r="AL320" i="1" s="1"/>
  <c r="Q320" i="1" s="1"/>
  <c r="AJ320" i="1"/>
  <c r="AH320" i="1"/>
  <c r="G320" i="1" s="1"/>
  <c r="W320" i="1"/>
  <c r="V320" i="1"/>
  <c r="U320" i="1"/>
  <c r="N320" i="1"/>
  <c r="L320" i="1"/>
  <c r="I320" i="1"/>
  <c r="H320" i="1"/>
  <c r="AN319" i="1"/>
  <c r="AM319" i="1"/>
  <c r="AL319" i="1"/>
  <c r="AK319" i="1"/>
  <c r="AJ319" i="1"/>
  <c r="AH319" i="1"/>
  <c r="W319" i="1"/>
  <c r="V319" i="1"/>
  <c r="U319" i="1"/>
  <c r="Q319" i="1"/>
  <c r="N319" i="1"/>
  <c r="I319" i="1"/>
  <c r="AN318" i="1"/>
  <c r="AM318" i="1"/>
  <c r="AK318" i="1"/>
  <c r="AJ318" i="1"/>
  <c r="AH318" i="1" s="1"/>
  <c r="W318" i="1"/>
  <c r="V318" i="1"/>
  <c r="U318" i="1" s="1"/>
  <c r="N318" i="1"/>
  <c r="AN317" i="1"/>
  <c r="AM317" i="1"/>
  <c r="AK317" i="1"/>
  <c r="AL317" i="1" s="1"/>
  <c r="Q317" i="1" s="1"/>
  <c r="AJ317" i="1"/>
  <c r="AH317" i="1" s="1"/>
  <c r="W317" i="1"/>
  <c r="U317" i="1" s="1"/>
  <c r="V317" i="1"/>
  <c r="N317" i="1"/>
  <c r="L317" i="1"/>
  <c r="H317" i="1"/>
  <c r="AN316" i="1"/>
  <c r="AM316" i="1"/>
  <c r="AL316" i="1"/>
  <c r="Q316" i="1" s="1"/>
  <c r="AK316" i="1"/>
  <c r="AJ316" i="1"/>
  <c r="AH316" i="1"/>
  <c r="W316" i="1"/>
  <c r="V316" i="1"/>
  <c r="U316" i="1"/>
  <c r="N316" i="1"/>
  <c r="L316" i="1"/>
  <c r="H316" i="1"/>
  <c r="AN315" i="1"/>
  <c r="AM315" i="1"/>
  <c r="AL315" i="1" s="1"/>
  <c r="Q315" i="1" s="1"/>
  <c r="AK315" i="1"/>
  <c r="AJ315" i="1"/>
  <c r="AH315" i="1" s="1"/>
  <c r="W315" i="1"/>
  <c r="V315" i="1"/>
  <c r="U315" i="1" s="1"/>
  <c r="N315" i="1"/>
  <c r="AN314" i="1"/>
  <c r="AM314" i="1"/>
  <c r="AK314" i="1"/>
  <c r="AL314" i="1" s="1"/>
  <c r="AJ314" i="1"/>
  <c r="AH314" i="1" s="1"/>
  <c r="I314" i="1" s="1"/>
  <c r="AI314" i="1"/>
  <c r="W314" i="1"/>
  <c r="V314" i="1"/>
  <c r="U314" i="1" s="1"/>
  <c r="N314" i="1"/>
  <c r="L314" i="1"/>
  <c r="H314" i="1"/>
  <c r="G314" i="1"/>
  <c r="Y314" i="1" s="1"/>
  <c r="AN313" i="1"/>
  <c r="AM313" i="1"/>
  <c r="AL313" i="1"/>
  <c r="Q313" i="1" s="1"/>
  <c r="AK313" i="1"/>
  <c r="AJ313" i="1"/>
  <c r="AH313" i="1" s="1"/>
  <c r="W313" i="1"/>
  <c r="U313" i="1" s="1"/>
  <c r="V313" i="1"/>
  <c r="N313" i="1"/>
  <c r="AN312" i="1"/>
  <c r="AM312" i="1"/>
  <c r="AK312" i="1"/>
  <c r="AL312" i="1" s="1"/>
  <c r="Q312" i="1" s="1"/>
  <c r="AJ312" i="1"/>
  <c r="AI312" i="1"/>
  <c r="AH312" i="1"/>
  <c r="G312" i="1" s="1"/>
  <c r="Y312" i="1"/>
  <c r="W312" i="1"/>
  <c r="V312" i="1"/>
  <c r="U312" i="1"/>
  <c r="N312" i="1"/>
  <c r="I312" i="1"/>
  <c r="H312" i="1"/>
  <c r="AN311" i="1"/>
  <c r="AM311" i="1"/>
  <c r="AL311" i="1" s="1"/>
  <c r="Q311" i="1" s="1"/>
  <c r="AK311" i="1"/>
  <c r="AJ311" i="1"/>
  <c r="AI311" i="1"/>
  <c r="AH311" i="1"/>
  <c r="W311" i="1"/>
  <c r="V311" i="1"/>
  <c r="U311" i="1" s="1"/>
  <c r="N311" i="1"/>
  <c r="I311" i="1"/>
  <c r="G311" i="1"/>
  <c r="AN310" i="1"/>
  <c r="AM310" i="1"/>
  <c r="AK310" i="1"/>
  <c r="AL310" i="1" s="1"/>
  <c r="Q310" i="1" s="1"/>
  <c r="AJ310" i="1"/>
  <c r="AH310" i="1" s="1"/>
  <c r="I310" i="1" s="1"/>
  <c r="W310" i="1"/>
  <c r="V310" i="1"/>
  <c r="U310" i="1" s="1"/>
  <c r="N310" i="1"/>
  <c r="AN309" i="1"/>
  <c r="AM309" i="1"/>
  <c r="AL309" i="1"/>
  <c r="Q309" i="1" s="1"/>
  <c r="AK309" i="1"/>
  <c r="AJ309" i="1"/>
  <c r="AH309" i="1" s="1"/>
  <c r="W309" i="1"/>
  <c r="V309" i="1"/>
  <c r="U309" i="1"/>
  <c r="N309" i="1"/>
  <c r="AN308" i="1"/>
  <c r="AM308" i="1"/>
  <c r="AK308" i="1"/>
  <c r="AL308" i="1" s="1"/>
  <c r="Q308" i="1" s="1"/>
  <c r="AJ308" i="1"/>
  <c r="AI308" i="1"/>
  <c r="AH308" i="1"/>
  <c r="G308" i="1" s="1"/>
  <c r="Y308" i="1"/>
  <c r="W308" i="1"/>
  <c r="V308" i="1"/>
  <c r="U308" i="1" s="1"/>
  <c r="N308" i="1"/>
  <c r="L308" i="1"/>
  <c r="I308" i="1"/>
  <c r="H308" i="1"/>
  <c r="AN307" i="1"/>
  <c r="AM307" i="1"/>
  <c r="AL307" i="1" s="1"/>
  <c r="Q307" i="1" s="1"/>
  <c r="AK307" i="1"/>
  <c r="AJ307" i="1"/>
  <c r="AH307" i="1" s="1"/>
  <c r="W307" i="1"/>
  <c r="V307" i="1"/>
  <c r="U307" i="1" s="1"/>
  <c r="N307" i="1"/>
  <c r="AN306" i="1"/>
  <c r="AM306" i="1"/>
  <c r="AK306" i="1"/>
  <c r="AJ306" i="1"/>
  <c r="AH306" i="1" s="1"/>
  <c r="AI306" i="1"/>
  <c r="W306" i="1"/>
  <c r="V306" i="1"/>
  <c r="N306" i="1"/>
  <c r="L306" i="1"/>
  <c r="I306" i="1"/>
  <c r="H306" i="1"/>
  <c r="G306" i="1"/>
  <c r="Y306" i="1" s="1"/>
  <c r="AN305" i="1"/>
  <c r="AM305" i="1"/>
  <c r="AK305" i="1"/>
  <c r="AL305" i="1" s="1"/>
  <c r="Q305" i="1" s="1"/>
  <c r="AJ305" i="1"/>
  <c r="AH305" i="1" s="1"/>
  <c r="W305" i="1"/>
  <c r="V305" i="1"/>
  <c r="U305" i="1" s="1"/>
  <c r="N305" i="1"/>
  <c r="AN304" i="1"/>
  <c r="AM304" i="1"/>
  <c r="AK304" i="1"/>
  <c r="AL304" i="1" s="1"/>
  <c r="Q304" i="1" s="1"/>
  <c r="AJ304" i="1"/>
  <c r="AH304" i="1"/>
  <c r="AI304" i="1" s="1"/>
  <c r="W304" i="1"/>
  <c r="V304" i="1"/>
  <c r="U304" i="1"/>
  <c r="N304" i="1"/>
  <c r="L304" i="1"/>
  <c r="I304" i="1"/>
  <c r="H304" i="1"/>
  <c r="G304" i="1"/>
  <c r="Y304" i="1" s="1"/>
  <c r="AN303" i="1"/>
  <c r="AM303" i="1"/>
  <c r="AL303" i="1"/>
  <c r="AK303" i="1"/>
  <c r="AJ303" i="1"/>
  <c r="AH303" i="1"/>
  <c r="G303" i="1" s="1"/>
  <c r="W303" i="1"/>
  <c r="V303" i="1"/>
  <c r="U303" i="1"/>
  <c r="Q303" i="1"/>
  <c r="R303" i="1" s="1"/>
  <c r="S303" i="1" s="1"/>
  <c r="N303" i="1"/>
  <c r="I303" i="1"/>
  <c r="AN302" i="1"/>
  <c r="AM302" i="1"/>
  <c r="AL302" i="1" s="1"/>
  <c r="Q302" i="1" s="1"/>
  <c r="AK302" i="1"/>
  <c r="AJ302" i="1"/>
  <c r="AH302" i="1" s="1"/>
  <c r="W302" i="1"/>
  <c r="V302" i="1"/>
  <c r="U302" i="1" s="1"/>
  <c r="N302" i="1"/>
  <c r="AN301" i="1"/>
  <c r="AM301" i="1"/>
  <c r="AK301" i="1"/>
  <c r="AL301" i="1" s="1"/>
  <c r="Q301" i="1" s="1"/>
  <c r="AJ301" i="1"/>
  <c r="AH301" i="1" s="1"/>
  <c r="W301" i="1"/>
  <c r="V301" i="1"/>
  <c r="U301" i="1" s="1"/>
  <c r="N301" i="1"/>
  <c r="AN300" i="1"/>
  <c r="AM300" i="1"/>
  <c r="AK300" i="1"/>
  <c r="AL300" i="1" s="1"/>
  <c r="Q300" i="1" s="1"/>
  <c r="AJ300" i="1"/>
  <c r="AH300" i="1"/>
  <c r="AI300" i="1" s="1"/>
  <c r="W300" i="1"/>
  <c r="V300" i="1"/>
  <c r="U300" i="1"/>
  <c r="N300" i="1"/>
  <c r="L300" i="1"/>
  <c r="I300" i="1"/>
  <c r="H300" i="1"/>
  <c r="G300" i="1"/>
  <c r="Y300" i="1" s="1"/>
  <c r="AN299" i="1"/>
  <c r="AM299" i="1"/>
  <c r="AL299" i="1"/>
  <c r="AK299" i="1"/>
  <c r="AJ299" i="1"/>
  <c r="AH299" i="1"/>
  <c r="G299" i="1" s="1"/>
  <c r="W299" i="1"/>
  <c r="V299" i="1"/>
  <c r="U299" i="1"/>
  <c r="Q299" i="1"/>
  <c r="R299" i="1" s="1"/>
  <c r="S299" i="1" s="1"/>
  <c r="N299" i="1"/>
  <c r="Z299" i="1" s="1"/>
  <c r="I299" i="1"/>
  <c r="AN298" i="1"/>
  <c r="AM298" i="1"/>
  <c r="AL298" i="1" s="1"/>
  <c r="Q298" i="1" s="1"/>
  <c r="AK298" i="1"/>
  <c r="AJ298" i="1"/>
  <c r="AH298" i="1" s="1"/>
  <c r="W298" i="1"/>
  <c r="V298" i="1"/>
  <c r="U298" i="1" s="1"/>
  <c r="N298" i="1"/>
  <c r="AN297" i="1"/>
  <c r="AM297" i="1"/>
  <c r="AK297" i="1"/>
  <c r="AL297" i="1" s="1"/>
  <c r="Q297" i="1" s="1"/>
  <c r="AJ297" i="1"/>
  <c r="AH297" i="1" s="1"/>
  <c r="W297" i="1"/>
  <c r="V297" i="1"/>
  <c r="U297" i="1" s="1"/>
  <c r="N297" i="1"/>
  <c r="AN296" i="1"/>
  <c r="AM296" i="1"/>
  <c r="AK296" i="1"/>
  <c r="AL296" i="1" s="1"/>
  <c r="Q296" i="1" s="1"/>
  <c r="AJ296" i="1"/>
  <c r="AH296" i="1"/>
  <c r="AI296" i="1" s="1"/>
  <c r="W296" i="1"/>
  <c r="V296" i="1"/>
  <c r="U296" i="1"/>
  <c r="N296" i="1"/>
  <c r="L296" i="1"/>
  <c r="I296" i="1"/>
  <c r="H296" i="1"/>
  <c r="G296" i="1"/>
  <c r="Y296" i="1" s="1"/>
  <c r="AN295" i="1"/>
  <c r="AM295" i="1"/>
  <c r="AL295" i="1"/>
  <c r="AK295" i="1"/>
  <c r="AJ295" i="1"/>
  <c r="AH295" i="1"/>
  <c r="G295" i="1" s="1"/>
  <c r="W295" i="1"/>
  <c r="V295" i="1"/>
  <c r="U295" i="1"/>
  <c r="Q295" i="1"/>
  <c r="R295" i="1" s="1"/>
  <c r="S295" i="1" s="1"/>
  <c r="N295" i="1"/>
  <c r="I295" i="1"/>
  <c r="AN294" i="1"/>
  <c r="AM294" i="1"/>
  <c r="AL294" i="1" s="1"/>
  <c r="Q294" i="1" s="1"/>
  <c r="AK294" i="1"/>
  <c r="AJ294" i="1"/>
  <c r="AH294" i="1" s="1"/>
  <c r="W294" i="1"/>
  <c r="V294" i="1"/>
  <c r="U294" i="1" s="1"/>
  <c r="N294" i="1"/>
  <c r="AN293" i="1"/>
  <c r="AM293" i="1"/>
  <c r="AK293" i="1"/>
  <c r="AL293" i="1" s="1"/>
  <c r="Q293" i="1" s="1"/>
  <c r="AJ293" i="1"/>
  <c r="AH293" i="1" s="1"/>
  <c r="W293" i="1"/>
  <c r="V293" i="1"/>
  <c r="U293" i="1" s="1"/>
  <c r="N293" i="1"/>
  <c r="AN292" i="1"/>
  <c r="AM292" i="1"/>
  <c r="AK292" i="1"/>
  <c r="AL292" i="1" s="1"/>
  <c r="Q292" i="1" s="1"/>
  <c r="AJ292" i="1"/>
  <c r="AH292" i="1"/>
  <c r="AI292" i="1" s="1"/>
  <c r="W292" i="1"/>
  <c r="V292" i="1"/>
  <c r="U292" i="1"/>
  <c r="N292" i="1"/>
  <c r="L292" i="1"/>
  <c r="I292" i="1"/>
  <c r="H292" i="1"/>
  <c r="G292" i="1"/>
  <c r="Y292" i="1" s="1"/>
  <c r="AN291" i="1"/>
  <c r="AM291" i="1"/>
  <c r="AL291" i="1"/>
  <c r="AK291" i="1"/>
  <c r="AJ291" i="1"/>
  <c r="AH291" i="1"/>
  <c r="G291" i="1" s="1"/>
  <c r="W291" i="1"/>
  <c r="V291" i="1"/>
  <c r="U291" i="1"/>
  <c r="Q291" i="1"/>
  <c r="R291" i="1" s="1"/>
  <c r="S291" i="1" s="1"/>
  <c r="N291" i="1"/>
  <c r="Z291" i="1" s="1"/>
  <c r="I291" i="1"/>
  <c r="AN290" i="1"/>
  <c r="AM290" i="1"/>
  <c r="AL290" i="1" s="1"/>
  <c r="Q290" i="1" s="1"/>
  <c r="AK290" i="1"/>
  <c r="AJ290" i="1"/>
  <c r="AH290" i="1" s="1"/>
  <c r="W290" i="1"/>
  <c r="V290" i="1"/>
  <c r="U290" i="1" s="1"/>
  <c r="N290" i="1"/>
  <c r="AN289" i="1"/>
  <c r="AM289" i="1"/>
  <c r="AK289" i="1"/>
  <c r="AL289" i="1" s="1"/>
  <c r="Q289" i="1" s="1"/>
  <c r="AJ289" i="1"/>
  <c r="AH289" i="1" s="1"/>
  <c r="W289" i="1"/>
  <c r="V289" i="1"/>
  <c r="U289" i="1" s="1"/>
  <c r="N289" i="1"/>
  <c r="AN288" i="1"/>
  <c r="AM288" i="1"/>
  <c r="AK288" i="1"/>
  <c r="AL288" i="1" s="1"/>
  <c r="Q288" i="1" s="1"/>
  <c r="AJ288" i="1"/>
  <c r="AH288" i="1"/>
  <c r="AI288" i="1" s="1"/>
  <c r="W288" i="1"/>
  <c r="V288" i="1"/>
  <c r="U288" i="1"/>
  <c r="N288" i="1"/>
  <c r="L288" i="1"/>
  <c r="I288" i="1"/>
  <c r="H288" i="1"/>
  <c r="G288" i="1"/>
  <c r="Y288" i="1" s="1"/>
  <c r="AN287" i="1"/>
  <c r="AM287" i="1"/>
  <c r="AL287" i="1"/>
  <c r="AK287" i="1"/>
  <c r="AJ287" i="1"/>
  <c r="AH287" i="1"/>
  <c r="G287" i="1" s="1"/>
  <c r="W287" i="1"/>
  <c r="V287" i="1"/>
  <c r="U287" i="1"/>
  <c r="Q287" i="1"/>
  <c r="R287" i="1" s="1"/>
  <c r="S287" i="1" s="1"/>
  <c r="N287" i="1"/>
  <c r="I287" i="1"/>
  <c r="AN286" i="1"/>
  <c r="AM286" i="1"/>
  <c r="AL286" i="1" s="1"/>
  <c r="Q286" i="1" s="1"/>
  <c r="AK286" i="1"/>
  <c r="AJ286" i="1"/>
  <c r="AH286" i="1" s="1"/>
  <c r="W286" i="1"/>
  <c r="V286" i="1"/>
  <c r="U286" i="1" s="1"/>
  <c r="N286" i="1"/>
  <c r="AN285" i="1"/>
  <c r="AM285" i="1"/>
  <c r="AK285" i="1"/>
  <c r="AL285" i="1" s="1"/>
  <c r="Q285" i="1" s="1"/>
  <c r="AJ285" i="1"/>
  <c r="AH285" i="1" s="1"/>
  <c r="W285" i="1"/>
  <c r="V285" i="1"/>
  <c r="N285" i="1"/>
  <c r="G285" i="1"/>
  <c r="Y285" i="1" s="1"/>
  <c r="AN284" i="1"/>
  <c r="AM284" i="1"/>
  <c r="AK284" i="1"/>
  <c r="AL284" i="1" s="1"/>
  <c r="Q284" i="1" s="1"/>
  <c r="R284" i="1" s="1"/>
  <c r="S284" i="1" s="1"/>
  <c r="AA284" i="1" s="1"/>
  <c r="AJ284" i="1"/>
  <c r="AH284" i="1"/>
  <c r="AI284" i="1" s="1"/>
  <c r="W284" i="1"/>
  <c r="V284" i="1"/>
  <c r="U284" i="1"/>
  <c r="T284" i="1"/>
  <c r="X284" i="1" s="1"/>
  <c r="N284" i="1"/>
  <c r="L284" i="1"/>
  <c r="I284" i="1"/>
  <c r="H284" i="1"/>
  <c r="G284" i="1"/>
  <c r="Y284" i="1" s="1"/>
  <c r="AN283" i="1"/>
  <c r="AM283" i="1"/>
  <c r="AL283" i="1"/>
  <c r="AK283" i="1"/>
  <c r="AJ283" i="1"/>
  <c r="AH283" i="1"/>
  <c r="W283" i="1"/>
  <c r="V283" i="1"/>
  <c r="U283" i="1"/>
  <c r="Q283" i="1"/>
  <c r="N283" i="1"/>
  <c r="I283" i="1"/>
  <c r="AN282" i="1"/>
  <c r="AM282" i="1"/>
  <c r="AL282" i="1" s="1"/>
  <c r="AK282" i="1"/>
  <c r="AJ282" i="1"/>
  <c r="AH282" i="1" s="1"/>
  <c r="AI282" i="1" s="1"/>
  <c r="W282" i="1"/>
  <c r="V282" i="1"/>
  <c r="U282" i="1" s="1"/>
  <c r="Q282" i="1"/>
  <c r="N282" i="1"/>
  <c r="G282" i="1"/>
  <c r="Y282" i="1" s="1"/>
  <c r="AN281" i="1"/>
  <c r="AM281" i="1"/>
  <c r="AK281" i="1"/>
  <c r="AL281" i="1" s="1"/>
  <c r="AJ281" i="1"/>
  <c r="AH281" i="1" s="1"/>
  <c r="I281" i="1" s="1"/>
  <c r="W281" i="1"/>
  <c r="V281" i="1"/>
  <c r="U281" i="1" s="1"/>
  <c r="N281" i="1"/>
  <c r="AN280" i="1"/>
  <c r="AM280" i="1"/>
  <c r="AL280" i="1"/>
  <c r="Q280" i="1" s="1"/>
  <c r="AK280" i="1"/>
  <c r="AJ280" i="1"/>
  <c r="AH280" i="1"/>
  <c r="AI280" i="1" s="1"/>
  <c r="W280" i="1"/>
  <c r="U280" i="1" s="1"/>
  <c r="V280" i="1"/>
  <c r="N280" i="1"/>
  <c r="AN279" i="1"/>
  <c r="AM279" i="1"/>
  <c r="AK279" i="1"/>
  <c r="AL279" i="1" s="1"/>
  <c r="Q279" i="1" s="1"/>
  <c r="AJ279" i="1"/>
  <c r="AH279" i="1" s="1"/>
  <c r="W279" i="1"/>
  <c r="V279" i="1"/>
  <c r="U279" i="1" s="1"/>
  <c r="N279" i="1"/>
  <c r="AN278" i="1"/>
  <c r="AM278" i="1"/>
  <c r="AK278" i="1"/>
  <c r="AL278" i="1" s="1"/>
  <c r="Q278" i="1" s="1"/>
  <c r="AJ278" i="1"/>
  <c r="AH278" i="1" s="1"/>
  <c r="W278" i="1"/>
  <c r="U278" i="1" s="1"/>
  <c r="V278" i="1"/>
  <c r="N278" i="1"/>
  <c r="AN277" i="1"/>
  <c r="AM277" i="1"/>
  <c r="AL277" i="1"/>
  <c r="AK277" i="1"/>
  <c r="AJ277" i="1"/>
  <c r="AH277" i="1"/>
  <c r="L277" i="1" s="1"/>
  <c r="W277" i="1"/>
  <c r="V277" i="1"/>
  <c r="U277" i="1"/>
  <c r="Q277" i="1"/>
  <c r="N277" i="1"/>
  <c r="I277" i="1"/>
  <c r="AN276" i="1"/>
  <c r="AM276" i="1"/>
  <c r="AL276" i="1" s="1"/>
  <c r="Q276" i="1" s="1"/>
  <c r="AK276" i="1"/>
  <c r="AJ276" i="1"/>
  <c r="AI276" i="1"/>
  <c r="AH276" i="1"/>
  <c r="L276" i="1" s="1"/>
  <c r="W276" i="1"/>
  <c r="V276" i="1"/>
  <c r="U276" i="1" s="1"/>
  <c r="N276" i="1"/>
  <c r="I276" i="1"/>
  <c r="AN275" i="1"/>
  <c r="AM275" i="1"/>
  <c r="AK275" i="1"/>
  <c r="AL275" i="1" s="1"/>
  <c r="Q275" i="1" s="1"/>
  <c r="AJ275" i="1"/>
  <c r="AH275" i="1" s="1"/>
  <c r="W275" i="1"/>
  <c r="V275" i="1"/>
  <c r="U275" i="1" s="1"/>
  <c r="N275" i="1"/>
  <c r="AN274" i="1"/>
  <c r="AM274" i="1"/>
  <c r="AK274" i="1"/>
  <c r="AL274" i="1" s="1"/>
  <c r="Q274" i="1" s="1"/>
  <c r="AJ274" i="1"/>
  <c r="AH274" i="1" s="1"/>
  <c r="W274" i="1"/>
  <c r="U274" i="1" s="1"/>
  <c r="V274" i="1"/>
  <c r="N274" i="1"/>
  <c r="AN273" i="1"/>
  <c r="AM273" i="1"/>
  <c r="AL273" i="1"/>
  <c r="AK273" i="1"/>
  <c r="AJ273" i="1"/>
  <c r="AH273" i="1"/>
  <c r="L273" i="1" s="1"/>
  <c r="W273" i="1"/>
  <c r="V273" i="1"/>
  <c r="U273" i="1"/>
  <c r="Q273" i="1"/>
  <c r="N273" i="1"/>
  <c r="I273" i="1"/>
  <c r="AN272" i="1"/>
  <c r="AM272" i="1"/>
  <c r="AL272" i="1" s="1"/>
  <c r="Q272" i="1" s="1"/>
  <c r="AK272" i="1"/>
  <c r="AJ272" i="1"/>
  <c r="AI272" i="1"/>
  <c r="AH272" i="1"/>
  <c r="L272" i="1" s="1"/>
  <c r="W272" i="1"/>
  <c r="V272" i="1"/>
  <c r="U272" i="1" s="1"/>
  <c r="N272" i="1"/>
  <c r="I272" i="1"/>
  <c r="AN271" i="1"/>
  <c r="AM271" i="1"/>
  <c r="AK271" i="1"/>
  <c r="AL271" i="1" s="1"/>
  <c r="Q271" i="1" s="1"/>
  <c r="AJ271" i="1"/>
  <c r="AH271" i="1" s="1"/>
  <c r="W271" i="1"/>
  <c r="V271" i="1"/>
  <c r="U271" i="1" s="1"/>
  <c r="N271" i="1"/>
  <c r="AN270" i="1"/>
  <c r="AM270" i="1"/>
  <c r="AK270" i="1"/>
  <c r="AL270" i="1" s="1"/>
  <c r="Q270" i="1" s="1"/>
  <c r="AJ270" i="1"/>
  <c r="AH270" i="1" s="1"/>
  <c r="W270" i="1"/>
  <c r="U270" i="1" s="1"/>
  <c r="V270" i="1"/>
  <c r="N270" i="1"/>
  <c r="AN269" i="1"/>
  <c r="AM269" i="1"/>
  <c r="AL269" i="1"/>
  <c r="AK269" i="1"/>
  <c r="AJ269" i="1"/>
  <c r="AH269" i="1"/>
  <c r="L269" i="1" s="1"/>
  <c r="W269" i="1"/>
  <c r="V269" i="1"/>
  <c r="U269" i="1"/>
  <c r="Q269" i="1"/>
  <c r="N269" i="1"/>
  <c r="I269" i="1"/>
  <c r="AN268" i="1"/>
  <c r="AM268" i="1"/>
  <c r="AL268" i="1" s="1"/>
  <c r="Q268" i="1" s="1"/>
  <c r="AK268" i="1"/>
  <c r="AJ268" i="1"/>
  <c r="AI268" i="1"/>
  <c r="AH268" i="1"/>
  <c r="L268" i="1" s="1"/>
  <c r="W268" i="1"/>
  <c r="V268" i="1"/>
  <c r="U268" i="1" s="1"/>
  <c r="N268" i="1"/>
  <c r="I268" i="1"/>
  <c r="AN267" i="1"/>
  <c r="AM267" i="1"/>
  <c r="AK267" i="1"/>
  <c r="AL267" i="1" s="1"/>
  <c r="Q267" i="1" s="1"/>
  <c r="AJ267" i="1"/>
  <c r="AH267" i="1" s="1"/>
  <c r="W267" i="1"/>
  <c r="V267" i="1"/>
  <c r="U267" i="1" s="1"/>
  <c r="N267" i="1"/>
  <c r="AN266" i="1"/>
  <c r="AM266" i="1"/>
  <c r="AK266" i="1"/>
  <c r="AL266" i="1" s="1"/>
  <c r="Q266" i="1" s="1"/>
  <c r="AJ266" i="1"/>
  <c r="AH266" i="1" s="1"/>
  <c r="W266" i="1"/>
  <c r="U266" i="1" s="1"/>
  <c r="V266" i="1"/>
  <c r="N266" i="1"/>
  <c r="AN265" i="1"/>
  <c r="AM265" i="1"/>
  <c r="AL265" i="1"/>
  <c r="AK265" i="1"/>
  <c r="AJ265" i="1"/>
  <c r="AH265" i="1"/>
  <c r="L265" i="1" s="1"/>
  <c r="W265" i="1"/>
  <c r="V265" i="1"/>
  <c r="U265" i="1"/>
  <c r="Q265" i="1"/>
  <c r="N265" i="1"/>
  <c r="I265" i="1"/>
  <c r="AN264" i="1"/>
  <c r="AM264" i="1"/>
  <c r="AL264" i="1" s="1"/>
  <c r="Q264" i="1" s="1"/>
  <c r="AK264" i="1"/>
  <c r="AJ264" i="1"/>
  <c r="AI264" i="1"/>
  <c r="AH264" i="1"/>
  <c r="L264" i="1" s="1"/>
  <c r="W264" i="1"/>
  <c r="V264" i="1"/>
  <c r="U264" i="1"/>
  <c r="N264" i="1"/>
  <c r="I264" i="1"/>
  <c r="AN263" i="1"/>
  <c r="AM263" i="1"/>
  <c r="AK263" i="1"/>
  <c r="AL263" i="1" s="1"/>
  <c r="Q263" i="1" s="1"/>
  <c r="AJ263" i="1"/>
  <c r="AH263" i="1" s="1"/>
  <c r="AI263" i="1"/>
  <c r="W263" i="1"/>
  <c r="V263" i="1"/>
  <c r="U263" i="1" s="1"/>
  <c r="R263" i="1"/>
  <c r="S263" i="1" s="1"/>
  <c r="N263" i="1"/>
  <c r="G263" i="1"/>
  <c r="Y263" i="1" s="1"/>
  <c r="AN262" i="1"/>
  <c r="AM262" i="1"/>
  <c r="AK262" i="1"/>
  <c r="AL262" i="1" s="1"/>
  <c r="Q262" i="1" s="1"/>
  <c r="R262" i="1" s="1"/>
  <c r="AJ262" i="1"/>
  <c r="AH262" i="1" s="1"/>
  <c r="W262" i="1"/>
  <c r="V262" i="1"/>
  <c r="U262" i="1" s="1"/>
  <c r="S262" i="1"/>
  <c r="AA262" i="1" s="1"/>
  <c r="N262" i="1"/>
  <c r="L262" i="1"/>
  <c r="H262" i="1"/>
  <c r="G262" i="1"/>
  <c r="Y262" i="1" s="1"/>
  <c r="AN261" i="1"/>
  <c r="AM261" i="1"/>
  <c r="AK261" i="1"/>
  <c r="AL261" i="1" s="1"/>
  <c r="Q261" i="1" s="1"/>
  <c r="AJ261" i="1"/>
  <c r="AH261" i="1"/>
  <c r="W261" i="1"/>
  <c r="V261" i="1"/>
  <c r="U261" i="1"/>
  <c r="N261" i="1"/>
  <c r="L261" i="1"/>
  <c r="I261" i="1"/>
  <c r="H261" i="1"/>
  <c r="AN260" i="1"/>
  <c r="AM260" i="1"/>
  <c r="AL260" i="1"/>
  <c r="Q260" i="1" s="1"/>
  <c r="AK260" i="1"/>
  <c r="AJ260" i="1"/>
  <c r="AH260" i="1"/>
  <c r="W260" i="1"/>
  <c r="V260" i="1"/>
  <c r="U260" i="1"/>
  <c r="N260" i="1"/>
  <c r="AN259" i="1"/>
  <c r="AM259" i="1"/>
  <c r="AK259" i="1"/>
  <c r="AL259" i="1" s="1"/>
  <c r="Q259" i="1" s="1"/>
  <c r="AJ259" i="1"/>
  <c r="AH259" i="1" s="1"/>
  <c r="AI259" i="1"/>
  <c r="W259" i="1"/>
  <c r="V259" i="1"/>
  <c r="U259" i="1" s="1"/>
  <c r="R259" i="1"/>
  <c r="S259" i="1" s="1"/>
  <c r="N259" i="1"/>
  <c r="G259" i="1"/>
  <c r="Y259" i="1" s="1"/>
  <c r="AN258" i="1"/>
  <c r="AM258" i="1"/>
  <c r="AK258" i="1"/>
  <c r="AL258" i="1" s="1"/>
  <c r="Q258" i="1" s="1"/>
  <c r="R258" i="1" s="1"/>
  <c r="AJ258" i="1"/>
  <c r="AH258" i="1" s="1"/>
  <c r="W258" i="1"/>
  <c r="V258" i="1"/>
  <c r="S258" i="1"/>
  <c r="AA258" i="1" s="1"/>
  <c r="N258" i="1"/>
  <c r="L258" i="1"/>
  <c r="H258" i="1"/>
  <c r="G258" i="1"/>
  <c r="Y258" i="1" s="1"/>
  <c r="AN257" i="1"/>
  <c r="AM257" i="1"/>
  <c r="AK257" i="1"/>
  <c r="AL257" i="1" s="1"/>
  <c r="Q257" i="1" s="1"/>
  <c r="AJ257" i="1"/>
  <c r="AH257" i="1"/>
  <c r="W257" i="1"/>
  <c r="V257" i="1"/>
  <c r="U257" i="1"/>
  <c r="N257" i="1"/>
  <c r="L257" i="1"/>
  <c r="I257" i="1"/>
  <c r="H257" i="1"/>
  <c r="AN256" i="1"/>
  <c r="AM256" i="1"/>
  <c r="AL256" i="1" s="1"/>
  <c r="Q256" i="1" s="1"/>
  <c r="AK256" i="1"/>
  <c r="AJ256" i="1"/>
  <c r="AH256" i="1"/>
  <c r="W256" i="1"/>
  <c r="V256" i="1"/>
  <c r="U256" i="1"/>
  <c r="N256" i="1"/>
  <c r="I256" i="1"/>
  <c r="AN255" i="1"/>
  <c r="AM255" i="1"/>
  <c r="AK255" i="1"/>
  <c r="AL255" i="1" s="1"/>
  <c r="Q255" i="1" s="1"/>
  <c r="AJ255" i="1"/>
  <c r="AH255" i="1" s="1"/>
  <c r="AI255" i="1" s="1"/>
  <c r="W255" i="1"/>
  <c r="V255" i="1"/>
  <c r="R255" i="1"/>
  <c r="S255" i="1" s="1"/>
  <c r="N255" i="1"/>
  <c r="G255" i="1"/>
  <c r="Y255" i="1" s="1"/>
  <c r="AN254" i="1"/>
  <c r="AM254" i="1"/>
  <c r="AK254" i="1"/>
  <c r="AL254" i="1" s="1"/>
  <c r="Q254" i="1" s="1"/>
  <c r="R254" i="1" s="1"/>
  <c r="AJ254" i="1"/>
  <c r="AH254" i="1" s="1"/>
  <c r="AI254" i="1" s="1"/>
  <c r="W254" i="1"/>
  <c r="V254" i="1"/>
  <c r="S254" i="1"/>
  <c r="AA254" i="1" s="1"/>
  <c r="N254" i="1"/>
  <c r="L254" i="1"/>
  <c r="I254" i="1"/>
  <c r="H254" i="1"/>
  <c r="G254" i="1"/>
  <c r="Y254" i="1" s="1"/>
  <c r="AN253" i="1"/>
  <c r="AM253" i="1"/>
  <c r="AL253" i="1"/>
  <c r="AK253" i="1"/>
  <c r="AJ253" i="1"/>
  <c r="AH253" i="1"/>
  <c r="AI253" i="1" s="1"/>
  <c r="W253" i="1"/>
  <c r="V253" i="1"/>
  <c r="U253" i="1"/>
  <c r="Q253" i="1"/>
  <c r="N253" i="1"/>
  <c r="I253" i="1"/>
  <c r="AN252" i="1"/>
  <c r="AM252" i="1"/>
  <c r="AL252" i="1" s="1"/>
  <c r="Q252" i="1" s="1"/>
  <c r="AK252" i="1"/>
  <c r="AJ252" i="1"/>
  <c r="AH252" i="1" s="1"/>
  <c r="W252" i="1"/>
  <c r="V252" i="1"/>
  <c r="U252" i="1" s="1"/>
  <c r="N252" i="1"/>
  <c r="AN251" i="1"/>
  <c r="AM251" i="1"/>
  <c r="AK251" i="1"/>
  <c r="AL251" i="1" s="1"/>
  <c r="Q251" i="1" s="1"/>
  <c r="AJ251" i="1"/>
  <c r="AH251" i="1" s="1"/>
  <c r="W251" i="1"/>
  <c r="V251" i="1"/>
  <c r="U251" i="1" s="1"/>
  <c r="N251" i="1"/>
  <c r="AN250" i="1"/>
  <c r="AM250" i="1"/>
  <c r="AK250" i="1"/>
  <c r="AL250" i="1" s="1"/>
  <c r="Q250" i="1" s="1"/>
  <c r="AJ250" i="1"/>
  <c r="AH250" i="1"/>
  <c r="G250" i="1" s="1"/>
  <c r="W250" i="1"/>
  <c r="V250" i="1"/>
  <c r="U250" i="1"/>
  <c r="N250" i="1"/>
  <c r="L250" i="1"/>
  <c r="I250" i="1"/>
  <c r="H250" i="1"/>
  <c r="AN249" i="1"/>
  <c r="AM249" i="1"/>
  <c r="AL249" i="1"/>
  <c r="AK249" i="1"/>
  <c r="AJ249" i="1"/>
  <c r="AH249" i="1"/>
  <c r="AI249" i="1" s="1"/>
  <c r="W249" i="1"/>
  <c r="V249" i="1"/>
  <c r="U249" i="1"/>
  <c r="Q249" i="1"/>
  <c r="N249" i="1"/>
  <c r="I249" i="1"/>
  <c r="AN248" i="1"/>
  <c r="AM248" i="1"/>
  <c r="AL248" i="1" s="1"/>
  <c r="Q248" i="1" s="1"/>
  <c r="AK248" i="1"/>
  <c r="AJ248" i="1"/>
  <c r="AH248" i="1" s="1"/>
  <c r="W248" i="1"/>
  <c r="V248" i="1"/>
  <c r="U248" i="1" s="1"/>
  <c r="N248" i="1"/>
  <c r="AN247" i="1"/>
  <c r="AM247" i="1"/>
  <c r="AK247" i="1"/>
  <c r="AL247" i="1" s="1"/>
  <c r="Q247" i="1" s="1"/>
  <c r="AJ247" i="1"/>
  <c r="AH247" i="1" s="1"/>
  <c r="W247" i="1"/>
  <c r="V247" i="1"/>
  <c r="U247" i="1" s="1"/>
  <c r="N247" i="1"/>
  <c r="AN246" i="1"/>
  <c r="AM246" i="1"/>
  <c r="AK246" i="1"/>
  <c r="AL246" i="1" s="1"/>
  <c r="Q246" i="1" s="1"/>
  <c r="AJ246" i="1"/>
  <c r="AH246" i="1"/>
  <c r="G246" i="1" s="1"/>
  <c r="W246" i="1"/>
  <c r="V246" i="1"/>
  <c r="U246" i="1"/>
  <c r="N246" i="1"/>
  <c r="L246" i="1"/>
  <c r="I246" i="1"/>
  <c r="H246" i="1"/>
  <c r="AN245" i="1"/>
  <c r="AM245" i="1"/>
  <c r="AL245" i="1"/>
  <c r="AK245" i="1"/>
  <c r="AJ245" i="1"/>
  <c r="AH245" i="1"/>
  <c r="AI245" i="1" s="1"/>
  <c r="W245" i="1"/>
  <c r="V245" i="1"/>
  <c r="U245" i="1"/>
  <c r="Q245" i="1"/>
  <c r="N245" i="1"/>
  <c r="I245" i="1"/>
  <c r="AN244" i="1"/>
  <c r="AM244" i="1"/>
  <c r="AL244" i="1" s="1"/>
  <c r="Q244" i="1" s="1"/>
  <c r="AK244" i="1"/>
  <c r="AJ244" i="1"/>
  <c r="AH244" i="1" s="1"/>
  <c r="W244" i="1"/>
  <c r="V244" i="1"/>
  <c r="U244" i="1" s="1"/>
  <c r="N244" i="1"/>
  <c r="AN243" i="1"/>
  <c r="AM243" i="1"/>
  <c r="AK243" i="1"/>
  <c r="AL243" i="1" s="1"/>
  <c r="Q243" i="1" s="1"/>
  <c r="AJ243" i="1"/>
  <c r="AH243" i="1" s="1"/>
  <c r="W243" i="1"/>
  <c r="V243" i="1"/>
  <c r="U243" i="1" s="1"/>
  <c r="N243" i="1"/>
  <c r="AN242" i="1"/>
  <c r="AM242" i="1"/>
  <c r="AK242" i="1"/>
  <c r="AL242" i="1" s="1"/>
  <c r="Q242" i="1" s="1"/>
  <c r="AJ242" i="1"/>
  <c r="AH242" i="1"/>
  <c r="G242" i="1" s="1"/>
  <c r="W242" i="1"/>
  <c r="V242" i="1"/>
  <c r="U242" i="1"/>
  <c r="N242" i="1"/>
  <c r="L242" i="1"/>
  <c r="I242" i="1"/>
  <c r="H242" i="1"/>
  <c r="AN241" i="1"/>
  <c r="AM241" i="1"/>
  <c r="AL241" i="1"/>
  <c r="AK241" i="1"/>
  <c r="AJ241" i="1"/>
  <c r="AH241" i="1"/>
  <c r="AI241" i="1" s="1"/>
  <c r="W241" i="1"/>
  <c r="V241" i="1"/>
  <c r="U241" i="1"/>
  <c r="Q241" i="1"/>
  <c r="N241" i="1"/>
  <c r="I241" i="1"/>
  <c r="AN240" i="1"/>
  <c r="AM240" i="1"/>
  <c r="AL240" i="1" s="1"/>
  <c r="Q240" i="1" s="1"/>
  <c r="AK240" i="1"/>
  <c r="AJ240" i="1"/>
  <c r="AH240" i="1" s="1"/>
  <c r="W240" i="1"/>
  <c r="V240" i="1"/>
  <c r="U240" i="1" s="1"/>
  <c r="N240" i="1"/>
  <c r="AN239" i="1"/>
  <c r="AM239" i="1"/>
  <c r="AK239" i="1"/>
  <c r="AL239" i="1" s="1"/>
  <c r="Q239" i="1" s="1"/>
  <c r="AJ239" i="1"/>
  <c r="AH239" i="1" s="1"/>
  <c r="W239" i="1"/>
  <c r="V239" i="1"/>
  <c r="U239" i="1" s="1"/>
  <c r="N239" i="1"/>
  <c r="AN238" i="1"/>
  <c r="AM238" i="1"/>
  <c r="AK238" i="1"/>
  <c r="AL238" i="1" s="1"/>
  <c r="Q238" i="1" s="1"/>
  <c r="AJ238" i="1"/>
  <c r="AH238" i="1"/>
  <c r="G238" i="1" s="1"/>
  <c r="W238" i="1"/>
  <c r="V238" i="1"/>
  <c r="U238" i="1"/>
  <c r="N238" i="1"/>
  <c r="L238" i="1"/>
  <c r="I238" i="1"/>
  <c r="H238" i="1"/>
  <c r="AN237" i="1"/>
  <c r="AM237" i="1"/>
  <c r="AL237" i="1"/>
  <c r="AK237" i="1"/>
  <c r="AJ237" i="1"/>
  <c r="AH237" i="1"/>
  <c r="AI237" i="1" s="1"/>
  <c r="W237" i="1"/>
  <c r="V237" i="1"/>
  <c r="U237" i="1"/>
  <c r="Q237" i="1"/>
  <c r="N237" i="1"/>
  <c r="I237" i="1"/>
  <c r="AN236" i="1"/>
  <c r="AM236" i="1"/>
  <c r="AK236" i="1"/>
  <c r="AL236" i="1" s="1"/>
  <c r="Q236" i="1" s="1"/>
  <c r="AJ236" i="1"/>
  <c r="AH236" i="1" s="1"/>
  <c r="W236" i="1"/>
  <c r="V236" i="1"/>
  <c r="U236" i="1" s="1"/>
  <c r="N236" i="1"/>
  <c r="AN235" i="1"/>
  <c r="AM235" i="1"/>
  <c r="AK235" i="1"/>
  <c r="AL235" i="1" s="1"/>
  <c r="Q235" i="1" s="1"/>
  <c r="AJ235" i="1"/>
  <c r="AH235" i="1" s="1"/>
  <c r="W235" i="1"/>
  <c r="V235" i="1"/>
  <c r="U235" i="1" s="1"/>
  <c r="N235" i="1"/>
  <c r="AN234" i="1"/>
  <c r="AM234" i="1"/>
  <c r="AK234" i="1"/>
  <c r="AL234" i="1" s="1"/>
  <c r="Q234" i="1" s="1"/>
  <c r="AJ234" i="1"/>
  <c r="AH234" i="1"/>
  <c r="G234" i="1" s="1"/>
  <c r="W234" i="1"/>
  <c r="V234" i="1"/>
  <c r="U234" i="1"/>
  <c r="N234" i="1"/>
  <c r="L234" i="1"/>
  <c r="I234" i="1"/>
  <c r="H234" i="1"/>
  <c r="AN233" i="1"/>
  <c r="AM233" i="1"/>
  <c r="AL233" i="1"/>
  <c r="AK233" i="1"/>
  <c r="AJ233" i="1"/>
  <c r="AH233" i="1"/>
  <c r="AI233" i="1" s="1"/>
  <c r="W233" i="1"/>
  <c r="V233" i="1"/>
  <c r="U233" i="1"/>
  <c r="Q233" i="1"/>
  <c r="N233" i="1"/>
  <c r="I233" i="1"/>
  <c r="AN232" i="1"/>
  <c r="AM232" i="1"/>
  <c r="AL232" i="1" s="1"/>
  <c r="Q232" i="1" s="1"/>
  <c r="AK232" i="1"/>
  <c r="AJ232" i="1"/>
  <c r="AH232" i="1" s="1"/>
  <c r="W232" i="1"/>
  <c r="V232" i="1"/>
  <c r="U232" i="1" s="1"/>
  <c r="N232" i="1"/>
  <c r="AN231" i="1"/>
  <c r="AM231" i="1"/>
  <c r="AK231" i="1"/>
  <c r="AL231" i="1" s="1"/>
  <c r="Q231" i="1" s="1"/>
  <c r="AJ231" i="1"/>
  <c r="AH231" i="1" s="1"/>
  <c r="W231" i="1"/>
  <c r="V231" i="1"/>
  <c r="U231" i="1" s="1"/>
  <c r="N231" i="1"/>
  <c r="AN230" i="1"/>
  <c r="AM230" i="1"/>
  <c r="AK230" i="1"/>
  <c r="AL230" i="1" s="1"/>
  <c r="Q230" i="1" s="1"/>
  <c r="AJ230" i="1"/>
  <c r="AH230" i="1"/>
  <c r="G230" i="1" s="1"/>
  <c r="W230" i="1"/>
  <c r="V230" i="1"/>
  <c r="U230" i="1"/>
  <c r="N230" i="1"/>
  <c r="L230" i="1"/>
  <c r="I230" i="1"/>
  <c r="H230" i="1"/>
  <c r="AN229" i="1"/>
  <c r="AM229" i="1"/>
  <c r="AL229" i="1"/>
  <c r="AK229" i="1"/>
  <c r="AJ229" i="1"/>
  <c r="AH229" i="1"/>
  <c r="AI229" i="1" s="1"/>
  <c r="W229" i="1"/>
  <c r="V229" i="1"/>
  <c r="U229" i="1"/>
  <c r="Q229" i="1"/>
  <c r="N229" i="1"/>
  <c r="I229" i="1"/>
  <c r="AN228" i="1"/>
  <c r="AM228" i="1"/>
  <c r="AL228" i="1" s="1"/>
  <c r="Q228" i="1" s="1"/>
  <c r="AK228" i="1"/>
  <c r="AJ228" i="1"/>
  <c r="AH228" i="1" s="1"/>
  <c r="W228" i="1"/>
  <c r="V228" i="1"/>
  <c r="U228" i="1" s="1"/>
  <c r="N228" i="1"/>
  <c r="AN227" i="1"/>
  <c r="AM227" i="1"/>
  <c r="AK227" i="1"/>
  <c r="AL227" i="1" s="1"/>
  <c r="Q227" i="1" s="1"/>
  <c r="AJ227" i="1"/>
  <c r="AH227" i="1" s="1"/>
  <c r="W227" i="1"/>
  <c r="V227" i="1"/>
  <c r="U227" i="1" s="1"/>
  <c r="N227" i="1"/>
  <c r="AN226" i="1"/>
  <c r="AM226" i="1"/>
  <c r="AK226" i="1"/>
  <c r="AL226" i="1" s="1"/>
  <c r="Q226" i="1" s="1"/>
  <c r="AJ226" i="1"/>
  <c r="AH226" i="1"/>
  <c r="G226" i="1" s="1"/>
  <c r="W226" i="1"/>
  <c r="V226" i="1"/>
  <c r="U226" i="1"/>
  <c r="N226" i="1"/>
  <c r="L226" i="1"/>
  <c r="I226" i="1"/>
  <c r="H226" i="1"/>
  <c r="AN225" i="1"/>
  <c r="AM225" i="1"/>
  <c r="AL225" i="1"/>
  <c r="AK225" i="1"/>
  <c r="AJ225" i="1"/>
  <c r="AH225" i="1"/>
  <c r="AI225" i="1" s="1"/>
  <c r="W225" i="1"/>
  <c r="V225" i="1"/>
  <c r="U225" i="1"/>
  <c r="Q225" i="1"/>
  <c r="N225" i="1"/>
  <c r="I225" i="1"/>
  <c r="AN224" i="1"/>
  <c r="AM224" i="1"/>
  <c r="AL224" i="1" s="1"/>
  <c r="Q224" i="1" s="1"/>
  <c r="AK224" i="1"/>
  <c r="AJ224" i="1"/>
  <c r="AH224" i="1" s="1"/>
  <c r="W224" i="1"/>
  <c r="V224" i="1"/>
  <c r="U224" i="1" s="1"/>
  <c r="N224" i="1"/>
  <c r="AN223" i="1"/>
  <c r="AM223" i="1"/>
  <c r="AK223" i="1"/>
  <c r="AL223" i="1" s="1"/>
  <c r="Q223" i="1" s="1"/>
  <c r="AJ223" i="1"/>
  <c r="AH223" i="1" s="1"/>
  <c r="W223" i="1"/>
  <c r="V223" i="1"/>
  <c r="U223" i="1" s="1"/>
  <c r="N223" i="1"/>
  <c r="G223" i="1"/>
  <c r="Y223" i="1" s="1"/>
  <c r="AN222" i="1"/>
  <c r="AM222" i="1"/>
  <c r="AK222" i="1"/>
  <c r="AL222" i="1" s="1"/>
  <c r="Q222" i="1" s="1"/>
  <c r="R222" i="1" s="1"/>
  <c r="S222" i="1" s="1"/>
  <c r="AA222" i="1" s="1"/>
  <c r="AJ222" i="1"/>
  <c r="AH222" i="1"/>
  <c r="G222" i="1" s="1"/>
  <c r="W222" i="1"/>
  <c r="V222" i="1"/>
  <c r="U222" i="1"/>
  <c r="T222" i="1"/>
  <c r="X222" i="1" s="1"/>
  <c r="N222" i="1"/>
  <c r="L222" i="1"/>
  <c r="I222" i="1"/>
  <c r="H222" i="1"/>
  <c r="AN221" i="1"/>
  <c r="AM221" i="1"/>
  <c r="AL221" i="1"/>
  <c r="AK221" i="1"/>
  <c r="AJ221" i="1"/>
  <c r="AH221" i="1"/>
  <c r="W221" i="1"/>
  <c r="V221" i="1"/>
  <c r="U221" i="1"/>
  <c r="Q221" i="1"/>
  <c r="N221" i="1"/>
  <c r="I221" i="1"/>
  <c r="AN220" i="1"/>
  <c r="AM220" i="1"/>
  <c r="AL220" i="1" s="1"/>
  <c r="Q220" i="1" s="1"/>
  <c r="AK220" i="1"/>
  <c r="AJ220" i="1"/>
  <c r="AH220" i="1" s="1"/>
  <c r="AI220" i="1"/>
  <c r="W220" i="1"/>
  <c r="V220" i="1"/>
  <c r="U220" i="1" s="1"/>
  <c r="N220" i="1"/>
  <c r="AN219" i="1"/>
  <c r="AM219" i="1"/>
  <c r="AK219" i="1"/>
  <c r="AL219" i="1" s="1"/>
  <c r="AJ219" i="1"/>
  <c r="AH219" i="1" s="1"/>
  <c r="W219" i="1"/>
  <c r="V219" i="1"/>
  <c r="N219" i="1"/>
  <c r="G219" i="1"/>
  <c r="Y219" i="1" s="1"/>
  <c r="AN218" i="1"/>
  <c r="AM218" i="1"/>
  <c r="AK218" i="1"/>
  <c r="AL218" i="1" s="1"/>
  <c r="Q218" i="1" s="1"/>
  <c r="AJ218" i="1"/>
  <c r="AH218" i="1"/>
  <c r="G218" i="1" s="1"/>
  <c r="W218" i="1"/>
  <c r="V218" i="1"/>
  <c r="U218" i="1"/>
  <c r="N218" i="1"/>
  <c r="L218" i="1"/>
  <c r="I218" i="1"/>
  <c r="H218" i="1"/>
  <c r="AN217" i="1"/>
  <c r="AM217" i="1"/>
  <c r="AL217" i="1"/>
  <c r="AK217" i="1"/>
  <c r="AJ217" i="1"/>
  <c r="AH217" i="1"/>
  <c r="W217" i="1"/>
  <c r="V217" i="1"/>
  <c r="U217" i="1"/>
  <c r="Q217" i="1"/>
  <c r="N217" i="1"/>
  <c r="I217" i="1"/>
  <c r="AN216" i="1"/>
  <c r="AM216" i="1"/>
  <c r="AL216" i="1" s="1"/>
  <c r="Q216" i="1" s="1"/>
  <c r="AK216" i="1"/>
  <c r="AJ216" i="1"/>
  <c r="AH216" i="1" s="1"/>
  <c r="AI216" i="1" s="1"/>
  <c r="W216" i="1"/>
  <c r="V216" i="1"/>
  <c r="U216" i="1" s="1"/>
  <c r="N216" i="1"/>
  <c r="AN215" i="1"/>
  <c r="AM215" i="1"/>
  <c r="AK215" i="1"/>
  <c r="AL215" i="1" s="1"/>
  <c r="AJ215" i="1"/>
  <c r="AH215" i="1" s="1"/>
  <c r="W215" i="1"/>
  <c r="V215" i="1"/>
  <c r="N215" i="1"/>
  <c r="G215" i="1"/>
  <c r="Y215" i="1" s="1"/>
  <c r="AN214" i="1"/>
  <c r="AM214" i="1"/>
  <c r="AK214" i="1"/>
  <c r="AL214" i="1" s="1"/>
  <c r="AJ214" i="1"/>
  <c r="AH214" i="1"/>
  <c r="G214" i="1" s="1"/>
  <c r="W214" i="1"/>
  <c r="V214" i="1"/>
  <c r="U214" i="1"/>
  <c r="Q214" i="1"/>
  <c r="R214" i="1" s="1"/>
  <c r="S214" i="1" s="1"/>
  <c r="AA214" i="1" s="1"/>
  <c r="N214" i="1"/>
  <c r="L214" i="1"/>
  <c r="I214" i="1"/>
  <c r="H214" i="1"/>
  <c r="AN213" i="1"/>
  <c r="AM213" i="1"/>
  <c r="AL213" i="1" s="1"/>
  <c r="Q213" i="1" s="1"/>
  <c r="AK213" i="1"/>
  <c r="AJ213" i="1"/>
  <c r="AI213" i="1"/>
  <c r="AH213" i="1"/>
  <c r="W213" i="1"/>
  <c r="V213" i="1"/>
  <c r="U213" i="1" s="1"/>
  <c r="N213" i="1"/>
  <c r="I213" i="1"/>
  <c r="AN212" i="1"/>
  <c r="AM212" i="1"/>
  <c r="AL212" i="1" s="1"/>
  <c r="AK212" i="1"/>
  <c r="AJ212" i="1"/>
  <c r="AH212" i="1" s="1"/>
  <c r="AI212" i="1" s="1"/>
  <c r="W212" i="1"/>
  <c r="V212" i="1"/>
  <c r="N212" i="1"/>
  <c r="G212" i="1"/>
  <c r="Y212" i="1" s="1"/>
  <c r="AN211" i="1"/>
  <c r="AM211" i="1"/>
  <c r="AK211" i="1"/>
  <c r="AL211" i="1" s="1"/>
  <c r="Q211" i="1" s="1"/>
  <c r="AJ211" i="1"/>
  <c r="AH211" i="1" s="1"/>
  <c r="H211" i="1" s="1"/>
  <c r="W211" i="1"/>
  <c r="V211" i="1"/>
  <c r="N211" i="1"/>
  <c r="AN210" i="1"/>
  <c r="AM210" i="1"/>
  <c r="AL210" i="1"/>
  <c r="AK210" i="1"/>
  <c r="AJ210" i="1"/>
  <c r="AH210" i="1"/>
  <c r="I210" i="1" s="1"/>
  <c r="W210" i="1"/>
  <c r="V210" i="1"/>
  <c r="U210" i="1"/>
  <c r="Q210" i="1"/>
  <c r="N210" i="1"/>
  <c r="L210" i="1"/>
  <c r="AN209" i="1"/>
  <c r="AM209" i="1"/>
  <c r="AL209" i="1" s="1"/>
  <c r="Q209" i="1" s="1"/>
  <c r="AK209" i="1"/>
  <c r="AJ209" i="1"/>
  <c r="AI209" i="1"/>
  <c r="AH209" i="1"/>
  <c r="W209" i="1"/>
  <c r="V209" i="1"/>
  <c r="U209" i="1" s="1"/>
  <c r="N209" i="1"/>
  <c r="I209" i="1"/>
  <c r="AN208" i="1"/>
  <c r="AM208" i="1"/>
  <c r="AL208" i="1" s="1"/>
  <c r="AK208" i="1"/>
  <c r="AJ208" i="1"/>
  <c r="AH208" i="1" s="1"/>
  <c r="AI208" i="1" s="1"/>
  <c r="W208" i="1"/>
  <c r="V208" i="1"/>
  <c r="N208" i="1"/>
  <c r="G208" i="1"/>
  <c r="Y208" i="1" s="1"/>
  <c r="AN207" i="1"/>
  <c r="AM207" i="1"/>
  <c r="AK207" i="1"/>
  <c r="AL207" i="1" s="1"/>
  <c r="Q207" i="1" s="1"/>
  <c r="AJ207" i="1"/>
  <c r="AH207" i="1" s="1"/>
  <c r="H207" i="1" s="1"/>
  <c r="W207" i="1"/>
  <c r="V207" i="1"/>
  <c r="N207" i="1"/>
  <c r="AN206" i="1"/>
  <c r="AM206" i="1"/>
  <c r="AL206" i="1"/>
  <c r="AK206" i="1"/>
  <c r="AJ206" i="1"/>
  <c r="AH206" i="1"/>
  <c r="I206" i="1" s="1"/>
  <c r="W206" i="1"/>
  <c r="V206" i="1"/>
  <c r="U206" i="1"/>
  <c r="Q206" i="1"/>
  <c r="N206" i="1"/>
  <c r="L206" i="1"/>
  <c r="AN205" i="1"/>
  <c r="AM205" i="1"/>
  <c r="AL205" i="1" s="1"/>
  <c r="Q205" i="1" s="1"/>
  <c r="AK205" i="1"/>
  <c r="AJ205" i="1"/>
  <c r="AI205" i="1"/>
  <c r="AH205" i="1"/>
  <c r="W205" i="1"/>
  <c r="V205" i="1"/>
  <c r="U205" i="1" s="1"/>
  <c r="N205" i="1"/>
  <c r="I205" i="1"/>
  <c r="AN204" i="1"/>
  <c r="AM204" i="1"/>
  <c r="AL204" i="1" s="1"/>
  <c r="AK204" i="1"/>
  <c r="AJ204" i="1"/>
  <c r="AH204" i="1" s="1"/>
  <c r="AI204" i="1" s="1"/>
  <c r="W204" i="1"/>
  <c r="V204" i="1"/>
  <c r="N204" i="1"/>
  <c r="G204" i="1"/>
  <c r="Y204" i="1" s="1"/>
  <c r="AN203" i="1"/>
  <c r="AM203" i="1"/>
  <c r="AK203" i="1"/>
  <c r="AL203" i="1" s="1"/>
  <c r="Q203" i="1" s="1"/>
  <c r="AJ203" i="1"/>
  <c r="AH203" i="1" s="1"/>
  <c r="H203" i="1" s="1"/>
  <c r="W203" i="1"/>
  <c r="V203" i="1"/>
  <c r="N203" i="1"/>
  <c r="AN202" i="1"/>
  <c r="AM202" i="1"/>
  <c r="AL202" i="1"/>
  <c r="AK202" i="1"/>
  <c r="AJ202" i="1"/>
  <c r="AH202" i="1"/>
  <c r="I202" i="1" s="1"/>
  <c r="W202" i="1"/>
  <c r="V202" i="1"/>
  <c r="U202" i="1"/>
  <c r="Q202" i="1"/>
  <c r="N202" i="1"/>
  <c r="L202" i="1"/>
  <c r="AN201" i="1"/>
  <c r="AM201" i="1"/>
  <c r="AL201" i="1" s="1"/>
  <c r="Q201" i="1" s="1"/>
  <c r="AK201" i="1"/>
  <c r="AJ201" i="1"/>
  <c r="AI201" i="1"/>
  <c r="AH201" i="1"/>
  <c r="W201" i="1"/>
  <c r="V201" i="1"/>
  <c r="U201" i="1" s="1"/>
  <c r="N201" i="1"/>
  <c r="I201" i="1"/>
  <c r="AN200" i="1"/>
  <c r="AM200" i="1"/>
  <c r="AL200" i="1" s="1"/>
  <c r="AK200" i="1"/>
  <c r="AJ200" i="1"/>
  <c r="AH200" i="1" s="1"/>
  <c r="AI200" i="1" s="1"/>
  <c r="W200" i="1"/>
  <c r="V200" i="1"/>
  <c r="N200" i="1"/>
  <c r="G200" i="1"/>
  <c r="Y200" i="1" s="1"/>
  <c r="AN199" i="1"/>
  <c r="AM199" i="1"/>
  <c r="AK199" i="1"/>
  <c r="AL199" i="1" s="1"/>
  <c r="Q199" i="1" s="1"/>
  <c r="AJ199" i="1"/>
  <c r="AH199" i="1" s="1"/>
  <c r="H199" i="1" s="1"/>
  <c r="W199" i="1"/>
  <c r="V199" i="1"/>
  <c r="N199" i="1"/>
  <c r="AN198" i="1"/>
  <c r="AM198" i="1"/>
  <c r="AL198" i="1"/>
  <c r="AK198" i="1"/>
  <c r="AJ198" i="1"/>
  <c r="AH198" i="1"/>
  <c r="I198" i="1" s="1"/>
  <c r="W198" i="1"/>
  <c r="V198" i="1"/>
  <c r="U198" i="1"/>
  <c r="Q198" i="1"/>
  <c r="N198" i="1"/>
  <c r="L198" i="1"/>
  <c r="AN197" i="1"/>
  <c r="AM197" i="1"/>
  <c r="AL197" i="1" s="1"/>
  <c r="Q197" i="1" s="1"/>
  <c r="AK197" i="1"/>
  <c r="AJ197" i="1"/>
  <c r="AI197" i="1"/>
  <c r="AH197" i="1"/>
  <c r="G197" i="1" s="1"/>
  <c r="Y197" i="1"/>
  <c r="W197" i="1"/>
  <c r="V197" i="1"/>
  <c r="U197" i="1" s="1"/>
  <c r="N197" i="1"/>
  <c r="L197" i="1"/>
  <c r="I197" i="1"/>
  <c r="AN196" i="1"/>
  <c r="AM196" i="1"/>
  <c r="AL196" i="1" s="1"/>
  <c r="Q196" i="1" s="1"/>
  <c r="AK196" i="1"/>
  <c r="AJ196" i="1"/>
  <c r="AH196" i="1" s="1"/>
  <c r="W196" i="1"/>
  <c r="V196" i="1"/>
  <c r="U196" i="1"/>
  <c r="N196" i="1"/>
  <c r="AN195" i="1"/>
  <c r="AM195" i="1"/>
  <c r="AK195" i="1"/>
  <c r="AL195" i="1" s="1"/>
  <c r="Q195" i="1" s="1"/>
  <c r="AJ195" i="1"/>
  <c r="AH195" i="1"/>
  <c r="AI195" i="1" s="1"/>
  <c r="W195" i="1"/>
  <c r="V195" i="1"/>
  <c r="U195" i="1"/>
  <c r="N195" i="1"/>
  <c r="L195" i="1"/>
  <c r="I195" i="1"/>
  <c r="H195" i="1"/>
  <c r="AN194" i="1"/>
  <c r="AM194" i="1"/>
  <c r="AL194" i="1"/>
  <c r="AK194" i="1"/>
  <c r="AJ194" i="1"/>
  <c r="AH194" i="1"/>
  <c r="G194" i="1" s="1"/>
  <c r="W194" i="1"/>
  <c r="V194" i="1"/>
  <c r="U194" i="1"/>
  <c r="Q194" i="1"/>
  <c r="R194" i="1" s="1"/>
  <c r="S194" i="1" s="1"/>
  <c r="N194" i="1"/>
  <c r="I194" i="1"/>
  <c r="AN193" i="1"/>
  <c r="AM193" i="1"/>
  <c r="AL193" i="1" s="1"/>
  <c r="Q193" i="1" s="1"/>
  <c r="AK193" i="1"/>
  <c r="AJ193" i="1"/>
  <c r="AH193" i="1" s="1"/>
  <c r="W193" i="1"/>
  <c r="V193" i="1"/>
  <c r="U193" i="1" s="1"/>
  <c r="N193" i="1"/>
  <c r="AN192" i="1"/>
  <c r="AM192" i="1"/>
  <c r="AK192" i="1"/>
  <c r="AL192" i="1" s="1"/>
  <c r="Q192" i="1" s="1"/>
  <c r="AJ192" i="1"/>
  <c r="AH192" i="1" s="1"/>
  <c r="W192" i="1"/>
  <c r="V192" i="1"/>
  <c r="U192" i="1" s="1"/>
  <c r="N192" i="1"/>
  <c r="AN191" i="1"/>
  <c r="AM191" i="1"/>
  <c r="AK191" i="1"/>
  <c r="AL191" i="1" s="1"/>
  <c r="Q191" i="1" s="1"/>
  <c r="AJ191" i="1"/>
  <c r="AH191" i="1"/>
  <c r="AI191" i="1" s="1"/>
  <c r="W191" i="1"/>
  <c r="V191" i="1"/>
  <c r="U191" i="1"/>
  <c r="N191" i="1"/>
  <c r="L191" i="1"/>
  <c r="I191" i="1"/>
  <c r="H191" i="1"/>
  <c r="AN190" i="1"/>
  <c r="AM190" i="1"/>
  <c r="AL190" i="1"/>
  <c r="AK190" i="1"/>
  <c r="AJ190" i="1"/>
  <c r="AH190" i="1"/>
  <c r="G190" i="1" s="1"/>
  <c r="W190" i="1"/>
  <c r="V190" i="1"/>
  <c r="U190" i="1"/>
  <c r="Q190" i="1"/>
  <c r="R190" i="1" s="1"/>
  <c r="S190" i="1" s="1"/>
  <c r="N190" i="1"/>
  <c r="I190" i="1"/>
  <c r="AN189" i="1"/>
  <c r="AM189" i="1"/>
  <c r="AL189" i="1" s="1"/>
  <c r="Q189" i="1" s="1"/>
  <c r="AK189" i="1"/>
  <c r="AJ189" i="1"/>
  <c r="AH189" i="1" s="1"/>
  <c r="W189" i="1"/>
  <c r="V189" i="1"/>
  <c r="U189" i="1" s="1"/>
  <c r="N189" i="1"/>
  <c r="AN188" i="1"/>
  <c r="AM188" i="1"/>
  <c r="AK188" i="1"/>
  <c r="AL188" i="1" s="1"/>
  <c r="Q188" i="1" s="1"/>
  <c r="AJ188" i="1"/>
  <c r="AH188" i="1" s="1"/>
  <c r="W188" i="1"/>
  <c r="V188" i="1"/>
  <c r="U188" i="1" s="1"/>
  <c r="N188" i="1"/>
  <c r="AN187" i="1"/>
  <c r="AM187" i="1"/>
  <c r="AK187" i="1"/>
  <c r="AL187" i="1" s="1"/>
  <c r="Q187" i="1" s="1"/>
  <c r="AJ187" i="1"/>
  <c r="AH187" i="1"/>
  <c r="AI187" i="1" s="1"/>
  <c r="W187" i="1"/>
  <c r="V187" i="1"/>
  <c r="U187" i="1"/>
  <c r="N187" i="1"/>
  <c r="L187" i="1"/>
  <c r="I187" i="1"/>
  <c r="H187" i="1"/>
  <c r="AN186" i="1"/>
  <c r="AM186" i="1"/>
  <c r="AL186" i="1"/>
  <c r="AK186" i="1"/>
  <c r="AJ186" i="1"/>
  <c r="AH186" i="1"/>
  <c r="G186" i="1" s="1"/>
  <c r="W186" i="1"/>
  <c r="V186" i="1"/>
  <c r="U186" i="1"/>
  <c r="Q186" i="1"/>
  <c r="R186" i="1" s="1"/>
  <c r="S186" i="1" s="1"/>
  <c r="N186" i="1"/>
  <c r="I186" i="1"/>
  <c r="AN185" i="1"/>
  <c r="AM185" i="1"/>
  <c r="AL185" i="1" s="1"/>
  <c r="Q185" i="1" s="1"/>
  <c r="AK185" i="1"/>
  <c r="AJ185" i="1"/>
  <c r="AH185" i="1" s="1"/>
  <c r="W185" i="1"/>
  <c r="V185" i="1"/>
  <c r="U185" i="1" s="1"/>
  <c r="N185" i="1"/>
  <c r="AN184" i="1"/>
  <c r="AM184" i="1"/>
  <c r="AK184" i="1"/>
  <c r="AL184" i="1" s="1"/>
  <c r="Q184" i="1" s="1"/>
  <c r="AJ184" i="1"/>
  <c r="AH184" i="1" s="1"/>
  <c r="W184" i="1"/>
  <c r="V184" i="1"/>
  <c r="U184" i="1" s="1"/>
  <c r="N184" i="1"/>
  <c r="AN183" i="1"/>
  <c r="AM183" i="1"/>
  <c r="AK183" i="1"/>
  <c r="AL183" i="1" s="1"/>
  <c r="Q183" i="1" s="1"/>
  <c r="AJ183" i="1"/>
  <c r="AH183" i="1"/>
  <c r="AI183" i="1" s="1"/>
  <c r="W183" i="1"/>
  <c r="V183" i="1"/>
  <c r="U183" i="1"/>
  <c r="N183" i="1"/>
  <c r="L183" i="1"/>
  <c r="I183" i="1"/>
  <c r="H183" i="1"/>
  <c r="AN182" i="1"/>
  <c r="AM182" i="1"/>
  <c r="AL182" i="1"/>
  <c r="AK182" i="1"/>
  <c r="AJ182" i="1"/>
  <c r="AH182" i="1"/>
  <c r="G182" i="1" s="1"/>
  <c r="W182" i="1"/>
  <c r="V182" i="1"/>
  <c r="U182" i="1"/>
  <c r="Q182" i="1"/>
  <c r="N182" i="1"/>
  <c r="I182" i="1"/>
  <c r="AN181" i="1"/>
  <c r="AM181" i="1"/>
  <c r="AL181" i="1" s="1"/>
  <c r="Q181" i="1" s="1"/>
  <c r="AK181" i="1"/>
  <c r="AJ181" i="1"/>
  <c r="AH181" i="1" s="1"/>
  <c r="AI181" i="1" s="1"/>
  <c r="W181" i="1"/>
  <c r="V181" i="1"/>
  <c r="U181" i="1" s="1"/>
  <c r="N181" i="1"/>
  <c r="AN180" i="1"/>
  <c r="AM180" i="1"/>
  <c r="AK180" i="1"/>
  <c r="AL180" i="1" s="1"/>
  <c r="AJ180" i="1"/>
  <c r="AH180" i="1" s="1"/>
  <c r="W180" i="1"/>
  <c r="V180" i="1"/>
  <c r="N180" i="1"/>
  <c r="G180" i="1"/>
  <c r="Y180" i="1" s="1"/>
  <c r="AN179" i="1"/>
  <c r="AM179" i="1"/>
  <c r="AK179" i="1"/>
  <c r="AL179" i="1" s="1"/>
  <c r="Q179" i="1" s="1"/>
  <c r="AJ179" i="1"/>
  <c r="AH179" i="1"/>
  <c r="AI179" i="1" s="1"/>
  <c r="W179" i="1"/>
  <c r="V179" i="1"/>
  <c r="U179" i="1"/>
  <c r="N179" i="1"/>
  <c r="L179" i="1"/>
  <c r="I179" i="1"/>
  <c r="H179" i="1"/>
  <c r="AN178" i="1"/>
  <c r="AM178" i="1"/>
  <c r="AL178" i="1"/>
  <c r="AK178" i="1"/>
  <c r="AJ178" i="1"/>
  <c r="AH178" i="1"/>
  <c r="W178" i="1"/>
  <c r="V178" i="1"/>
  <c r="U178" i="1"/>
  <c r="Q178" i="1"/>
  <c r="N178" i="1"/>
  <c r="I178" i="1"/>
  <c r="AN177" i="1"/>
  <c r="AM177" i="1"/>
  <c r="AL177" i="1" s="1"/>
  <c r="Q177" i="1" s="1"/>
  <c r="AK177" i="1"/>
  <c r="AJ177" i="1"/>
  <c r="AH177" i="1" s="1"/>
  <c r="W177" i="1"/>
  <c r="V177" i="1"/>
  <c r="U177" i="1" s="1"/>
  <c r="N177" i="1"/>
  <c r="AN176" i="1"/>
  <c r="AM176" i="1"/>
  <c r="AK176" i="1"/>
  <c r="AL176" i="1" s="1"/>
  <c r="Q176" i="1" s="1"/>
  <c r="AJ176" i="1"/>
  <c r="AH176" i="1" s="1"/>
  <c r="W176" i="1"/>
  <c r="V176" i="1"/>
  <c r="U176" i="1" s="1"/>
  <c r="N176" i="1"/>
  <c r="G176" i="1"/>
  <c r="Y176" i="1" s="1"/>
  <c r="AN175" i="1"/>
  <c r="AM175" i="1"/>
  <c r="AK175" i="1"/>
  <c r="AL175" i="1" s="1"/>
  <c r="Q175" i="1" s="1"/>
  <c r="AJ175" i="1"/>
  <c r="AH175" i="1"/>
  <c r="AI175" i="1" s="1"/>
  <c r="W175" i="1"/>
  <c r="V175" i="1"/>
  <c r="U175" i="1"/>
  <c r="N175" i="1"/>
  <c r="L175" i="1"/>
  <c r="I175" i="1"/>
  <c r="H175" i="1"/>
  <c r="AN174" i="1"/>
  <c r="AM174" i="1"/>
  <c r="AL174" i="1"/>
  <c r="AK174" i="1"/>
  <c r="AJ174" i="1"/>
  <c r="AH174" i="1"/>
  <c r="W174" i="1"/>
  <c r="V174" i="1"/>
  <c r="U174" i="1"/>
  <c r="Q174" i="1"/>
  <c r="N174" i="1"/>
  <c r="I174" i="1"/>
  <c r="AN173" i="1"/>
  <c r="AM173" i="1"/>
  <c r="AL173" i="1" s="1"/>
  <c r="Q173" i="1" s="1"/>
  <c r="AK173" i="1"/>
  <c r="AJ173" i="1"/>
  <c r="AH173" i="1" s="1"/>
  <c r="AI173" i="1"/>
  <c r="W173" i="1"/>
  <c r="V173" i="1"/>
  <c r="U173" i="1" s="1"/>
  <c r="N173" i="1"/>
  <c r="AN172" i="1"/>
  <c r="AM172" i="1"/>
  <c r="AK172" i="1"/>
  <c r="AL172" i="1" s="1"/>
  <c r="Q172" i="1" s="1"/>
  <c r="AJ172" i="1"/>
  <c r="AH172" i="1" s="1"/>
  <c r="W172" i="1"/>
  <c r="V172" i="1"/>
  <c r="N172" i="1"/>
  <c r="G172" i="1"/>
  <c r="Y172" i="1" s="1"/>
  <c r="AN171" i="1"/>
  <c r="AM171" i="1"/>
  <c r="AK171" i="1"/>
  <c r="AL171" i="1" s="1"/>
  <c r="Q171" i="1" s="1"/>
  <c r="AJ171" i="1"/>
  <c r="AH171" i="1"/>
  <c r="AI171" i="1" s="1"/>
  <c r="W171" i="1"/>
  <c r="V171" i="1"/>
  <c r="U171" i="1"/>
  <c r="N171" i="1"/>
  <c r="L171" i="1"/>
  <c r="I171" i="1"/>
  <c r="H171" i="1"/>
  <c r="AN170" i="1"/>
  <c r="AM170" i="1"/>
  <c r="AL170" i="1"/>
  <c r="AK170" i="1"/>
  <c r="AJ170" i="1"/>
  <c r="AH170" i="1"/>
  <c r="W170" i="1"/>
  <c r="V170" i="1"/>
  <c r="U170" i="1"/>
  <c r="Q170" i="1"/>
  <c r="N170" i="1"/>
  <c r="I170" i="1"/>
  <c r="AN169" i="1"/>
  <c r="AM169" i="1"/>
  <c r="AL169" i="1" s="1"/>
  <c r="Q169" i="1" s="1"/>
  <c r="AK169" i="1"/>
  <c r="AJ169" i="1"/>
  <c r="AH169" i="1" s="1"/>
  <c r="AI169" i="1" s="1"/>
  <c r="W169" i="1"/>
  <c r="V169" i="1"/>
  <c r="U169" i="1" s="1"/>
  <c r="N169" i="1"/>
  <c r="AN168" i="1"/>
  <c r="AM168" i="1"/>
  <c r="AK168" i="1"/>
  <c r="AL168" i="1" s="1"/>
  <c r="AJ168" i="1"/>
  <c r="AH168" i="1" s="1"/>
  <c r="W168" i="1"/>
  <c r="V168" i="1"/>
  <c r="N168" i="1"/>
  <c r="G168" i="1"/>
  <c r="Y168" i="1" s="1"/>
  <c r="AN167" i="1"/>
  <c r="AM167" i="1"/>
  <c r="AK167" i="1"/>
  <c r="AL167" i="1" s="1"/>
  <c r="Q167" i="1" s="1"/>
  <c r="AJ167" i="1"/>
  <c r="AH167" i="1"/>
  <c r="AI167" i="1" s="1"/>
  <c r="W167" i="1"/>
  <c r="V167" i="1"/>
  <c r="U167" i="1"/>
  <c r="N167" i="1"/>
  <c r="L167" i="1"/>
  <c r="I167" i="1"/>
  <c r="H167" i="1"/>
  <c r="AN166" i="1"/>
  <c r="AM166" i="1"/>
  <c r="AL166" i="1" s="1"/>
  <c r="Q166" i="1" s="1"/>
  <c r="AK166" i="1"/>
  <c r="AJ166" i="1"/>
  <c r="AI166" i="1"/>
  <c r="AH166" i="1"/>
  <c r="W166" i="1"/>
  <c r="V166" i="1"/>
  <c r="U166" i="1" s="1"/>
  <c r="N166" i="1"/>
  <c r="I166" i="1"/>
  <c r="AN165" i="1"/>
  <c r="AM165" i="1"/>
  <c r="AK165" i="1"/>
  <c r="AL165" i="1" s="1"/>
  <c r="Q165" i="1" s="1"/>
  <c r="AJ165" i="1"/>
  <c r="AH165" i="1" s="1"/>
  <c r="AI165" i="1" s="1"/>
  <c r="W165" i="1"/>
  <c r="V165" i="1"/>
  <c r="R165" i="1"/>
  <c r="S165" i="1" s="1"/>
  <c r="N165" i="1"/>
  <c r="G165" i="1"/>
  <c r="Y165" i="1" s="1"/>
  <c r="AN164" i="1"/>
  <c r="AM164" i="1"/>
  <c r="AK164" i="1"/>
  <c r="AL164" i="1" s="1"/>
  <c r="Q164" i="1" s="1"/>
  <c r="AJ164" i="1"/>
  <c r="AH164" i="1" s="1"/>
  <c r="H164" i="1" s="1"/>
  <c r="W164" i="1"/>
  <c r="V164" i="1"/>
  <c r="N164" i="1"/>
  <c r="L164" i="1"/>
  <c r="AN163" i="1"/>
  <c r="AM163" i="1"/>
  <c r="AL163" i="1"/>
  <c r="AK163" i="1"/>
  <c r="AJ163" i="1"/>
  <c r="AH163" i="1"/>
  <c r="I163" i="1" s="1"/>
  <c r="W163" i="1"/>
  <c r="V163" i="1"/>
  <c r="U163" i="1"/>
  <c r="Q163" i="1"/>
  <c r="N163" i="1"/>
  <c r="L163" i="1"/>
  <c r="AN162" i="1"/>
  <c r="AM162" i="1"/>
  <c r="AL162" i="1" s="1"/>
  <c r="Q162" i="1" s="1"/>
  <c r="AK162" i="1"/>
  <c r="AJ162" i="1"/>
  <c r="AI162" i="1"/>
  <c r="AH162" i="1"/>
  <c r="W162" i="1"/>
  <c r="V162" i="1"/>
  <c r="U162" i="1" s="1"/>
  <c r="N162" i="1"/>
  <c r="I162" i="1"/>
  <c r="AN161" i="1"/>
  <c r="AM161" i="1"/>
  <c r="AK161" i="1"/>
  <c r="AL161" i="1" s="1"/>
  <c r="Q161" i="1" s="1"/>
  <c r="AJ161" i="1"/>
  <c r="AH161" i="1" s="1"/>
  <c r="AI161" i="1" s="1"/>
  <c r="W161" i="1"/>
  <c r="V161" i="1"/>
  <c r="N161" i="1"/>
  <c r="G161" i="1"/>
  <c r="Y161" i="1" s="1"/>
  <c r="AN160" i="1"/>
  <c r="AM160" i="1"/>
  <c r="AK160" i="1"/>
  <c r="AL160" i="1" s="1"/>
  <c r="Q160" i="1" s="1"/>
  <c r="AJ160" i="1"/>
  <c r="AH160" i="1" s="1"/>
  <c r="H160" i="1" s="1"/>
  <c r="W160" i="1"/>
  <c r="V160" i="1"/>
  <c r="N160" i="1"/>
  <c r="AN159" i="1"/>
  <c r="AM159" i="1"/>
  <c r="AL159" i="1"/>
  <c r="AK159" i="1"/>
  <c r="AJ159" i="1"/>
  <c r="AH159" i="1"/>
  <c r="I159" i="1" s="1"/>
  <c r="W159" i="1"/>
  <c r="V159" i="1"/>
  <c r="U159" i="1"/>
  <c r="Q159" i="1"/>
  <c r="N159" i="1"/>
  <c r="L159" i="1"/>
  <c r="AN158" i="1"/>
  <c r="AM158" i="1"/>
  <c r="AL158" i="1" s="1"/>
  <c r="Q158" i="1" s="1"/>
  <c r="AK158" i="1"/>
  <c r="AJ158" i="1"/>
  <c r="AI158" i="1"/>
  <c r="AH158" i="1"/>
  <c r="W158" i="1"/>
  <c r="V158" i="1"/>
  <c r="U158" i="1" s="1"/>
  <c r="N158" i="1"/>
  <c r="I158" i="1"/>
  <c r="AN157" i="1"/>
  <c r="AM157" i="1"/>
  <c r="AK157" i="1"/>
  <c r="AL157" i="1" s="1"/>
  <c r="Q157" i="1" s="1"/>
  <c r="AJ157" i="1"/>
  <c r="AH157" i="1" s="1"/>
  <c r="AI157" i="1" s="1"/>
  <c r="W157" i="1"/>
  <c r="V157" i="1"/>
  <c r="N157" i="1"/>
  <c r="G157" i="1"/>
  <c r="Y157" i="1" s="1"/>
  <c r="AN156" i="1"/>
  <c r="AM156" i="1"/>
  <c r="AK156" i="1"/>
  <c r="AL156" i="1" s="1"/>
  <c r="Q156" i="1" s="1"/>
  <c r="AJ156" i="1"/>
  <c r="AH156" i="1" s="1"/>
  <c r="H156" i="1" s="1"/>
  <c r="W156" i="1"/>
  <c r="V156" i="1"/>
  <c r="N156" i="1"/>
  <c r="AN155" i="1"/>
  <c r="AM155" i="1"/>
  <c r="AL155" i="1"/>
  <c r="AK155" i="1"/>
  <c r="AJ155" i="1"/>
  <c r="AH155" i="1"/>
  <c r="I155" i="1" s="1"/>
  <c r="W155" i="1"/>
  <c r="V155" i="1"/>
  <c r="U155" i="1"/>
  <c r="Q155" i="1"/>
  <c r="N155" i="1"/>
  <c r="L155" i="1"/>
  <c r="AN154" i="1"/>
  <c r="AM154" i="1"/>
  <c r="AL154" i="1" s="1"/>
  <c r="Q154" i="1" s="1"/>
  <c r="AK154" i="1"/>
  <c r="AJ154" i="1"/>
  <c r="AI154" i="1"/>
  <c r="AH154" i="1"/>
  <c r="W154" i="1"/>
  <c r="V154" i="1"/>
  <c r="U154" i="1" s="1"/>
  <c r="N154" i="1"/>
  <c r="I154" i="1"/>
  <c r="AN153" i="1"/>
  <c r="AM153" i="1"/>
  <c r="AK153" i="1"/>
  <c r="AL153" i="1" s="1"/>
  <c r="Q153" i="1" s="1"/>
  <c r="AJ153" i="1"/>
  <c r="AH153" i="1" s="1"/>
  <c r="AI153" i="1" s="1"/>
  <c r="W153" i="1"/>
  <c r="V153" i="1"/>
  <c r="N153" i="1"/>
  <c r="G153" i="1"/>
  <c r="Y153" i="1" s="1"/>
  <c r="AN152" i="1"/>
  <c r="AM152" i="1"/>
  <c r="AK152" i="1"/>
  <c r="AL152" i="1" s="1"/>
  <c r="Q152" i="1" s="1"/>
  <c r="AJ152" i="1"/>
  <c r="AH152" i="1" s="1"/>
  <c r="H152" i="1" s="1"/>
  <c r="W152" i="1"/>
  <c r="V152" i="1"/>
  <c r="N152" i="1"/>
  <c r="AN151" i="1"/>
  <c r="AM151" i="1"/>
  <c r="AL151" i="1"/>
  <c r="Q151" i="1" s="1"/>
  <c r="AK151" i="1"/>
  <c r="AJ151" i="1"/>
  <c r="AH151" i="1"/>
  <c r="AI151" i="1" s="1"/>
  <c r="W151" i="1"/>
  <c r="V151" i="1"/>
  <c r="U151" i="1"/>
  <c r="N151" i="1"/>
  <c r="G151" i="1"/>
  <c r="Y151" i="1" s="1"/>
  <c r="AN150" i="1"/>
  <c r="AM150" i="1"/>
  <c r="AK150" i="1"/>
  <c r="AL150" i="1" s="1"/>
  <c r="Q150" i="1" s="1"/>
  <c r="AJ150" i="1"/>
  <c r="AH150" i="1"/>
  <c r="AI150" i="1" s="1"/>
  <c r="W150" i="1"/>
  <c r="V150" i="1"/>
  <c r="U150" i="1"/>
  <c r="N150" i="1"/>
  <c r="L150" i="1"/>
  <c r="I150" i="1"/>
  <c r="H150" i="1"/>
  <c r="AN149" i="1"/>
  <c r="AM149" i="1"/>
  <c r="AL149" i="1"/>
  <c r="AK149" i="1"/>
  <c r="AJ149" i="1"/>
  <c r="AH149" i="1"/>
  <c r="G149" i="1" s="1"/>
  <c r="W149" i="1"/>
  <c r="V149" i="1"/>
  <c r="U149" i="1"/>
  <c r="Q149" i="1"/>
  <c r="R149" i="1" s="1"/>
  <c r="S149" i="1" s="1"/>
  <c r="N149" i="1"/>
  <c r="I149" i="1"/>
  <c r="AN148" i="1"/>
  <c r="AM148" i="1"/>
  <c r="AL148" i="1" s="1"/>
  <c r="Q148" i="1" s="1"/>
  <c r="AK148" i="1"/>
  <c r="AJ148" i="1"/>
  <c r="AH148" i="1" s="1"/>
  <c r="W148" i="1"/>
  <c r="V148" i="1"/>
  <c r="U148" i="1" s="1"/>
  <c r="N148" i="1"/>
  <c r="AN147" i="1"/>
  <c r="AM147" i="1"/>
  <c r="AK147" i="1"/>
  <c r="AL147" i="1" s="1"/>
  <c r="Q147" i="1" s="1"/>
  <c r="AJ147" i="1"/>
  <c r="AH147" i="1" s="1"/>
  <c r="W147" i="1"/>
  <c r="V147" i="1"/>
  <c r="U147" i="1" s="1"/>
  <c r="N147" i="1"/>
  <c r="AN146" i="1"/>
  <c r="AM146" i="1"/>
  <c r="AK146" i="1"/>
  <c r="AL146" i="1" s="1"/>
  <c r="Q146" i="1" s="1"/>
  <c r="AJ146" i="1"/>
  <c r="AH146" i="1"/>
  <c r="AI146" i="1" s="1"/>
  <c r="W146" i="1"/>
  <c r="V146" i="1"/>
  <c r="U146" i="1"/>
  <c r="N146" i="1"/>
  <c r="L146" i="1"/>
  <c r="I146" i="1"/>
  <c r="H146" i="1"/>
  <c r="AN145" i="1"/>
  <c r="AM145" i="1"/>
  <c r="AL145" i="1"/>
  <c r="AK145" i="1"/>
  <c r="AJ145" i="1"/>
  <c r="AH145" i="1"/>
  <c r="G145" i="1" s="1"/>
  <c r="W145" i="1"/>
  <c r="V145" i="1"/>
  <c r="U145" i="1"/>
  <c r="Q145" i="1"/>
  <c r="R145" i="1" s="1"/>
  <c r="S145" i="1" s="1"/>
  <c r="N145" i="1"/>
  <c r="I145" i="1"/>
  <c r="AN144" i="1"/>
  <c r="AM144" i="1"/>
  <c r="AL144" i="1" s="1"/>
  <c r="Q144" i="1" s="1"/>
  <c r="AK144" i="1"/>
  <c r="AJ144" i="1"/>
  <c r="AH144" i="1" s="1"/>
  <c r="W144" i="1"/>
  <c r="V144" i="1"/>
  <c r="U144" i="1" s="1"/>
  <c r="N144" i="1"/>
  <c r="AN143" i="1"/>
  <c r="AM143" i="1"/>
  <c r="AK143" i="1"/>
  <c r="AL143" i="1" s="1"/>
  <c r="Q143" i="1" s="1"/>
  <c r="AJ143" i="1"/>
  <c r="AH143" i="1" s="1"/>
  <c r="W143" i="1"/>
  <c r="V143" i="1"/>
  <c r="U143" i="1" s="1"/>
  <c r="N143" i="1"/>
  <c r="AN142" i="1"/>
  <c r="AM142" i="1"/>
  <c r="AK142" i="1"/>
  <c r="AL142" i="1" s="1"/>
  <c r="Q142" i="1" s="1"/>
  <c r="AJ142" i="1"/>
  <c r="AH142" i="1"/>
  <c r="AI142" i="1" s="1"/>
  <c r="W142" i="1"/>
  <c r="V142" i="1"/>
  <c r="U142" i="1"/>
  <c r="N142" i="1"/>
  <c r="L142" i="1"/>
  <c r="I142" i="1"/>
  <c r="H142" i="1"/>
  <c r="AN141" i="1"/>
  <c r="AM141" i="1"/>
  <c r="AL141" i="1"/>
  <c r="AK141" i="1"/>
  <c r="AJ141" i="1"/>
  <c r="AH141" i="1"/>
  <c r="G141" i="1" s="1"/>
  <c r="W141" i="1"/>
  <c r="V141" i="1"/>
  <c r="U141" i="1"/>
  <c r="Q141" i="1"/>
  <c r="R141" i="1" s="1"/>
  <c r="S141" i="1" s="1"/>
  <c r="N141" i="1"/>
  <c r="I141" i="1"/>
  <c r="AN140" i="1"/>
  <c r="AM140" i="1"/>
  <c r="AL140" i="1" s="1"/>
  <c r="Q140" i="1" s="1"/>
  <c r="AK140" i="1"/>
  <c r="AJ140" i="1"/>
  <c r="AH140" i="1" s="1"/>
  <c r="W140" i="1"/>
  <c r="V140" i="1"/>
  <c r="U140" i="1" s="1"/>
  <c r="N140" i="1"/>
  <c r="AN139" i="1"/>
  <c r="AM139" i="1"/>
  <c r="AK139" i="1"/>
  <c r="AL139" i="1" s="1"/>
  <c r="Q139" i="1" s="1"/>
  <c r="AJ139" i="1"/>
  <c r="AH139" i="1" s="1"/>
  <c r="W139" i="1"/>
  <c r="V139" i="1"/>
  <c r="U139" i="1" s="1"/>
  <c r="N139" i="1"/>
  <c r="AN138" i="1"/>
  <c r="AM138" i="1"/>
  <c r="AK138" i="1"/>
  <c r="AL138" i="1" s="1"/>
  <c r="Q138" i="1" s="1"/>
  <c r="AJ138" i="1"/>
  <c r="AH138" i="1"/>
  <c r="AI138" i="1" s="1"/>
  <c r="W138" i="1"/>
  <c r="V138" i="1"/>
  <c r="U138" i="1"/>
  <c r="N138" i="1"/>
  <c r="L138" i="1"/>
  <c r="I138" i="1"/>
  <c r="H138" i="1"/>
  <c r="AN137" i="1"/>
  <c r="AM137" i="1"/>
  <c r="AL137" i="1"/>
  <c r="AK137" i="1"/>
  <c r="AJ137" i="1"/>
  <c r="AH137" i="1"/>
  <c r="G137" i="1" s="1"/>
  <c r="W137" i="1"/>
  <c r="V137" i="1"/>
  <c r="U137" i="1"/>
  <c r="Q137" i="1"/>
  <c r="R137" i="1" s="1"/>
  <c r="S137" i="1" s="1"/>
  <c r="N137" i="1"/>
  <c r="I137" i="1"/>
  <c r="AN136" i="1"/>
  <c r="AM136" i="1"/>
  <c r="AL136" i="1" s="1"/>
  <c r="Q136" i="1" s="1"/>
  <c r="AK136" i="1"/>
  <c r="AJ136" i="1"/>
  <c r="AH136" i="1" s="1"/>
  <c r="W136" i="1"/>
  <c r="V136" i="1"/>
  <c r="U136" i="1" s="1"/>
  <c r="N136" i="1"/>
  <c r="AN135" i="1"/>
  <c r="AM135" i="1"/>
  <c r="AK135" i="1"/>
  <c r="AL135" i="1" s="1"/>
  <c r="Q135" i="1" s="1"/>
  <c r="AJ135" i="1"/>
  <c r="AH135" i="1" s="1"/>
  <c r="W135" i="1"/>
  <c r="V135" i="1"/>
  <c r="U135" i="1" s="1"/>
  <c r="N135" i="1"/>
  <c r="AN134" i="1"/>
  <c r="AM134" i="1"/>
  <c r="AK134" i="1"/>
  <c r="AL134" i="1" s="1"/>
  <c r="Q134" i="1" s="1"/>
  <c r="AJ134" i="1"/>
  <c r="AH134" i="1"/>
  <c r="AI134" i="1" s="1"/>
  <c r="W134" i="1"/>
  <c r="V134" i="1"/>
  <c r="U134" i="1"/>
  <c r="N134" i="1"/>
  <c r="L134" i="1"/>
  <c r="I134" i="1"/>
  <c r="H134" i="1"/>
  <c r="AN133" i="1"/>
  <c r="AM133" i="1"/>
  <c r="AL133" i="1"/>
  <c r="AK133" i="1"/>
  <c r="AJ133" i="1"/>
  <c r="AH133" i="1"/>
  <c r="G133" i="1" s="1"/>
  <c r="W133" i="1"/>
  <c r="V133" i="1"/>
  <c r="U133" i="1"/>
  <c r="Q133" i="1"/>
  <c r="R133" i="1" s="1"/>
  <c r="S133" i="1" s="1"/>
  <c r="N133" i="1"/>
  <c r="I133" i="1"/>
  <c r="AN132" i="1"/>
  <c r="AM132" i="1"/>
  <c r="AL132" i="1" s="1"/>
  <c r="Q132" i="1" s="1"/>
  <c r="AK132" i="1"/>
  <c r="AJ132" i="1"/>
  <c r="AH132" i="1" s="1"/>
  <c r="W132" i="1"/>
  <c r="V132" i="1"/>
  <c r="U132" i="1" s="1"/>
  <c r="N132" i="1"/>
  <c r="AN131" i="1"/>
  <c r="AM131" i="1"/>
  <c r="AK131" i="1"/>
  <c r="AL131" i="1" s="1"/>
  <c r="Q131" i="1" s="1"/>
  <c r="AJ131" i="1"/>
  <c r="AH131" i="1" s="1"/>
  <c r="W131" i="1"/>
  <c r="V131" i="1"/>
  <c r="U131" i="1" s="1"/>
  <c r="N131" i="1"/>
  <c r="AN130" i="1"/>
  <c r="AM130" i="1"/>
  <c r="AK130" i="1"/>
  <c r="AL130" i="1" s="1"/>
  <c r="Q130" i="1" s="1"/>
  <c r="AJ130" i="1"/>
  <c r="AH130" i="1"/>
  <c r="AI130" i="1" s="1"/>
  <c r="W130" i="1"/>
  <c r="V130" i="1"/>
  <c r="U130" i="1"/>
  <c r="N130" i="1"/>
  <c r="L130" i="1"/>
  <c r="I130" i="1"/>
  <c r="H130" i="1"/>
  <c r="AN129" i="1"/>
  <c r="AM129" i="1"/>
  <c r="AL129" i="1"/>
  <c r="AK129" i="1"/>
  <c r="AJ129" i="1"/>
  <c r="AH129" i="1"/>
  <c r="G129" i="1" s="1"/>
  <c r="W129" i="1"/>
  <c r="V129" i="1"/>
  <c r="U129" i="1"/>
  <c r="Q129" i="1"/>
  <c r="R129" i="1" s="1"/>
  <c r="S129" i="1" s="1"/>
  <c r="N129" i="1"/>
  <c r="I129" i="1"/>
  <c r="AN128" i="1"/>
  <c r="AM128" i="1"/>
  <c r="AL128" i="1" s="1"/>
  <c r="Q128" i="1" s="1"/>
  <c r="AK128" i="1"/>
  <c r="AJ128" i="1"/>
  <c r="AH128" i="1" s="1"/>
  <c r="W128" i="1"/>
  <c r="V128" i="1"/>
  <c r="U128" i="1" s="1"/>
  <c r="N128" i="1"/>
  <c r="AN127" i="1"/>
  <c r="AM127" i="1"/>
  <c r="AK127" i="1"/>
  <c r="AL127" i="1" s="1"/>
  <c r="Q127" i="1" s="1"/>
  <c r="AJ127" i="1"/>
  <c r="AH127" i="1" s="1"/>
  <c r="W127" i="1"/>
  <c r="V127" i="1"/>
  <c r="U127" i="1" s="1"/>
  <c r="N127" i="1"/>
  <c r="AN126" i="1"/>
  <c r="AM126" i="1"/>
  <c r="AK126" i="1"/>
  <c r="AL126" i="1" s="1"/>
  <c r="Q126" i="1" s="1"/>
  <c r="AJ126" i="1"/>
  <c r="AH126" i="1"/>
  <c r="AI126" i="1" s="1"/>
  <c r="W126" i="1"/>
  <c r="V126" i="1"/>
  <c r="U126" i="1"/>
  <c r="N126" i="1"/>
  <c r="L126" i="1"/>
  <c r="I126" i="1"/>
  <c r="H126" i="1"/>
  <c r="AN125" i="1"/>
  <c r="AM125" i="1"/>
  <c r="AL125" i="1"/>
  <c r="AK125" i="1"/>
  <c r="AJ125" i="1"/>
  <c r="AH125" i="1"/>
  <c r="G125" i="1" s="1"/>
  <c r="W125" i="1"/>
  <c r="V125" i="1"/>
  <c r="U125" i="1"/>
  <c r="Q125" i="1"/>
  <c r="R125" i="1" s="1"/>
  <c r="S125" i="1" s="1"/>
  <c r="N125" i="1"/>
  <c r="I125" i="1"/>
  <c r="AN124" i="1"/>
  <c r="AM124" i="1"/>
  <c r="AL124" i="1" s="1"/>
  <c r="Q124" i="1" s="1"/>
  <c r="AK124" i="1"/>
  <c r="AJ124" i="1"/>
  <c r="AH124" i="1" s="1"/>
  <c r="W124" i="1"/>
  <c r="V124" i="1"/>
  <c r="U124" i="1" s="1"/>
  <c r="N124" i="1"/>
  <c r="AN123" i="1"/>
  <c r="AM123" i="1"/>
  <c r="AK123" i="1"/>
  <c r="AL123" i="1" s="1"/>
  <c r="Q123" i="1" s="1"/>
  <c r="AJ123" i="1"/>
  <c r="AH123" i="1" s="1"/>
  <c r="W123" i="1"/>
  <c r="V123" i="1"/>
  <c r="U123" i="1" s="1"/>
  <c r="N123" i="1"/>
  <c r="AN122" i="1"/>
  <c r="AM122" i="1"/>
  <c r="AK122" i="1"/>
  <c r="AL122" i="1" s="1"/>
  <c r="Q122" i="1" s="1"/>
  <c r="AJ122" i="1"/>
  <c r="AH122" i="1"/>
  <c r="AI122" i="1" s="1"/>
  <c r="W122" i="1"/>
  <c r="V122" i="1"/>
  <c r="U122" i="1"/>
  <c r="N122" i="1"/>
  <c r="L122" i="1"/>
  <c r="I122" i="1"/>
  <c r="H122" i="1"/>
  <c r="AN121" i="1"/>
  <c r="AM121" i="1"/>
  <c r="AL121" i="1"/>
  <c r="AK121" i="1"/>
  <c r="AJ121" i="1"/>
  <c r="AH121" i="1"/>
  <c r="G121" i="1" s="1"/>
  <c r="W121" i="1"/>
  <c r="V121" i="1"/>
  <c r="U121" i="1"/>
  <c r="Q121" i="1"/>
  <c r="R121" i="1" s="1"/>
  <c r="S121" i="1" s="1"/>
  <c r="N121" i="1"/>
  <c r="I121" i="1"/>
  <c r="AN120" i="1"/>
  <c r="AM120" i="1"/>
  <c r="AL120" i="1" s="1"/>
  <c r="Q120" i="1" s="1"/>
  <c r="AK120" i="1"/>
  <c r="AJ120" i="1"/>
  <c r="AH120" i="1" s="1"/>
  <c r="W120" i="1"/>
  <c r="V120" i="1"/>
  <c r="U120" i="1" s="1"/>
  <c r="N120" i="1"/>
  <c r="AN119" i="1"/>
  <c r="AM119" i="1"/>
  <c r="AK119" i="1"/>
  <c r="AL119" i="1" s="1"/>
  <c r="Q119" i="1" s="1"/>
  <c r="AJ119" i="1"/>
  <c r="AH119" i="1" s="1"/>
  <c r="W119" i="1"/>
  <c r="V119" i="1"/>
  <c r="U119" i="1" s="1"/>
  <c r="N119" i="1"/>
  <c r="AN118" i="1"/>
  <c r="AM118" i="1"/>
  <c r="AK118" i="1"/>
  <c r="AL118" i="1" s="1"/>
  <c r="Q118" i="1" s="1"/>
  <c r="AJ118" i="1"/>
  <c r="AH118" i="1"/>
  <c r="AI118" i="1" s="1"/>
  <c r="W118" i="1"/>
  <c r="V118" i="1"/>
  <c r="U118" i="1"/>
  <c r="N118" i="1"/>
  <c r="L118" i="1"/>
  <c r="I118" i="1"/>
  <c r="H118" i="1"/>
  <c r="AN117" i="1"/>
  <c r="AM117" i="1"/>
  <c r="AL117" i="1"/>
  <c r="AK117" i="1"/>
  <c r="AJ117" i="1"/>
  <c r="AH117" i="1"/>
  <c r="G117" i="1" s="1"/>
  <c r="W117" i="1"/>
  <c r="V117" i="1"/>
  <c r="U117" i="1"/>
  <c r="Q117" i="1"/>
  <c r="R117" i="1" s="1"/>
  <c r="S117" i="1" s="1"/>
  <c r="N117" i="1"/>
  <c r="I117" i="1"/>
  <c r="AN116" i="1"/>
  <c r="AM116" i="1"/>
  <c r="AL116" i="1" s="1"/>
  <c r="Q116" i="1" s="1"/>
  <c r="AK116" i="1"/>
  <c r="AJ116" i="1"/>
  <c r="AH116" i="1" s="1"/>
  <c r="W116" i="1"/>
  <c r="V116" i="1"/>
  <c r="U116" i="1" s="1"/>
  <c r="N116" i="1"/>
  <c r="AN115" i="1"/>
  <c r="AM115" i="1"/>
  <c r="AK115" i="1"/>
  <c r="AL115" i="1" s="1"/>
  <c r="Q115" i="1" s="1"/>
  <c r="AJ115" i="1"/>
  <c r="AH115" i="1" s="1"/>
  <c r="W115" i="1"/>
  <c r="V115" i="1"/>
  <c r="U115" i="1" s="1"/>
  <c r="N115" i="1"/>
  <c r="AN114" i="1"/>
  <c r="AM114" i="1"/>
  <c r="AK114" i="1"/>
  <c r="AL114" i="1" s="1"/>
  <c r="Q114" i="1" s="1"/>
  <c r="AJ114" i="1"/>
  <c r="AH114" i="1"/>
  <c r="AI114" i="1" s="1"/>
  <c r="W114" i="1"/>
  <c r="V114" i="1"/>
  <c r="U114" i="1"/>
  <c r="N114" i="1"/>
  <c r="L114" i="1"/>
  <c r="I114" i="1"/>
  <c r="H114" i="1"/>
  <c r="AN113" i="1"/>
  <c r="AM113" i="1"/>
  <c r="AL113" i="1"/>
  <c r="AK113" i="1"/>
  <c r="AJ113" i="1"/>
  <c r="AH113" i="1"/>
  <c r="G113" i="1" s="1"/>
  <c r="W113" i="1"/>
  <c r="V113" i="1"/>
  <c r="U113" i="1"/>
  <c r="Q113" i="1"/>
  <c r="R113" i="1" s="1"/>
  <c r="S113" i="1" s="1"/>
  <c r="N113" i="1"/>
  <c r="I113" i="1"/>
  <c r="AN112" i="1"/>
  <c r="AM112" i="1"/>
  <c r="AL112" i="1" s="1"/>
  <c r="Q112" i="1" s="1"/>
  <c r="AK112" i="1"/>
  <c r="AJ112" i="1"/>
  <c r="AH112" i="1" s="1"/>
  <c r="W112" i="1"/>
  <c r="V112" i="1"/>
  <c r="U112" i="1" s="1"/>
  <c r="N112" i="1"/>
  <c r="AN111" i="1"/>
  <c r="AM111" i="1"/>
  <c r="AK111" i="1"/>
  <c r="AL111" i="1" s="1"/>
  <c r="Q111" i="1" s="1"/>
  <c r="AJ111" i="1"/>
  <c r="AH111" i="1" s="1"/>
  <c r="W111" i="1"/>
  <c r="V111" i="1"/>
  <c r="U111" i="1" s="1"/>
  <c r="N111" i="1"/>
  <c r="AN110" i="1"/>
  <c r="AM110" i="1"/>
  <c r="AK110" i="1"/>
  <c r="AL110" i="1" s="1"/>
  <c r="Q110" i="1" s="1"/>
  <c r="AJ110" i="1"/>
  <c r="AH110" i="1"/>
  <c r="AI110" i="1" s="1"/>
  <c r="W110" i="1"/>
  <c r="V110" i="1"/>
  <c r="U110" i="1"/>
  <c r="N110" i="1"/>
  <c r="L110" i="1"/>
  <c r="I110" i="1"/>
  <c r="H110" i="1"/>
  <c r="AN109" i="1"/>
  <c r="AM109" i="1"/>
  <c r="AL109" i="1"/>
  <c r="AK109" i="1"/>
  <c r="AJ109" i="1"/>
  <c r="AH109" i="1"/>
  <c r="G109" i="1" s="1"/>
  <c r="W109" i="1"/>
  <c r="V109" i="1"/>
  <c r="U109" i="1"/>
  <c r="Q109" i="1"/>
  <c r="R109" i="1" s="1"/>
  <c r="S109" i="1" s="1"/>
  <c r="N109" i="1"/>
  <c r="I109" i="1"/>
  <c r="AN108" i="1"/>
  <c r="AM108" i="1"/>
  <c r="AL108" i="1" s="1"/>
  <c r="Q108" i="1" s="1"/>
  <c r="AK108" i="1"/>
  <c r="AJ108" i="1"/>
  <c r="AH108" i="1" s="1"/>
  <c r="W108" i="1"/>
  <c r="V108" i="1"/>
  <c r="U108" i="1" s="1"/>
  <c r="N108" i="1"/>
  <c r="AN107" i="1"/>
  <c r="AM107" i="1"/>
  <c r="AK107" i="1"/>
  <c r="AL107" i="1" s="1"/>
  <c r="Q107" i="1" s="1"/>
  <c r="AJ107" i="1"/>
  <c r="AH107" i="1" s="1"/>
  <c r="W107" i="1"/>
  <c r="V107" i="1"/>
  <c r="N107" i="1"/>
  <c r="G107" i="1"/>
  <c r="Y107" i="1" s="1"/>
  <c r="AN106" i="1"/>
  <c r="AM106" i="1"/>
  <c r="AK106" i="1"/>
  <c r="AL106" i="1" s="1"/>
  <c r="Q106" i="1" s="1"/>
  <c r="AJ106" i="1"/>
  <c r="AH106" i="1"/>
  <c r="AI106" i="1" s="1"/>
  <c r="W106" i="1"/>
  <c r="V106" i="1"/>
  <c r="U106" i="1"/>
  <c r="N106" i="1"/>
  <c r="L106" i="1"/>
  <c r="I106" i="1"/>
  <c r="H106" i="1"/>
  <c r="AN105" i="1"/>
  <c r="AM105" i="1"/>
  <c r="AL105" i="1"/>
  <c r="AK105" i="1"/>
  <c r="AJ105" i="1"/>
  <c r="AH105" i="1"/>
  <c r="W105" i="1"/>
  <c r="V105" i="1"/>
  <c r="U105" i="1"/>
  <c r="Q105" i="1"/>
  <c r="N105" i="1"/>
  <c r="I105" i="1"/>
  <c r="AN104" i="1"/>
  <c r="AM104" i="1"/>
  <c r="AL104" i="1" s="1"/>
  <c r="Q104" i="1" s="1"/>
  <c r="AK104" i="1"/>
  <c r="AJ104" i="1"/>
  <c r="AH104" i="1" s="1"/>
  <c r="AI104" i="1" s="1"/>
  <c r="W104" i="1"/>
  <c r="V104" i="1"/>
  <c r="U104" i="1" s="1"/>
  <c r="N104" i="1"/>
  <c r="AN103" i="1"/>
  <c r="AM103" i="1"/>
  <c r="AK103" i="1"/>
  <c r="AL103" i="1" s="1"/>
  <c r="AJ103" i="1"/>
  <c r="AH103" i="1" s="1"/>
  <c r="W103" i="1"/>
  <c r="V103" i="1"/>
  <c r="U103" i="1" s="1"/>
  <c r="N103" i="1"/>
  <c r="G103" i="1"/>
  <c r="Y103" i="1" s="1"/>
  <c r="AN102" i="1"/>
  <c r="AM102" i="1"/>
  <c r="AK102" i="1"/>
  <c r="AL102" i="1" s="1"/>
  <c r="Q102" i="1" s="1"/>
  <c r="AJ102" i="1"/>
  <c r="AH102" i="1"/>
  <c r="AI102" i="1" s="1"/>
  <c r="W102" i="1"/>
  <c r="V102" i="1"/>
  <c r="U102" i="1"/>
  <c r="N102" i="1"/>
  <c r="L102" i="1"/>
  <c r="I102" i="1"/>
  <c r="H102" i="1"/>
  <c r="AN101" i="1"/>
  <c r="AM101" i="1"/>
  <c r="AL101" i="1"/>
  <c r="AK101" i="1"/>
  <c r="AJ101" i="1"/>
  <c r="AH101" i="1"/>
  <c r="W101" i="1"/>
  <c r="V101" i="1"/>
  <c r="U101" i="1"/>
  <c r="Q101" i="1"/>
  <c r="N101" i="1"/>
  <c r="I101" i="1"/>
  <c r="AN100" i="1"/>
  <c r="AM100" i="1"/>
  <c r="AL100" i="1" s="1"/>
  <c r="Q100" i="1" s="1"/>
  <c r="AK100" i="1"/>
  <c r="AJ100" i="1"/>
  <c r="AH100" i="1" s="1"/>
  <c r="AI100" i="1"/>
  <c r="W100" i="1"/>
  <c r="V100" i="1"/>
  <c r="U100" i="1" s="1"/>
  <c r="N100" i="1"/>
  <c r="AN99" i="1"/>
  <c r="AM99" i="1"/>
  <c r="AK99" i="1"/>
  <c r="AL99" i="1" s="1"/>
  <c r="AJ99" i="1"/>
  <c r="AH99" i="1" s="1"/>
  <c r="W99" i="1"/>
  <c r="V99" i="1"/>
  <c r="N99" i="1"/>
  <c r="G99" i="1"/>
  <c r="Y99" i="1" s="1"/>
  <c r="AN98" i="1"/>
  <c r="AM98" i="1"/>
  <c r="AK98" i="1"/>
  <c r="AL98" i="1" s="1"/>
  <c r="Q98" i="1" s="1"/>
  <c r="AJ98" i="1"/>
  <c r="AH98" i="1"/>
  <c r="AI98" i="1" s="1"/>
  <c r="W98" i="1"/>
  <c r="V98" i="1"/>
  <c r="U98" i="1"/>
  <c r="N98" i="1"/>
  <c r="L98" i="1"/>
  <c r="I98" i="1"/>
  <c r="H98" i="1"/>
  <c r="AN97" i="1"/>
  <c r="AM97" i="1"/>
  <c r="AL97" i="1"/>
  <c r="AK97" i="1"/>
  <c r="AJ97" i="1"/>
  <c r="AH97" i="1"/>
  <c r="W97" i="1"/>
  <c r="V97" i="1"/>
  <c r="U97" i="1"/>
  <c r="Q97" i="1"/>
  <c r="N97" i="1"/>
  <c r="I97" i="1"/>
  <c r="AN96" i="1"/>
  <c r="AM96" i="1"/>
  <c r="AL96" i="1" s="1"/>
  <c r="Q96" i="1" s="1"/>
  <c r="AK96" i="1"/>
  <c r="AJ96" i="1"/>
  <c r="AH96" i="1" s="1"/>
  <c r="W96" i="1"/>
  <c r="V96" i="1"/>
  <c r="U96" i="1" s="1"/>
  <c r="N96" i="1"/>
  <c r="AN95" i="1"/>
  <c r="AM95" i="1"/>
  <c r="AK95" i="1"/>
  <c r="AL95" i="1" s="1"/>
  <c r="Q95" i="1" s="1"/>
  <c r="AJ95" i="1"/>
  <c r="AH95" i="1" s="1"/>
  <c r="W95" i="1"/>
  <c r="V95" i="1"/>
  <c r="U95" i="1" s="1"/>
  <c r="N95" i="1"/>
  <c r="L95" i="1"/>
  <c r="H95" i="1"/>
  <c r="AN94" i="1"/>
  <c r="AM94" i="1"/>
  <c r="AL94" i="1"/>
  <c r="Q94" i="1" s="1"/>
  <c r="AK94" i="1"/>
  <c r="AJ94" i="1"/>
  <c r="AH94" i="1"/>
  <c r="W94" i="1"/>
  <c r="V94" i="1"/>
  <c r="U94" i="1"/>
  <c r="N94" i="1"/>
  <c r="L94" i="1"/>
  <c r="I94" i="1"/>
  <c r="AN93" i="1"/>
  <c r="AM93" i="1"/>
  <c r="AL93" i="1"/>
  <c r="Q93" i="1" s="1"/>
  <c r="AK93" i="1"/>
  <c r="AJ93" i="1"/>
  <c r="AH93" i="1"/>
  <c r="W93" i="1"/>
  <c r="V93" i="1"/>
  <c r="U93" i="1" s="1"/>
  <c r="N93" i="1"/>
  <c r="AN92" i="1"/>
  <c r="AM92" i="1"/>
  <c r="AK92" i="1"/>
  <c r="AL92" i="1" s="1"/>
  <c r="Q92" i="1" s="1"/>
  <c r="AJ92" i="1"/>
  <c r="AH92" i="1" s="1"/>
  <c r="AI92" i="1"/>
  <c r="W92" i="1"/>
  <c r="V92" i="1"/>
  <c r="U92" i="1" s="1"/>
  <c r="R92" i="1"/>
  <c r="S92" i="1" s="1"/>
  <c r="N92" i="1"/>
  <c r="G92" i="1"/>
  <c r="Y92" i="1" s="1"/>
  <c r="AN91" i="1"/>
  <c r="AM91" i="1"/>
  <c r="AK91" i="1"/>
  <c r="AL91" i="1" s="1"/>
  <c r="Q91" i="1" s="1"/>
  <c r="AJ91" i="1"/>
  <c r="AH91" i="1" s="1"/>
  <c r="W91" i="1"/>
  <c r="V91" i="1"/>
  <c r="U91" i="1" s="1"/>
  <c r="N91" i="1"/>
  <c r="L91" i="1"/>
  <c r="H91" i="1"/>
  <c r="AN90" i="1"/>
  <c r="AM90" i="1"/>
  <c r="AL90" i="1"/>
  <c r="Q90" i="1" s="1"/>
  <c r="AK90" i="1"/>
  <c r="AJ90" i="1"/>
  <c r="AH90" i="1"/>
  <c r="W90" i="1"/>
  <c r="V90" i="1"/>
  <c r="U90" i="1"/>
  <c r="N90" i="1"/>
  <c r="L90" i="1"/>
  <c r="I90" i="1"/>
  <c r="AN89" i="1"/>
  <c r="AM89" i="1"/>
  <c r="AL89" i="1"/>
  <c r="Q89" i="1" s="1"/>
  <c r="AK89" i="1"/>
  <c r="AJ89" i="1"/>
  <c r="AH89" i="1"/>
  <c r="W89" i="1"/>
  <c r="V89" i="1"/>
  <c r="U89" i="1" s="1"/>
  <c r="N89" i="1"/>
  <c r="AN88" i="1"/>
  <c r="AM88" i="1"/>
  <c r="AK88" i="1"/>
  <c r="AL88" i="1" s="1"/>
  <c r="Q88" i="1" s="1"/>
  <c r="AJ88" i="1"/>
  <c r="AH88" i="1" s="1"/>
  <c r="AI88" i="1"/>
  <c r="W88" i="1"/>
  <c r="V88" i="1"/>
  <c r="U88" i="1" s="1"/>
  <c r="R88" i="1"/>
  <c r="S88" i="1" s="1"/>
  <c r="N88" i="1"/>
  <c r="G88" i="1"/>
  <c r="Y88" i="1" s="1"/>
  <c r="AN87" i="1"/>
  <c r="AM87" i="1"/>
  <c r="AK87" i="1"/>
  <c r="AL87" i="1" s="1"/>
  <c r="Q87" i="1" s="1"/>
  <c r="AJ87" i="1"/>
  <c r="AH87" i="1" s="1"/>
  <c r="W87" i="1"/>
  <c r="V87" i="1"/>
  <c r="U87" i="1" s="1"/>
  <c r="N87" i="1"/>
  <c r="L87" i="1"/>
  <c r="H87" i="1"/>
  <c r="AN86" i="1"/>
  <c r="AM86" i="1"/>
  <c r="AL86" i="1"/>
  <c r="Q86" i="1" s="1"/>
  <c r="AK86" i="1"/>
  <c r="AJ86" i="1"/>
  <c r="AH86" i="1"/>
  <c r="W86" i="1"/>
  <c r="V86" i="1"/>
  <c r="U86" i="1"/>
  <c r="N86" i="1"/>
  <c r="L86" i="1"/>
  <c r="I86" i="1"/>
  <c r="AN85" i="1"/>
  <c r="AM85" i="1"/>
  <c r="AL85" i="1"/>
  <c r="Q85" i="1" s="1"/>
  <c r="AK85" i="1"/>
  <c r="AJ85" i="1"/>
  <c r="AH85" i="1"/>
  <c r="W85" i="1"/>
  <c r="V85" i="1"/>
  <c r="U85" i="1" s="1"/>
  <c r="N85" i="1"/>
  <c r="AN84" i="1"/>
  <c r="AM84" i="1"/>
  <c r="AK84" i="1"/>
  <c r="AL84" i="1" s="1"/>
  <c r="Q84" i="1" s="1"/>
  <c r="AJ84" i="1"/>
  <c r="AH84" i="1" s="1"/>
  <c r="AI84" i="1"/>
  <c r="W84" i="1"/>
  <c r="V84" i="1"/>
  <c r="U84" i="1" s="1"/>
  <c r="R84" i="1"/>
  <c r="S84" i="1" s="1"/>
  <c r="N84" i="1"/>
  <c r="G84" i="1"/>
  <c r="Y84" i="1" s="1"/>
  <c r="AN83" i="1"/>
  <c r="AM83" i="1"/>
  <c r="AK83" i="1"/>
  <c r="AL83" i="1" s="1"/>
  <c r="Q83" i="1" s="1"/>
  <c r="AJ83" i="1"/>
  <c r="AH83" i="1" s="1"/>
  <c r="H83" i="1" s="1"/>
  <c r="W83" i="1"/>
  <c r="V83" i="1"/>
  <c r="N83" i="1"/>
  <c r="L83" i="1"/>
  <c r="AN82" i="1"/>
  <c r="AM82" i="1"/>
  <c r="AL82" i="1"/>
  <c r="AK82" i="1"/>
  <c r="AJ82" i="1"/>
  <c r="AH82" i="1"/>
  <c r="I82" i="1" s="1"/>
  <c r="W82" i="1"/>
  <c r="V82" i="1"/>
  <c r="U82" i="1"/>
  <c r="Q82" i="1"/>
  <c r="N82" i="1"/>
  <c r="L82" i="1"/>
  <c r="AN81" i="1"/>
  <c r="AM81" i="1"/>
  <c r="AL81" i="1" s="1"/>
  <c r="Q81" i="1" s="1"/>
  <c r="AK81" i="1"/>
  <c r="AJ81" i="1"/>
  <c r="AI81" i="1"/>
  <c r="AH81" i="1"/>
  <c r="W81" i="1"/>
  <c r="V81" i="1"/>
  <c r="U81" i="1" s="1"/>
  <c r="N81" i="1"/>
  <c r="I81" i="1"/>
  <c r="AN80" i="1"/>
  <c r="AM80" i="1"/>
  <c r="AK80" i="1"/>
  <c r="AL80" i="1" s="1"/>
  <c r="Q80" i="1" s="1"/>
  <c r="AJ80" i="1"/>
  <c r="AH80" i="1" s="1"/>
  <c r="AI80" i="1" s="1"/>
  <c r="W80" i="1"/>
  <c r="V80" i="1"/>
  <c r="R80" i="1"/>
  <c r="S80" i="1" s="1"/>
  <c r="N80" i="1"/>
  <c r="G80" i="1"/>
  <c r="Y80" i="1" s="1"/>
  <c r="AN79" i="1"/>
  <c r="AM79" i="1"/>
  <c r="AK79" i="1"/>
  <c r="AL79" i="1" s="1"/>
  <c r="Q79" i="1" s="1"/>
  <c r="AJ79" i="1"/>
  <c r="AH79" i="1" s="1"/>
  <c r="H79" i="1" s="1"/>
  <c r="W79" i="1"/>
  <c r="V79" i="1"/>
  <c r="N79" i="1"/>
  <c r="L79" i="1"/>
  <c r="AN78" i="1"/>
  <c r="AM78" i="1"/>
  <c r="AL78" i="1"/>
  <c r="AK78" i="1"/>
  <c r="AJ78" i="1"/>
  <c r="AH78" i="1"/>
  <c r="I78" i="1" s="1"/>
  <c r="W78" i="1"/>
  <c r="V78" i="1"/>
  <c r="U78" i="1"/>
  <c r="Q78" i="1"/>
  <c r="N78" i="1"/>
  <c r="L78" i="1"/>
  <c r="AN77" i="1"/>
  <c r="AM77" i="1"/>
  <c r="AL77" i="1" s="1"/>
  <c r="Q77" i="1" s="1"/>
  <c r="AK77" i="1"/>
  <c r="AJ77" i="1"/>
  <c r="AI77" i="1"/>
  <c r="AH77" i="1"/>
  <c r="W77" i="1"/>
  <c r="V77" i="1"/>
  <c r="U77" i="1" s="1"/>
  <c r="N77" i="1"/>
  <c r="I77" i="1"/>
  <c r="AN76" i="1"/>
  <c r="AM76" i="1"/>
  <c r="AK76" i="1"/>
  <c r="AL76" i="1" s="1"/>
  <c r="Q76" i="1" s="1"/>
  <c r="AJ76" i="1"/>
  <c r="AH76" i="1" s="1"/>
  <c r="AI76" i="1" s="1"/>
  <c r="W76" i="1"/>
  <c r="V76" i="1"/>
  <c r="R76" i="1"/>
  <c r="S76" i="1" s="1"/>
  <c r="N76" i="1"/>
  <c r="G76" i="1"/>
  <c r="Y76" i="1" s="1"/>
  <c r="AN75" i="1"/>
  <c r="AM75" i="1"/>
  <c r="AK75" i="1"/>
  <c r="AL75" i="1" s="1"/>
  <c r="Q75" i="1" s="1"/>
  <c r="AJ75" i="1"/>
  <c r="AH75" i="1" s="1"/>
  <c r="H75" i="1" s="1"/>
  <c r="W75" i="1"/>
  <c r="V75" i="1"/>
  <c r="N75" i="1"/>
  <c r="L75" i="1"/>
  <c r="AN74" i="1"/>
  <c r="AM74" i="1"/>
  <c r="AL74" i="1"/>
  <c r="AK74" i="1"/>
  <c r="AJ74" i="1"/>
  <c r="AH74" i="1"/>
  <c r="I74" i="1" s="1"/>
  <c r="W74" i="1"/>
  <c r="V74" i="1"/>
  <c r="U74" i="1"/>
  <c r="Q74" i="1"/>
  <c r="N74" i="1"/>
  <c r="L74" i="1"/>
  <c r="AN73" i="1"/>
  <c r="AM73" i="1"/>
  <c r="AL73" i="1" s="1"/>
  <c r="Q73" i="1" s="1"/>
  <c r="AK73" i="1"/>
  <c r="AJ73" i="1"/>
  <c r="AI73" i="1"/>
  <c r="AH73" i="1"/>
  <c r="W73" i="1"/>
  <c r="V73" i="1"/>
  <c r="U73" i="1" s="1"/>
  <c r="N73" i="1"/>
  <c r="I73" i="1"/>
  <c r="AN72" i="1"/>
  <c r="AM72" i="1"/>
  <c r="AK72" i="1"/>
  <c r="AL72" i="1" s="1"/>
  <c r="Q72" i="1" s="1"/>
  <c r="AJ72" i="1"/>
  <c r="AH72" i="1" s="1"/>
  <c r="AI72" i="1" s="1"/>
  <c r="W72" i="1"/>
  <c r="V72" i="1"/>
  <c r="R72" i="1"/>
  <c r="S72" i="1" s="1"/>
  <c r="N72" i="1"/>
  <c r="G72" i="1"/>
  <c r="Y72" i="1" s="1"/>
  <c r="AN71" i="1"/>
  <c r="AM71" i="1"/>
  <c r="AK71" i="1"/>
  <c r="AL71" i="1" s="1"/>
  <c r="Q71" i="1" s="1"/>
  <c r="AJ71" i="1"/>
  <c r="AH71" i="1" s="1"/>
  <c r="H71" i="1" s="1"/>
  <c r="W71" i="1"/>
  <c r="U71" i="1" s="1"/>
  <c r="V71" i="1"/>
  <c r="N71" i="1"/>
  <c r="L71" i="1"/>
  <c r="AN70" i="1"/>
  <c r="AM70" i="1"/>
  <c r="AL70" i="1"/>
  <c r="AK70" i="1"/>
  <c r="AJ70" i="1"/>
  <c r="AH70" i="1"/>
  <c r="I70" i="1" s="1"/>
  <c r="W70" i="1"/>
  <c r="V70" i="1"/>
  <c r="U70" i="1"/>
  <c r="Q70" i="1"/>
  <c r="N70" i="1"/>
  <c r="L70" i="1"/>
  <c r="AN69" i="1"/>
  <c r="AM69" i="1"/>
  <c r="AL69" i="1" s="1"/>
  <c r="Q69" i="1" s="1"/>
  <c r="AK69" i="1"/>
  <c r="AJ69" i="1"/>
  <c r="AI69" i="1"/>
  <c r="AH69" i="1"/>
  <c r="W69" i="1"/>
  <c r="V69" i="1"/>
  <c r="U69" i="1" s="1"/>
  <c r="N69" i="1"/>
  <c r="I69" i="1"/>
  <c r="AN68" i="1"/>
  <c r="AM68" i="1"/>
  <c r="AK68" i="1"/>
  <c r="AL68" i="1" s="1"/>
  <c r="Q68" i="1" s="1"/>
  <c r="AJ68" i="1"/>
  <c r="AH68" i="1" s="1"/>
  <c r="AI68" i="1" s="1"/>
  <c r="W68" i="1"/>
  <c r="V68" i="1"/>
  <c r="N68" i="1"/>
  <c r="G68" i="1"/>
  <c r="Y68" i="1" s="1"/>
  <c r="AN67" i="1"/>
  <c r="AM67" i="1"/>
  <c r="AK67" i="1"/>
  <c r="AL67" i="1" s="1"/>
  <c r="Q67" i="1" s="1"/>
  <c r="AJ67" i="1"/>
  <c r="AH67" i="1" s="1"/>
  <c r="H67" i="1" s="1"/>
  <c r="W67" i="1"/>
  <c r="U67" i="1" s="1"/>
  <c r="V67" i="1"/>
  <c r="N67" i="1"/>
  <c r="AN66" i="1"/>
  <c r="AM66" i="1"/>
  <c r="AL66" i="1"/>
  <c r="AK66" i="1"/>
  <c r="AJ66" i="1"/>
  <c r="AH66" i="1"/>
  <c r="I66" i="1" s="1"/>
  <c r="W66" i="1"/>
  <c r="V66" i="1"/>
  <c r="U66" i="1"/>
  <c r="Q66" i="1"/>
  <c r="N66" i="1"/>
  <c r="L66" i="1"/>
  <c r="AN65" i="1"/>
  <c r="AM65" i="1"/>
  <c r="AL65" i="1" s="1"/>
  <c r="Q65" i="1" s="1"/>
  <c r="AK65" i="1"/>
  <c r="AJ65" i="1"/>
  <c r="AI65" i="1"/>
  <c r="AH65" i="1"/>
  <c r="W65" i="1"/>
  <c r="V65" i="1"/>
  <c r="U65" i="1" s="1"/>
  <c r="N65" i="1"/>
  <c r="I65" i="1"/>
  <c r="AN64" i="1"/>
  <c r="AM64" i="1"/>
  <c r="AK64" i="1"/>
  <c r="AL64" i="1" s="1"/>
  <c r="Q64" i="1" s="1"/>
  <c r="AJ64" i="1"/>
  <c r="AH64" i="1" s="1"/>
  <c r="AI64" i="1" s="1"/>
  <c r="W64" i="1"/>
  <c r="V64" i="1"/>
  <c r="N64" i="1"/>
  <c r="G64" i="1"/>
  <c r="Y64" i="1" s="1"/>
  <c r="AN63" i="1"/>
  <c r="AM63" i="1"/>
  <c r="AK63" i="1"/>
  <c r="AL63" i="1" s="1"/>
  <c r="Q63" i="1" s="1"/>
  <c r="AJ63" i="1"/>
  <c r="AH63" i="1" s="1"/>
  <c r="H63" i="1" s="1"/>
  <c r="W63" i="1"/>
  <c r="V63" i="1"/>
  <c r="N63" i="1"/>
  <c r="AN62" i="1"/>
  <c r="AM62" i="1"/>
  <c r="AL62" i="1"/>
  <c r="AK62" i="1"/>
  <c r="AJ62" i="1"/>
  <c r="AH62" i="1"/>
  <c r="AI62" i="1" s="1"/>
  <c r="W62" i="1"/>
  <c r="V62" i="1"/>
  <c r="U62" i="1"/>
  <c r="Q62" i="1"/>
  <c r="N62" i="1"/>
  <c r="I62" i="1"/>
  <c r="AN61" i="1"/>
  <c r="AM61" i="1"/>
  <c r="AL61" i="1" s="1"/>
  <c r="Q61" i="1" s="1"/>
  <c r="AK61" i="1"/>
  <c r="AJ61" i="1"/>
  <c r="AH61" i="1" s="1"/>
  <c r="W61" i="1"/>
  <c r="V61" i="1"/>
  <c r="U61" i="1" s="1"/>
  <c r="N61" i="1"/>
  <c r="AN60" i="1"/>
  <c r="AM60" i="1"/>
  <c r="AK60" i="1"/>
  <c r="AL60" i="1" s="1"/>
  <c r="Q60" i="1" s="1"/>
  <c r="AJ60" i="1"/>
  <c r="AH60" i="1" s="1"/>
  <c r="W60" i="1"/>
  <c r="V60" i="1"/>
  <c r="U60" i="1" s="1"/>
  <c r="N60" i="1"/>
  <c r="AN59" i="1"/>
  <c r="AM59" i="1"/>
  <c r="AK59" i="1"/>
  <c r="AL59" i="1" s="1"/>
  <c r="Q59" i="1" s="1"/>
  <c r="AJ59" i="1"/>
  <c r="AH59" i="1"/>
  <c r="AI59" i="1" s="1"/>
  <c r="W59" i="1"/>
  <c r="V59" i="1"/>
  <c r="U59" i="1"/>
  <c r="N59" i="1"/>
  <c r="L59" i="1"/>
  <c r="I59" i="1"/>
  <c r="H59" i="1"/>
  <c r="AN58" i="1"/>
  <c r="AM58" i="1"/>
  <c r="AL58" i="1"/>
  <c r="AK58" i="1"/>
  <c r="AJ58" i="1"/>
  <c r="AH58" i="1"/>
  <c r="G58" i="1" s="1"/>
  <c r="W58" i="1"/>
  <c r="V58" i="1"/>
  <c r="U58" i="1"/>
  <c r="Q58" i="1"/>
  <c r="R58" i="1" s="1"/>
  <c r="S58" i="1" s="1"/>
  <c r="N58" i="1"/>
  <c r="Z58" i="1" s="1"/>
  <c r="I58" i="1"/>
  <c r="AN57" i="1"/>
  <c r="AM57" i="1"/>
  <c r="AL57" i="1" s="1"/>
  <c r="Q57" i="1" s="1"/>
  <c r="AK57" i="1"/>
  <c r="AJ57" i="1"/>
  <c r="AH57" i="1" s="1"/>
  <c r="W57" i="1"/>
  <c r="V57" i="1"/>
  <c r="U57" i="1" s="1"/>
  <c r="N57" i="1"/>
  <c r="AN56" i="1"/>
  <c r="AM56" i="1"/>
  <c r="AK56" i="1"/>
  <c r="AL56" i="1" s="1"/>
  <c r="Q56" i="1" s="1"/>
  <c r="AJ56" i="1"/>
  <c r="AH56" i="1" s="1"/>
  <c r="W56" i="1"/>
  <c r="V56" i="1"/>
  <c r="U56" i="1" s="1"/>
  <c r="N56" i="1"/>
  <c r="AN55" i="1"/>
  <c r="AM55" i="1"/>
  <c r="AK55" i="1"/>
  <c r="AL55" i="1" s="1"/>
  <c r="Q55" i="1" s="1"/>
  <c r="AJ55" i="1"/>
  <c r="AH55" i="1"/>
  <c r="AI55" i="1" s="1"/>
  <c r="W55" i="1"/>
  <c r="V55" i="1"/>
  <c r="U55" i="1"/>
  <c r="N55" i="1"/>
  <c r="L55" i="1"/>
  <c r="I55" i="1"/>
  <c r="H55" i="1"/>
  <c r="AN54" i="1"/>
  <c r="AM54" i="1"/>
  <c r="AL54" i="1"/>
  <c r="AK54" i="1"/>
  <c r="AJ54" i="1"/>
  <c r="AH54" i="1"/>
  <c r="G54" i="1" s="1"/>
  <c r="W54" i="1"/>
  <c r="V54" i="1"/>
  <c r="U54" i="1"/>
  <c r="Q54" i="1"/>
  <c r="R54" i="1" s="1"/>
  <c r="S54" i="1" s="1"/>
  <c r="N54" i="1"/>
  <c r="Z54" i="1" s="1"/>
  <c r="I54" i="1"/>
  <c r="AN53" i="1"/>
  <c r="AM53" i="1"/>
  <c r="AL53" i="1" s="1"/>
  <c r="Q53" i="1" s="1"/>
  <c r="AK53" i="1"/>
  <c r="AJ53" i="1"/>
  <c r="AH53" i="1" s="1"/>
  <c r="W53" i="1"/>
  <c r="V53" i="1"/>
  <c r="U53" i="1" s="1"/>
  <c r="N53" i="1"/>
  <c r="AN52" i="1"/>
  <c r="AM52" i="1"/>
  <c r="AK52" i="1"/>
  <c r="AL52" i="1" s="1"/>
  <c r="Q52" i="1" s="1"/>
  <c r="AJ52" i="1"/>
  <c r="AH52" i="1" s="1"/>
  <c r="W52" i="1"/>
  <c r="V52" i="1"/>
  <c r="U52" i="1" s="1"/>
  <c r="N52" i="1"/>
  <c r="AN51" i="1"/>
  <c r="AM51" i="1"/>
  <c r="AK51" i="1"/>
  <c r="AL51" i="1" s="1"/>
  <c r="Q51" i="1" s="1"/>
  <c r="AJ51" i="1"/>
  <c r="AH51" i="1"/>
  <c r="AI51" i="1" s="1"/>
  <c r="W51" i="1"/>
  <c r="V51" i="1"/>
  <c r="U51" i="1"/>
  <c r="N51" i="1"/>
  <c r="L51" i="1"/>
  <c r="I51" i="1"/>
  <c r="H51" i="1"/>
  <c r="AN50" i="1"/>
  <c r="AM50" i="1"/>
  <c r="AL50" i="1"/>
  <c r="AK50" i="1"/>
  <c r="AJ50" i="1"/>
  <c r="AH50" i="1"/>
  <c r="G50" i="1" s="1"/>
  <c r="W50" i="1"/>
  <c r="V50" i="1"/>
  <c r="U50" i="1"/>
  <c r="Q50" i="1"/>
  <c r="R50" i="1" s="1"/>
  <c r="S50" i="1" s="1"/>
  <c r="N50" i="1"/>
  <c r="Z50" i="1" s="1"/>
  <c r="I50" i="1"/>
  <c r="AN49" i="1"/>
  <c r="AM49" i="1"/>
  <c r="AL49" i="1" s="1"/>
  <c r="Q49" i="1" s="1"/>
  <c r="AK49" i="1"/>
  <c r="AJ49" i="1"/>
  <c r="AH49" i="1" s="1"/>
  <c r="W49" i="1"/>
  <c r="V49" i="1"/>
  <c r="U49" i="1" s="1"/>
  <c r="N49" i="1"/>
  <c r="AN48" i="1"/>
  <c r="AM48" i="1"/>
  <c r="AK48" i="1"/>
  <c r="AL48" i="1" s="1"/>
  <c r="Q48" i="1" s="1"/>
  <c r="AJ48" i="1"/>
  <c r="AH48" i="1" s="1"/>
  <c r="W48" i="1"/>
  <c r="V48" i="1"/>
  <c r="U48" i="1" s="1"/>
  <c r="N48" i="1"/>
  <c r="AN47" i="1"/>
  <c r="AM47" i="1"/>
  <c r="AK47" i="1"/>
  <c r="AL47" i="1" s="1"/>
  <c r="Q47" i="1" s="1"/>
  <c r="AJ47" i="1"/>
  <c r="AH47" i="1"/>
  <c r="AI47" i="1" s="1"/>
  <c r="W47" i="1"/>
  <c r="V47" i="1"/>
  <c r="U47" i="1"/>
  <c r="N47" i="1"/>
  <c r="L47" i="1"/>
  <c r="I47" i="1"/>
  <c r="H47" i="1"/>
  <c r="AN46" i="1"/>
  <c r="AM46" i="1"/>
  <c r="AL46" i="1"/>
  <c r="AK46" i="1"/>
  <c r="AJ46" i="1"/>
  <c r="AH46" i="1"/>
  <c r="G46" i="1" s="1"/>
  <c r="W46" i="1"/>
  <c r="V46" i="1"/>
  <c r="U46" i="1"/>
  <c r="Q46" i="1"/>
  <c r="R46" i="1" s="1"/>
  <c r="S46" i="1" s="1"/>
  <c r="N46" i="1"/>
  <c r="Z46" i="1" s="1"/>
  <c r="I46" i="1"/>
  <c r="AN45" i="1"/>
  <c r="AM45" i="1"/>
  <c r="AL45" i="1" s="1"/>
  <c r="Q45" i="1" s="1"/>
  <c r="AK45" i="1"/>
  <c r="AJ45" i="1"/>
  <c r="AH45" i="1" s="1"/>
  <c r="W45" i="1"/>
  <c r="V45" i="1"/>
  <c r="U45" i="1" s="1"/>
  <c r="N45" i="1"/>
  <c r="AN44" i="1"/>
  <c r="AM44" i="1"/>
  <c r="AK44" i="1"/>
  <c r="AL44" i="1" s="1"/>
  <c r="Q44" i="1" s="1"/>
  <c r="AJ44" i="1"/>
  <c r="AH44" i="1" s="1"/>
  <c r="W44" i="1"/>
  <c r="V44" i="1"/>
  <c r="U44" i="1" s="1"/>
  <c r="N44" i="1"/>
  <c r="AN43" i="1"/>
  <c r="AM43" i="1"/>
  <c r="AK43" i="1"/>
  <c r="AL43" i="1" s="1"/>
  <c r="Q43" i="1" s="1"/>
  <c r="AJ43" i="1"/>
  <c r="AH43" i="1"/>
  <c r="AI43" i="1" s="1"/>
  <c r="W43" i="1"/>
  <c r="V43" i="1"/>
  <c r="U43" i="1"/>
  <c r="N43" i="1"/>
  <c r="L43" i="1"/>
  <c r="I43" i="1"/>
  <c r="H43" i="1"/>
  <c r="AN42" i="1"/>
  <c r="AM42" i="1"/>
  <c r="AL42" i="1"/>
  <c r="AK42" i="1"/>
  <c r="AJ42" i="1"/>
  <c r="AH42" i="1"/>
  <c r="G42" i="1" s="1"/>
  <c r="W42" i="1"/>
  <c r="V42" i="1"/>
  <c r="U42" i="1"/>
  <c r="Q42" i="1"/>
  <c r="R42" i="1" s="1"/>
  <c r="S42" i="1" s="1"/>
  <c r="N42" i="1"/>
  <c r="I42" i="1"/>
  <c r="AN41" i="1"/>
  <c r="AM41" i="1"/>
  <c r="AL41" i="1" s="1"/>
  <c r="Q41" i="1" s="1"/>
  <c r="AK41" i="1"/>
  <c r="AJ41" i="1"/>
  <c r="AH41" i="1" s="1"/>
  <c r="W41" i="1"/>
  <c r="V41" i="1"/>
  <c r="U41" i="1" s="1"/>
  <c r="N41" i="1"/>
  <c r="AN40" i="1"/>
  <c r="AM40" i="1"/>
  <c r="AK40" i="1"/>
  <c r="AL40" i="1" s="1"/>
  <c r="Q40" i="1" s="1"/>
  <c r="AJ40" i="1"/>
  <c r="AH40" i="1" s="1"/>
  <c r="W40" i="1"/>
  <c r="V40" i="1"/>
  <c r="U40" i="1" s="1"/>
  <c r="N40" i="1"/>
  <c r="AN39" i="1"/>
  <c r="AM39" i="1"/>
  <c r="AK39" i="1"/>
  <c r="AL39" i="1" s="1"/>
  <c r="Q39" i="1" s="1"/>
  <c r="AJ39" i="1"/>
  <c r="AH39" i="1"/>
  <c r="AI39" i="1" s="1"/>
  <c r="W39" i="1"/>
  <c r="V39" i="1"/>
  <c r="U39" i="1"/>
  <c r="N39" i="1"/>
  <c r="L39" i="1"/>
  <c r="I39" i="1"/>
  <c r="H39" i="1"/>
  <c r="AN38" i="1"/>
  <c r="AM38" i="1"/>
  <c r="AL38" i="1"/>
  <c r="AK38" i="1"/>
  <c r="AJ38" i="1"/>
  <c r="AH38" i="1"/>
  <c r="G38" i="1" s="1"/>
  <c r="W38" i="1"/>
  <c r="V38" i="1"/>
  <c r="U38" i="1"/>
  <c r="Q38" i="1"/>
  <c r="R38" i="1" s="1"/>
  <c r="S38" i="1" s="1"/>
  <c r="N38" i="1"/>
  <c r="Z38" i="1" s="1"/>
  <c r="I38" i="1"/>
  <c r="AN37" i="1"/>
  <c r="AM37" i="1"/>
  <c r="AL37" i="1" s="1"/>
  <c r="Q37" i="1" s="1"/>
  <c r="AK37" i="1"/>
  <c r="AJ37" i="1"/>
  <c r="AH37" i="1" s="1"/>
  <c r="W37" i="1"/>
  <c r="V37" i="1"/>
  <c r="U37" i="1" s="1"/>
  <c r="N37" i="1"/>
  <c r="AN36" i="1"/>
  <c r="AM36" i="1"/>
  <c r="AK36" i="1"/>
  <c r="AL36" i="1" s="1"/>
  <c r="Q36" i="1" s="1"/>
  <c r="AJ36" i="1"/>
  <c r="AH36" i="1" s="1"/>
  <c r="W36" i="1"/>
  <c r="V36" i="1"/>
  <c r="U36" i="1" s="1"/>
  <c r="N36" i="1"/>
  <c r="AN35" i="1"/>
  <c r="AM35" i="1"/>
  <c r="AK35" i="1"/>
  <c r="AL35" i="1" s="1"/>
  <c r="Q35" i="1" s="1"/>
  <c r="AJ35" i="1"/>
  <c r="AH35" i="1"/>
  <c r="AI35" i="1" s="1"/>
  <c r="W35" i="1"/>
  <c r="V35" i="1"/>
  <c r="U35" i="1"/>
  <c r="N35" i="1"/>
  <c r="L35" i="1"/>
  <c r="I35" i="1"/>
  <c r="H35" i="1"/>
  <c r="AN34" i="1"/>
  <c r="AM34" i="1"/>
  <c r="AL34" i="1"/>
  <c r="AK34" i="1"/>
  <c r="AJ34" i="1"/>
  <c r="AH34" i="1"/>
  <c r="G34" i="1" s="1"/>
  <c r="W34" i="1"/>
  <c r="V34" i="1"/>
  <c r="U34" i="1"/>
  <c r="Q34" i="1"/>
  <c r="R34" i="1" s="1"/>
  <c r="S34" i="1" s="1"/>
  <c r="N34" i="1"/>
  <c r="I34" i="1"/>
  <c r="AN33" i="1"/>
  <c r="AM33" i="1"/>
  <c r="AL33" i="1" s="1"/>
  <c r="Q33" i="1" s="1"/>
  <c r="AK33" i="1"/>
  <c r="AJ33" i="1"/>
  <c r="AH33" i="1" s="1"/>
  <c r="W33" i="1"/>
  <c r="V33" i="1"/>
  <c r="U33" i="1" s="1"/>
  <c r="N33" i="1"/>
  <c r="AN32" i="1"/>
  <c r="AM32" i="1"/>
  <c r="AK32" i="1"/>
  <c r="AL32" i="1" s="1"/>
  <c r="Q32" i="1" s="1"/>
  <c r="AJ32" i="1"/>
  <c r="AH32" i="1" s="1"/>
  <c r="W32" i="1"/>
  <c r="V32" i="1"/>
  <c r="U32" i="1" s="1"/>
  <c r="N32" i="1"/>
  <c r="AN31" i="1"/>
  <c r="AM31" i="1"/>
  <c r="AK31" i="1"/>
  <c r="AL31" i="1" s="1"/>
  <c r="Q31" i="1" s="1"/>
  <c r="AJ31" i="1"/>
  <c r="AH31" i="1"/>
  <c r="AI31" i="1" s="1"/>
  <c r="W31" i="1"/>
  <c r="V31" i="1"/>
  <c r="U31" i="1"/>
  <c r="N31" i="1"/>
  <c r="L31" i="1"/>
  <c r="I31" i="1"/>
  <c r="H31" i="1"/>
  <c r="AN30" i="1"/>
  <c r="AM30" i="1"/>
  <c r="AL30" i="1"/>
  <c r="AK30" i="1"/>
  <c r="AJ30" i="1"/>
  <c r="AH30" i="1"/>
  <c r="G30" i="1" s="1"/>
  <c r="W30" i="1"/>
  <c r="V30" i="1"/>
  <c r="U30" i="1"/>
  <c r="Q30" i="1"/>
  <c r="N30" i="1"/>
  <c r="AN29" i="1"/>
  <c r="AM29" i="1"/>
  <c r="AL29" i="1" s="1"/>
  <c r="Q29" i="1" s="1"/>
  <c r="AK29" i="1"/>
  <c r="AJ29" i="1"/>
  <c r="AH29" i="1" s="1"/>
  <c r="W29" i="1"/>
  <c r="V29" i="1"/>
  <c r="U29" i="1" s="1"/>
  <c r="N29" i="1"/>
  <c r="AN28" i="1"/>
  <c r="AM28" i="1"/>
  <c r="AK28" i="1"/>
  <c r="AL28" i="1" s="1"/>
  <c r="Q28" i="1" s="1"/>
  <c r="AJ28" i="1"/>
  <c r="AH28" i="1" s="1"/>
  <c r="W28" i="1"/>
  <c r="V28" i="1"/>
  <c r="U28" i="1" s="1"/>
  <c r="N28" i="1"/>
  <c r="AN27" i="1"/>
  <c r="AM27" i="1"/>
  <c r="AK27" i="1"/>
  <c r="AL27" i="1" s="1"/>
  <c r="Q27" i="1" s="1"/>
  <c r="AJ27" i="1"/>
  <c r="AH27" i="1"/>
  <c r="AI27" i="1" s="1"/>
  <c r="W27" i="1"/>
  <c r="V27" i="1"/>
  <c r="U27" i="1"/>
  <c r="N27" i="1"/>
  <c r="L27" i="1"/>
  <c r="H27" i="1"/>
  <c r="AN26" i="1"/>
  <c r="AM26" i="1"/>
  <c r="AL26" i="1"/>
  <c r="AK26" i="1"/>
  <c r="AJ26" i="1"/>
  <c r="AH26" i="1"/>
  <c r="G26" i="1" s="1"/>
  <c r="W26" i="1"/>
  <c r="V26" i="1"/>
  <c r="U26" i="1"/>
  <c r="Q26" i="1"/>
  <c r="R26" i="1" s="1"/>
  <c r="S26" i="1" s="1"/>
  <c r="N26" i="1"/>
  <c r="Z26" i="1" s="1"/>
  <c r="AN25" i="1"/>
  <c r="AM25" i="1"/>
  <c r="AL25" i="1" s="1"/>
  <c r="Q25" i="1" s="1"/>
  <c r="AK25" i="1"/>
  <c r="AJ25" i="1"/>
  <c r="AH25" i="1" s="1"/>
  <c r="W25" i="1"/>
  <c r="V25" i="1"/>
  <c r="U25" i="1" s="1"/>
  <c r="N25" i="1"/>
  <c r="AN24" i="1"/>
  <c r="AM24" i="1"/>
  <c r="AK24" i="1"/>
  <c r="AL24" i="1" s="1"/>
  <c r="Q24" i="1" s="1"/>
  <c r="AJ24" i="1"/>
  <c r="AH24" i="1" s="1"/>
  <c r="W24" i="1"/>
  <c r="V24" i="1"/>
  <c r="U24" i="1" s="1"/>
  <c r="N24" i="1"/>
  <c r="AN23" i="1"/>
  <c r="AM23" i="1"/>
  <c r="AK23" i="1"/>
  <c r="AL23" i="1" s="1"/>
  <c r="Q23" i="1" s="1"/>
  <c r="AJ23" i="1"/>
  <c r="AH23" i="1"/>
  <c r="AI23" i="1" s="1"/>
  <c r="W23" i="1"/>
  <c r="V23" i="1"/>
  <c r="U23" i="1"/>
  <c r="N23" i="1"/>
  <c r="L23" i="1"/>
  <c r="I23" i="1"/>
  <c r="H23" i="1"/>
  <c r="AN22" i="1"/>
  <c r="AM22" i="1"/>
  <c r="AL22" i="1"/>
  <c r="AK22" i="1"/>
  <c r="AJ22" i="1"/>
  <c r="AH22" i="1"/>
  <c r="G22" i="1" s="1"/>
  <c r="W22" i="1"/>
  <c r="V22" i="1"/>
  <c r="U22" i="1"/>
  <c r="Q22" i="1"/>
  <c r="N22" i="1"/>
  <c r="I22" i="1"/>
  <c r="AN21" i="1"/>
  <c r="AM21" i="1"/>
  <c r="AL21" i="1" s="1"/>
  <c r="Q21" i="1" s="1"/>
  <c r="AK21" i="1"/>
  <c r="AJ21" i="1"/>
  <c r="AH21" i="1" s="1"/>
  <c r="W21" i="1"/>
  <c r="V21" i="1"/>
  <c r="U21" i="1" s="1"/>
  <c r="N21" i="1"/>
  <c r="AN20" i="1"/>
  <c r="AM20" i="1"/>
  <c r="AK20" i="1"/>
  <c r="AL20" i="1" s="1"/>
  <c r="Q20" i="1" s="1"/>
  <c r="AJ20" i="1"/>
  <c r="AH20" i="1" s="1"/>
  <c r="W20" i="1"/>
  <c r="V20" i="1"/>
  <c r="U20" i="1" s="1"/>
  <c r="N20" i="1"/>
  <c r="AN19" i="1"/>
  <c r="AM19" i="1"/>
  <c r="AK19" i="1"/>
  <c r="AL19" i="1" s="1"/>
  <c r="Q19" i="1" s="1"/>
  <c r="AJ19" i="1"/>
  <c r="AH19" i="1"/>
  <c r="AI19" i="1" s="1"/>
  <c r="W19" i="1"/>
  <c r="V19" i="1"/>
  <c r="U19" i="1"/>
  <c r="N19" i="1"/>
  <c r="L19" i="1"/>
  <c r="I19" i="1"/>
  <c r="H19" i="1"/>
  <c r="AN18" i="1"/>
  <c r="AM18" i="1"/>
  <c r="AL18" i="1"/>
  <c r="AK18" i="1"/>
  <c r="AJ18" i="1"/>
  <c r="AH18" i="1"/>
  <c r="G18" i="1" s="1"/>
  <c r="W18" i="1"/>
  <c r="V18" i="1"/>
  <c r="U18" i="1"/>
  <c r="Q18" i="1"/>
  <c r="N18" i="1"/>
  <c r="I18" i="1"/>
  <c r="AN17" i="1"/>
  <c r="AM17" i="1"/>
  <c r="AL17" i="1" s="1"/>
  <c r="Q17" i="1" s="1"/>
  <c r="AK17" i="1"/>
  <c r="AJ17" i="1"/>
  <c r="AH17" i="1" s="1"/>
  <c r="W17" i="1"/>
  <c r="V17" i="1"/>
  <c r="U17" i="1" s="1"/>
  <c r="N17" i="1"/>
  <c r="L17" i="1" l="1"/>
  <c r="H17" i="1"/>
  <c r="G17" i="1"/>
  <c r="AI17" i="1"/>
  <c r="I17" i="1"/>
  <c r="Y22" i="1"/>
  <c r="I52" i="1"/>
  <c r="L52" i="1"/>
  <c r="H52" i="1"/>
  <c r="G52" i="1"/>
  <c r="AI52" i="1"/>
  <c r="T88" i="1"/>
  <c r="X88" i="1" s="1"/>
  <c r="AA88" i="1"/>
  <c r="Z88" i="1"/>
  <c r="I20" i="1"/>
  <c r="L20" i="1"/>
  <c r="G20" i="1"/>
  <c r="AI20" i="1"/>
  <c r="H20" i="1"/>
  <c r="AA34" i="1"/>
  <c r="T34" i="1"/>
  <c r="X34" i="1" s="1"/>
  <c r="O34" i="1"/>
  <c r="M34" i="1" s="1"/>
  <c r="P34" i="1" s="1"/>
  <c r="Y34" i="1"/>
  <c r="L37" i="1"/>
  <c r="H37" i="1"/>
  <c r="G37" i="1"/>
  <c r="AI37" i="1"/>
  <c r="I37" i="1"/>
  <c r="AA42" i="1"/>
  <c r="T42" i="1"/>
  <c r="X42" i="1" s="1"/>
  <c r="O42" i="1"/>
  <c r="M42" i="1" s="1"/>
  <c r="P42" i="1" s="1"/>
  <c r="Y42" i="1"/>
  <c r="L45" i="1"/>
  <c r="H45" i="1"/>
  <c r="G45" i="1"/>
  <c r="AI45" i="1"/>
  <c r="I45" i="1"/>
  <c r="AA50" i="1"/>
  <c r="T50" i="1"/>
  <c r="X50" i="1" s="1"/>
  <c r="O50" i="1"/>
  <c r="M50" i="1" s="1"/>
  <c r="P50" i="1" s="1"/>
  <c r="Y50" i="1"/>
  <c r="L53" i="1"/>
  <c r="H53" i="1"/>
  <c r="G53" i="1"/>
  <c r="AI53" i="1"/>
  <c r="I53" i="1"/>
  <c r="AA58" i="1"/>
  <c r="T58" i="1"/>
  <c r="X58" i="1" s="1"/>
  <c r="O58" i="1"/>
  <c r="M58" i="1" s="1"/>
  <c r="P58" i="1" s="1"/>
  <c r="Y58" i="1"/>
  <c r="L61" i="1"/>
  <c r="H61" i="1"/>
  <c r="G61" i="1"/>
  <c r="AI61" i="1"/>
  <c r="I61" i="1"/>
  <c r="T72" i="1"/>
  <c r="X72" i="1" s="1"/>
  <c r="AA72" i="1"/>
  <c r="Z72" i="1"/>
  <c r="Z20" i="1"/>
  <c r="L25" i="1"/>
  <c r="H25" i="1"/>
  <c r="G25" i="1"/>
  <c r="I25" i="1"/>
  <c r="AI25" i="1"/>
  <c r="I44" i="1"/>
  <c r="H44" i="1"/>
  <c r="L44" i="1"/>
  <c r="G44" i="1"/>
  <c r="AI44" i="1"/>
  <c r="I60" i="1"/>
  <c r="L60" i="1"/>
  <c r="H60" i="1"/>
  <c r="G60" i="1"/>
  <c r="AI60" i="1"/>
  <c r="T84" i="1"/>
  <c r="X84" i="1" s="1"/>
  <c r="AA84" i="1"/>
  <c r="Z84" i="1"/>
  <c r="R20" i="1"/>
  <c r="S20" i="1" s="1"/>
  <c r="L29" i="1"/>
  <c r="H29" i="1"/>
  <c r="I29" i="1"/>
  <c r="G29" i="1"/>
  <c r="AI29" i="1"/>
  <c r="T92" i="1"/>
  <c r="X92" i="1" s="1"/>
  <c r="AA92" i="1"/>
  <c r="Z92" i="1"/>
  <c r="I24" i="1"/>
  <c r="L24" i="1"/>
  <c r="G24" i="1"/>
  <c r="AI24" i="1"/>
  <c r="H24" i="1"/>
  <c r="AA26" i="1"/>
  <c r="T26" i="1"/>
  <c r="X26" i="1" s="1"/>
  <c r="O26" i="1"/>
  <c r="M26" i="1" s="1"/>
  <c r="P26" i="1" s="1"/>
  <c r="Y26" i="1"/>
  <c r="I28" i="1"/>
  <c r="L28" i="1"/>
  <c r="G28" i="1"/>
  <c r="AI28" i="1"/>
  <c r="H28" i="1"/>
  <c r="Y30" i="1"/>
  <c r="L33" i="1"/>
  <c r="H33" i="1"/>
  <c r="G33" i="1"/>
  <c r="R33" i="1" s="1"/>
  <c r="S33" i="1" s="1"/>
  <c r="I33" i="1"/>
  <c r="AI33" i="1"/>
  <c r="R37" i="1"/>
  <c r="S37" i="1" s="1"/>
  <c r="Z37" i="1" s="1"/>
  <c r="AA38" i="1"/>
  <c r="T38" i="1"/>
  <c r="X38" i="1" s="1"/>
  <c r="O38" i="1"/>
  <c r="M38" i="1" s="1"/>
  <c r="P38" i="1" s="1"/>
  <c r="Y38" i="1"/>
  <c r="L41" i="1"/>
  <c r="H41" i="1"/>
  <c r="AI41" i="1"/>
  <c r="G41" i="1"/>
  <c r="R41" i="1" s="1"/>
  <c r="S41" i="1" s="1"/>
  <c r="I41" i="1"/>
  <c r="Z44" i="1"/>
  <c r="R44" i="1"/>
  <c r="S44" i="1" s="1"/>
  <c r="R45" i="1"/>
  <c r="S45" i="1" s="1"/>
  <c r="AA46" i="1"/>
  <c r="T46" i="1"/>
  <c r="X46" i="1" s="1"/>
  <c r="O46" i="1"/>
  <c r="M46" i="1" s="1"/>
  <c r="P46" i="1" s="1"/>
  <c r="Y46" i="1"/>
  <c r="L49" i="1"/>
  <c r="H49" i="1"/>
  <c r="G49" i="1"/>
  <c r="R49" i="1" s="1"/>
  <c r="S49" i="1" s="1"/>
  <c r="AI49" i="1"/>
  <c r="I49" i="1"/>
  <c r="R52" i="1"/>
  <c r="S52" i="1" s="1"/>
  <c r="R53" i="1"/>
  <c r="S53" i="1" s="1"/>
  <c r="Z53" i="1" s="1"/>
  <c r="AA54" i="1"/>
  <c r="T54" i="1"/>
  <c r="X54" i="1" s="1"/>
  <c r="O54" i="1"/>
  <c r="M54" i="1" s="1"/>
  <c r="P54" i="1" s="1"/>
  <c r="Y54" i="1"/>
  <c r="L57" i="1"/>
  <c r="H57" i="1"/>
  <c r="G57" i="1"/>
  <c r="AI57" i="1"/>
  <c r="I57" i="1"/>
  <c r="Z60" i="1"/>
  <c r="R60" i="1"/>
  <c r="S60" i="1" s="1"/>
  <c r="R61" i="1"/>
  <c r="S61" i="1" s="1"/>
  <c r="T80" i="1"/>
  <c r="X80" i="1" s="1"/>
  <c r="AA80" i="1"/>
  <c r="Z80" i="1"/>
  <c r="I36" i="1"/>
  <c r="L36" i="1"/>
  <c r="H36" i="1"/>
  <c r="AI36" i="1"/>
  <c r="G36" i="1"/>
  <c r="Z61" i="1"/>
  <c r="Z17" i="1"/>
  <c r="R17" i="1"/>
  <c r="S17" i="1" s="1"/>
  <c r="Y18" i="1"/>
  <c r="L21" i="1"/>
  <c r="H21" i="1"/>
  <c r="G21" i="1"/>
  <c r="AI21" i="1"/>
  <c r="I21" i="1"/>
  <c r="Z24" i="1"/>
  <c r="R24" i="1"/>
  <c r="S24" i="1" s="1"/>
  <c r="R25" i="1"/>
  <c r="S25" i="1" s="1"/>
  <c r="R28" i="1"/>
  <c r="S28" i="1" s="1"/>
  <c r="Z28" i="1" s="1"/>
  <c r="R29" i="1"/>
  <c r="S29" i="1" s="1"/>
  <c r="I32" i="1"/>
  <c r="H32" i="1"/>
  <c r="AI32" i="1"/>
  <c r="L32" i="1"/>
  <c r="G32" i="1"/>
  <c r="Z34" i="1"/>
  <c r="I40" i="1"/>
  <c r="H40" i="1"/>
  <c r="G40" i="1"/>
  <c r="R40" i="1" s="1"/>
  <c r="S40" i="1" s="1"/>
  <c r="L40" i="1"/>
  <c r="AI40" i="1"/>
  <c r="Z42" i="1"/>
  <c r="I48" i="1"/>
  <c r="H48" i="1"/>
  <c r="L48" i="1"/>
  <c r="G48" i="1"/>
  <c r="R48" i="1" s="1"/>
  <c r="S48" i="1" s="1"/>
  <c r="AI48" i="1"/>
  <c r="I56" i="1"/>
  <c r="L56" i="1"/>
  <c r="H56" i="1"/>
  <c r="G56" i="1"/>
  <c r="R56" i="1" s="1"/>
  <c r="S56" i="1" s="1"/>
  <c r="AI56" i="1"/>
  <c r="T76" i="1"/>
  <c r="X76" i="1" s="1"/>
  <c r="AA76" i="1"/>
  <c r="Z76" i="1"/>
  <c r="R89" i="1"/>
  <c r="S89" i="1" s="1"/>
  <c r="I26" i="1"/>
  <c r="R18" i="1"/>
  <c r="S18" i="1" s="1"/>
  <c r="Z18" i="1" s="1"/>
  <c r="R22" i="1"/>
  <c r="S22" i="1" s="1"/>
  <c r="AI22" i="1"/>
  <c r="AI26" i="1"/>
  <c r="I27" i="1"/>
  <c r="R30" i="1"/>
  <c r="S30" i="1" s="1"/>
  <c r="H18" i="1"/>
  <c r="L18" i="1"/>
  <c r="G19" i="1"/>
  <c r="H22" i="1"/>
  <c r="L22" i="1"/>
  <c r="G23" i="1"/>
  <c r="R23" i="1" s="1"/>
  <c r="S23" i="1" s="1"/>
  <c r="H26" i="1"/>
  <c r="L26" i="1"/>
  <c r="AB26" i="1"/>
  <c r="G27" i="1"/>
  <c r="H30" i="1"/>
  <c r="L30" i="1"/>
  <c r="G31" i="1"/>
  <c r="R31" i="1" s="1"/>
  <c r="S31" i="1" s="1"/>
  <c r="H34" i="1"/>
  <c r="L34" i="1"/>
  <c r="AB34" i="1"/>
  <c r="G35" i="1"/>
  <c r="H38" i="1"/>
  <c r="L38" i="1"/>
  <c r="AB38" i="1"/>
  <c r="G39" i="1"/>
  <c r="H42" i="1"/>
  <c r="L42" i="1"/>
  <c r="AB42" i="1"/>
  <c r="G43" i="1"/>
  <c r="R43" i="1" s="1"/>
  <c r="S43" i="1" s="1"/>
  <c r="H46" i="1"/>
  <c r="L46" i="1"/>
  <c r="AB46" i="1"/>
  <c r="G47" i="1"/>
  <c r="R47" i="1" s="1"/>
  <c r="S47" i="1" s="1"/>
  <c r="H50" i="1"/>
  <c r="L50" i="1"/>
  <c r="AB50" i="1"/>
  <c r="G51" i="1"/>
  <c r="R51" i="1" s="1"/>
  <c r="S51" i="1" s="1"/>
  <c r="H54" i="1"/>
  <c r="L54" i="1"/>
  <c r="AB54" i="1"/>
  <c r="G55" i="1"/>
  <c r="R55" i="1" s="1"/>
  <c r="S55" i="1" s="1"/>
  <c r="H58" i="1"/>
  <c r="L58" i="1"/>
  <c r="AB58" i="1"/>
  <c r="G59" i="1"/>
  <c r="H62" i="1"/>
  <c r="L62" i="1"/>
  <c r="U63" i="1"/>
  <c r="U64" i="1"/>
  <c r="G65" i="1"/>
  <c r="R65" i="1" s="1"/>
  <c r="S65" i="1" s="1"/>
  <c r="L65" i="1"/>
  <c r="H65" i="1"/>
  <c r="U68" i="1"/>
  <c r="G69" i="1"/>
  <c r="L69" i="1"/>
  <c r="H69" i="1"/>
  <c r="U72" i="1"/>
  <c r="G73" i="1"/>
  <c r="R73" i="1" s="1"/>
  <c r="S73" i="1" s="1"/>
  <c r="L73" i="1"/>
  <c r="H73" i="1"/>
  <c r="U75" i="1"/>
  <c r="U76" i="1"/>
  <c r="G77" i="1"/>
  <c r="L77" i="1"/>
  <c r="H77" i="1"/>
  <c r="U79" i="1"/>
  <c r="U80" i="1"/>
  <c r="G81" i="1"/>
  <c r="R81" i="1" s="1"/>
  <c r="S81" i="1" s="1"/>
  <c r="L81" i="1"/>
  <c r="H81" i="1"/>
  <c r="U83" i="1"/>
  <c r="G85" i="1"/>
  <c r="R85" i="1" s="1"/>
  <c r="S85" i="1" s="1"/>
  <c r="L85" i="1"/>
  <c r="H85" i="1"/>
  <c r="G89" i="1"/>
  <c r="L89" i="1"/>
  <c r="H89" i="1"/>
  <c r="G93" i="1"/>
  <c r="L93" i="1"/>
  <c r="H93" i="1"/>
  <c r="L96" i="1"/>
  <c r="H96" i="1"/>
  <c r="I96" i="1"/>
  <c r="G97" i="1"/>
  <c r="AI97" i="1"/>
  <c r="L97" i="1"/>
  <c r="H97" i="1"/>
  <c r="Q103" i="1"/>
  <c r="I107" i="1"/>
  <c r="L107" i="1"/>
  <c r="H107" i="1"/>
  <c r="AI107" i="1"/>
  <c r="L108" i="1"/>
  <c r="H108" i="1"/>
  <c r="G108" i="1"/>
  <c r="AI108" i="1"/>
  <c r="I108" i="1"/>
  <c r="AA113" i="1"/>
  <c r="T113" i="1"/>
  <c r="X113" i="1" s="1"/>
  <c r="O113" i="1"/>
  <c r="M113" i="1" s="1"/>
  <c r="P113" i="1" s="1"/>
  <c r="Y113" i="1"/>
  <c r="L116" i="1"/>
  <c r="H116" i="1"/>
  <c r="G116" i="1"/>
  <c r="AI116" i="1"/>
  <c r="I116" i="1"/>
  <c r="AA121" i="1"/>
  <c r="T121" i="1"/>
  <c r="X121" i="1" s="1"/>
  <c r="O121" i="1"/>
  <c r="M121" i="1" s="1"/>
  <c r="P121" i="1" s="1"/>
  <c r="Y121" i="1"/>
  <c r="L124" i="1"/>
  <c r="H124" i="1"/>
  <c r="G124" i="1"/>
  <c r="AI124" i="1"/>
  <c r="I124" i="1"/>
  <c r="AA129" i="1"/>
  <c r="T129" i="1"/>
  <c r="X129" i="1" s="1"/>
  <c r="O129" i="1"/>
  <c r="M129" i="1" s="1"/>
  <c r="P129" i="1" s="1"/>
  <c r="Y129" i="1"/>
  <c r="L132" i="1"/>
  <c r="H132" i="1"/>
  <c r="G132" i="1"/>
  <c r="AI132" i="1"/>
  <c r="I132" i="1"/>
  <c r="AA137" i="1"/>
  <c r="T137" i="1"/>
  <c r="X137" i="1" s="1"/>
  <c r="O137" i="1"/>
  <c r="M137" i="1" s="1"/>
  <c r="P137" i="1" s="1"/>
  <c r="Y137" i="1"/>
  <c r="L140" i="1"/>
  <c r="H140" i="1"/>
  <c r="G140" i="1"/>
  <c r="AI140" i="1"/>
  <c r="I140" i="1"/>
  <c r="AA145" i="1"/>
  <c r="T145" i="1"/>
  <c r="X145" i="1" s="1"/>
  <c r="O145" i="1"/>
  <c r="M145" i="1" s="1"/>
  <c r="P145" i="1" s="1"/>
  <c r="Y145" i="1"/>
  <c r="L148" i="1"/>
  <c r="H148" i="1"/>
  <c r="G148" i="1"/>
  <c r="AI148" i="1"/>
  <c r="I148" i="1"/>
  <c r="R151" i="1"/>
  <c r="S151" i="1" s="1"/>
  <c r="T165" i="1"/>
  <c r="X165" i="1" s="1"/>
  <c r="AA165" i="1"/>
  <c r="Z165" i="1"/>
  <c r="I63" i="1"/>
  <c r="AI63" i="1"/>
  <c r="L64" i="1"/>
  <c r="H64" i="1"/>
  <c r="I64" i="1"/>
  <c r="AI66" i="1"/>
  <c r="G66" i="1"/>
  <c r="I67" i="1"/>
  <c r="AI67" i="1"/>
  <c r="L68" i="1"/>
  <c r="H68" i="1"/>
  <c r="I68" i="1"/>
  <c r="R70" i="1"/>
  <c r="S70" i="1" s="1"/>
  <c r="AI70" i="1"/>
  <c r="G70" i="1"/>
  <c r="I71" i="1"/>
  <c r="AI71" i="1"/>
  <c r="O72" i="1"/>
  <c r="M72" i="1" s="1"/>
  <c r="P72" i="1" s="1"/>
  <c r="L72" i="1"/>
  <c r="H72" i="1"/>
  <c r="I72" i="1"/>
  <c r="R74" i="1"/>
  <c r="S74" i="1" s="1"/>
  <c r="AI74" i="1"/>
  <c r="G74" i="1"/>
  <c r="I75" i="1"/>
  <c r="AI75" i="1"/>
  <c r="O76" i="1"/>
  <c r="M76" i="1" s="1"/>
  <c r="P76" i="1" s="1"/>
  <c r="L76" i="1"/>
  <c r="H76" i="1"/>
  <c r="I76" i="1"/>
  <c r="AI78" i="1"/>
  <c r="G78" i="1"/>
  <c r="I79" i="1"/>
  <c r="AI79" i="1"/>
  <c r="O80" i="1"/>
  <c r="M80" i="1" s="1"/>
  <c r="P80" i="1" s="1"/>
  <c r="L80" i="1"/>
  <c r="H80" i="1"/>
  <c r="I80" i="1"/>
  <c r="AI82" i="1"/>
  <c r="G82" i="1"/>
  <c r="I83" i="1"/>
  <c r="AI83" i="1"/>
  <c r="O84" i="1"/>
  <c r="M84" i="1" s="1"/>
  <c r="P84" i="1" s="1"/>
  <c r="J84" i="1" s="1"/>
  <c r="K84" i="1" s="1"/>
  <c r="L84" i="1"/>
  <c r="H84" i="1"/>
  <c r="I84" i="1"/>
  <c r="I85" i="1"/>
  <c r="AI85" i="1"/>
  <c r="AI86" i="1"/>
  <c r="G86" i="1"/>
  <c r="R86" i="1" s="1"/>
  <c r="S86" i="1" s="1"/>
  <c r="I87" i="1"/>
  <c r="AI87" i="1"/>
  <c r="O88" i="1"/>
  <c r="M88" i="1" s="1"/>
  <c r="P88" i="1" s="1"/>
  <c r="L88" i="1"/>
  <c r="H88" i="1"/>
  <c r="I88" i="1"/>
  <c r="I89" i="1"/>
  <c r="AI89" i="1"/>
  <c r="AI90" i="1"/>
  <c r="G90" i="1"/>
  <c r="I91" i="1"/>
  <c r="AI91" i="1"/>
  <c r="O92" i="1"/>
  <c r="M92" i="1" s="1"/>
  <c r="P92" i="1" s="1"/>
  <c r="J92" i="1" s="1"/>
  <c r="K92" i="1" s="1"/>
  <c r="L92" i="1"/>
  <c r="H92" i="1"/>
  <c r="I92" i="1"/>
  <c r="I93" i="1"/>
  <c r="AI93" i="1"/>
  <c r="AI94" i="1"/>
  <c r="G94" i="1"/>
  <c r="R94" i="1" s="1"/>
  <c r="S94" i="1" s="1"/>
  <c r="I95" i="1"/>
  <c r="AI95" i="1"/>
  <c r="G96" i="1"/>
  <c r="L100" i="1"/>
  <c r="H100" i="1"/>
  <c r="G100" i="1"/>
  <c r="I100" i="1"/>
  <c r="G101" i="1"/>
  <c r="AI101" i="1"/>
  <c r="L101" i="1"/>
  <c r="H101" i="1"/>
  <c r="U107" i="1"/>
  <c r="R107" i="1"/>
  <c r="S107" i="1" s="1"/>
  <c r="Z108" i="1"/>
  <c r="Z109" i="1"/>
  <c r="I115" i="1"/>
  <c r="L115" i="1"/>
  <c r="H115" i="1"/>
  <c r="G115" i="1"/>
  <c r="R115" i="1" s="1"/>
  <c r="S115" i="1" s="1"/>
  <c r="AI115" i="1"/>
  <c r="Z117" i="1"/>
  <c r="I123" i="1"/>
  <c r="L123" i="1"/>
  <c r="H123" i="1"/>
  <c r="G123" i="1"/>
  <c r="AI123" i="1"/>
  <c r="Z124" i="1"/>
  <c r="Z125" i="1"/>
  <c r="I131" i="1"/>
  <c r="L131" i="1"/>
  <c r="H131" i="1"/>
  <c r="G131" i="1"/>
  <c r="R131" i="1" s="1"/>
  <c r="S131" i="1" s="1"/>
  <c r="AI131" i="1"/>
  <c r="Z133" i="1"/>
  <c r="I139" i="1"/>
  <c r="L139" i="1"/>
  <c r="H139" i="1"/>
  <c r="G139" i="1"/>
  <c r="AI139" i="1"/>
  <c r="Z141" i="1"/>
  <c r="I147" i="1"/>
  <c r="L147" i="1"/>
  <c r="H147" i="1"/>
  <c r="G147" i="1"/>
  <c r="AI147" i="1"/>
  <c r="Z149" i="1"/>
  <c r="AI18" i="1"/>
  <c r="AI30" i="1"/>
  <c r="AI34" i="1"/>
  <c r="AI50" i="1"/>
  <c r="AI54" i="1"/>
  <c r="AI58" i="1"/>
  <c r="L63" i="1"/>
  <c r="R64" i="1"/>
  <c r="S64" i="1" s="1"/>
  <c r="L67" i="1"/>
  <c r="R68" i="1"/>
  <c r="S68" i="1" s="1"/>
  <c r="O68" i="1" s="1"/>
  <c r="M68" i="1" s="1"/>
  <c r="P68" i="1" s="1"/>
  <c r="J68" i="1" s="1"/>
  <c r="K68" i="1" s="1"/>
  <c r="AB72" i="1"/>
  <c r="AB76" i="1"/>
  <c r="AB80" i="1"/>
  <c r="AB84" i="1"/>
  <c r="AB88" i="1"/>
  <c r="AB92" i="1"/>
  <c r="I99" i="1"/>
  <c r="L99" i="1"/>
  <c r="H99" i="1"/>
  <c r="AI99" i="1"/>
  <c r="L104" i="1"/>
  <c r="H104" i="1"/>
  <c r="G104" i="1"/>
  <c r="I104" i="1"/>
  <c r="G105" i="1"/>
  <c r="AI105" i="1"/>
  <c r="L105" i="1"/>
  <c r="H105" i="1"/>
  <c r="Z107" i="1"/>
  <c r="R108" i="1"/>
  <c r="S108" i="1" s="1"/>
  <c r="AA109" i="1"/>
  <c r="AB109" i="1" s="1"/>
  <c r="T109" i="1"/>
  <c r="X109" i="1" s="1"/>
  <c r="O109" i="1"/>
  <c r="M109" i="1" s="1"/>
  <c r="P109" i="1" s="1"/>
  <c r="Y109" i="1"/>
  <c r="L112" i="1"/>
  <c r="H112" i="1"/>
  <c r="G112" i="1"/>
  <c r="AI112" i="1"/>
  <c r="I112" i="1"/>
  <c r="R116" i="1"/>
  <c r="S116" i="1" s="1"/>
  <c r="AA117" i="1"/>
  <c r="T117" i="1"/>
  <c r="X117" i="1" s="1"/>
  <c r="O117" i="1"/>
  <c r="M117" i="1" s="1"/>
  <c r="P117" i="1" s="1"/>
  <c r="Y117" i="1"/>
  <c r="L120" i="1"/>
  <c r="H120" i="1"/>
  <c r="G120" i="1"/>
  <c r="AI120" i="1"/>
  <c r="I120" i="1"/>
  <c r="R123" i="1"/>
  <c r="S123" i="1" s="1"/>
  <c r="R124" i="1"/>
  <c r="S124" i="1" s="1"/>
  <c r="AA125" i="1"/>
  <c r="AB125" i="1" s="1"/>
  <c r="T125" i="1"/>
  <c r="X125" i="1" s="1"/>
  <c r="O125" i="1"/>
  <c r="M125" i="1" s="1"/>
  <c r="P125" i="1" s="1"/>
  <c r="Y125" i="1"/>
  <c r="L128" i="1"/>
  <c r="H128" i="1"/>
  <c r="G128" i="1"/>
  <c r="AI128" i="1"/>
  <c r="I128" i="1"/>
  <c r="R132" i="1"/>
  <c r="S132" i="1" s="1"/>
  <c r="AA133" i="1"/>
  <c r="AB133" i="1" s="1"/>
  <c r="T133" i="1"/>
  <c r="X133" i="1" s="1"/>
  <c r="O133" i="1"/>
  <c r="M133" i="1" s="1"/>
  <c r="P133" i="1" s="1"/>
  <c r="Y133" i="1"/>
  <c r="L136" i="1"/>
  <c r="H136" i="1"/>
  <c r="G136" i="1"/>
  <c r="AI136" i="1"/>
  <c r="I136" i="1"/>
  <c r="R139" i="1"/>
  <c r="S139" i="1" s="1"/>
  <c r="R140" i="1"/>
  <c r="S140" i="1" s="1"/>
  <c r="AA141" i="1"/>
  <c r="AB141" i="1" s="1"/>
  <c r="T141" i="1"/>
  <c r="X141" i="1" s="1"/>
  <c r="O141" i="1"/>
  <c r="M141" i="1" s="1"/>
  <c r="P141" i="1" s="1"/>
  <c r="Y141" i="1"/>
  <c r="L144" i="1"/>
  <c r="H144" i="1"/>
  <c r="G144" i="1"/>
  <c r="AI144" i="1"/>
  <c r="I144" i="1"/>
  <c r="Z147" i="1"/>
  <c r="R147" i="1"/>
  <c r="S147" i="1" s="1"/>
  <c r="R148" i="1"/>
  <c r="S148" i="1" s="1"/>
  <c r="AA149" i="1"/>
  <c r="AB149" i="1" s="1"/>
  <c r="T149" i="1"/>
  <c r="X149" i="1" s="1"/>
  <c r="O149" i="1"/>
  <c r="M149" i="1" s="1"/>
  <c r="P149" i="1" s="1"/>
  <c r="Y149" i="1"/>
  <c r="I30" i="1"/>
  <c r="AI38" i="1"/>
  <c r="AI42" i="1"/>
  <c r="AI46" i="1"/>
  <c r="G62" i="1"/>
  <c r="G63" i="1"/>
  <c r="H66" i="1"/>
  <c r="G67" i="1"/>
  <c r="H70" i="1"/>
  <c r="Z70" i="1"/>
  <c r="G71" i="1"/>
  <c r="R71" i="1" s="1"/>
  <c r="S71" i="1" s="1"/>
  <c r="H74" i="1"/>
  <c r="Z74" i="1"/>
  <c r="G75" i="1"/>
  <c r="R75" i="1" s="1"/>
  <c r="S75" i="1" s="1"/>
  <c r="H78" i="1"/>
  <c r="G79" i="1"/>
  <c r="R79" i="1" s="1"/>
  <c r="S79" i="1" s="1"/>
  <c r="H82" i="1"/>
  <c r="G83" i="1"/>
  <c r="R83" i="1" s="1"/>
  <c r="S83" i="1" s="1"/>
  <c r="H86" i="1"/>
  <c r="G87" i="1"/>
  <c r="R87" i="1" s="1"/>
  <c r="S87" i="1" s="1"/>
  <c r="H90" i="1"/>
  <c r="G91" i="1"/>
  <c r="R91" i="1" s="1"/>
  <c r="S91" i="1" s="1"/>
  <c r="H94" i="1"/>
  <c r="G95" i="1"/>
  <c r="R95" i="1" s="1"/>
  <c r="S95" i="1" s="1"/>
  <c r="AI96" i="1"/>
  <c r="R97" i="1"/>
  <c r="S97" i="1" s="1"/>
  <c r="U99" i="1"/>
  <c r="Q99" i="1"/>
  <c r="I103" i="1"/>
  <c r="L103" i="1"/>
  <c r="H103" i="1"/>
  <c r="AI103" i="1"/>
  <c r="O107" i="1"/>
  <c r="M107" i="1" s="1"/>
  <c r="P107" i="1" s="1"/>
  <c r="J107" i="1" s="1"/>
  <c r="K107" i="1" s="1"/>
  <c r="I111" i="1"/>
  <c r="L111" i="1"/>
  <c r="H111" i="1"/>
  <c r="G111" i="1"/>
  <c r="R111" i="1" s="1"/>
  <c r="S111" i="1" s="1"/>
  <c r="AI111" i="1"/>
  <c r="Z113" i="1"/>
  <c r="AB113" i="1" s="1"/>
  <c r="I119" i="1"/>
  <c r="L119" i="1"/>
  <c r="H119" i="1"/>
  <c r="G119" i="1"/>
  <c r="AI119" i="1"/>
  <c r="Z121" i="1"/>
  <c r="I127" i="1"/>
  <c r="L127" i="1"/>
  <c r="H127" i="1"/>
  <c r="G127" i="1"/>
  <c r="R127" i="1" s="1"/>
  <c r="S127" i="1" s="1"/>
  <c r="AI127" i="1"/>
  <c r="Z129" i="1"/>
  <c r="AB129" i="1" s="1"/>
  <c r="I135" i="1"/>
  <c r="L135" i="1"/>
  <c r="H135" i="1"/>
  <c r="G135" i="1"/>
  <c r="AI135" i="1"/>
  <c r="Z137" i="1"/>
  <c r="I143" i="1"/>
  <c r="L143" i="1"/>
  <c r="H143" i="1"/>
  <c r="G143" i="1"/>
  <c r="R143" i="1" s="1"/>
  <c r="S143" i="1" s="1"/>
  <c r="AI143" i="1"/>
  <c r="Z145" i="1"/>
  <c r="AB145" i="1" s="1"/>
  <c r="R166" i="1"/>
  <c r="S166" i="1" s="1"/>
  <c r="G98" i="1"/>
  <c r="R98" i="1" s="1"/>
  <c r="S98" i="1" s="1"/>
  <c r="G102" i="1"/>
  <c r="R102" i="1" s="1"/>
  <c r="S102" i="1" s="1"/>
  <c r="G106" i="1"/>
  <c r="H109" i="1"/>
  <c r="L109" i="1"/>
  <c r="G110" i="1"/>
  <c r="H113" i="1"/>
  <c r="L113" i="1"/>
  <c r="G114" i="1"/>
  <c r="H117" i="1"/>
  <c r="L117" i="1"/>
  <c r="AB117" i="1"/>
  <c r="G118" i="1"/>
  <c r="H121" i="1"/>
  <c r="L121" i="1"/>
  <c r="AB121" i="1"/>
  <c r="G122" i="1"/>
  <c r="H125" i="1"/>
  <c r="L125" i="1"/>
  <c r="G126" i="1"/>
  <c r="H129" i="1"/>
  <c r="L129" i="1"/>
  <c r="G130" i="1"/>
  <c r="H133" i="1"/>
  <c r="L133" i="1"/>
  <c r="G134" i="1"/>
  <c r="H137" i="1"/>
  <c r="L137" i="1"/>
  <c r="AB137" i="1"/>
  <c r="G138" i="1"/>
  <c r="H141" i="1"/>
  <c r="L141" i="1"/>
  <c r="G142" i="1"/>
  <c r="H145" i="1"/>
  <c r="L145" i="1"/>
  <c r="G146" i="1"/>
  <c r="H149" i="1"/>
  <c r="L149" i="1"/>
  <c r="G150" i="1"/>
  <c r="Z151" i="1"/>
  <c r="U152" i="1"/>
  <c r="U153" i="1"/>
  <c r="G154" i="1"/>
  <c r="L154" i="1"/>
  <c r="H154" i="1"/>
  <c r="U156" i="1"/>
  <c r="U157" i="1"/>
  <c r="G158" i="1"/>
  <c r="L158" i="1"/>
  <c r="H158" i="1"/>
  <c r="U160" i="1"/>
  <c r="U161" i="1"/>
  <c r="G162" i="1"/>
  <c r="R162" i="1" s="1"/>
  <c r="S162" i="1" s="1"/>
  <c r="L162" i="1"/>
  <c r="H162" i="1"/>
  <c r="U164" i="1"/>
  <c r="U165" i="1"/>
  <c r="G166" i="1"/>
  <c r="L166" i="1"/>
  <c r="H166" i="1"/>
  <c r="U168" i="1"/>
  <c r="Q168" i="1"/>
  <c r="I172" i="1"/>
  <c r="L172" i="1"/>
  <c r="H172" i="1"/>
  <c r="AI172" i="1"/>
  <c r="L177" i="1"/>
  <c r="H177" i="1"/>
  <c r="G177" i="1"/>
  <c r="I177" i="1"/>
  <c r="G178" i="1"/>
  <c r="AI178" i="1"/>
  <c r="L178" i="1"/>
  <c r="H178" i="1"/>
  <c r="R182" i="1"/>
  <c r="S182" i="1" s="1"/>
  <c r="O182" i="1"/>
  <c r="M182" i="1" s="1"/>
  <c r="P182" i="1" s="1"/>
  <c r="Y182" i="1"/>
  <c r="L185" i="1"/>
  <c r="H185" i="1"/>
  <c r="G185" i="1"/>
  <c r="AI185" i="1"/>
  <c r="I185" i="1"/>
  <c r="AA190" i="1"/>
  <c r="AB190" i="1" s="1"/>
  <c r="T190" i="1"/>
  <c r="X190" i="1" s="1"/>
  <c r="O190" i="1"/>
  <c r="M190" i="1" s="1"/>
  <c r="P190" i="1" s="1"/>
  <c r="Y190" i="1"/>
  <c r="L193" i="1"/>
  <c r="H193" i="1"/>
  <c r="G193" i="1"/>
  <c r="AI193" i="1"/>
  <c r="I193" i="1"/>
  <c r="I196" i="1"/>
  <c r="L196" i="1"/>
  <c r="H196" i="1"/>
  <c r="AI196" i="1"/>
  <c r="G196" i="1"/>
  <c r="R205" i="1"/>
  <c r="S205" i="1" s="1"/>
  <c r="O151" i="1"/>
  <c r="M151" i="1" s="1"/>
  <c r="P151" i="1" s="1"/>
  <c r="I152" i="1"/>
  <c r="AI152" i="1"/>
  <c r="L153" i="1"/>
  <c r="H153" i="1"/>
  <c r="I153" i="1"/>
  <c r="AI155" i="1"/>
  <c r="G155" i="1"/>
  <c r="I156" i="1"/>
  <c r="AI156" i="1"/>
  <c r="O157" i="1"/>
  <c r="M157" i="1" s="1"/>
  <c r="P157" i="1" s="1"/>
  <c r="J157" i="1" s="1"/>
  <c r="K157" i="1" s="1"/>
  <c r="L157" i="1"/>
  <c r="H157" i="1"/>
  <c r="I157" i="1"/>
  <c r="R159" i="1"/>
  <c r="S159" i="1" s="1"/>
  <c r="AI159" i="1"/>
  <c r="G159" i="1"/>
  <c r="I160" i="1"/>
  <c r="AI160" i="1"/>
  <c r="L161" i="1"/>
  <c r="H161" i="1"/>
  <c r="I161" i="1"/>
  <c r="R163" i="1"/>
  <c r="S163" i="1" s="1"/>
  <c r="AI163" i="1"/>
  <c r="G163" i="1"/>
  <c r="I164" i="1"/>
  <c r="AI164" i="1"/>
  <c r="O165" i="1"/>
  <c r="M165" i="1" s="1"/>
  <c r="P165" i="1" s="1"/>
  <c r="L165" i="1"/>
  <c r="H165" i="1"/>
  <c r="I165" i="1"/>
  <c r="R171" i="1"/>
  <c r="S171" i="1" s="1"/>
  <c r="U172" i="1"/>
  <c r="R172" i="1"/>
  <c r="S172" i="1" s="1"/>
  <c r="I176" i="1"/>
  <c r="L176" i="1"/>
  <c r="H176" i="1"/>
  <c r="AI176" i="1"/>
  <c r="L181" i="1"/>
  <c r="H181" i="1"/>
  <c r="G181" i="1"/>
  <c r="I181" i="1"/>
  <c r="I184" i="1"/>
  <c r="L184" i="1"/>
  <c r="H184" i="1"/>
  <c r="G184" i="1"/>
  <c r="AI184" i="1"/>
  <c r="Z186" i="1"/>
  <c r="I192" i="1"/>
  <c r="L192" i="1"/>
  <c r="H192" i="1"/>
  <c r="G192" i="1"/>
  <c r="AI192" i="1"/>
  <c r="Z194" i="1"/>
  <c r="Z205" i="1"/>
  <c r="AI109" i="1"/>
  <c r="AI113" i="1"/>
  <c r="AI117" i="1"/>
  <c r="AI121" i="1"/>
  <c r="AI125" i="1"/>
  <c r="AI129" i="1"/>
  <c r="AI133" i="1"/>
  <c r="AI137" i="1"/>
  <c r="AI141" i="1"/>
  <c r="AI145" i="1"/>
  <c r="AI149" i="1"/>
  <c r="H151" i="1"/>
  <c r="L151" i="1"/>
  <c r="L152" i="1"/>
  <c r="R153" i="1"/>
  <c r="S153" i="1" s="1"/>
  <c r="O153" i="1" s="1"/>
  <c r="M153" i="1" s="1"/>
  <c r="P153" i="1" s="1"/>
  <c r="J153" i="1" s="1"/>
  <c r="K153" i="1" s="1"/>
  <c r="L156" i="1"/>
  <c r="R157" i="1"/>
  <c r="S157" i="1" s="1"/>
  <c r="L160" i="1"/>
  <c r="R161" i="1"/>
  <c r="S161" i="1" s="1"/>
  <c r="O161" i="1" s="1"/>
  <c r="M161" i="1" s="1"/>
  <c r="P161" i="1" s="1"/>
  <c r="J161" i="1" s="1"/>
  <c r="K161" i="1" s="1"/>
  <c r="R164" i="1"/>
  <c r="S164" i="1" s="1"/>
  <c r="AB165" i="1"/>
  <c r="L169" i="1"/>
  <c r="H169" i="1"/>
  <c r="G169" i="1"/>
  <c r="I169" i="1"/>
  <c r="G170" i="1"/>
  <c r="AI170" i="1"/>
  <c r="L170" i="1"/>
  <c r="H170" i="1"/>
  <c r="R174" i="1"/>
  <c r="S174" i="1" s="1"/>
  <c r="R176" i="1"/>
  <c r="S176" i="1" s="1"/>
  <c r="I180" i="1"/>
  <c r="L180" i="1"/>
  <c r="H180" i="1"/>
  <c r="AI180" i="1"/>
  <c r="R184" i="1"/>
  <c r="S184" i="1" s="1"/>
  <c r="AA186" i="1"/>
  <c r="AB186" i="1" s="1"/>
  <c r="T186" i="1"/>
  <c r="X186" i="1" s="1"/>
  <c r="O186" i="1"/>
  <c r="M186" i="1" s="1"/>
  <c r="P186" i="1" s="1"/>
  <c r="Y186" i="1"/>
  <c r="L189" i="1"/>
  <c r="H189" i="1"/>
  <c r="G189" i="1"/>
  <c r="R189" i="1" s="1"/>
  <c r="S189" i="1" s="1"/>
  <c r="AI189" i="1"/>
  <c r="I189" i="1"/>
  <c r="Z192" i="1"/>
  <c r="R192" i="1"/>
  <c r="S192" i="1" s="1"/>
  <c r="R193" i="1"/>
  <c r="S193" i="1" s="1"/>
  <c r="AA194" i="1"/>
  <c r="AB194" i="1" s="1"/>
  <c r="T194" i="1"/>
  <c r="X194" i="1" s="1"/>
  <c r="O194" i="1"/>
  <c r="M194" i="1" s="1"/>
  <c r="P194" i="1" s="1"/>
  <c r="J194" i="1" s="1"/>
  <c r="K194" i="1" s="1"/>
  <c r="Y194" i="1"/>
  <c r="Z197" i="1"/>
  <c r="R197" i="1"/>
  <c r="S197" i="1" s="1"/>
  <c r="I151" i="1"/>
  <c r="G152" i="1"/>
  <c r="H155" i="1"/>
  <c r="G156" i="1"/>
  <c r="H159" i="1"/>
  <c r="Z159" i="1"/>
  <c r="G160" i="1"/>
  <c r="H163" i="1"/>
  <c r="Z163" i="1"/>
  <c r="G164" i="1"/>
  <c r="I168" i="1"/>
  <c r="L168" i="1"/>
  <c r="H168" i="1"/>
  <c r="AI168" i="1"/>
  <c r="O172" i="1"/>
  <c r="M172" i="1" s="1"/>
  <c r="P172" i="1" s="1"/>
  <c r="J172" i="1" s="1"/>
  <c r="K172" i="1" s="1"/>
  <c r="L173" i="1"/>
  <c r="H173" i="1"/>
  <c r="G173" i="1"/>
  <c r="I173" i="1"/>
  <c r="G174" i="1"/>
  <c r="AI174" i="1"/>
  <c r="L174" i="1"/>
  <c r="H174" i="1"/>
  <c r="R177" i="1"/>
  <c r="S177" i="1" s="1"/>
  <c r="Z177" i="1" s="1"/>
  <c r="AI177" i="1"/>
  <c r="R178" i="1"/>
  <c r="S178" i="1" s="1"/>
  <c r="U180" i="1"/>
  <c r="Q180" i="1"/>
  <c r="Z182" i="1"/>
  <c r="I188" i="1"/>
  <c r="L188" i="1"/>
  <c r="H188" i="1"/>
  <c r="G188" i="1"/>
  <c r="R188" i="1" s="1"/>
  <c r="S188" i="1" s="1"/>
  <c r="AI188" i="1"/>
  <c r="Z190" i="1"/>
  <c r="G167" i="1"/>
  <c r="G171" i="1"/>
  <c r="G175" i="1"/>
  <c r="G179" i="1"/>
  <c r="H182" i="1"/>
  <c r="L182" i="1"/>
  <c r="G183" i="1"/>
  <c r="H186" i="1"/>
  <c r="L186" i="1"/>
  <c r="G187" i="1"/>
  <c r="R187" i="1" s="1"/>
  <c r="S187" i="1" s="1"/>
  <c r="H190" i="1"/>
  <c r="L190" i="1"/>
  <c r="G191" i="1"/>
  <c r="H194" i="1"/>
  <c r="L194" i="1"/>
  <c r="G195" i="1"/>
  <c r="O197" i="1"/>
  <c r="M197" i="1" s="1"/>
  <c r="P197" i="1" s="1"/>
  <c r="J197" i="1" s="1"/>
  <c r="K197" i="1" s="1"/>
  <c r="U199" i="1"/>
  <c r="U200" i="1"/>
  <c r="L201" i="1"/>
  <c r="H201" i="1"/>
  <c r="G201" i="1"/>
  <c r="U203" i="1"/>
  <c r="U204" i="1"/>
  <c r="L205" i="1"/>
  <c r="H205" i="1"/>
  <c r="G205" i="1"/>
  <c r="U207" i="1"/>
  <c r="U208" i="1"/>
  <c r="L209" i="1"/>
  <c r="H209" i="1"/>
  <c r="G209" i="1"/>
  <c r="U211" i="1"/>
  <c r="U212" i="1"/>
  <c r="L213" i="1"/>
  <c r="H213" i="1"/>
  <c r="G213" i="1"/>
  <c r="R218" i="1"/>
  <c r="S218" i="1" s="1"/>
  <c r="U219" i="1"/>
  <c r="Q219" i="1"/>
  <c r="L223" i="1"/>
  <c r="H223" i="1"/>
  <c r="AI223" i="1"/>
  <c r="I223" i="1"/>
  <c r="G224" i="1"/>
  <c r="AI224" i="1"/>
  <c r="I224" i="1"/>
  <c r="L224" i="1"/>
  <c r="H224" i="1"/>
  <c r="Z227" i="1"/>
  <c r="R227" i="1"/>
  <c r="S227" i="1" s="1"/>
  <c r="G232" i="1"/>
  <c r="AI232" i="1"/>
  <c r="I232" i="1"/>
  <c r="L232" i="1"/>
  <c r="H232" i="1"/>
  <c r="R235" i="1"/>
  <c r="S235" i="1" s="1"/>
  <c r="G240" i="1"/>
  <c r="AI240" i="1"/>
  <c r="I240" i="1"/>
  <c r="L240" i="1"/>
  <c r="H240" i="1"/>
  <c r="G248" i="1"/>
  <c r="AI248" i="1"/>
  <c r="I248" i="1"/>
  <c r="L248" i="1"/>
  <c r="H248" i="1"/>
  <c r="R252" i="1"/>
  <c r="S252" i="1" s="1"/>
  <c r="T255" i="1"/>
  <c r="X255" i="1" s="1"/>
  <c r="AA255" i="1"/>
  <c r="Z255" i="1"/>
  <c r="R198" i="1"/>
  <c r="S198" i="1" s="1"/>
  <c r="G198" i="1"/>
  <c r="AI198" i="1"/>
  <c r="AI199" i="1"/>
  <c r="I199" i="1"/>
  <c r="I200" i="1"/>
  <c r="L200" i="1"/>
  <c r="H200" i="1"/>
  <c r="R202" i="1"/>
  <c r="S202" i="1" s="1"/>
  <c r="G202" i="1"/>
  <c r="AI202" i="1"/>
  <c r="AI203" i="1"/>
  <c r="I203" i="1"/>
  <c r="I204" i="1"/>
  <c r="L204" i="1"/>
  <c r="H204" i="1"/>
  <c r="R206" i="1"/>
  <c r="S206" i="1" s="1"/>
  <c r="Z206" i="1" s="1"/>
  <c r="G206" i="1"/>
  <c r="AI206" i="1"/>
  <c r="AI207" i="1"/>
  <c r="I207" i="1"/>
  <c r="I208" i="1"/>
  <c r="L208" i="1"/>
  <c r="H208" i="1"/>
  <c r="G210" i="1"/>
  <c r="AI210" i="1"/>
  <c r="AI211" i="1"/>
  <c r="I211" i="1"/>
  <c r="I212" i="1"/>
  <c r="L212" i="1"/>
  <c r="H212" i="1"/>
  <c r="O214" i="1"/>
  <c r="M214" i="1" s="1"/>
  <c r="P214" i="1" s="1"/>
  <c r="J214" i="1" s="1"/>
  <c r="K214" i="1" s="1"/>
  <c r="G216" i="1"/>
  <c r="I216" i="1"/>
  <c r="L216" i="1"/>
  <c r="H216" i="1"/>
  <c r="AI217" i="1"/>
  <c r="L217" i="1"/>
  <c r="H217" i="1"/>
  <c r="G217" i="1"/>
  <c r="R223" i="1"/>
  <c r="S223" i="1" s="1"/>
  <c r="Z224" i="1"/>
  <c r="R226" i="1"/>
  <c r="S226" i="1" s="1"/>
  <c r="Y230" i="1"/>
  <c r="L231" i="1"/>
  <c r="H231" i="1"/>
  <c r="G231" i="1"/>
  <c r="AI231" i="1"/>
  <c r="I231" i="1"/>
  <c r="R234" i="1"/>
  <c r="S234" i="1" s="1"/>
  <c r="Z238" i="1"/>
  <c r="Y238" i="1"/>
  <c r="O238" i="1"/>
  <c r="M238" i="1" s="1"/>
  <c r="P238" i="1" s="1"/>
  <c r="J238" i="1" s="1"/>
  <c r="K238" i="1" s="1"/>
  <c r="L239" i="1"/>
  <c r="H239" i="1"/>
  <c r="G239" i="1"/>
  <c r="AI239" i="1"/>
  <c r="I239" i="1"/>
  <c r="R242" i="1"/>
  <c r="S242" i="1" s="1"/>
  <c r="Z246" i="1"/>
  <c r="Y246" i="1"/>
  <c r="O246" i="1"/>
  <c r="M246" i="1" s="1"/>
  <c r="P246" i="1" s="1"/>
  <c r="J246" i="1" s="1"/>
  <c r="K246" i="1" s="1"/>
  <c r="L247" i="1"/>
  <c r="H247" i="1"/>
  <c r="G247" i="1"/>
  <c r="AI247" i="1"/>
  <c r="I247" i="1"/>
  <c r="R250" i="1"/>
  <c r="S250" i="1" s="1"/>
  <c r="R261" i="1"/>
  <c r="S261" i="1" s="1"/>
  <c r="T263" i="1"/>
  <c r="X263" i="1" s="1"/>
  <c r="AA263" i="1"/>
  <c r="Z263" i="1"/>
  <c r="AI182" i="1"/>
  <c r="AI186" i="1"/>
  <c r="AI190" i="1"/>
  <c r="AI194" i="1"/>
  <c r="L199" i="1"/>
  <c r="L203" i="1"/>
  <c r="R203" i="1"/>
  <c r="S203" i="1" s="1"/>
  <c r="L207" i="1"/>
  <c r="L211" i="1"/>
  <c r="R211" i="1"/>
  <c r="S211" i="1" s="1"/>
  <c r="T214" i="1"/>
  <c r="X214" i="1" s="1"/>
  <c r="L215" i="1"/>
  <c r="H215" i="1"/>
  <c r="AI215" i="1"/>
  <c r="I215" i="1"/>
  <c r="Z218" i="1"/>
  <c r="Y218" i="1"/>
  <c r="O218" i="1"/>
  <c r="M218" i="1" s="1"/>
  <c r="P218" i="1" s="1"/>
  <c r="J218" i="1" s="1"/>
  <c r="K218" i="1" s="1"/>
  <c r="G220" i="1"/>
  <c r="I220" i="1"/>
  <c r="L220" i="1"/>
  <c r="H220" i="1"/>
  <c r="AI221" i="1"/>
  <c r="L221" i="1"/>
  <c r="H221" i="1"/>
  <c r="G221" i="1"/>
  <c r="AB222" i="1"/>
  <c r="R224" i="1"/>
  <c r="S224" i="1" s="1"/>
  <c r="R225" i="1"/>
  <c r="S225" i="1" s="1"/>
  <c r="G228" i="1"/>
  <c r="R228" i="1" s="1"/>
  <c r="S228" i="1" s="1"/>
  <c r="AI228" i="1"/>
  <c r="I228" i="1"/>
  <c r="L228" i="1"/>
  <c r="H228" i="1"/>
  <c r="R231" i="1"/>
  <c r="S231" i="1" s="1"/>
  <c r="R232" i="1"/>
  <c r="S232" i="1" s="1"/>
  <c r="R233" i="1"/>
  <c r="S233" i="1" s="1"/>
  <c r="G236" i="1"/>
  <c r="AI236" i="1"/>
  <c r="I236" i="1"/>
  <c r="L236" i="1"/>
  <c r="H236" i="1"/>
  <c r="R239" i="1"/>
  <c r="S239" i="1" s="1"/>
  <c r="R240" i="1"/>
  <c r="S240" i="1" s="1"/>
  <c r="G244" i="1"/>
  <c r="AI244" i="1"/>
  <c r="I244" i="1"/>
  <c r="L244" i="1"/>
  <c r="H244" i="1"/>
  <c r="Z247" i="1"/>
  <c r="R247" i="1"/>
  <c r="S247" i="1" s="1"/>
  <c r="R248" i="1"/>
  <c r="S248" i="1" s="1"/>
  <c r="R249" i="1"/>
  <c r="S249" i="1" s="1"/>
  <c r="Z249" i="1" s="1"/>
  <c r="G252" i="1"/>
  <c r="AI252" i="1"/>
  <c r="I252" i="1"/>
  <c r="L252" i="1"/>
  <c r="H252" i="1"/>
  <c r="T259" i="1"/>
  <c r="X259" i="1" s="1"/>
  <c r="AA259" i="1"/>
  <c r="Z259" i="1"/>
  <c r="H197" i="1"/>
  <c r="H198" i="1"/>
  <c r="Z198" i="1"/>
  <c r="G199" i="1"/>
  <c r="Q200" i="1"/>
  <c r="H202" i="1"/>
  <c r="Z202" i="1"/>
  <c r="G203" i="1"/>
  <c r="Z203" i="1"/>
  <c r="Q204" i="1"/>
  <c r="H206" i="1"/>
  <c r="G207" i="1"/>
  <c r="Q208" i="1"/>
  <c r="H210" i="1"/>
  <c r="G211" i="1"/>
  <c r="Q212" i="1"/>
  <c r="Z214" i="1"/>
  <c r="Y214" i="1"/>
  <c r="AB214" i="1" s="1"/>
  <c r="U215" i="1"/>
  <c r="Q215" i="1"/>
  <c r="L219" i="1"/>
  <c r="H219" i="1"/>
  <c r="AI219" i="1"/>
  <c r="I219" i="1"/>
  <c r="Z222" i="1"/>
  <c r="Y222" i="1"/>
  <c r="O222" i="1"/>
  <c r="M222" i="1" s="1"/>
  <c r="P222" i="1" s="1"/>
  <c r="J222" i="1" s="1"/>
  <c r="K222" i="1" s="1"/>
  <c r="O223" i="1"/>
  <c r="M223" i="1" s="1"/>
  <c r="P223" i="1" s="1"/>
  <c r="J223" i="1" s="1"/>
  <c r="K223" i="1" s="1"/>
  <c r="Z226" i="1"/>
  <c r="Y226" i="1"/>
  <c r="O226" i="1"/>
  <c r="M226" i="1" s="1"/>
  <c r="P226" i="1" s="1"/>
  <c r="J226" i="1" s="1"/>
  <c r="K226" i="1" s="1"/>
  <c r="L227" i="1"/>
  <c r="H227" i="1"/>
  <c r="G227" i="1"/>
  <c r="AI227" i="1"/>
  <c r="I227" i="1"/>
  <c r="R230" i="1"/>
  <c r="S230" i="1" s="1"/>
  <c r="Z234" i="1"/>
  <c r="Y234" i="1"/>
  <c r="O234" i="1"/>
  <c r="M234" i="1" s="1"/>
  <c r="P234" i="1" s="1"/>
  <c r="J234" i="1" s="1"/>
  <c r="K234" i="1" s="1"/>
  <c r="L235" i="1"/>
  <c r="H235" i="1"/>
  <c r="G235" i="1"/>
  <c r="AI235" i="1"/>
  <c r="I235" i="1"/>
  <c r="R238" i="1"/>
  <c r="S238" i="1" s="1"/>
  <c r="Z242" i="1"/>
  <c r="Y242" i="1"/>
  <c r="O242" i="1"/>
  <c r="M242" i="1" s="1"/>
  <c r="P242" i="1" s="1"/>
  <c r="J242" i="1" s="1"/>
  <c r="K242" i="1" s="1"/>
  <c r="L243" i="1"/>
  <c r="H243" i="1"/>
  <c r="G243" i="1"/>
  <c r="AI243" i="1"/>
  <c r="I243" i="1"/>
  <c r="R246" i="1"/>
  <c r="S246" i="1" s="1"/>
  <c r="Z250" i="1"/>
  <c r="Y250" i="1"/>
  <c r="O250" i="1"/>
  <c r="M250" i="1" s="1"/>
  <c r="P250" i="1" s="1"/>
  <c r="J250" i="1" s="1"/>
  <c r="K250" i="1" s="1"/>
  <c r="L251" i="1"/>
  <c r="H251" i="1"/>
  <c r="G251" i="1"/>
  <c r="AI251" i="1"/>
  <c r="I251" i="1"/>
  <c r="Z252" i="1"/>
  <c r="AI214" i="1"/>
  <c r="AI218" i="1"/>
  <c r="AI222" i="1"/>
  <c r="G225" i="1"/>
  <c r="AI226" i="1"/>
  <c r="G229" i="1"/>
  <c r="AI230" i="1"/>
  <c r="G233" i="1"/>
  <c r="AI234" i="1"/>
  <c r="G237" i="1"/>
  <c r="AI238" i="1"/>
  <c r="G241" i="1"/>
  <c r="AI242" i="1"/>
  <c r="G245" i="1"/>
  <c r="AI246" i="1"/>
  <c r="G249" i="1"/>
  <c r="AI250" i="1"/>
  <c r="G253" i="1"/>
  <c r="O254" i="1"/>
  <c r="M254" i="1" s="1"/>
  <c r="P254" i="1" s="1"/>
  <c r="J254" i="1" s="1"/>
  <c r="K254" i="1" s="1"/>
  <c r="U254" i="1"/>
  <c r="AB254" i="1"/>
  <c r="U255" i="1"/>
  <c r="L256" i="1"/>
  <c r="H256" i="1"/>
  <c r="G256" i="1"/>
  <c r="O258" i="1"/>
  <c r="M258" i="1" s="1"/>
  <c r="P258" i="1" s="1"/>
  <c r="U258" i="1"/>
  <c r="L260" i="1"/>
  <c r="H260" i="1"/>
  <c r="G260" i="1"/>
  <c r="R260" i="1" s="1"/>
  <c r="S260" i="1" s="1"/>
  <c r="O262" i="1"/>
  <c r="M262" i="1" s="1"/>
  <c r="P262" i="1" s="1"/>
  <c r="AB262" i="1"/>
  <c r="R266" i="1"/>
  <c r="S266" i="1" s="1"/>
  <c r="R278" i="1"/>
  <c r="S278" i="1" s="1"/>
  <c r="H225" i="1"/>
  <c r="L225" i="1"/>
  <c r="H229" i="1"/>
  <c r="L229" i="1"/>
  <c r="H233" i="1"/>
  <c r="L233" i="1"/>
  <c r="H237" i="1"/>
  <c r="L237" i="1"/>
  <c r="H241" i="1"/>
  <c r="L241" i="1"/>
  <c r="H245" i="1"/>
  <c r="L245" i="1"/>
  <c r="H249" i="1"/>
  <c r="L249" i="1"/>
  <c r="H253" i="1"/>
  <c r="L253" i="1"/>
  <c r="O255" i="1"/>
  <c r="M255" i="1" s="1"/>
  <c r="P255" i="1" s="1"/>
  <c r="J255" i="1" s="1"/>
  <c r="K255" i="1" s="1"/>
  <c r="I255" i="1"/>
  <c r="L255" i="1"/>
  <c r="H255" i="1"/>
  <c r="AI256" i="1"/>
  <c r="G257" i="1"/>
  <c r="AI257" i="1"/>
  <c r="AI258" i="1"/>
  <c r="I258" i="1"/>
  <c r="O259" i="1"/>
  <c r="M259" i="1" s="1"/>
  <c r="P259" i="1" s="1"/>
  <c r="I259" i="1"/>
  <c r="L259" i="1"/>
  <c r="H259" i="1"/>
  <c r="I260" i="1"/>
  <c r="AI260" i="1"/>
  <c r="G261" i="1"/>
  <c r="AI261" i="1"/>
  <c r="AI262" i="1"/>
  <c r="I262" i="1"/>
  <c r="O263" i="1"/>
  <c r="M263" i="1" s="1"/>
  <c r="P263" i="1" s="1"/>
  <c r="I263" i="1"/>
  <c r="L263" i="1"/>
  <c r="H263" i="1"/>
  <c r="R265" i="1"/>
  <c r="S265" i="1" s="1"/>
  <c r="Z265" i="1" s="1"/>
  <c r="AB255" i="1"/>
  <c r="AB259" i="1"/>
  <c r="AB263" i="1"/>
  <c r="G267" i="1"/>
  <c r="AI267" i="1"/>
  <c r="I267" i="1"/>
  <c r="L267" i="1"/>
  <c r="H267" i="1"/>
  <c r="R268" i="1"/>
  <c r="S268" i="1" s="1"/>
  <c r="Z268" i="1" s="1"/>
  <c r="G271" i="1"/>
  <c r="AI271" i="1"/>
  <c r="I271" i="1"/>
  <c r="L271" i="1"/>
  <c r="H271" i="1"/>
  <c r="R272" i="1"/>
  <c r="S272" i="1" s="1"/>
  <c r="G275" i="1"/>
  <c r="AI275" i="1"/>
  <c r="I275" i="1"/>
  <c r="L275" i="1"/>
  <c r="H275" i="1"/>
  <c r="R276" i="1"/>
  <c r="S276" i="1" s="1"/>
  <c r="G279" i="1"/>
  <c r="AI279" i="1"/>
  <c r="I279" i="1"/>
  <c r="L279" i="1"/>
  <c r="H279" i="1"/>
  <c r="AB284" i="1"/>
  <c r="Z254" i="1"/>
  <c r="T254" i="1"/>
  <c r="X254" i="1" s="1"/>
  <c r="Z258" i="1"/>
  <c r="AB258" i="1" s="1"/>
  <c r="T258" i="1"/>
  <c r="X258" i="1" s="1"/>
  <c r="Z261" i="1"/>
  <c r="Z262" i="1"/>
  <c r="T262" i="1"/>
  <c r="X262" i="1" s="1"/>
  <c r="L266" i="1"/>
  <c r="H266" i="1"/>
  <c r="G266" i="1"/>
  <c r="AI266" i="1"/>
  <c r="I266" i="1"/>
  <c r="Z267" i="1"/>
  <c r="R267" i="1"/>
  <c r="S267" i="1" s="1"/>
  <c r="L270" i="1"/>
  <c r="H270" i="1"/>
  <c r="G270" i="1"/>
  <c r="AI270" i="1"/>
  <c r="I270" i="1"/>
  <c r="R271" i="1"/>
  <c r="S271" i="1" s="1"/>
  <c r="L274" i="1"/>
  <c r="H274" i="1"/>
  <c r="G274" i="1"/>
  <c r="AI274" i="1"/>
  <c r="I274" i="1"/>
  <c r="Z275" i="1"/>
  <c r="R275" i="1"/>
  <c r="S275" i="1" s="1"/>
  <c r="L278" i="1"/>
  <c r="H278" i="1"/>
  <c r="G278" i="1"/>
  <c r="AI278" i="1"/>
  <c r="I278" i="1"/>
  <c r="Z279" i="1"/>
  <c r="R279" i="1"/>
  <c r="S279" i="1" s="1"/>
  <c r="G264" i="1"/>
  <c r="AI265" i="1"/>
  <c r="G268" i="1"/>
  <c r="AI269" i="1"/>
  <c r="G272" i="1"/>
  <c r="AI273" i="1"/>
  <c r="G276" i="1"/>
  <c r="AI277" i="1"/>
  <c r="G280" i="1"/>
  <c r="L280" i="1"/>
  <c r="Q281" i="1"/>
  <c r="I282" i="1"/>
  <c r="Z285" i="1"/>
  <c r="L286" i="1"/>
  <c r="H286" i="1"/>
  <c r="G286" i="1"/>
  <c r="AI286" i="1"/>
  <c r="I286" i="1"/>
  <c r="I289" i="1"/>
  <c r="L289" i="1"/>
  <c r="H289" i="1"/>
  <c r="G289" i="1"/>
  <c r="AI289" i="1"/>
  <c r="Z290" i="1"/>
  <c r="AA295" i="1"/>
  <c r="AB295" i="1" s="1"/>
  <c r="T295" i="1"/>
  <c r="X295" i="1" s="1"/>
  <c r="O295" i="1"/>
  <c r="M295" i="1" s="1"/>
  <c r="P295" i="1" s="1"/>
  <c r="Y295" i="1"/>
  <c r="R296" i="1"/>
  <c r="S296" i="1" s="1"/>
  <c r="Z296" i="1" s="1"/>
  <c r="L302" i="1"/>
  <c r="H302" i="1"/>
  <c r="G302" i="1"/>
  <c r="AI302" i="1"/>
  <c r="I302" i="1"/>
  <c r="Z304" i="1"/>
  <c r="I305" i="1"/>
  <c r="L305" i="1"/>
  <c r="H305" i="1"/>
  <c r="G305" i="1"/>
  <c r="AI305" i="1"/>
  <c r="AI309" i="1"/>
  <c r="H309" i="1"/>
  <c r="L309" i="1"/>
  <c r="G309" i="1"/>
  <c r="I309" i="1"/>
  <c r="O311" i="1"/>
  <c r="M311" i="1" s="1"/>
  <c r="P311" i="1" s="1"/>
  <c r="H264" i="1"/>
  <c r="G265" i="1"/>
  <c r="H268" i="1"/>
  <c r="G269" i="1"/>
  <c r="H272" i="1"/>
  <c r="G273" i="1"/>
  <c r="R273" i="1" s="1"/>
  <c r="S273" i="1" s="1"/>
  <c r="H276" i="1"/>
  <c r="G277" i="1"/>
  <c r="H280" i="1"/>
  <c r="G281" i="1"/>
  <c r="L281" i="1"/>
  <c r="O282" i="1"/>
  <c r="M282" i="1" s="1"/>
  <c r="P282" i="1" s="1"/>
  <c r="J282" i="1" s="1"/>
  <c r="K282" i="1" s="1"/>
  <c r="Z284" i="1"/>
  <c r="I285" i="1"/>
  <c r="L285" i="1"/>
  <c r="H285" i="1"/>
  <c r="AI285" i="1"/>
  <c r="Z286" i="1"/>
  <c r="Z287" i="1"/>
  <c r="R289" i="1"/>
  <c r="S289" i="1" s="1"/>
  <c r="R290" i="1"/>
  <c r="S290" i="1" s="1"/>
  <c r="AA291" i="1"/>
  <c r="T291" i="1"/>
  <c r="X291" i="1" s="1"/>
  <c r="O291" i="1"/>
  <c r="M291" i="1" s="1"/>
  <c r="P291" i="1" s="1"/>
  <c r="Y291" i="1"/>
  <c r="AB291" i="1" s="1"/>
  <c r="R292" i="1"/>
  <c r="S292" i="1" s="1"/>
  <c r="L298" i="1"/>
  <c r="H298" i="1"/>
  <c r="G298" i="1"/>
  <c r="AI298" i="1"/>
  <c r="I298" i="1"/>
  <c r="Z300" i="1"/>
  <c r="I301" i="1"/>
  <c r="L301" i="1"/>
  <c r="H301" i="1"/>
  <c r="G301" i="1"/>
  <c r="AI301" i="1"/>
  <c r="Z302" i="1"/>
  <c r="Z303" i="1"/>
  <c r="R305" i="1"/>
  <c r="S305" i="1" s="1"/>
  <c r="R307" i="1"/>
  <c r="S307" i="1" s="1"/>
  <c r="R308" i="1"/>
  <c r="S308" i="1" s="1"/>
  <c r="R311" i="1"/>
  <c r="S311" i="1" s="1"/>
  <c r="Z312" i="1"/>
  <c r="R312" i="1"/>
  <c r="S312" i="1" s="1"/>
  <c r="H265" i="1"/>
  <c r="H269" i="1"/>
  <c r="H273" i="1"/>
  <c r="H277" i="1"/>
  <c r="I280" i="1"/>
  <c r="H281" i="1"/>
  <c r="AI281" i="1"/>
  <c r="R285" i="1"/>
  <c r="S285" i="1" s="1"/>
  <c r="R286" i="1"/>
  <c r="S286" i="1" s="1"/>
  <c r="AA287" i="1"/>
  <c r="AB287" i="1" s="1"/>
  <c r="T287" i="1"/>
  <c r="X287" i="1" s="1"/>
  <c r="O287" i="1"/>
  <c r="M287" i="1" s="1"/>
  <c r="P287" i="1" s="1"/>
  <c r="Y287" i="1"/>
  <c r="R288" i="1"/>
  <c r="S288" i="1" s="1"/>
  <c r="L294" i="1"/>
  <c r="H294" i="1"/>
  <c r="G294" i="1"/>
  <c r="R294" i="1" s="1"/>
  <c r="S294" i="1" s="1"/>
  <c r="AI294" i="1"/>
  <c r="I294" i="1"/>
  <c r="I297" i="1"/>
  <c r="L297" i="1"/>
  <c r="H297" i="1"/>
  <c r="G297" i="1"/>
  <c r="AI297" i="1"/>
  <c r="Z298" i="1"/>
  <c r="R301" i="1"/>
  <c r="S301" i="1" s="1"/>
  <c r="R302" i="1"/>
  <c r="S302" i="1" s="1"/>
  <c r="AA303" i="1"/>
  <c r="T303" i="1"/>
  <c r="X303" i="1" s="1"/>
  <c r="O303" i="1"/>
  <c r="M303" i="1" s="1"/>
  <c r="P303" i="1" s="1"/>
  <c r="Y303" i="1"/>
  <c r="AB303" i="1" s="1"/>
  <c r="R304" i="1"/>
  <c r="S304" i="1" s="1"/>
  <c r="R309" i="1"/>
  <c r="S309" i="1" s="1"/>
  <c r="Z311" i="1"/>
  <c r="L315" i="1"/>
  <c r="H315" i="1"/>
  <c r="G315" i="1"/>
  <c r="R315" i="1" s="1"/>
  <c r="S315" i="1" s="1"/>
  <c r="AI315" i="1"/>
  <c r="I315" i="1"/>
  <c r="R282" i="1"/>
  <c r="S282" i="1" s="1"/>
  <c r="L282" i="1"/>
  <c r="H282" i="1"/>
  <c r="G283" i="1"/>
  <c r="AI283" i="1"/>
  <c r="L283" i="1"/>
  <c r="H283" i="1"/>
  <c r="U285" i="1"/>
  <c r="L290" i="1"/>
  <c r="H290" i="1"/>
  <c r="G290" i="1"/>
  <c r="AI290" i="1"/>
  <c r="I290" i="1"/>
  <c r="Z292" i="1"/>
  <c r="I293" i="1"/>
  <c r="L293" i="1"/>
  <c r="H293" i="1"/>
  <c r="G293" i="1"/>
  <c r="R293" i="1" s="1"/>
  <c r="S293" i="1" s="1"/>
  <c r="AI293" i="1"/>
  <c r="Z295" i="1"/>
  <c r="R297" i="1"/>
  <c r="S297" i="1" s="1"/>
  <c r="R298" i="1"/>
  <c r="S298" i="1" s="1"/>
  <c r="AA299" i="1"/>
  <c r="T299" i="1"/>
  <c r="X299" i="1" s="1"/>
  <c r="O299" i="1"/>
  <c r="M299" i="1" s="1"/>
  <c r="P299" i="1" s="1"/>
  <c r="Y299" i="1"/>
  <c r="AB299" i="1" s="1"/>
  <c r="R300" i="1"/>
  <c r="S300" i="1" s="1"/>
  <c r="L307" i="1"/>
  <c r="H307" i="1"/>
  <c r="G307" i="1"/>
  <c r="AI307" i="1"/>
  <c r="I307" i="1"/>
  <c r="AI313" i="1"/>
  <c r="I313" i="1"/>
  <c r="H313" i="1"/>
  <c r="L313" i="1"/>
  <c r="G313" i="1"/>
  <c r="R313" i="1" s="1"/>
  <c r="S313" i="1" s="1"/>
  <c r="R316" i="1"/>
  <c r="S316" i="1" s="1"/>
  <c r="O284" i="1"/>
  <c r="M284" i="1" s="1"/>
  <c r="P284" i="1" s="1"/>
  <c r="J284" i="1" s="1"/>
  <c r="K284" i="1" s="1"/>
  <c r="H287" i="1"/>
  <c r="L287" i="1"/>
  <c r="O288" i="1"/>
  <c r="M288" i="1" s="1"/>
  <c r="P288" i="1" s="1"/>
  <c r="J288" i="1" s="1"/>
  <c r="K288" i="1" s="1"/>
  <c r="H291" i="1"/>
  <c r="L291" i="1"/>
  <c r="O292" i="1"/>
  <c r="M292" i="1" s="1"/>
  <c r="P292" i="1" s="1"/>
  <c r="J292" i="1" s="1"/>
  <c r="K292" i="1" s="1"/>
  <c r="H295" i="1"/>
  <c r="L295" i="1"/>
  <c r="O296" i="1"/>
  <c r="M296" i="1" s="1"/>
  <c r="P296" i="1" s="1"/>
  <c r="J296" i="1" s="1"/>
  <c r="K296" i="1" s="1"/>
  <c r="H299" i="1"/>
  <c r="L299" i="1"/>
  <c r="O300" i="1"/>
  <c r="M300" i="1" s="1"/>
  <c r="P300" i="1" s="1"/>
  <c r="J300" i="1" s="1"/>
  <c r="K300" i="1" s="1"/>
  <c r="H303" i="1"/>
  <c r="L303" i="1"/>
  <c r="O304" i="1"/>
  <c r="M304" i="1" s="1"/>
  <c r="P304" i="1" s="1"/>
  <c r="J304" i="1" s="1"/>
  <c r="K304" i="1" s="1"/>
  <c r="U306" i="1"/>
  <c r="AL306" i="1"/>
  <c r="Q306" i="1" s="1"/>
  <c r="H310" i="1"/>
  <c r="AI310" i="1"/>
  <c r="Q314" i="1"/>
  <c r="I318" i="1"/>
  <c r="L318" i="1"/>
  <c r="H318" i="1"/>
  <c r="G318" i="1"/>
  <c r="L319" i="1"/>
  <c r="H319" i="1"/>
  <c r="G319" i="1"/>
  <c r="AI319" i="1"/>
  <c r="I322" i="1"/>
  <c r="L322" i="1"/>
  <c r="H322" i="1"/>
  <c r="G322" i="1"/>
  <c r="AI322" i="1"/>
  <c r="I330" i="1"/>
  <c r="L330" i="1"/>
  <c r="H330" i="1"/>
  <c r="G330" i="1"/>
  <c r="AI330" i="1"/>
  <c r="R332" i="1"/>
  <c r="S332" i="1" s="1"/>
  <c r="L311" i="1"/>
  <c r="H311" i="1"/>
  <c r="O312" i="1"/>
  <c r="M312" i="1" s="1"/>
  <c r="P312" i="1" s="1"/>
  <c r="J312" i="1" s="1"/>
  <c r="K312" i="1" s="1"/>
  <c r="G316" i="1"/>
  <c r="AI316" i="1"/>
  <c r="AI317" i="1"/>
  <c r="I317" i="1"/>
  <c r="AL318" i="1"/>
  <c r="Q318" i="1" s="1"/>
  <c r="Y320" i="1"/>
  <c r="AI321" i="1"/>
  <c r="I321" i="1"/>
  <c r="L321" i="1"/>
  <c r="H321" i="1"/>
  <c r="G321" i="1"/>
  <c r="R322" i="1"/>
  <c r="S322" i="1" s="1"/>
  <c r="R324" i="1"/>
  <c r="S324" i="1" s="1"/>
  <c r="Z328" i="1"/>
  <c r="Y328" i="1"/>
  <c r="AI329" i="1"/>
  <c r="I329" i="1"/>
  <c r="L329" i="1"/>
  <c r="H329" i="1"/>
  <c r="G329" i="1"/>
  <c r="Z330" i="1"/>
  <c r="R330" i="1"/>
  <c r="S330" i="1" s="1"/>
  <c r="AI334" i="1"/>
  <c r="I334" i="1"/>
  <c r="L334" i="1"/>
  <c r="H334" i="1"/>
  <c r="G334" i="1"/>
  <c r="AI287" i="1"/>
  <c r="AI291" i="1"/>
  <c r="AI295" i="1"/>
  <c r="AI299" i="1"/>
  <c r="AI303" i="1"/>
  <c r="Y311" i="1"/>
  <c r="R317" i="1"/>
  <c r="S317" i="1" s="1"/>
  <c r="Z321" i="1"/>
  <c r="R321" i="1"/>
  <c r="S321" i="1" s="1"/>
  <c r="I326" i="1"/>
  <c r="L326" i="1"/>
  <c r="H326" i="1"/>
  <c r="G326" i="1"/>
  <c r="AI326" i="1"/>
  <c r="O332" i="1"/>
  <c r="M332" i="1" s="1"/>
  <c r="P332" i="1" s="1"/>
  <c r="J332" i="1" s="1"/>
  <c r="K332" i="1" s="1"/>
  <c r="Y332" i="1"/>
  <c r="AI333" i="1"/>
  <c r="I333" i="1"/>
  <c r="L333" i="1"/>
  <c r="H333" i="1"/>
  <c r="G333" i="1"/>
  <c r="Z334" i="1"/>
  <c r="G310" i="1"/>
  <c r="L310" i="1"/>
  <c r="L312" i="1"/>
  <c r="I316" i="1"/>
  <c r="G317" i="1"/>
  <c r="Z317" i="1"/>
  <c r="AI318" i="1"/>
  <c r="R320" i="1"/>
  <c r="S320" i="1" s="1"/>
  <c r="O320" i="1" s="1"/>
  <c r="M320" i="1" s="1"/>
  <c r="P320" i="1" s="1"/>
  <c r="J320" i="1" s="1"/>
  <c r="K320" i="1" s="1"/>
  <c r="Z324" i="1"/>
  <c r="O324" i="1"/>
  <c r="M324" i="1" s="1"/>
  <c r="P324" i="1" s="1"/>
  <c r="J324" i="1" s="1"/>
  <c r="K324" i="1" s="1"/>
  <c r="Y324" i="1"/>
  <c r="AI325" i="1"/>
  <c r="I325" i="1"/>
  <c r="L325" i="1"/>
  <c r="H325" i="1"/>
  <c r="G325" i="1"/>
  <c r="R326" i="1"/>
  <c r="S326" i="1" s="1"/>
  <c r="R328" i="1"/>
  <c r="S328" i="1" s="1"/>
  <c r="Z332" i="1"/>
  <c r="Z333" i="1"/>
  <c r="R333" i="1"/>
  <c r="S333" i="1" s="1"/>
  <c r="R334" i="1"/>
  <c r="S334" i="1" s="1"/>
  <c r="I338" i="1"/>
  <c r="L338" i="1"/>
  <c r="H338" i="1"/>
  <c r="G338" i="1"/>
  <c r="AI338" i="1"/>
  <c r="R339" i="1"/>
  <c r="S339" i="1" s="1"/>
  <c r="AA340" i="1"/>
  <c r="T340" i="1"/>
  <c r="X340" i="1" s="1"/>
  <c r="O340" i="1"/>
  <c r="M340" i="1" s="1"/>
  <c r="P340" i="1" s="1"/>
  <c r="Y340" i="1"/>
  <c r="AB340" i="1" s="1"/>
  <c r="I342" i="1"/>
  <c r="L342" i="1"/>
  <c r="H342" i="1"/>
  <c r="G342" i="1"/>
  <c r="R342" i="1" s="1"/>
  <c r="S342" i="1" s="1"/>
  <c r="AI342" i="1"/>
  <c r="AA344" i="1"/>
  <c r="T344" i="1"/>
  <c r="X344" i="1" s="1"/>
  <c r="O344" i="1"/>
  <c r="M344" i="1" s="1"/>
  <c r="P344" i="1" s="1"/>
  <c r="Y344" i="1"/>
  <c r="AB344" i="1" s="1"/>
  <c r="I346" i="1"/>
  <c r="L346" i="1"/>
  <c r="H346" i="1"/>
  <c r="G346" i="1"/>
  <c r="AI346" i="1"/>
  <c r="R347" i="1"/>
  <c r="S347" i="1" s="1"/>
  <c r="AA348" i="1"/>
  <c r="T348" i="1"/>
  <c r="X348" i="1" s="1"/>
  <c r="O348" i="1"/>
  <c r="M348" i="1" s="1"/>
  <c r="P348" i="1" s="1"/>
  <c r="Y348" i="1"/>
  <c r="I350" i="1"/>
  <c r="L350" i="1"/>
  <c r="H350" i="1"/>
  <c r="G350" i="1"/>
  <c r="AI350" i="1"/>
  <c r="AA352" i="1"/>
  <c r="T352" i="1"/>
  <c r="X352" i="1" s="1"/>
  <c r="O352" i="1"/>
  <c r="M352" i="1" s="1"/>
  <c r="P352" i="1" s="1"/>
  <c r="Y352" i="1"/>
  <c r="I354" i="1"/>
  <c r="L354" i="1"/>
  <c r="H354" i="1"/>
  <c r="G354" i="1"/>
  <c r="AI354" i="1"/>
  <c r="R355" i="1"/>
  <c r="S355" i="1" s="1"/>
  <c r="AA356" i="1"/>
  <c r="T356" i="1"/>
  <c r="X356" i="1" s="1"/>
  <c r="O356" i="1"/>
  <c r="M356" i="1" s="1"/>
  <c r="P356" i="1" s="1"/>
  <c r="Y356" i="1"/>
  <c r="AB356" i="1" s="1"/>
  <c r="I358" i="1"/>
  <c r="L358" i="1"/>
  <c r="H358" i="1"/>
  <c r="G358" i="1"/>
  <c r="R358" i="1" s="1"/>
  <c r="S358" i="1" s="1"/>
  <c r="AI358" i="1"/>
  <c r="AI359" i="1"/>
  <c r="L359" i="1"/>
  <c r="H359" i="1"/>
  <c r="G359" i="1"/>
  <c r="I359" i="1"/>
  <c r="AI323" i="1"/>
  <c r="R327" i="1"/>
  <c r="S327" i="1" s="1"/>
  <c r="Z327" i="1" s="1"/>
  <c r="AI327" i="1"/>
  <c r="AI331" i="1"/>
  <c r="R336" i="1"/>
  <c r="S336" i="1" s="1"/>
  <c r="AI337" i="1"/>
  <c r="I337" i="1"/>
  <c r="G337" i="1"/>
  <c r="Z338" i="1"/>
  <c r="Z339" i="1"/>
  <c r="AI341" i="1"/>
  <c r="I341" i="1"/>
  <c r="L341" i="1"/>
  <c r="H341" i="1"/>
  <c r="G341" i="1"/>
  <c r="AI345" i="1"/>
  <c r="I345" i="1"/>
  <c r="L345" i="1"/>
  <c r="H345" i="1"/>
  <c r="G345" i="1"/>
  <c r="Z347" i="1"/>
  <c r="AI349" i="1"/>
  <c r="I349" i="1"/>
  <c r="L349" i="1"/>
  <c r="H349" i="1"/>
  <c r="G349" i="1"/>
  <c r="AI353" i="1"/>
  <c r="I353" i="1"/>
  <c r="L353" i="1"/>
  <c r="H353" i="1"/>
  <c r="G353" i="1"/>
  <c r="Z354" i="1"/>
  <c r="Z355" i="1"/>
  <c r="AI357" i="1"/>
  <c r="I357" i="1"/>
  <c r="L357" i="1"/>
  <c r="H357" i="1"/>
  <c r="G357" i="1"/>
  <c r="R359" i="1"/>
  <c r="S359" i="1" s="1"/>
  <c r="L361" i="1"/>
  <c r="H361" i="1"/>
  <c r="G361" i="1"/>
  <c r="AI361" i="1"/>
  <c r="I361" i="1"/>
  <c r="AI320" i="1"/>
  <c r="G323" i="1"/>
  <c r="AI324" i="1"/>
  <c r="G327" i="1"/>
  <c r="AI328" i="1"/>
  <c r="G331" i="1"/>
  <c r="AI332" i="1"/>
  <c r="G336" i="1"/>
  <c r="AI336" i="1"/>
  <c r="L336" i="1"/>
  <c r="H336" i="1"/>
  <c r="R337" i="1"/>
  <c r="S337" i="1" s="1"/>
  <c r="R338" i="1"/>
  <c r="S338" i="1" s="1"/>
  <c r="R341" i="1"/>
  <c r="S341" i="1" s="1"/>
  <c r="Z345" i="1"/>
  <c r="R345" i="1"/>
  <c r="S345" i="1" s="1"/>
  <c r="R346" i="1"/>
  <c r="S346" i="1" s="1"/>
  <c r="R350" i="1"/>
  <c r="S350" i="1" s="1"/>
  <c r="R354" i="1"/>
  <c r="S354" i="1" s="1"/>
  <c r="R357" i="1"/>
  <c r="S357" i="1" s="1"/>
  <c r="H323" i="1"/>
  <c r="H327" i="1"/>
  <c r="H331" i="1"/>
  <c r="Z340" i="1"/>
  <c r="Z344" i="1"/>
  <c r="Z348" i="1"/>
  <c r="Z352" i="1"/>
  <c r="Z356" i="1"/>
  <c r="R361" i="1"/>
  <c r="S361" i="1" s="1"/>
  <c r="R362" i="1"/>
  <c r="S362" i="1" s="1"/>
  <c r="T365" i="1"/>
  <c r="X365" i="1" s="1"/>
  <c r="AA365" i="1"/>
  <c r="R366" i="1"/>
  <c r="S366" i="1" s="1"/>
  <c r="Z366" i="1" s="1"/>
  <c r="H340" i="1"/>
  <c r="L340" i="1"/>
  <c r="H344" i="1"/>
  <c r="L344" i="1"/>
  <c r="H348" i="1"/>
  <c r="L348" i="1"/>
  <c r="AB348" i="1"/>
  <c r="H352" i="1"/>
  <c r="L352" i="1"/>
  <c r="AB352" i="1"/>
  <c r="H356" i="1"/>
  <c r="L356" i="1"/>
  <c r="U360" i="1"/>
  <c r="AL360" i="1"/>
  <c r="Q360" i="1" s="1"/>
  <c r="I364" i="1"/>
  <c r="AI364" i="1"/>
  <c r="O365" i="1"/>
  <c r="M365" i="1" s="1"/>
  <c r="P365" i="1" s="1"/>
  <c r="J365" i="1" s="1"/>
  <c r="K365" i="1" s="1"/>
  <c r="L365" i="1"/>
  <c r="H365" i="1"/>
  <c r="I365" i="1"/>
  <c r="Y374" i="1"/>
  <c r="R375" i="1"/>
  <c r="S375" i="1" s="1"/>
  <c r="L377" i="1"/>
  <c r="H377" i="1"/>
  <c r="G377" i="1"/>
  <c r="R377" i="1" s="1"/>
  <c r="S377" i="1" s="1"/>
  <c r="AI377" i="1"/>
  <c r="I377" i="1"/>
  <c r="Z359" i="1"/>
  <c r="O366" i="1"/>
  <c r="M366" i="1" s="1"/>
  <c r="P366" i="1" s="1"/>
  <c r="Y366" i="1"/>
  <c r="L369" i="1"/>
  <c r="H369" i="1"/>
  <c r="AI369" i="1"/>
  <c r="I369" i="1"/>
  <c r="Y370" i="1"/>
  <c r="R370" i="1"/>
  <c r="S370" i="1" s="1"/>
  <c r="L373" i="1"/>
  <c r="H373" i="1"/>
  <c r="G373" i="1"/>
  <c r="AI373" i="1"/>
  <c r="I373" i="1"/>
  <c r="R373" i="1"/>
  <c r="S373" i="1" s="1"/>
  <c r="I376" i="1"/>
  <c r="L376" i="1"/>
  <c r="H376" i="1"/>
  <c r="G376" i="1"/>
  <c r="AI376" i="1"/>
  <c r="G335" i="1"/>
  <c r="G339" i="1"/>
  <c r="AI340" i="1"/>
  <c r="G343" i="1"/>
  <c r="AI344" i="1"/>
  <c r="G347" i="1"/>
  <c r="AI348" i="1"/>
  <c r="G351" i="1"/>
  <c r="AI352" i="1"/>
  <c r="G355" i="1"/>
  <c r="AI356" i="1"/>
  <c r="H360" i="1"/>
  <c r="AI360" i="1"/>
  <c r="H362" i="1"/>
  <c r="G363" i="1"/>
  <c r="L363" i="1"/>
  <c r="G364" i="1"/>
  <c r="R364" i="1" s="1"/>
  <c r="S364" i="1" s="1"/>
  <c r="AB365" i="1"/>
  <c r="R367" i="1"/>
  <c r="S367" i="1" s="1"/>
  <c r="I368" i="1"/>
  <c r="G368" i="1"/>
  <c r="AI368" i="1"/>
  <c r="G369" i="1"/>
  <c r="I372" i="1"/>
  <c r="L372" i="1"/>
  <c r="H372" i="1"/>
  <c r="G372" i="1"/>
  <c r="AI372" i="1"/>
  <c r="Z373" i="1"/>
  <c r="R376" i="1"/>
  <c r="S376" i="1" s="1"/>
  <c r="R378" i="1"/>
  <c r="S378" i="1" s="1"/>
  <c r="H335" i="1"/>
  <c r="H339" i="1"/>
  <c r="H343" i="1"/>
  <c r="H347" i="1"/>
  <c r="H351" i="1"/>
  <c r="H355" i="1"/>
  <c r="H363" i="1"/>
  <c r="R363" i="1"/>
  <c r="S363" i="1" s="1"/>
  <c r="H364" i="1"/>
  <c r="U364" i="1"/>
  <c r="AI367" i="1"/>
  <c r="L367" i="1"/>
  <c r="H367" i="1"/>
  <c r="G367" i="1"/>
  <c r="R369" i="1"/>
  <c r="S369" i="1" s="1"/>
  <c r="Z369" i="1" s="1"/>
  <c r="Z372" i="1"/>
  <c r="R372" i="1"/>
  <c r="S372" i="1" s="1"/>
  <c r="R374" i="1"/>
  <c r="S374" i="1" s="1"/>
  <c r="Y378" i="1"/>
  <c r="R379" i="1"/>
  <c r="S379" i="1" s="1"/>
  <c r="H366" i="1"/>
  <c r="L366" i="1"/>
  <c r="H370" i="1"/>
  <c r="L370" i="1"/>
  <c r="G371" i="1"/>
  <c r="R371" i="1" s="1"/>
  <c r="S371" i="1" s="1"/>
  <c r="G375" i="1"/>
  <c r="I380" i="1"/>
  <c r="AI380" i="1"/>
  <c r="L381" i="1"/>
  <c r="H381" i="1"/>
  <c r="I381" i="1"/>
  <c r="R386" i="1"/>
  <c r="S386" i="1" s="1"/>
  <c r="Y386" i="1"/>
  <c r="L389" i="1"/>
  <c r="H389" i="1"/>
  <c r="G389" i="1"/>
  <c r="AI389" i="1"/>
  <c r="I389" i="1"/>
  <c r="L392" i="1"/>
  <c r="H392" i="1"/>
  <c r="G392" i="1"/>
  <c r="AI392" i="1"/>
  <c r="I392" i="1"/>
  <c r="Z395" i="1"/>
  <c r="H371" i="1"/>
  <c r="L371" i="1"/>
  <c r="H375" i="1"/>
  <c r="L375" i="1"/>
  <c r="H379" i="1"/>
  <c r="L380" i="1"/>
  <c r="R380" i="1"/>
  <c r="S380" i="1" s="1"/>
  <c r="Z380" i="1" s="1"/>
  <c r="AL381" i="1"/>
  <c r="Q381" i="1" s="1"/>
  <c r="L385" i="1"/>
  <c r="H385" i="1"/>
  <c r="G385" i="1"/>
  <c r="I385" i="1"/>
  <c r="I388" i="1"/>
  <c r="L388" i="1"/>
  <c r="H388" i="1"/>
  <c r="G388" i="1"/>
  <c r="R388" i="1" s="1"/>
  <c r="S388" i="1" s="1"/>
  <c r="AI388" i="1"/>
  <c r="Z389" i="1"/>
  <c r="R389" i="1"/>
  <c r="S389" i="1" s="1"/>
  <c r="Z390" i="1"/>
  <c r="Y401" i="1"/>
  <c r="I384" i="1"/>
  <c r="L384" i="1"/>
  <c r="H384" i="1"/>
  <c r="AI384" i="1"/>
  <c r="AA390" i="1"/>
  <c r="T390" i="1"/>
  <c r="X390" i="1" s="1"/>
  <c r="O390" i="1"/>
  <c r="M390" i="1" s="1"/>
  <c r="P390" i="1" s="1"/>
  <c r="Y390" i="1"/>
  <c r="R392" i="1"/>
  <c r="S392" i="1" s="1"/>
  <c r="H380" i="1"/>
  <c r="O380" i="1"/>
  <c r="M380" i="1" s="1"/>
  <c r="P380" i="1" s="1"/>
  <c r="J380" i="1" s="1"/>
  <c r="K380" i="1" s="1"/>
  <c r="U380" i="1"/>
  <c r="U381" i="1"/>
  <c r="AI381" i="1"/>
  <c r="G382" i="1"/>
  <c r="L382" i="1"/>
  <c r="H382" i="1"/>
  <c r="R383" i="1"/>
  <c r="S383" i="1" s="1"/>
  <c r="U384" i="1"/>
  <c r="Q384" i="1"/>
  <c r="G383" i="1"/>
  <c r="H386" i="1"/>
  <c r="L386" i="1"/>
  <c r="G387" i="1"/>
  <c r="H390" i="1"/>
  <c r="L390" i="1"/>
  <c r="AB390" i="1"/>
  <c r="U391" i="1"/>
  <c r="AL391" i="1"/>
  <c r="Q391" i="1" s="1"/>
  <c r="U395" i="1"/>
  <c r="I395" i="1"/>
  <c r="L395" i="1"/>
  <c r="H395" i="1"/>
  <c r="AI395" i="1"/>
  <c r="Z398" i="1"/>
  <c r="AI400" i="1"/>
  <c r="I400" i="1"/>
  <c r="G400" i="1"/>
  <c r="L400" i="1"/>
  <c r="H400" i="1"/>
  <c r="G393" i="1"/>
  <c r="AI393" i="1"/>
  <c r="AI394" i="1"/>
  <c r="I394" i="1"/>
  <c r="O395" i="1"/>
  <c r="M395" i="1" s="1"/>
  <c r="P395" i="1" s="1"/>
  <c r="J395" i="1" s="1"/>
  <c r="K395" i="1" s="1"/>
  <c r="R398" i="1"/>
  <c r="S398" i="1" s="1"/>
  <c r="R399" i="1"/>
  <c r="S399" i="1" s="1"/>
  <c r="G399" i="1"/>
  <c r="AI399" i="1"/>
  <c r="H399" i="1"/>
  <c r="I399" i="1"/>
  <c r="I401" i="1"/>
  <c r="L401" i="1"/>
  <c r="H401" i="1"/>
  <c r="AI401" i="1"/>
  <c r="AI386" i="1"/>
  <c r="AI390" i="1"/>
  <c r="H393" i="1"/>
  <c r="L394" i="1"/>
  <c r="R395" i="1"/>
  <c r="S395" i="1" s="1"/>
  <c r="R397" i="1"/>
  <c r="S397" i="1" s="1"/>
  <c r="O398" i="1"/>
  <c r="M398" i="1" s="1"/>
  <c r="P398" i="1" s="1"/>
  <c r="I393" i="1"/>
  <c r="G394" i="1"/>
  <c r="L399" i="1"/>
  <c r="L398" i="1"/>
  <c r="H398" i="1"/>
  <c r="U401" i="1"/>
  <c r="L402" i="1"/>
  <c r="H402" i="1"/>
  <c r="G402" i="1"/>
  <c r="U405" i="1"/>
  <c r="L406" i="1"/>
  <c r="H406" i="1"/>
  <c r="G406" i="1"/>
  <c r="R406" i="1" s="1"/>
  <c r="S406" i="1" s="1"/>
  <c r="G411" i="1"/>
  <c r="AI411" i="1"/>
  <c r="I411" i="1"/>
  <c r="AI412" i="1"/>
  <c r="I412" i="1"/>
  <c r="L412" i="1"/>
  <c r="H412" i="1"/>
  <c r="G403" i="1"/>
  <c r="R403" i="1" s="1"/>
  <c r="S403" i="1" s="1"/>
  <c r="AI403" i="1"/>
  <c r="AI404" i="1"/>
  <c r="I404" i="1"/>
  <c r="I405" i="1"/>
  <c r="L405" i="1"/>
  <c r="H405" i="1"/>
  <c r="G407" i="1"/>
  <c r="R407" i="1" s="1"/>
  <c r="S407" i="1" s="1"/>
  <c r="AI407" i="1"/>
  <c r="AI408" i="1"/>
  <c r="I408" i="1"/>
  <c r="O409" i="1"/>
  <c r="M409" i="1" s="1"/>
  <c r="P409" i="1" s="1"/>
  <c r="J409" i="1" s="1"/>
  <c r="K409" i="1" s="1"/>
  <c r="I409" i="1"/>
  <c r="L409" i="1"/>
  <c r="H409" i="1"/>
  <c r="L410" i="1"/>
  <c r="H410" i="1"/>
  <c r="G410" i="1"/>
  <c r="AI410" i="1"/>
  <c r="U412" i="1"/>
  <c r="R412" i="1"/>
  <c r="S412" i="1" s="1"/>
  <c r="G396" i="1"/>
  <c r="Q400" i="1"/>
  <c r="Q401" i="1"/>
  <c r="L404" i="1"/>
  <c r="Q404" i="1"/>
  <c r="Q405" i="1"/>
  <c r="L408" i="1"/>
  <c r="Q408" i="1"/>
  <c r="R409" i="1"/>
  <c r="S409" i="1" s="1"/>
  <c r="H396" i="1"/>
  <c r="G397" i="1"/>
  <c r="H403" i="1"/>
  <c r="G404" i="1"/>
  <c r="H407" i="1"/>
  <c r="G408" i="1"/>
  <c r="H411" i="1"/>
  <c r="O412" i="1"/>
  <c r="M412" i="1" s="1"/>
  <c r="P412" i="1" s="1"/>
  <c r="J412" i="1" s="1"/>
  <c r="K412" i="1" s="1"/>
  <c r="AA162" i="1" l="1"/>
  <c r="T162" i="1"/>
  <c r="X162" i="1" s="1"/>
  <c r="Z162" i="1"/>
  <c r="AA98" i="1"/>
  <c r="T98" i="1"/>
  <c r="X98" i="1" s="1"/>
  <c r="Z98" i="1"/>
  <c r="T143" i="1"/>
  <c r="X143" i="1" s="1"/>
  <c r="AA143" i="1"/>
  <c r="Z143" i="1"/>
  <c r="T127" i="1"/>
  <c r="X127" i="1" s="1"/>
  <c r="AA127" i="1"/>
  <c r="Z127" i="1"/>
  <c r="T111" i="1"/>
  <c r="X111" i="1" s="1"/>
  <c r="AA111" i="1"/>
  <c r="Z111" i="1"/>
  <c r="T115" i="1"/>
  <c r="X115" i="1" s="1"/>
  <c r="AA115" i="1"/>
  <c r="Z115" i="1"/>
  <c r="T48" i="1"/>
  <c r="X48" i="1" s="1"/>
  <c r="AA48" i="1"/>
  <c r="Z48" i="1"/>
  <c r="T33" i="1"/>
  <c r="X33" i="1" s="1"/>
  <c r="AA33" i="1"/>
  <c r="Z33" i="1"/>
  <c r="AA403" i="1"/>
  <c r="T403" i="1"/>
  <c r="X403" i="1" s="1"/>
  <c r="Z403" i="1"/>
  <c r="T388" i="1"/>
  <c r="X388" i="1" s="1"/>
  <c r="AA388" i="1"/>
  <c r="Z388" i="1"/>
  <c r="T188" i="1"/>
  <c r="X188" i="1" s="1"/>
  <c r="AA188" i="1"/>
  <c r="Z188" i="1"/>
  <c r="AA364" i="1"/>
  <c r="T364" i="1"/>
  <c r="X364" i="1" s="1"/>
  <c r="Z364" i="1"/>
  <c r="T371" i="1"/>
  <c r="X371" i="1" s="1"/>
  <c r="AA371" i="1"/>
  <c r="Z371" i="1"/>
  <c r="T342" i="1"/>
  <c r="X342" i="1" s="1"/>
  <c r="AA342" i="1"/>
  <c r="Z342" i="1"/>
  <c r="T293" i="1"/>
  <c r="X293" i="1" s="1"/>
  <c r="AA293" i="1"/>
  <c r="Z293" i="1"/>
  <c r="T315" i="1"/>
  <c r="X315" i="1" s="1"/>
  <c r="AA315" i="1"/>
  <c r="Z315" i="1"/>
  <c r="T294" i="1"/>
  <c r="X294" i="1" s="1"/>
  <c r="AA294" i="1"/>
  <c r="Z294" i="1"/>
  <c r="T273" i="1"/>
  <c r="X273" i="1" s="1"/>
  <c r="AA273" i="1"/>
  <c r="Z273" i="1"/>
  <c r="AA95" i="1"/>
  <c r="T95" i="1"/>
  <c r="X95" i="1" s="1"/>
  <c r="Z95" i="1"/>
  <c r="AA87" i="1"/>
  <c r="T87" i="1"/>
  <c r="X87" i="1" s="1"/>
  <c r="Z87" i="1"/>
  <c r="AA79" i="1"/>
  <c r="T79" i="1"/>
  <c r="X79" i="1" s="1"/>
  <c r="Z79" i="1"/>
  <c r="AA73" i="1"/>
  <c r="T73" i="1"/>
  <c r="X73" i="1" s="1"/>
  <c r="Z73" i="1"/>
  <c r="AA65" i="1"/>
  <c r="T65" i="1"/>
  <c r="X65" i="1" s="1"/>
  <c r="Z65" i="1"/>
  <c r="AA23" i="1"/>
  <c r="T23" i="1"/>
  <c r="X23" i="1" s="1"/>
  <c r="Z23" i="1"/>
  <c r="T41" i="1"/>
  <c r="X41" i="1" s="1"/>
  <c r="AA41" i="1"/>
  <c r="Z41" i="1"/>
  <c r="T43" i="1"/>
  <c r="X43" i="1" s="1"/>
  <c r="AA43" i="1"/>
  <c r="Z43" i="1"/>
  <c r="AA31" i="1"/>
  <c r="T31" i="1"/>
  <c r="X31" i="1" s="1"/>
  <c r="Z31" i="1"/>
  <c r="T49" i="1"/>
  <c r="X49" i="1" s="1"/>
  <c r="AA49" i="1"/>
  <c r="Z49" i="1"/>
  <c r="T406" i="1"/>
  <c r="X406" i="1" s="1"/>
  <c r="AA406" i="1"/>
  <c r="Z406" i="1"/>
  <c r="T313" i="1"/>
  <c r="X313" i="1" s="1"/>
  <c r="AA313" i="1"/>
  <c r="Z313" i="1"/>
  <c r="T260" i="1"/>
  <c r="X260" i="1" s="1"/>
  <c r="AA260" i="1"/>
  <c r="Z260" i="1"/>
  <c r="T187" i="1"/>
  <c r="X187" i="1" s="1"/>
  <c r="AA187" i="1"/>
  <c r="Z187" i="1"/>
  <c r="T189" i="1"/>
  <c r="X189" i="1" s="1"/>
  <c r="AA189" i="1"/>
  <c r="Z189" i="1"/>
  <c r="AA71" i="1"/>
  <c r="T71" i="1"/>
  <c r="X71" i="1" s="1"/>
  <c r="Z71" i="1"/>
  <c r="T55" i="1"/>
  <c r="X55" i="1" s="1"/>
  <c r="AA55" i="1"/>
  <c r="Z55" i="1"/>
  <c r="T51" i="1"/>
  <c r="X51" i="1" s="1"/>
  <c r="AA51" i="1"/>
  <c r="Z51" i="1"/>
  <c r="T47" i="1"/>
  <c r="X47" i="1" s="1"/>
  <c r="AA47" i="1"/>
  <c r="Z47" i="1"/>
  <c r="AA407" i="1"/>
  <c r="T407" i="1"/>
  <c r="X407" i="1" s="1"/>
  <c r="Z407" i="1"/>
  <c r="T377" i="1"/>
  <c r="X377" i="1" s="1"/>
  <c r="AA377" i="1"/>
  <c r="Z377" i="1"/>
  <c r="T358" i="1"/>
  <c r="X358" i="1" s="1"/>
  <c r="AA358" i="1"/>
  <c r="Z358" i="1"/>
  <c r="AA228" i="1"/>
  <c r="T228" i="1"/>
  <c r="X228" i="1" s="1"/>
  <c r="Z228" i="1"/>
  <c r="AA102" i="1"/>
  <c r="T102" i="1"/>
  <c r="X102" i="1" s="1"/>
  <c r="Z102" i="1"/>
  <c r="AA91" i="1"/>
  <c r="T91" i="1"/>
  <c r="X91" i="1" s="1"/>
  <c r="Z91" i="1"/>
  <c r="AA83" i="1"/>
  <c r="T83" i="1"/>
  <c r="X83" i="1" s="1"/>
  <c r="Z83" i="1"/>
  <c r="AA75" i="1"/>
  <c r="T75" i="1"/>
  <c r="X75" i="1" s="1"/>
  <c r="Z75" i="1"/>
  <c r="T131" i="1"/>
  <c r="X131" i="1" s="1"/>
  <c r="AA131" i="1"/>
  <c r="Z131" i="1"/>
  <c r="AA94" i="1"/>
  <c r="T94" i="1"/>
  <c r="X94" i="1" s="1"/>
  <c r="Z94" i="1"/>
  <c r="AA86" i="1"/>
  <c r="T86" i="1"/>
  <c r="X86" i="1" s="1"/>
  <c r="Z86" i="1"/>
  <c r="AA85" i="1"/>
  <c r="T85" i="1"/>
  <c r="X85" i="1" s="1"/>
  <c r="Z85" i="1"/>
  <c r="AA81" i="1"/>
  <c r="T81" i="1"/>
  <c r="X81" i="1" s="1"/>
  <c r="Z81" i="1"/>
  <c r="T56" i="1"/>
  <c r="X56" i="1" s="1"/>
  <c r="AA56" i="1"/>
  <c r="Z56" i="1"/>
  <c r="AA40" i="1"/>
  <c r="T40" i="1"/>
  <c r="X40" i="1" s="1"/>
  <c r="Z40" i="1"/>
  <c r="Y402" i="1"/>
  <c r="T392" i="1"/>
  <c r="X392" i="1" s="1"/>
  <c r="AA392" i="1"/>
  <c r="Z392" i="1"/>
  <c r="AA379" i="1"/>
  <c r="T379" i="1"/>
  <c r="X379" i="1" s="1"/>
  <c r="AA378" i="1"/>
  <c r="AB378" i="1" s="1"/>
  <c r="T378" i="1"/>
  <c r="X378" i="1" s="1"/>
  <c r="T367" i="1"/>
  <c r="X367" i="1" s="1"/>
  <c r="AA367" i="1"/>
  <c r="Y351" i="1"/>
  <c r="Y343" i="1"/>
  <c r="AA370" i="1"/>
  <c r="T370" i="1"/>
  <c r="X370" i="1" s="1"/>
  <c r="Z378" i="1"/>
  <c r="T375" i="1"/>
  <c r="X375" i="1" s="1"/>
  <c r="AA375" i="1"/>
  <c r="R360" i="1"/>
  <c r="S360" i="1" s="1"/>
  <c r="T361" i="1"/>
  <c r="X361" i="1" s="1"/>
  <c r="AA361" i="1"/>
  <c r="AB361" i="1" s="1"/>
  <c r="Z361" i="1"/>
  <c r="T350" i="1"/>
  <c r="X350" i="1" s="1"/>
  <c r="AA350" i="1"/>
  <c r="T345" i="1"/>
  <c r="X345" i="1" s="1"/>
  <c r="AA345" i="1"/>
  <c r="Y331" i="1"/>
  <c r="Y323" i="1"/>
  <c r="O361" i="1"/>
  <c r="M361" i="1" s="1"/>
  <c r="P361" i="1" s="1"/>
  <c r="J361" i="1" s="1"/>
  <c r="K361" i="1" s="1"/>
  <c r="Y361" i="1"/>
  <c r="Y349" i="1"/>
  <c r="J356" i="1"/>
  <c r="K356" i="1" s="1"/>
  <c r="Y346" i="1"/>
  <c r="O346" i="1"/>
  <c r="M346" i="1" s="1"/>
  <c r="P346" i="1" s="1"/>
  <c r="J346" i="1" s="1"/>
  <c r="K346" i="1" s="1"/>
  <c r="R343" i="1"/>
  <c r="S343" i="1" s="1"/>
  <c r="O343" i="1" s="1"/>
  <c r="M343" i="1" s="1"/>
  <c r="P343" i="1" s="1"/>
  <c r="J343" i="1" s="1"/>
  <c r="K343" i="1" s="1"/>
  <c r="J340" i="1"/>
  <c r="K340" i="1" s="1"/>
  <c r="T334" i="1"/>
  <c r="X334" i="1" s="1"/>
  <c r="AA334" i="1"/>
  <c r="AB334" i="1" s="1"/>
  <c r="Y325" i="1"/>
  <c r="T321" i="1"/>
  <c r="X321" i="1" s="1"/>
  <c r="AA321" i="1"/>
  <c r="Y334" i="1"/>
  <c r="O334" i="1"/>
  <c r="M334" i="1" s="1"/>
  <c r="P334" i="1" s="1"/>
  <c r="J334" i="1" s="1"/>
  <c r="K334" i="1" s="1"/>
  <c r="T322" i="1"/>
  <c r="X322" i="1" s="1"/>
  <c r="AA322" i="1"/>
  <c r="AA332" i="1"/>
  <c r="AB332" i="1" s="1"/>
  <c r="T332" i="1"/>
  <c r="X332" i="1" s="1"/>
  <c r="R325" i="1"/>
  <c r="S325" i="1" s="1"/>
  <c r="Y319" i="1"/>
  <c r="AA316" i="1"/>
  <c r="T316" i="1"/>
  <c r="X316" i="1" s="1"/>
  <c r="J299" i="1"/>
  <c r="K299" i="1" s="1"/>
  <c r="T282" i="1"/>
  <c r="X282" i="1" s="1"/>
  <c r="AA282" i="1"/>
  <c r="AA309" i="1"/>
  <c r="T309" i="1"/>
  <c r="X309" i="1" s="1"/>
  <c r="J303" i="1"/>
  <c r="K303" i="1" s="1"/>
  <c r="T285" i="1"/>
  <c r="X285" i="1" s="1"/>
  <c r="AA285" i="1"/>
  <c r="AB285" i="1" s="1"/>
  <c r="J291" i="1"/>
  <c r="K291" i="1" s="1"/>
  <c r="J311" i="1"/>
  <c r="K311" i="1" s="1"/>
  <c r="Y305" i="1"/>
  <c r="O305" i="1"/>
  <c r="M305" i="1" s="1"/>
  <c r="P305" i="1" s="1"/>
  <c r="J305" i="1" s="1"/>
  <c r="K305" i="1" s="1"/>
  <c r="Y276" i="1"/>
  <c r="O276" i="1"/>
  <c r="M276" i="1" s="1"/>
  <c r="P276" i="1" s="1"/>
  <c r="J276" i="1" s="1"/>
  <c r="K276" i="1" s="1"/>
  <c r="Y264" i="1"/>
  <c r="AA275" i="1"/>
  <c r="T275" i="1"/>
  <c r="X275" i="1" s="1"/>
  <c r="Y274" i="1"/>
  <c r="J259" i="1"/>
  <c r="K259" i="1" s="1"/>
  <c r="Y257" i="1"/>
  <c r="T278" i="1"/>
  <c r="X278" i="1" s="1"/>
  <c r="AA278" i="1"/>
  <c r="J258" i="1"/>
  <c r="K258" i="1" s="1"/>
  <c r="Y253" i="1"/>
  <c r="Y245" i="1"/>
  <c r="Y237" i="1"/>
  <c r="Y229" i="1"/>
  <c r="Y251" i="1"/>
  <c r="Y243" i="1"/>
  <c r="T230" i="1"/>
  <c r="X230" i="1" s="1"/>
  <c r="AA230" i="1"/>
  <c r="Y211" i="1"/>
  <c r="O211" i="1"/>
  <c r="M211" i="1" s="1"/>
  <c r="P211" i="1" s="1"/>
  <c r="J211" i="1" s="1"/>
  <c r="K211" i="1" s="1"/>
  <c r="R204" i="1"/>
  <c r="S204" i="1" s="1"/>
  <c r="AA240" i="1"/>
  <c r="T240" i="1"/>
  <c r="X240" i="1" s="1"/>
  <c r="Y236" i="1"/>
  <c r="T231" i="1"/>
  <c r="X231" i="1" s="1"/>
  <c r="AA231" i="1"/>
  <c r="T225" i="1"/>
  <c r="X225" i="1" s="1"/>
  <c r="AA225" i="1"/>
  <c r="O220" i="1"/>
  <c r="M220" i="1" s="1"/>
  <c r="P220" i="1" s="1"/>
  <c r="J220" i="1" s="1"/>
  <c r="K220" i="1" s="1"/>
  <c r="Y220" i="1"/>
  <c r="R220" i="1"/>
  <c r="S220" i="1" s="1"/>
  <c r="T250" i="1"/>
  <c r="X250" i="1" s="1"/>
  <c r="AA250" i="1"/>
  <c r="AB250" i="1" s="1"/>
  <c r="T242" i="1"/>
  <c r="X242" i="1" s="1"/>
  <c r="AA242" i="1"/>
  <c r="AB242" i="1" s="1"/>
  <c r="T234" i="1"/>
  <c r="X234" i="1" s="1"/>
  <c r="AA234" i="1"/>
  <c r="AB234" i="1" s="1"/>
  <c r="T226" i="1"/>
  <c r="X226" i="1" s="1"/>
  <c r="AA226" i="1"/>
  <c r="AB226" i="1" s="1"/>
  <c r="T223" i="1"/>
  <c r="X223" i="1" s="1"/>
  <c r="AA223" i="1"/>
  <c r="Y216" i="1"/>
  <c r="R216" i="1"/>
  <c r="S216" i="1" s="1"/>
  <c r="AA202" i="1"/>
  <c r="T202" i="1"/>
  <c r="X202" i="1" s="1"/>
  <c r="O198" i="1"/>
  <c r="M198" i="1" s="1"/>
  <c r="P198" i="1" s="1"/>
  <c r="J198" i="1" s="1"/>
  <c r="K198" i="1" s="1"/>
  <c r="Y198" i="1"/>
  <c r="R251" i="1"/>
  <c r="S251" i="1" s="1"/>
  <c r="R245" i="1"/>
  <c r="S245" i="1" s="1"/>
  <c r="T235" i="1"/>
  <c r="X235" i="1" s="1"/>
  <c r="AA235" i="1"/>
  <c r="R229" i="1"/>
  <c r="S229" i="1" s="1"/>
  <c r="Y213" i="1"/>
  <c r="Y179" i="1"/>
  <c r="R180" i="1"/>
  <c r="S180" i="1" s="1"/>
  <c r="AA178" i="1"/>
  <c r="T178" i="1"/>
  <c r="X178" i="1" s="1"/>
  <c r="O174" i="1"/>
  <c r="M174" i="1" s="1"/>
  <c r="P174" i="1" s="1"/>
  <c r="J174" i="1" s="1"/>
  <c r="K174" i="1" s="1"/>
  <c r="Y174" i="1"/>
  <c r="Y164" i="1"/>
  <c r="O164" i="1"/>
  <c r="M164" i="1" s="1"/>
  <c r="P164" i="1" s="1"/>
  <c r="J164" i="1" s="1"/>
  <c r="K164" i="1" s="1"/>
  <c r="Y160" i="1"/>
  <c r="Y156" i="1"/>
  <c r="O156" i="1"/>
  <c r="M156" i="1" s="1"/>
  <c r="P156" i="1" s="1"/>
  <c r="J156" i="1" s="1"/>
  <c r="K156" i="1" s="1"/>
  <c r="Y152" i="1"/>
  <c r="T193" i="1"/>
  <c r="X193" i="1" s="1"/>
  <c r="AA193" i="1"/>
  <c r="T184" i="1"/>
  <c r="X184" i="1" s="1"/>
  <c r="AA184" i="1"/>
  <c r="O169" i="1"/>
  <c r="M169" i="1" s="1"/>
  <c r="P169" i="1" s="1"/>
  <c r="J169" i="1" s="1"/>
  <c r="K169" i="1" s="1"/>
  <c r="Y169" i="1"/>
  <c r="R169" i="1"/>
  <c r="S169" i="1" s="1"/>
  <c r="R160" i="1"/>
  <c r="S160" i="1" s="1"/>
  <c r="R156" i="1"/>
  <c r="S156" i="1" s="1"/>
  <c r="R152" i="1"/>
  <c r="S152" i="1" s="1"/>
  <c r="Z193" i="1"/>
  <c r="Y184" i="1"/>
  <c r="O184" i="1"/>
  <c r="M184" i="1" s="1"/>
  <c r="P184" i="1" s="1"/>
  <c r="J184" i="1" s="1"/>
  <c r="K184" i="1" s="1"/>
  <c r="AA171" i="1"/>
  <c r="T171" i="1"/>
  <c r="X171" i="1" s="1"/>
  <c r="AA163" i="1"/>
  <c r="T163" i="1"/>
  <c r="X163" i="1" s="1"/>
  <c r="Y155" i="1"/>
  <c r="T205" i="1"/>
  <c r="X205" i="1" s="1"/>
  <c r="AA205" i="1"/>
  <c r="Y196" i="1"/>
  <c r="O178" i="1"/>
  <c r="M178" i="1" s="1"/>
  <c r="P178" i="1" s="1"/>
  <c r="J178" i="1" s="1"/>
  <c r="K178" i="1" s="1"/>
  <c r="Y178" i="1"/>
  <c r="Y158" i="1"/>
  <c r="R99" i="1"/>
  <c r="S99" i="1" s="1"/>
  <c r="AA97" i="1"/>
  <c r="T97" i="1"/>
  <c r="X97" i="1" s="1"/>
  <c r="Y62" i="1"/>
  <c r="T148" i="1"/>
  <c r="X148" i="1" s="1"/>
  <c r="AA148" i="1"/>
  <c r="T139" i="1"/>
  <c r="X139" i="1" s="1"/>
  <c r="AA139" i="1"/>
  <c r="T132" i="1"/>
  <c r="X132" i="1" s="1"/>
  <c r="AA132" i="1"/>
  <c r="T123" i="1"/>
  <c r="X123" i="1" s="1"/>
  <c r="AA123" i="1"/>
  <c r="T116" i="1"/>
  <c r="X116" i="1" s="1"/>
  <c r="AA116" i="1"/>
  <c r="Y105" i="1"/>
  <c r="T107" i="1"/>
  <c r="X107" i="1" s="1"/>
  <c r="AA107" i="1"/>
  <c r="AB107" i="1" s="1"/>
  <c r="Y101" i="1"/>
  <c r="O90" i="1"/>
  <c r="M90" i="1" s="1"/>
  <c r="P90" i="1" s="1"/>
  <c r="J90" i="1" s="1"/>
  <c r="K90" i="1" s="1"/>
  <c r="Y90" i="1"/>
  <c r="Y82" i="1"/>
  <c r="AA74" i="1"/>
  <c r="T74" i="1"/>
  <c r="X74" i="1" s="1"/>
  <c r="J72" i="1"/>
  <c r="K72" i="1" s="1"/>
  <c r="Y66" i="1"/>
  <c r="O148" i="1"/>
  <c r="M148" i="1" s="1"/>
  <c r="P148" i="1" s="1"/>
  <c r="J148" i="1" s="1"/>
  <c r="K148" i="1" s="1"/>
  <c r="Y148" i="1"/>
  <c r="J145" i="1"/>
  <c r="K145" i="1" s="1"/>
  <c r="O132" i="1"/>
  <c r="M132" i="1" s="1"/>
  <c r="P132" i="1" s="1"/>
  <c r="J132" i="1" s="1"/>
  <c r="K132" i="1" s="1"/>
  <c r="Y132" i="1"/>
  <c r="J129" i="1"/>
  <c r="K129" i="1" s="1"/>
  <c r="O116" i="1"/>
  <c r="M116" i="1" s="1"/>
  <c r="P116" i="1" s="1"/>
  <c r="J116" i="1" s="1"/>
  <c r="K116" i="1" s="1"/>
  <c r="Y116" i="1"/>
  <c r="J113" i="1"/>
  <c r="K113" i="1" s="1"/>
  <c r="O89" i="1"/>
  <c r="M89" i="1" s="1"/>
  <c r="P89" i="1" s="1"/>
  <c r="J89" i="1" s="1"/>
  <c r="K89" i="1" s="1"/>
  <c r="Y89" i="1"/>
  <c r="O77" i="1"/>
  <c r="M77" i="1" s="1"/>
  <c r="P77" i="1" s="1"/>
  <c r="J77" i="1" s="1"/>
  <c r="K77" i="1" s="1"/>
  <c r="Y77" i="1"/>
  <c r="AA30" i="1"/>
  <c r="T30" i="1"/>
  <c r="X30" i="1" s="1"/>
  <c r="AA22" i="1"/>
  <c r="T22" i="1"/>
  <c r="X22" i="1" s="1"/>
  <c r="R90" i="1"/>
  <c r="S90" i="1" s="1"/>
  <c r="T29" i="1"/>
  <c r="X29" i="1" s="1"/>
  <c r="AA29" i="1"/>
  <c r="AA24" i="1"/>
  <c r="T24" i="1"/>
  <c r="X24" i="1" s="1"/>
  <c r="Y21" i="1"/>
  <c r="O21" i="1"/>
  <c r="M21" i="1" s="1"/>
  <c r="P21" i="1" s="1"/>
  <c r="J21" i="1" s="1"/>
  <c r="K21" i="1" s="1"/>
  <c r="O18" i="1"/>
  <c r="M18" i="1" s="1"/>
  <c r="P18" i="1" s="1"/>
  <c r="J18" i="1" s="1"/>
  <c r="K18" i="1" s="1"/>
  <c r="R21" i="1"/>
  <c r="S21" i="1" s="1"/>
  <c r="R62" i="1"/>
  <c r="S62" i="1" s="1"/>
  <c r="Y57" i="1"/>
  <c r="J54" i="1"/>
  <c r="K54" i="1" s="1"/>
  <c r="J38" i="1"/>
  <c r="K38" i="1" s="1"/>
  <c r="Z29" i="1"/>
  <c r="J26" i="1"/>
  <c r="K26" i="1" s="1"/>
  <c r="T20" i="1"/>
  <c r="X20" i="1" s="1"/>
  <c r="AA20" i="1"/>
  <c r="Y60" i="1"/>
  <c r="O60" i="1"/>
  <c r="M60" i="1" s="1"/>
  <c r="P60" i="1" s="1"/>
  <c r="J60" i="1" s="1"/>
  <c r="K60" i="1" s="1"/>
  <c r="O25" i="1"/>
  <c r="M25" i="1" s="1"/>
  <c r="P25" i="1" s="1"/>
  <c r="J25" i="1" s="1"/>
  <c r="K25" i="1" s="1"/>
  <c r="Y25" i="1"/>
  <c r="R408" i="1"/>
  <c r="S408" i="1" s="1"/>
  <c r="Z397" i="1"/>
  <c r="T397" i="1"/>
  <c r="X397" i="1" s="1"/>
  <c r="AA397" i="1"/>
  <c r="AA383" i="1"/>
  <c r="T383" i="1"/>
  <c r="X383" i="1" s="1"/>
  <c r="Y385" i="1"/>
  <c r="AA374" i="1"/>
  <c r="T374" i="1"/>
  <c r="X374" i="1" s="1"/>
  <c r="O367" i="1"/>
  <c r="M367" i="1" s="1"/>
  <c r="P367" i="1" s="1"/>
  <c r="J367" i="1" s="1"/>
  <c r="K367" i="1" s="1"/>
  <c r="Y367" i="1"/>
  <c r="T376" i="1"/>
  <c r="X376" i="1" s="1"/>
  <c r="AA376" i="1"/>
  <c r="Y363" i="1"/>
  <c r="O363" i="1"/>
  <c r="M363" i="1" s="1"/>
  <c r="P363" i="1" s="1"/>
  <c r="J363" i="1" s="1"/>
  <c r="K363" i="1" s="1"/>
  <c r="AA362" i="1"/>
  <c r="T362" i="1"/>
  <c r="X362" i="1" s="1"/>
  <c r="T357" i="1"/>
  <c r="X357" i="1" s="1"/>
  <c r="AA357" i="1"/>
  <c r="T341" i="1"/>
  <c r="X341" i="1" s="1"/>
  <c r="AA341" i="1"/>
  <c r="Y353" i="1"/>
  <c r="O353" i="1"/>
  <c r="M353" i="1" s="1"/>
  <c r="P353" i="1" s="1"/>
  <c r="J353" i="1" s="1"/>
  <c r="K353" i="1" s="1"/>
  <c r="Y337" i="1"/>
  <c r="O337" i="1"/>
  <c r="M337" i="1" s="1"/>
  <c r="P337" i="1" s="1"/>
  <c r="J337" i="1" s="1"/>
  <c r="K337" i="1" s="1"/>
  <c r="T327" i="1"/>
  <c r="X327" i="1" s="1"/>
  <c r="AA327" i="1"/>
  <c r="Y350" i="1"/>
  <c r="O350" i="1"/>
  <c r="M350" i="1" s="1"/>
  <c r="P350" i="1" s="1"/>
  <c r="J350" i="1" s="1"/>
  <c r="K350" i="1" s="1"/>
  <c r="T347" i="1"/>
  <c r="X347" i="1" s="1"/>
  <c r="AA347" i="1"/>
  <c r="T326" i="1"/>
  <c r="X326" i="1" s="1"/>
  <c r="AA326" i="1"/>
  <c r="T297" i="1"/>
  <c r="X297" i="1" s="1"/>
  <c r="AA297" i="1"/>
  <c r="Y283" i="1"/>
  <c r="T301" i="1"/>
  <c r="X301" i="1" s="1"/>
  <c r="AA301" i="1"/>
  <c r="O294" i="1"/>
  <c r="M294" i="1" s="1"/>
  <c r="P294" i="1" s="1"/>
  <c r="J294" i="1" s="1"/>
  <c r="K294" i="1" s="1"/>
  <c r="Y294" i="1"/>
  <c r="T288" i="1"/>
  <c r="X288" i="1" s="1"/>
  <c r="AA288" i="1"/>
  <c r="AA308" i="1"/>
  <c r="T308" i="1"/>
  <c r="X308" i="1" s="1"/>
  <c r="Z308" i="1"/>
  <c r="T305" i="1"/>
  <c r="X305" i="1" s="1"/>
  <c r="AA305" i="1"/>
  <c r="T289" i="1"/>
  <c r="X289" i="1" s="1"/>
  <c r="AA289" i="1"/>
  <c r="Y277" i="1"/>
  <c r="Y269" i="1"/>
  <c r="J295" i="1"/>
  <c r="K295" i="1" s="1"/>
  <c r="Y280" i="1"/>
  <c r="R269" i="1"/>
  <c r="S269" i="1" s="1"/>
  <c r="Z282" i="1"/>
  <c r="AA271" i="1"/>
  <c r="T271" i="1"/>
  <c r="X271" i="1" s="1"/>
  <c r="Y270" i="1"/>
  <c r="T276" i="1"/>
  <c r="X276" i="1" s="1"/>
  <c r="AA276" i="1"/>
  <c r="T272" i="1"/>
  <c r="X272" i="1" s="1"/>
  <c r="AA272" i="1"/>
  <c r="T268" i="1"/>
  <c r="X268" i="1" s="1"/>
  <c r="AA268" i="1"/>
  <c r="T265" i="1"/>
  <c r="X265" i="1" s="1"/>
  <c r="AA265" i="1"/>
  <c r="T266" i="1"/>
  <c r="X266" i="1" s="1"/>
  <c r="AA266" i="1"/>
  <c r="Y256" i="1"/>
  <c r="Y207" i="1"/>
  <c r="R200" i="1"/>
  <c r="S200" i="1" s="1"/>
  <c r="R257" i="1"/>
  <c r="S257" i="1" s="1"/>
  <c r="AA248" i="1"/>
  <c r="T248" i="1"/>
  <c r="X248" i="1" s="1"/>
  <c r="Y244" i="1"/>
  <c r="T239" i="1"/>
  <c r="X239" i="1" s="1"/>
  <c r="AA239" i="1"/>
  <c r="T233" i="1"/>
  <c r="X233" i="1" s="1"/>
  <c r="AA233" i="1"/>
  <c r="Y221" i="1"/>
  <c r="AA211" i="1"/>
  <c r="T211" i="1"/>
  <c r="X211" i="1" s="1"/>
  <c r="AA203" i="1"/>
  <c r="T203" i="1"/>
  <c r="X203" i="1" s="1"/>
  <c r="AA261" i="1"/>
  <c r="T261" i="1"/>
  <c r="X261" i="1" s="1"/>
  <c r="O230" i="1"/>
  <c r="M230" i="1" s="1"/>
  <c r="P230" i="1" s="1"/>
  <c r="J230" i="1" s="1"/>
  <c r="K230" i="1" s="1"/>
  <c r="Y217" i="1"/>
  <c r="Y210" i="1"/>
  <c r="AA198" i="1"/>
  <c r="AB198" i="1" s="1"/>
  <c r="T198" i="1"/>
  <c r="X198" i="1" s="1"/>
  <c r="R253" i="1"/>
  <c r="S253" i="1" s="1"/>
  <c r="O253" i="1" s="1"/>
  <c r="M253" i="1" s="1"/>
  <c r="P253" i="1" s="1"/>
  <c r="J253" i="1" s="1"/>
  <c r="K253" i="1" s="1"/>
  <c r="R219" i="1"/>
  <c r="S219" i="1" s="1"/>
  <c r="R217" i="1"/>
  <c r="S217" i="1" s="1"/>
  <c r="Y209" i="1"/>
  <c r="Y195" i="1"/>
  <c r="O195" i="1"/>
  <c r="M195" i="1" s="1"/>
  <c r="P195" i="1" s="1"/>
  <c r="J195" i="1" s="1"/>
  <c r="K195" i="1" s="1"/>
  <c r="Y191" i="1"/>
  <c r="Y187" i="1"/>
  <c r="O187" i="1"/>
  <c r="M187" i="1" s="1"/>
  <c r="P187" i="1" s="1"/>
  <c r="J187" i="1" s="1"/>
  <c r="K187" i="1" s="1"/>
  <c r="Y183" i="1"/>
  <c r="O183" i="1"/>
  <c r="M183" i="1" s="1"/>
  <c r="P183" i="1" s="1"/>
  <c r="J183" i="1" s="1"/>
  <c r="K183" i="1" s="1"/>
  <c r="Y175" i="1"/>
  <c r="O175" i="1"/>
  <c r="M175" i="1" s="1"/>
  <c r="P175" i="1" s="1"/>
  <c r="J175" i="1" s="1"/>
  <c r="K175" i="1" s="1"/>
  <c r="R183" i="1"/>
  <c r="S183" i="1" s="1"/>
  <c r="T176" i="1"/>
  <c r="X176" i="1" s="1"/>
  <c r="AA176" i="1"/>
  <c r="AA174" i="1"/>
  <c r="AB174" i="1" s="1"/>
  <c r="T174" i="1"/>
  <c r="X174" i="1" s="1"/>
  <c r="AA164" i="1"/>
  <c r="T164" i="1"/>
  <c r="X164" i="1" s="1"/>
  <c r="R209" i="1"/>
  <c r="S209" i="1" s="1"/>
  <c r="T172" i="1"/>
  <c r="X172" i="1" s="1"/>
  <c r="AA172" i="1"/>
  <c r="AA159" i="1"/>
  <c r="T159" i="1"/>
  <c r="X159" i="1" s="1"/>
  <c r="J151" i="1"/>
  <c r="K151" i="1" s="1"/>
  <c r="Y185" i="1"/>
  <c r="J182" i="1"/>
  <c r="K182" i="1" s="1"/>
  <c r="O176" i="1"/>
  <c r="M176" i="1" s="1"/>
  <c r="P176" i="1" s="1"/>
  <c r="J176" i="1" s="1"/>
  <c r="K176" i="1" s="1"/>
  <c r="R168" i="1"/>
  <c r="S168" i="1" s="1"/>
  <c r="O154" i="1"/>
  <c r="M154" i="1" s="1"/>
  <c r="P154" i="1" s="1"/>
  <c r="J154" i="1" s="1"/>
  <c r="K154" i="1" s="1"/>
  <c r="Y154" i="1"/>
  <c r="Y150" i="1"/>
  <c r="Y146" i="1"/>
  <c r="Y142" i="1"/>
  <c r="Y138" i="1"/>
  <c r="Y134" i="1"/>
  <c r="Y130" i="1"/>
  <c r="Y126" i="1"/>
  <c r="Y122" i="1"/>
  <c r="Y118" i="1"/>
  <c r="Y114" i="1"/>
  <c r="Y110" i="1"/>
  <c r="Y106" i="1"/>
  <c r="AA166" i="1"/>
  <c r="T166" i="1"/>
  <c r="X166" i="1" s="1"/>
  <c r="R158" i="1"/>
  <c r="S158" i="1" s="1"/>
  <c r="O158" i="1" s="1"/>
  <c r="M158" i="1" s="1"/>
  <c r="P158" i="1" s="1"/>
  <c r="J158" i="1" s="1"/>
  <c r="K158" i="1" s="1"/>
  <c r="R138" i="1"/>
  <c r="S138" i="1" s="1"/>
  <c r="Y135" i="1"/>
  <c r="R122" i="1"/>
  <c r="S122" i="1" s="1"/>
  <c r="Y119" i="1"/>
  <c r="J149" i="1"/>
  <c r="K149" i="1" s="1"/>
  <c r="O136" i="1"/>
  <c r="M136" i="1" s="1"/>
  <c r="P136" i="1" s="1"/>
  <c r="J136" i="1" s="1"/>
  <c r="K136" i="1" s="1"/>
  <c r="Y136" i="1"/>
  <c r="J133" i="1"/>
  <c r="K133" i="1" s="1"/>
  <c r="Y120" i="1"/>
  <c r="J117" i="1"/>
  <c r="K117" i="1" s="1"/>
  <c r="Z148" i="1"/>
  <c r="R142" i="1"/>
  <c r="S142" i="1" s="1"/>
  <c r="Y139" i="1"/>
  <c r="O139" i="1"/>
  <c r="M139" i="1" s="1"/>
  <c r="P139" i="1" s="1"/>
  <c r="J139" i="1" s="1"/>
  <c r="K139" i="1" s="1"/>
  <c r="Z132" i="1"/>
  <c r="R126" i="1"/>
  <c r="S126" i="1" s="1"/>
  <c r="Y123" i="1"/>
  <c r="O123" i="1"/>
  <c r="M123" i="1" s="1"/>
  <c r="P123" i="1" s="1"/>
  <c r="J123" i="1" s="1"/>
  <c r="K123" i="1" s="1"/>
  <c r="Z116" i="1"/>
  <c r="R110" i="1"/>
  <c r="S110" i="1" s="1"/>
  <c r="R105" i="1"/>
  <c r="S105" i="1" s="1"/>
  <c r="O105" i="1" s="1"/>
  <c r="M105" i="1" s="1"/>
  <c r="P105" i="1" s="1"/>
  <c r="J105" i="1" s="1"/>
  <c r="K105" i="1" s="1"/>
  <c r="Y78" i="1"/>
  <c r="AA70" i="1"/>
  <c r="T70" i="1"/>
  <c r="X70" i="1" s="1"/>
  <c r="AA151" i="1"/>
  <c r="AB151" i="1" s="1"/>
  <c r="T151" i="1"/>
  <c r="X151" i="1" s="1"/>
  <c r="R136" i="1"/>
  <c r="S136" i="1" s="1"/>
  <c r="R120" i="1"/>
  <c r="S120" i="1" s="1"/>
  <c r="Y93" i="1"/>
  <c r="O73" i="1"/>
  <c r="M73" i="1" s="1"/>
  <c r="P73" i="1" s="1"/>
  <c r="J73" i="1" s="1"/>
  <c r="K73" i="1" s="1"/>
  <c r="Y73" i="1"/>
  <c r="Y69" i="1"/>
  <c r="O65" i="1"/>
  <c r="M65" i="1" s="1"/>
  <c r="P65" i="1" s="1"/>
  <c r="J65" i="1" s="1"/>
  <c r="K65" i="1" s="1"/>
  <c r="Y65" i="1"/>
  <c r="Y19" i="1"/>
  <c r="AA18" i="1"/>
  <c r="AB18" i="1" s="1"/>
  <c r="T18" i="1"/>
  <c r="X18" i="1" s="1"/>
  <c r="R93" i="1"/>
  <c r="S93" i="1" s="1"/>
  <c r="AA89" i="1"/>
  <c r="T89" i="1"/>
  <c r="X89" i="1" s="1"/>
  <c r="T25" i="1"/>
  <c r="X25" i="1" s="1"/>
  <c r="AA25" i="1"/>
  <c r="R77" i="1"/>
  <c r="S77" i="1" s="1"/>
  <c r="T61" i="1"/>
  <c r="X61" i="1" s="1"/>
  <c r="AA61" i="1"/>
  <c r="AB61" i="1" s="1"/>
  <c r="T52" i="1"/>
  <c r="X52" i="1" s="1"/>
  <c r="AA52" i="1"/>
  <c r="T45" i="1"/>
  <c r="X45" i="1" s="1"/>
  <c r="AA45" i="1"/>
  <c r="R69" i="1"/>
  <c r="S69" i="1" s="1"/>
  <c r="O53" i="1"/>
  <c r="M53" i="1" s="1"/>
  <c r="P53" i="1" s="1"/>
  <c r="J53" i="1" s="1"/>
  <c r="K53" i="1" s="1"/>
  <c r="Y53" i="1"/>
  <c r="J50" i="1"/>
  <c r="K50" i="1" s="1"/>
  <c r="Y37" i="1"/>
  <c r="O37" i="1"/>
  <c r="M37" i="1" s="1"/>
  <c r="P37" i="1" s="1"/>
  <c r="J37" i="1" s="1"/>
  <c r="K37" i="1" s="1"/>
  <c r="J34" i="1"/>
  <c r="K34" i="1" s="1"/>
  <c r="Z22" i="1"/>
  <c r="Y20" i="1"/>
  <c r="O20" i="1"/>
  <c r="M20" i="1" s="1"/>
  <c r="P20" i="1" s="1"/>
  <c r="J20" i="1" s="1"/>
  <c r="K20" i="1" s="1"/>
  <c r="O17" i="1"/>
  <c r="M17" i="1" s="1"/>
  <c r="P17" i="1" s="1"/>
  <c r="J17" i="1" s="1"/>
  <c r="K17" i="1" s="1"/>
  <c r="Y17" i="1"/>
  <c r="Y387" i="1"/>
  <c r="O382" i="1"/>
  <c r="M382" i="1" s="1"/>
  <c r="P382" i="1" s="1"/>
  <c r="J382" i="1" s="1"/>
  <c r="K382" i="1" s="1"/>
  <c r="Y382" i="1"/>
  <c r="R382" i="1"/>
  <c r="S382" i="1" s="1"/>
  <c r="T412" i="1"/>
  <c r="X412" i="1" s="1"/>
  <c r="AA412" i="1"/>
  <c r="AA399" i="1"/>
  <c r="T399" i="1"/>
  <c r="X399" i="1" s="1"/>
  <c r="Y393" i="1"/>
  <c r="R387" i="1"/>
  <c r="S387" i="1" s="1"/>
  <c r="O387" i="1" s="1"/>
  <c r="M387" i="1" s="1"/>
  <c r="P387" i="1" s="1"/>
  <c r="J387" i="1" s="1"/>
  <c r="K387" i="1" s="1"/>
  <c r="AA386" i="1"/>
  <c r="T386" i="1"/>
  <c r="X386" i="1" s="1"/>
  <c r="T369" i="1"/>
  <c r="X369" i="1" s="1"/>
  <c r="AA369" i="1"/>
  <c r="AB369" i="1" s="1"/>
  <c r="Y368" i="1"/>
  <c r="O377" i="1"/>
  <c r="M377" i="1" s="1"/>
  <c r="P377" i="1" s="1"/>
  <c r="J377" i="1" s="1"/>
  <c r="K377" i="1" s="1"/>
  <c r="Y377" i="1"/>
  <c r="AA366" i="1"/>
  <c r="AB366" i="1" s="1"/>
  <c r="T366" i="1"/>
  <c r="X366" i="1" s="1"/>
  <c r="T346" i="1"/>
  <c r="X346" i="1" s="1"/>
  <c r="AA346" i="1"/>
  <c r="AB346" i="1" s="1"/>
  <c r="AA337" i="1"/>
  <c r="T337" i="1"/>
  <c r="X337" i="1" s="1"/>
  <c r="AA336" i="1"/>
  <c r="AB336" i="1" s="1"/>
  <c r="T336" i="1"/>
  <c r="X336" i="1" s="1"/>
  <c r="J344" i="1"/>
  <c r="K344" i="1" s="1"/>
  <c r="AA320" i="1"/>
  <c r="T320" i="1"/>
  <c r="X320" i="1" s="1"/>
  <c r="Y310" i="1"/>
  <c r="Y329" i="1"/>
  <c r="Y408" i="1"/>
  <c r="Y404" i="1"/>
  <c r="Z399" i="1"/>
  <c r="R405" i="1"/>
  <c r="S405" i="1" s="1"/>
  <c r="R400" i="1"/>
  <c r="S400" i="1" s="1"/>
  <c r="Y410" i="1"/>
  <c r="R410" i="1"/>
  <c r="S410" i="1" s="1"/>
  <c r="T395" i="1"/>
  <c r="X395" i="1" s="1"/>
  <c r="AA395" i="1"/>
  <c r="AB395" i="1" s="1"/>
  <c r="T398" i="1"/>
  <c r="X398" i="1" s="1"/>
  <c r="AA398" i="1"/>
  <c r="AB398" i="1" s="1"/>
  <c r="R393" i="1"/>
  <c r="S393" i="1" s="1"/>
  <c r="Y400" i="1"/>
  <c r="Z386" i="1"/>
  <c r="R381" i="1"/>
  <c r="S381" i="1" s="1"/>
  <c r="O379" i="1"/>
  <c r="M379" i="1" s="1"/>
  <c r="P379" i="1" s="1"/>
  <c r="J379" i="1" s="1"/>
  <c r="K379" i="1" s="1"/>
  <c r="O378" i="1"/>
  <c r="M378" i="1" s="1"/>
  <c r="P378" i="1" s="1"/>
  <c r="J378" i="1" s="1"/>
  <c r="K378" i="1" s="1"/>
  <c r="T372" i="1"/>
  <c r="X372" i="1" s="1"/>
  <c r="AA372" i="1"/>
  <c r="Y372" i="1"/>
  <c r="O372" i="1"/>
  <c r="M372" i="1" s="1"/>
  <c r="P372" i="1" s="1"/>
  <c r="J372" i="1" s="1"/>
  <c r="K372" i="1" s="1"/>
  <c r="Z370" i="1"/>
  <c r="O355" i="1"/>
  <c r="M355" i="1" s="1"/>
  <c r="P355" i="1" s="1"/>
  <c r="J355" i="1" s="1"/>
  <c r="K355" i="1" s="1"/>
  <c r="Y355" i="1"/>
  <c r="O347" i="1"/>
  <c r="M347" i="1" s="1"/>
  <c r="P347" i="1" s="1"/>
  <c r="J347" i="1" s="1"/>
  <c r="K347" i="1" s="1"/>
  <c r="Y347" i="1"/>
  <c r="O339" i="1"/>
  <c r="M339" i="1" s="1"/>
  <c r="P339" i="1" s="1"/>
  <c r="J339" i="1" s="1"/>
  <c r="K339" i="1" s="1"/>
  <c r="Y339" i="1"/>
  <c r="Y376" i="1"/>
  <c r="O376" i="1"/>
  <c r="M376" i="1" s="1"/>
  <c r="P376" i="1" s="1"/>
  <c r="J376" i="1" s="1"/>
  <c r="K376" i="1" s="1"/>
  <c r="Z374" i="1"/>
  <c r="O370" i="1"/>
  <c r="M370" i="1" s="1"/>
  <c r="P370" i="1" s="1"/>
  <c r="J370" i="1" s="1"/>
  <c r="K370" i="1" s="1"/>
  <c r="O374" i="1"/>
  <c r="M374" i="1" s="1"/>
  <c r="P374" i="1" s="1"/>
  <c r="J374" i="1" s="1"/>
  <c r="K374" i="1" s="1"/>
  <c r="Z357" i="1"/>
  <c r="R353" i="1"/>
  <c r="S353" i="1" s="1"/>
  <c r="Z341" i="1"/>
  <c r="Z337" i="1"/>
  <c r="O336" i="1"/>
  <c r="M336" i="1" s="1"/>
  <c r="P336" i="1" s="1"/>
  <c r="J336" i="1" s="1"/>
  <c r="K336" i="1" s="1"/>
  <c r="Y336" i="1"/>
  <c r="O327" i="1"/>
  <c r="M327" i="1" s="1"/>
  <c r="P327" i="1" s="1"/>
  <c r="J327" i="1" s="1"/>
  <c r="K327" i="1" s="1"/>
  <c r="Y327" i="1"/>
  <c r="Y357" i="1"/>
  <c r="O357" i="1"/>
  <c r="M357" i="1" s="1"/>
  <c r="P357" i="1" s="1"/>
  <c r="J357" i="1" s="1"/>
  <c r="K357" i="1" s="1"/>
  <c r="Z346" i="1"/>
  <c r="Y341" i="1"/>
  <c r="O341" i="1"/>
  <c r="M341" i="1" s="1"/>
  <c r="P341" i="1" s="1"/>
  <c r="J341" i="1" s="1"/>
  <c r="K341" i="1" s="1"/>
  <c r="O359" i="1"/>
  <c r="M359" i="1" s="1"/>
  <c r="P359" i="1" s="1"/>
  <c r="J359" i="1" s="1"/>
  <c r="K359" i="1" s="1"/>
  <c r="Y359" i="1"/>
  <c r="Y354" i="1"/>
  <c r="O354" i="1"/>
  <c r="M354" i="1" s="1"/>
  <c r="P354" i="1" s="1"/>
  <c r="J354" i="1" s="1"/>
  <c r="K354" i="1" s="1"/>
  <c r="R351" i="1"/>
  <c r="S351" i="1" s="1"/>
  <c r="O351" i="1" s="1"/>
  <c r="M351" i="1" s="1"/>
  <c r="P351" i="1" s="1"/>
  <c r="J351" i="1" s="1"/>
  <c r="K351" i="1" s="1"/>
  <c r="J348" i="1"/>
  <c r="K348" i="1" s="1"/>
  <c r="Y338" i="1"/>
  <c r="O338" i="1"/>
  <c r="M338" i="1" s="1"/>
  <c r="P338" i="1" s="1"/>
  <c r="J338" i="1" s="1"/>
  <c r="K338" i="1" s="1"/>
  <c r="Z336" i="1"/>
  <c r="R319" i="1"/>
  <c r="S319" i="1" s="1"/>
  <c r="O319" i="1" s="1"/>
  <c r="M319" i="1" s="1"/>
  <c r="P319" i="1" s="1"/>
  <c r="J319" i="1" s="1"/>
  <c r="K319" i="1" s="1"/>
  <c r="Y317" i="1"/>
  <c r="O317" i="1"/>
  <c r="M317" i="1" s="1"/>
  <c r="P317" i="1" s="1"/>
  <c r="J317" i="1" s="1"/>
  <c r="K317" i="1" s="1"/>
  <c r="O308" i="1"/>
  <c r="M308" i="1" s="1"/>
  <c r="P308" i="1" s="1"/>
  <c r="J308" i="1" s="1"/>
  <c r="K308" i="1" s="1"/>
  <c r="Y333" i="1"/>
  <c r="O333" i="1"/>
  <c r="M333" i="1" s="1"/>
  <c r="P333" i="1" s="1"/>
  <c r="J333" i="1" s="1"/>
  <c r="K333" i="1" s="1"/>
  <c r="Y326" i="1"/>
  <c r="O326" i="1"/>
  <c r="M326" i="1" s="1"/>
  <c r="P326" i="1" s="1"/>
  <c r="J326" i="1" s="1"/>
  <c r="K326" i="1" s="1"/>
  <c r="T330" i="1"/>
  <c r="X330" i="1" s="1"/>
  <c r="AA330" i="1"/>
  <c r="AA324" i="1"/>
  <c r="AB324" i="1" s="1"/>
  <c r="T324" i="1"/>
  <c r="X324" i="1" s="1"/>
  <c r="Z322" i="1"/>
  <c r="Z320" i="1"/>
  <c r="Y330" i="1"/>
  <c r="O330" i="1"/>
  <c r="M330" i="1" s="1"/>
  <c r="P330" i="1" s="1"/>
  <c r="J330" i="1" s="1"/>
  <c r="K330" i="1" s="1"/>
  <c r="Z309" i="1"/>
  <c r="O307" i="1"/>
  <c r="M307" i="1" s="1"/>
  <c r="P307" i="1" s="1"/>
  <c r="J307" i="1" s="1"/>
  <c r="K307" i="1" s="1"/>
  <c r="Y307" i="1"/>
  <c r="T300" i="1"/>
  <c r="X300" i="1" s="1"/>
  <c r="AA300" i="1"/>
  <c r="AB300" i="1" s="1"/>
  <c r="O290" i="1"/>
  <c r="M290" i="1" s="1"/>
  <c r="P290" i="1" s="1"/>
  <c r="J290" i="1" s="1"/>
  <c r="K290" i="1" s="1"/>
  <c r="Y290" i="1"/>
  <c r="T304" i="1"/>
  <c r="X304" i="1" s="1"/>
  <c r="AA304" i="1"/>
  <c r="AB304" i="1" s="1"/>
  <c r="Y297" i="1"/>
  <c r="O297" i="1"/>
  <c r="M297" i="1" s="1"/>
  <c r="P297" i="1" s="1"/>
  <c r="J297" i="1" s="1"/>
  <c r="K297" i="1" s="1"/>
  <c r="T286" i="1"/>
  <c r="X286" i="1" s="1"/>
  <c r="AA286" i="1"/>
  <c r="T311" i="1"/>
  <c r="X311" i="1" s="1"/>
  <c r="AA311" i="1"/>
  <c r="AB311" i="1" s="1"/>
  <c r="O298" i="1"/>
  <c r="M298" i="1" s="1"/>
  <c r="P298" i="1" s="1"/>
  <c r="J298" i="1" s="1"/>
  <c r="K298" i="1" s="1"/>
  <c r="Y298" i="1"/>
  <c r="T292" i="1"/>
  <c r="X292" i="1" s="1"/>
  <c r="AA292" i="1"/>
  <c r="AB292" i="1" s="1"/>
  <c r="O285" i="1"/>
  <c r="M285" i="1" s="1"/>
  <c r="P285" i="1" s="1"/>
  <c r="J285" i="1" s="1"/>
  <c r="K285" i="1" s="1"/>
  <c r="Y309" i="1"/>
  <c r="O309" i="1"/>
  <c r="M309" i="1" s="1"/>
  <c r="P309" i="1" s="1"/>
  <c r="J309" i="1" s="1"/>
  <c r="K309" i="1" s="1"/>
  <c r="O286" i="1"/>
  <c r="M286" i="1" s="1"/>
  <c r="P286" i="1" s="1"/>
  <c r="J286" i="1" s="1"/>
  <c r="K286" i="1" s="1"/>
  <c r="Y286" i="1"/>
  <c r="Y268" i="1"/>
  <c r="O268" i="1"/>
  <c r="M268" i="1" s="1"/>
  <c r="P268" i="1" s="1"/>
  <c r="J268" i="1" s="1"/>
  <c r="K268" i="1" s="1"/>
  <c r="Z276" i="1"/>
  <c r="Z271" i="1"/>
  <c r="AA267" i="1"/>
  <c r="T267" i="1"/>
  <c r="X267" i="1" s="1"/>
  <c r="O266" i="1"/>
  <c r="M266" i="1" s="1"/>
  <c r="P266" i="1" s="1"/>
  <c r="J266" i="1" s="1"/>
  <c r="K266" i="1" s="1"/>
  <c r="Y266" i="1"/>
  <c r="O279" i="1"/>
  <c r="M279" i="1" s="1"/>
  <c r="P279" i="1" s="1"/>
  <c r="J279" i="1" s="1"/>
  <c r="K279" i="1" s="1"/>
  <c r="Y279" i="1"/>
  <c r="O275" i="1"/>
  <c r="M275" i="1" s="1"/>
  <c r="P275" i="1" s="1"/>
  <c r="J275" i="1" s="1"/>
  <c r="K275" i="1" s="1"/>
  <c r="Y275" i="1"/>
  <c r="O271" i="1"/>
  <c r="M271" i="1" s="1"/>
  <c r="P271" i="1" s="1"/>
  <c r="J271" i="1" s="1"/>
  <c r="K271" i="1" s="1"/>
  <c r="Y271" i="1"/>
  <c r="O267" i="1"/>
  <c r="M267" i="1" s="1"/>
  <c r="P267" i="1" s="1"/>
  <c r="J267" i="1" s="1"/>
  <c r="K267" i="1" s="1"/>
  <c r="Y267" i="1"/>
  <c r="J263" i="1"/>
  <c r="K263" i="1" s="1"/>
  <c r="O261" i="1"/>
  <c r="M261" i="1" s="1"/>
  <c r="P261" i="1" s="1"/>
  <c r="J261" i="1" s="1"/>
  <c r="K261" i="1" s="1"/>
  <c r="Y261" i="1"/>
  <c r="Z278" i="1"/>
  <c r="R270" i="1"/>
  <c r="S270" i="1" s="1"/>
  <c r="O270" i="1" s="1"/>
  <c r="M270" i="1" s="1"/>
  <c r="P270" i="1" s="1"/>
  <c r="J270" i="1" s="1"/>
  <c r="K270" i="1" s="1"/>
  <c r="J262" i="1"/>
  <c r="K262" i="1" s="1"/>
  <c r="Y249" i="1"/>
  <c r="O249" i="1"/>
  <c r="M249" i="1" s="1"/>
  <c r="P249" i="1" s="1"/>
  <c r="J249" i="1" s="1"/>
  <c r="K249" i="1" s="1"/>
  <c r="Y241" i="1"/>
  <c r="Y233" i="1"/>
  <c r="O233" i="1"/>
  <c r="M233" i="1" s="1"/>
  <c r="P233" i="1" s="1"/>
  <c r="J233" i="1" s="1"/>
  <c r="K233" i="1" s="1"/>
  <c r="Y225" i="1"/>
  <c r="O225" i="1"/>
  <c r="M225" i="1" s="1"/>
  <c r="P225" i="1" s="1"/>
  <c r="J225" i="1" s="1"/>
  <c r="K225" i="1" s="1"/>
  <c r="R256" i="1"/>
  <c r="S256" i="1" s="1"/>
  <c r="O256" i="1" s="1"/>
  <c r="M256" i="1" s="1"/>
  <c r="P256" i="1" s="1"/>
  <c r="J256" i="1" s="1"/>
  <c r="K256" i="1" s="1"/>
  <c r="T246" i="1"/>
  <c r="X246" i="1" s="1"/>
  <c r="AA246" i="1"/>
  <c r="AB246" i="1" s="1"/>
  <c r="T238" i="1"/>
  <c r="X238" i="1" s="1"/>
  <c r="AA238" i="1"/>
  <c r="AB238" i="1" s="1"/>
  <c r="R236" i="1"/>
  <c r="S236" i="1" s="1"/>
  <c r="O236" i="1" s="1"/>
  <c r="M236" i="1" s="1"/>
  <c r="P236" i="1" s="1"/>
  <c r="J236" i="1" s="1"/>
  <c r="K236" i="1" s="1"/>
  <c r="O235" i="1"/>
  <c r="M235" i="1" s="1"/>
  <c r="P235" i="1" s="1"/>
  <c r="J235" i="1" s="1"/>
  <c r="K235" i="1" s="1"/>
  <c r="Y235" i="1"/>
  <c r="O227" i="1"/>
  <c r="M227" i="1" s="1"/>
  <c r="P227" i="1" s="1"/>
  <c r="J227" i="1" s="1"/>
  <c r="K227" i="1" s="1"/>
  <c r="Y227" i="1"/>
  <c r="R215" i="1"/>
  <c r="S215" i="1" s="1"/>
  <c r="R212" i="1"/>
  <c r="S212" i="1" s="1"/>
  <c r="Y203" i="1"/>
  <c r="O203" i="1"/>
  <c r="M203" i="1" s="1"/>
  <c r="P203" i="1" s="1"/>
  <c r="J203" i="1" s="1"/>
  <c r="K203" i="1" s="1"/>
  <c r="O252" i="1"/>
  <c r="M252" i="1" s="1"/>
  <c r="P252" i="1" s="1"/>
  <c r="J252" i="1" s="1"/>
  <c r="K252" i="1" s="1"/>
  <c r="Y252" i="1"/>
  <c r="T247" i="1"/>
  <c r="X247" i="1" s="1"/>
  <c r="AA247" i="1"/>
  <c r="AB247" i="1" s="1"/>
  <c r="R241" i="1"/>
  <c r="S241" i="1" s="1"/>
  <c r="O241" i="1" s="1"/>
  <c r="M241" i="1" s="1"/>
  <c r="P241" i="1" s="1"/>
  <c r="J241" i="1" s="1"/>
  <c r="K241" i="1" s="1"/>
  <c r="Z231" i="1"/>
  <c r="AA224" i="1"/>
  <c r="T224" i="1"/>
  <c r="X224" i="1" s="1"/>
  <c r="O247" i="1"/>
  <c r="M247" i="1" s="1"/>
  <c r="P247" i="1" s="1"/>
  <c r="J247" i="1" s="1"/>
  <c r="K247" i="1" s="1"/>
  <c r="Y247" i="1"/>
  <c r="O239" i="1"/>
  <c r="M239" i="1" s="1"/>
  <c r="P239" i="1" s="1"/>
  <c r="J239" i="1" s="1"/>
  <c r="K239" i="1" s="1"/>
  <c r="Y239" i="1"/>
  <c r="Z233" i="1"/>
  <c r="O231" i="1"/>
  <c r="M231" i="1" s="1"/>
  <c r="P231" i="1" s="1"/>
  <c r="J231" i="1" s="1"/>
  <c r="K231" i="1" s="1"/>
  <c r="Y231" i="1"/>
  <c r="Z225" i="1"/>
  <c r="R210" i="1"/>
  <c r="S210" i="1" s="1"/>
  <c r="O206" i="1"/>
  <c r="M206" i="1" s="1"/>
  <c r="P206" i="1" s="1"/>
  <c r="J206" i="1" s="1"/>
  <c r="K206" i="1" s="1"/>
  <c r="Y206" i="1"/>
  <c r="R244" i="1"/>
  <c r="S244" i="1" s="1"/>
  <c r="O244" i="1" s="1"/>
  <c r="M244" i="1" s="1"/>
  <c r="P244" i="1" s="1"/>
  <c r="J244" i="1" s="1"/>
  <c r="K244" i="1" s="1"/>
  <c r="O240" i="1"/>
  <c r="M240" i="1" s="1"/>
  <c r="P240" i="1" s="1"/>
  <c r="J240" i="1" s="1"/>
  <c r="K240" i="1" s="1"/>
  <c r="Y240" i="1"/>
  <c r="Z235" i="1"/>
  <c r="O224" i="1"/>
  <c r="M224" i="1" s="1"/>
  <c r="P224" i="1" s="1"/>
  <c r="J224" i="1" s="1"/>
  <c r="K224" i="1" s="1"/>
  <c r="Y224" i="1"/>
  <c r="O205" i="1"/>
  <c r="M205" i="1" s="1"/>
  <c r="P205" i="1" s="1"/>
  <c r="J205" i="1" s="1"/>
  <c r="K205" i="1" s="1"/>
  <c r="Y205" i="1"/>
  <c r="Y171" i="1"/>
  <c r="O171" i="1"/>
  <c r="M171" i="1" s="1"/>
  <c r="P171" i="1" s="1"/>
  <c r="J171" i="1" s="1"/>
  <c r="K171" i="1" s="1"/>
  <c r="R179" i="1"/>
  <c r="S179" i="1" s="1"/>
  <c r="O179" i="1" s="1"/>
  <c r="M179" i="1" s="1"/>
  <c r="P179" i="1" s="1"/>
  <c r="J179" i="1" s="1"/>
  <c r="K179" i="1" s="1"/>
  <c r="T177" i="1"/>
  <c r="X177" i="1" s="1"/>
  <c r="AA177" i="1"/>
  <c r="O173" i="1"/>
  <c r="M173" i="1" s="1"/>
  <c r="P173" i="1" s="1"/>
  <c r="J173" i="1" s="1"/>
  <c r="K173" i="1" s="1"/>
  <c r="Y173" i="1"/>
  <c r="R173" i="1"/>
  <c r="S173" i="1" s="1"/>
  <c r="Z171" i="1"/>
  <c r="R213" i="1"/>
  <c r="S213" i="1" s="1"/>
  <c r="R196" i="1"/>
  <c r="S196" i="1" s="1"/>
  <c r="T192" i="1"/>
  <c r="X192" i="1" s="1"/>
  <c r="AA192" i="1"/>
  <c r="AB192" i="1" s="1"/>
  <c r="R185" i="1"/>
  <c r="S185" i="1" s="1"/>
  <c r="Z184" i="1"/>
  <c r="Z172" i="1"/>
  <c r="Y170" i="1"/>
  <c r="R195" i="1"/>
  <c r="S195" i="1" s="1"/>
  <c r="Y192" i="1"/>
  <c r="O192" i="1"/>
  <c r="M192" i="1" s="1"/>
  <c r="P192" i="1" s="1"/>
  <c r="J192" i="1" s="1"/>
  <c r="K192" i="1" s="1"/>
  <c r="O181" i="1"/>
  <c r="M181" i="1" s="1"/>
  <c r="P181" i="1" s="1"/>
  <c r="J181" i="1" s="1"/>
  <c r="K181" i="1" s="1"/>
  <c r="Y181" i="1"/>
  <c r="R181" i="1"/>
  <c r="S181" i="1" s="1"/>
  <c r="R170" i="1"/>
  <c r="S170" i="1" s="1"/>
  <c r="O163" i="1"/>
  <c r="M163" i="1" s="1"/>
  <c r="P163" i="1" s="1"/>
  <c r="J163" i="1" s="1"/>
  <c r="K163" i="1" s="1"/>
  <c r="Y163" i="1"/>
  <c r="R155" i="1"/>
  <c r="S155" i="1" s="1"/>
  <c r="O155" i="1" s="1"/>
  <c r="M155" i="1" s="1"/>
  <c r="P155" i="1" s="1"/>
  <c r="J155" i="1" s="1"/>
  <c r="K155" i="1" s="1"/>
  <c r="O177" i="1"/>
  <c r="M177" i="1" s="1"/>
  <c r="P177" i="1" s="1"/>
  <c r="J177" i="1" s="1"/>
  <c r="K177" i="1" s="1"/>
  <c r="Y177" i="1"/>
  <c r="O166" i="1"/>
  <c r="M166" i="1" s="1"/>
  <c r="P166" i="1" s="1"/>
  <c r="J166" i="1" s="1"/>
  <c r="K166" i="1" s="1"/>
  <c r="Y166" i="1"/>
  <c r="Y102" i="1"/>
  <c r="O102" i="1"/>
  <c r="M102" i="1" s="1"/>
  <c r="P102" i="1" s="1"/>
  <c r="J102" i="1" s="1"/>
  <c r="K102" i="1" s="1"/>
  <c r="R154" i="1"/>
  <c r="S154" i="1" s="1"/>
  <c r="T147" i="1"/>
  <c r="X147" i="1" s="1"/>
  <c r="AA147" i="1"/>
  <c r="T140" i="1"/>
  <c r="X140" i="1" s="1"/>
  <c r="AA140" i="1"/>
  <c r="Z139" i="1"/>
  <c r="T124" i="1"/>
  <c r="X124" i="1" s="1"/>
  <c r="AA124" i="1"/>
  <c r="AB124" i="1" s="1"/>
  <c r="Z123" i="1"/>
  <c r="T108" i="1"/>
  <c r="X108" i="1" s="1"/>
  <c r="AA108" i="1"/>
  <c r="AB108" i="1" s="1"/>
  <c r="O104" i="1"/>
  <c r="M104" i="1" s="1"/>
  <c r="P104" i="1" s="1"/>
  <c r="J104" i="1" s="1"/>
  <c r="K104" i="1" s="1"/>
  <c r="Y104" i="1"/>
  <c r="Z97" i="1"/>
  <c r="T68" i="1"/>
  <c r="X68" i="1" s="1"/>
  <c r="AA68" i="1"/>
  <c r="AB68" i="1" s="1"/>
  <c r="Z68" i="1"/>
  <c r="T64" i="1"/>
  <c r="X64" i="1" s="1"/>
  <c r="AA64" i="1"/>
  <c r="Z64" i="1"/>
  <c r="R104" i="1"/>
  <c r="S104" i="1" s="1"/>
  <c r="Y100" i="1"/>
  <c r="R100" i="1"/>
  <c r="S100" i="1" s="1"/>
  <c r="O94" i="1"/>
  <c r="M94" i="1" s="1"/>
  <c r="P94" i="1" s="1"/>
  <c r="J94" i="1" s="1"/>
  <c r="K94" i="1" s="1"/>
  <c r="Y94" i="1"/>
  <c r="O86" i="1"/>
  <c r="M86" i="1" s="1"/>
  <c r="P86" i="1" s="1"/>
  <c r="J86" i="1" s="1"/>
  <c r="K86" i="1" s="1"/>
  <c r="Y86" i="1"/>
  <c r="R82" i="1"/>
  <c r="S82" i="1" s="1"/>
  <c r="O82" i="1" s="1"/>
  <c r="M82" i="1" s="1"/>
  <c r="P82" i="1" s="1"/>
  <c r="J82" i="1" s="1"/>
  <c r="K82" i="1" s="1"/>
  <c r="J80" i="1"/>
  <c r="K80" i="1" s="1"/>
  <c r="O74" i="1"/>
  <c r="M74" i="1" s="1"/>
  <c r="P74" i="1" s="1"/>
  <c r="J74" i="1" s="1"/>
  <c r="K74" i="1" s="1"/>
  <c r="Y74" i="1"/>
  <c r="R66" i="1"/>
  <c r="S66" i="1" s="1"/>
  <c r="O66" i="1" s="1"/>
  <c r="M66" i="1" s="1"/>
  <c r="P66" i="1" s="1"/>
  <c r="J66" i="1" s="1"/>
  <c r="K66" i="1" s="1"/>
  <c r="O64" i="1"/>
  <c r="M64" i="1" s="1"/>
  <c r="P64" i="1" s="1"/>
  <c r="J64" i="1" s="1"/>
  <c r="K64" i="1" s="1"/>
  <c r="O140" i="1"/>
  <c r="M140" i="1" s="1"/>
  <c r="P140" i="1" s="1"/>
  <c r="J140" i="1" s="1"/>
  <c r="K140" i="1" s="1"/>
  <c r="Y140" i="1"/>
  <c r="J137" i="1"/>
  <c r="K137" i="1" s="1"/>
  <c r="O124" i="1"/>
  <c r="M124" i="1" s="1"/>
  <c r="P124" i="1" s="1"/>
  <c r="J124" i="1" s="1"/>
  <c r="K124" i="1" s="1"/>
  <c r="Y124" i="1"/>
  <c r="J121" i="1"/>
  <c r="K121" i="1" s="1"/>
  <c r="O108" i="1"/>
  <c r="M108" i="1" s="1"/>
  <c r="P108" i="1" s="1"/>
  <c r="J108" i="1" s="1"/>
  <c r="K108" i="1" s="1"/>
  <c r="Y108" i="1"/>
  <c r="R101" i="1"/>
  <c r="S101" i="1" s="1"/>
  <c r="Y27" i="1"/>
  <c r="Y23" i="1"/>
  <c r="O23" i="1"/>
  <c r="M23" i="1" s="1"/>
  <c r="P23" i="1" s="1"/>
  <c r="J23" i="1" s="1"/>
  <c r="K23" i="1" s="1"/>
  <c r="Y56" i="1"/>
  <c r="O56" i="1"/>
  <c r="M56" i="1" s="1"/>
  <c r="P56" i="1" s="1"/>
  <c r="J56" i="1" s="1"/>
  <c r="K56" i="1" s="1"/>
  <c r="Y40" i="1"/>
  <c r="O40" i="1"/>
  <c r="M40" i="1" s="1"/>
  <c r="P40" i="1" s="1"/>
  <c r="J40" i="1" s="1"/>
  <c r="K40" i="1" s="1"/>
  <c r="Y32" i="1"/>
  <c r="O32" i="1"/>
  <c r="M32" i="1" s="1"/>
  <c r="P32" i="1" s="1"/>
  <c r="J32" i="1" s="1"/>
  <c r="K32" i="1" s="1"/>
  <c r="T17" i="1"/>
  <c r="X17" i="1" s="1"/>
  <c r="AA17" i="1"/>
  <c r="Y36" i="1"/>
  <c r="O49" i="1"/>
  <c r="M49" i="1" s="1"/>
  <c r="P49" i="1" s="1"/>
  <c r="J49" i="1" s="1"/>
  <c r="K49" i="1" s="1"/>
  <c r="Y49" i="1"/>
  <c r="J46" i="1"/>
  <c r="K46" i="1" s="1"/>
  <c r="R36" i="1"/>
  <c r="S36" i="1" s="1"/>
  <c r="Y33" i="1"/>
  <c r="O33" i="1"/>
  <c r="M33" i="1" s="1"/>
  <c r="P33" i="1" s="1"/>
  <c r="J33" i="1" s="1"/>
  <c r="K33" i="1" s="1"/>
  <c r="O30" i="1"/>
  <c r="M30" i="1" s="1"/>
  <c r="P30" i="1" s="1"/>
  <c r="J30" i="1" s="1"/>
  <c r="K30" i="1" s="1"/>
  <c r="Y24" i="1"/>
  <c r="O24" i="1"/>
  <c r="M24" i="1" s="1"/>
  <c r="P24" i="1" s="1"/>
  <c r="J24" i="1" s="1"/>
  <c r="K24" i="1" s="1"/>
  <c r="Y44" i="1"/>
  <c r="O44" i="1"/>
  <c r="M44" i="1" s="1"/>
  <c r="P44" i="1" s="1"/>
  <c r="J44" i="1" s="1"/>
  <c r="K44" i="1" s="1"/>
  <c r="R57" i="1"/>
  <c r="S57" i="1" s="1"/>
  <c r="O57" i="1" s="1"/>
  <c r="M57" i="1" s="1"/>
  <c r="P57" i="1" s="1"/>
  <c r="J57" i="1" s="1"/>
  <c r="K57" i="1" s="1"/>
  <c r="R32" i="1"/>
  <c r="S32" i="1" s="1"/>
  <c r="R27" i="1"/>
  <c r="S27" i="1" s="1"/>
  <c r="Y52" i="1"/>
  <c r="O52" i="1"/>
  <c r="M52" i="1" s="1"/>
  <c r="P52" i="1" s="1"/>
  <c r="J52" i="1" s="1"/>
  <c r="K52" i="1" s="1"/>
  <c r="Z45" i="1"/>
  <c r="O22" i="1"/>
  <c r="M22" i="1" s="1"/>
  <c r="P22" i="1" s="1"/>
  <c r="J22" i="1" s="1"/>
  <c r="K22" i="1" s="1"/>
  <c r="O407" i="1"/>
  <c r="M407" i="1" s="1"/>
  <c r="P407" i="1" s="1"/>
  <c r="J407" i="1" s="1"/>
  <c r="K407" i="1" s="1"/>
  <c r="Y407" i="1"/>
  <c r="O406" i="1"/>
  <c r="M406" i="1" s="1"/>
  <c r="P406" i="1" s="1"/>
  <c r="J406" i="1" s="1"/>
  <c r="K406" i="1" s="1"/>
  <c r="Y406" i="1"/>
  <c r="Y371" i="1"/>
  <c r="O371" i="1"/>
  <c r="M371" i="1" s="1"/>
  <c r="P371" i="1" s="1"/>
  <c r="J371" i="1" s="1"/>
  <c r="K371" i="1" s="1"/>
  <c r="Z412" i="1"/>
  <c r="R401" i="1"/>
  <c r="S401" i="1" s="1"/>
  <c r="O403" i="1"/>
  <c r="M403" i="1" s="1"/>
  <c r="P403" i="1" s="1"/>
  <c r="J403" i="1" s="1"/>
  <c r="K403" i="1" s="1"/>
  <c r="Y403" i="1"/>
  <c r="O411" i="1"/>
  <c r="M411" i="1" s="1"/>
  <c r="P411" i="1" s="1"/>
  <c r="J411" i="1" s="1"/>
  <c r="K411" i="1" s="1"/>
  <c r="Y411" i="1"/>
  <c r="R402" i="1"/>
  <c r="S402" i="1" s="1"/>
  <c r="Z383" i="1"/>
  <c r="O392" i="1"/>
  <c r="M392" i="1" s="1"/>
  <c r="P392" i="1" s="1"/>
  <c r="J392" i="1" s="1"/>
  <c r="K392" i="1" s="1"/>
  <c r="Y392" i="1"/>
  <c r="R385" i="1"/>
  <c r="S385" i="1" s="1"/>
  <c r="O385" i="1" s="1"/>
  <c r="M385" i="1" s="1"/>
  <c r="P385" i="1" s="1"/>
  <c r="J385" i="1" s="1"/>
  <c r="K385" i="1" s="1"/>
  <c r="AA363" i="1"/>
  <c r="T363" i="1"/>
  <c r="X363" i="1" s="1"/>
  <c r="J366" i="1"/>
  <c r="K366" i="1" s="1"/>
  <c r="Y397" i="1"/>
  <c r="O397" i="1"/>
  <c r="M397" i="1" s="1"/>
  <c r="P397" i="1" s="1"/>
  <c r="J397" i="1" s="1"/>
  <c r="K397" i="1" s="1"/>
  <c r="T409" i="1"/>
  <c r="X409" i="1" s="1"/>
  <c r="AA409" i="1"/>
  <c r="AB409" i="1" s="1"/>
  <c r="R404" i="1"/>
  <c r="S404" i="1" s="1"/>
  <c r="O404" i="1" s="1"/>
  <c r="M404" i="1" s="1"/>
  <c r="P404" i="1" s="1"/>
  <c r="J404" i="1" s="1"/>
  <c r="K404" i="1" s="1"/>
  <c r="O396" i="1"/>
  <c r="M396" i="1" s="1"/>
  <c r="P396" i="1" s="1"/>
  <c r="J396" i="1" s="1"/>
  <c r="K396" i="1" s="1"/>
  <c r="Y396" i="1"/>
  <c r="R396" i="1"/>
  <c r="S396" i="1" s="1"/>
  <c r="R411" i="1"/>
  <c r="S411" i="1" s="1"/>
  <c r="Y394" i="1"/>
  <c r="O394" i="1"/>
  <c r="M394" i="1" s="1"/>
  <c r="P394" i="1" s="1"/>
  <c r="J394" i="1" s="1"/>
  <c r="K394" i="1" s="1"/>
  <c r="J398" i="1"/>
  <c r="K398" i="1" s="1"/>
  <c r="R394" i="1"/>
  <c r="S394" i="1" s="1"/>
  <c r="O399" i="1"/>
  <c r="M399" i="1" s="1"/>
  <c r="P399" i="1" s="1"/>
  <c r="J399" i="1" s="1"/>
  <c r="K399" i="1" s="1"/>
  <c r="Y399" i="1"/>
  <c r="Z409" i="1"/>
  <c r="R391" i="1"/>
  <c r="S391" i="1" s="1"/>
  <c r="Y383" i="1"/>
  <c r="O383" i="1"/>
  <c r="M383" i="1" s="1"/>
  <c r="P383" i="1" s="1"/>
  <c r="J383" i="1" s="1"/>
  <c r="K383" i="1" s="1"/>
  <c r="R384" i="1"/>
  <c r="S384" i="1" s="1"/>
  <c r="J390" i="1"/>
  <c r="K390" i="1" s="1"/>
  <c r="Z379" i="1"/>
  <c r="T389" i="1"/>
  <c r="X389" i="1" s="1"/>
  <c r="AA389" i="1"/>
  <c r="AB389" i="1" s="1"/>
  <c r="Y388" i="1"/>
  <c r="O388" i="1"/>
  <c r="M388" i="1" s="1"/>
  <c r="P388" i="1" s="1"/>
  <c r="J388" i="1" s="1"/>
  <c r="K388" i="1" s="1"/>
  <c r="AA380" i="1"/>
  <c r="AB380" i="1" s="1"/>
  <c r="T380" i="1"/>
  <c r="X380" i="1" s="1"/>
  <c r="O389" i="1"/>
  <c r="M389" i="1" s="1"/>
  <c r="P389" i="1" s="1"/>
  <c r="J389" i="1" s="1"/>
  <c r="K389" i="1" s="1"/>
  <c r="Y389" i="1"/>
  <c r="O386" i="1"/>
  <c r="M386" i="1" s="1"/>
  <c r="P386" i="1" s="1"/>
  <c r="J386" i="1" s="1"/>
  <c r="K386" i="1" s="1"/>
  <c r="Y375" i="1"/>
  <c r="O375" i="1"/>
  <c r="M375" i="1" s="1"/>
  <c r="P375" i="1" s="1"/>
  <c r="J375" i="1" s="1"/>
  <c r="K375" i="1" s="1"/>
  <c r="Z375" i="1"/>
  <c r="R368" i="1"/>
  <c r="S368" i="1" s="1"/>
  <c r="O362" i="1"/>
  <c r="M362" i="1" s="1"/>
  <c r="P362" i="1" s="1"/>
  <c r="J362" i="1" s="1"/>
  <c r="K362" i="1" s="1"/>
  <c r="Z376" i="1"/>
  <c r="Y369" i="1"/>
  <c r="O369" i="1"/>
  <c r="M369" i="1" s="1"/>
  <c r="P369" i="1" s="1"/>
  <c r="J369" i="1" s="1"/>
  <c r="K369" i="1" s="1"/>
  <c r="Y364" i="1"/>
  <c r="O364" i="1"/>
  <c r="M364" i="1" s="1"/>
  <c r="P364" i="1" s="1"/>
  <c r="J364" i="1" s="1"/>
  <c r="K364" i="1" s="1"/>
  <c r="O335" i="1"/>
  <c r="M335" i="1" s="1"/>
  <c r="P335" i="1" s="1"/>
  <c r="J335" i="1" s="1"/>
  <c r="K335" i="1" s="1"/>
  <c r="Y335" i="1"/>
  <c r="T373" i="1"/>
  <c r="X373" i="1" s="1"/>
  <c r="AA373" i="1"/>
  <c r="AB373" i="1" s="1"/>
  <c r="O373" i="1"/>
  <c r="M373" i="1" s="1"/>
  <c r="P373" i="1" s="1"/>
  <c r="J373" i="1" s="1"/>
  <c r="K373" i="1" s="1"/>
  <c r="Y373" i="1"/>
  <c r="Z367" i="1"/>
  <c r="Z363" i="1"/>
  <c r="Z362" i="1"/>
  <c r="T354" i="1"/>
  <c r="X354" i="1" s="1"/>
  <c r="AA354" i="1"/>
  <c r="AB354" i="1" s="1"/>
  <c r="R349" i="1"/>
  <c r="S349" i="1" s="1"/>
  <c r="T338" i="1"/>
  <c r="X338" i="1" s="1"/>
  <c r="AA338" i="1"/>
  <c r="AB338" i="1" s="1"/>
  <c r="T359" i="1"/>
  <c r="X359" i="1" s="1"/>
  <c r="AA359" i="1"/>
  <c r="AB359" i="1" s="1"/>
  <c r="Z350" i="1"/>
  <c r="Y345" i="1"/>
  <c r="O345" i="1"/>
  <c r="M345" i="1" s="1"/>
  <c r="P345" i="1" s="1"/>
  <c r="J345" i="1" s="1"/>
  <c r="K345" i="1" s="1"/>
  <c r="R331" i="1"/>
  <c r="S331" i="1" s="1"/>
  <c r="R323" i="1"/>
  <c r="S323" i="1" s="1"/>
  <c r="O323" i="1" s="1"/>
  <c r="M323" i="1" s="1"/>
  <c r="P323" i="1" s="1"/>
  <c r="J323" i="1" s="1"/>
  <c r="K323" i="1" s="1"/>
  <c r="Y358" i="1"/>
  <c r="O358" i="1"/>
  <c r="M358" i="1" s="1"/>
  <c r="P358" i="1" s="1"/>
  <c r="J358" i="1" s="1"/>
  <c r="K358" i="1" s="1"/>
  <c r="T355" i="1"/>
  <c r="X355" i="1" s="1"/>
  <c r="AA355" i="1"/>
  <c r="AB355" i="1" s="1"/>
  <c r="J352" i="1"/>
  <c r="K352" i="1" s="1"/>
  <c r="Y342" i="1"/>
  <c r="O342" i="1"/>
  <c r="M342" i="1" s="1"/>
  <c r="P342" i="1" s="1"/>
  <c r="J342" i="1" s="1"/>
  <c r="K342" i="1" s="1"/>
  <c r="T339" i="1"/>
  <c r="X339" i="1" s="1"/>
  <c r="AA339" i="1"/>
  <c r="AB339" i="1" s="1"/>
  <c r="T333" i="1"/>
  <c r="X333" i="1" s="1"/>
  <c r="AA333" i="1"/>
  <c r="AB333" i="1" s="1"/>
  <c r="AA328" i="1"/>
  <c r="AB328" i="1" s="1"/>
  <c r="T328" i="1"/>
  <c r="X328" i="1" s="1"/>
  <c r="Z326" i="1"/>
  <c r="Z316" i="1"/>
  <c r="R310" i="1"/>
  <c r="S310" i="1" s="1"/>
  <c r="R335" i="1"/>
  <c r="S335" i="1" s="1"/>
  <c r="R329" i="1"/>
  <c r="S329" i="1" s="1"/>
  <c r="AA317" i="1"/>
  <c r="AB317" i="1" s="1"/>
  <c r="T317" i="1"/>
  <c r="X317" i="1" s="1"/>
  <c r="O328" i="1"/>
  <c r="M328" i="1" s="1"/>
  <c r="P328" i="1" s="1"/>
  <c r="J328" i="1" s="1"/>
  <c r="K328" i="1" s="1"/>
  <c r="Y321" i="1"/>
  <c r="O321" i="1"/>
  <c r="M321" i="1" s="1"/>
  <c r="P321" i="1" s="1"/>
  <c r="J321" i="1" s="1"/>
  <c r="K321" i="1" s="1"/>
  <c r="R318" i="1"/>
  <c r="S318" i="1" s="1"/>
  <c r="O316" i="1"/>
  <c r="M316" i="1" s="1"/>
  <c r="P316" i="1" s="1"/>
  <c r="J316" i="1" s="1"/>
  <c r="K316" i="1" s="1"/>
  <c r="Y316" i="1"/>
  <c r="Y322" i="1"/>
  <c r="O322" i="1"/>
  <c r="M322" i="1" s="1"/>
  <c r="P322" i="1" s="1"/>
  <c r="J322" i="1" s="1"/>
  <c r="K322" i="1" s="1"/>
  <c r="Y318" i="1"/>
  <c r="O318" i="1"/>
  <c r="M318" i="1" s="1"/>
  <c r="P318" i="1" s="1"/>
  <c r="J318" i="1" s="1"/>
  <c r="K318" i="1" s="1"/>
  <c r="R314" i="1"/>
  <c r="S314" i="1" s="1"/>
  <c r="R306" i="1"/>
  <c r="S306" i="1" s="1"/>
  <c r="O313" i="1"/>
  <c r="M313" i="1" s="1"/>
  <c r="P313" i="1" s="1"/>
  <c r="J313" i="1" s="1"/>
  <c r="K313" i="1" s="1"/>
  <c r="Y313" i="1"/>
  <c r="T298" i="1"/>
  <c r="X298" i="1" s="1"/>
  <c r="AA298" i="1"/>
  <c r="AB298" i="1" s="1"/>
  <c r="Z297" i="1"/>
  <c r="Y293" i="1"/>
  <c r="O293" i="1"/>
  <c r="M293" i="1" s="1"/>
  <c r="P293" i="1" s="1"/>
  <c r="J293" i="1" s="1"/>
  <c r="K293" i="1" s="1"/>
  <c r="O315" i="1"/>
  <c r="M315" i="1" s="1"/>
  <c r="P315" i="1" s="1"/>
  <c r="J315" i="1" s="1"/>
  <c r="K315" i="1" s="1"/>
  <c r="Y315" i="1"/>
  <c r="T302" i="1"/>
  <c r="X302" i="1" s="1"/>
  <c r="AA302" i="1"/>
  <c r="AB302" i="1" s="1"/>
  <c r="Z301" i="1"/>
  <c r="J287" i="1"/>
  <c r="K287" i="1" s="1"/>
  <c r="R283" i="1"/>
  <c r="S283" i="1" s="1"/>
  <c r="AA312" i="1"/>
  <c r="AB312" i="1" s="1"/>
  <c r="T312" i="1"/>
  <c r="X312" i="1" s="1"/>
  <c r="T307" i="1"/>
  <c r="X307" i="1" s="1"/>
  <c r="AA307" i="1"/>
  <c r="Z307" i="1"/>
  <c r="Z305" i="1"/>
  <c r="Y301" i="1"/>
  <c r="O301" i="1"/>
  <c r="M301" i="1" s="1"/>
  <c r="P301" i="1" s="1"/>
  <c r="J301" i="1" s="1"/>
  <c r="K301" i="1" s="1"/>
  <c r="T290" i="1"/>
  <c r="X290" i="1" s="1"/>
  <c r="AA290" i="1"/>
  <c r="AB290" i="1" s="1"/>
  <c r="Z289" i="1"/>
  <c r="Y281" i="1"/>
  <c r="Y273" i="1"/>
  <c r="O273" i="1"/>
  <c r="M273" i="1" s="1"/>
  <c r="P273" i="1" s="1"/>
  <c r="J273" i="1" s="1"/>
  <c r="K273" i="1" s="1"/>
  <c r="O265" i="1"/>
  <c r="M265" i="1" s="1"/>
  <c r="P265" i="1" s="1"/>
  <c r="J265" i="1" s="1"/>
  <c r="K265" i="1" s="1"/>
  <c r="Y265" i="1"/>
  <c r="O302" i="1"/>
  <c r="M302" i="1" s="1"/>
  <c r="P302" i="1" s="1"/>
  <c r="J302" i="1" s="1"/>
  <c r="K302" i="1" s="1"/>
  <c r="Y302" i="1"/>
  <c r="T296" i="1"/>
  <c r="X296" i="1" s="1"/>
  <c r="AA296" i="1"/>
  <c r="AB296" i="1" s="1"/>
  <c r="Y289" i="1"/>
  <c r="O289" i="1"/>
  <c r="M289" i="1" s="1"/>
  <c r="P289" i="1" s="1"/>
  <c r="J289" i="1" s="1"/>
  <c r="K289" i="1" s="1"/>
  <c r="Z288" i="1"/>
  <c r="R281" i="1"/>
  <c r="S281" i="1" s="1"/>
  <c r="R277" i="1"/>
  <c r="S277" i="1" s="1"/>
  <c r="Y272" i="1"/>
  <c r="O272" i="1"/>
  <c r="M272" i="1" s="1"/>
  <c r="P272" i="1" s="1"/>
  <c r="J272" i="1" s="1"/>
  <c r="K272" i="1" s="1"/>
  <c r="AA279" i="1"/>
  <c r="AB279" i="1" s="1"/>
  <c r="T279" i="1"/>
  <c r="X279" i="1" s="1"/>
  <c r="O278" i="1"/>
  <c r="M278" i="1" s="1"/>
  <c r="P278" i="1" s="1"/>
  <c r="J278" i="1" s="1"/>
  <c r="K278" i="1" s="1"/>
  <c r="Y278" i="1"/>
  <c r="Z272" i="1"/>
  <c r="R280" i="1"/>
  <c r="S280" i="1" s="1"/>
  <c r="R274" i="1"/>
  <c r="S274" i="1" s="1"/>
  <c r="Z266" i="1"/>
  <c r="O260" i="1"/>
  <c r="M260" i="1" s="1"/>
  <c r="P260" i="1" s="1"/>
  <c r="J260" i="1" s="1"/>
  <c r="K260" i="1" s="1"/>
  <c r="Y260" i="1"/>
  <c r="Z211" i="1"/>
  <c r="R208" i="1"/>
  <c r="S208" i="1" s="1"/>
  <c r="Y199" i="1"/>
  <c r="R264" i="1"/>
  <c r="S264" i="1" s="1"/>
  <c r="T249" i="1"/>
  <c r="X249" i="1" s="1"/>
  <c r="AA249" i="1"/>
  <c r="Z239" i="1"/>
  <c r="AA232" i="1"/>
  <c r="T232" i="1"/>
  <c r="X232" i="1" s="1"/>
  <c r="O228" i="1"/>
  <c r="M228" i="1" s="1"/>
  <c r="P228" i="1" s="1"/>
  <c r="J228" i="1" s="1"/>
  <c r="K228" i="1" s="1"/>
  <c r="Y228" i="1"/>
  <c r="Z223" i="1"/>
  <c r="R207" i="1"/>
  <c r="S207" i="1" s="1"/>
  <c r="R199" i="1"/>
  <c r="S199" i="1" s="1"/>
  <c r="O199" i="1" s="1"/>
  <c r="M199" i="1" s="1"/>
  <c r="P199" i="1" s="1"/>
  <c r="J199" i="1" s="1"/>
  <c r="K199" i="1" s="1"/>
  <c r="Z248" i="1"/>
  <c r="Z240" i="1"/>
  <c r="Z232" i="1"/>
  <c r="Z230" i="1"/>
  <c r="R221" i="1"/>
  <c r="S221" i="1" s="1"/>
  <c r="AA206" i="1"/>
  <c r="AB206" i="1" s="1"/>
  <c r="T206" i="1"/>
  <c r="X206" i="1" s="1"/>
  <c r="O202" i="1"/>
  <c r="M202" i="1" s="1"/>
  <c r="P202" i="1" s="1"/>
  <c r="J202" i="1" s="1"/>
  <c r="K202" i="1" s="1"/>
  <c r="Y202" i="1"/>
  <c r="AA252" i="1"/>
  <c r="AB252" i="1" s="1"/>
  <c r="T252" i="1"/>
  <c r="X252" i="1" s="1"/>
  <c r="O248" i="1"/>
  <c r="M248" i="1" s="1"/>
  <c r="P248" i="1" s="1"/>
  <c r="J248" i="1" s="1"/>
  <c r="K248" i="1" s="1"/>
  <c r="Y248" i="1"/>
  <c r="R243" i="1"/>
  <c r="S243" i="1" s="1"/>
  <c r="O243" i="1" s="1"/>
  <c r="M243" i="1" s="1"/>
  <c r="P243" i="1" s="1"/>
  <c r="J243" i="1" s="1"/>
  <c r="K243" i="1" s="1"/>
  <c r="R237" i="1"/>
  <c r="S237" i="1" s="1"/>
  <c r="O232" i="1"/>
  <c r="M232" i="1" s="1"/>
  <c r="P232" i="1" s="1"/>
  <c r="J232" i="1" s="1"/>
  <c r="K232" i="1" s="1"/>
  <c r="Y232" i="1"/>
  <c r="T227" i="1"/>
  <c r="X227" i="1" s="1"/>
  <c r="AA227" i="1"/>
  <c r="AB227" i="1" s="1"/>
  <c r="AA218" i="1"/>
  <c r="AB218" i="1" s="1"/>
  <c r="T218" i="1"/>
  <c r="X218" i="1" s="1"/>
  <c r="Y201" i="1"/>
  <c r="Y167" i="1"/>
  <c r="R201" i="1"/>
  <c r="S201" i="1" s="1"/>
  <c r="R191" i="1"/>
  <c r="S191" i="1" s="1"/>
  <c r="O191" i="1" s="1"/>
  <c r="M191" i="1" s="1"/>
  <c r="P191" i="1" s="1"/>
  <c r="J191" i="1" s="1"/>
  <c r="K191" i="1" s="1"/>
  <c r="Y188" i="1"/>
  <c r="O188" i="1"/>
  <c r="M188" i="1" s="1"/>
  <c r="P188" i="1" s="1"/>
  <c r="J188" i="1" s="1"/>
  <c r="K188" i="1" s="1"/>
  <c r="Z176" i="1"/>
  <c r="Z164" i="1"/>
  <c r="T197" i="1"/>
  <c r="X197" i="1" s="1"/>
  <c r="AA197" i="1"/>
  <c r="AB197" i="1" s="1"/>
  <c r="O189" i="1"/>
  <c r="M189" i="1" s="1"/>
  <c r="P189" i="1" s="1"/>
  <c r="J189" i="1" s="1"/>
  <c r="K189" i="1" s="1"/>
  <c r="Y189" i="1"/>
  <c r="J186" i="1"/>
  <c r="K186" i="1" s="1"/>
  <c r="Z178" i="1"/>
  <c r="R175" i="1"/>
  <c r="S175" i="1" s="1"/>
  <c r="T161" i="1"/>
  <c r="X161" i="1" s="1"/>
  <c r="AA161" i="1"/>
  <c r="AB161" i="1" s="1"/>
  <c r="Z161" i="1"/>
  <c r="T157" i="1"/>
  <c r="X157" i="1" s="1"/>
  <c r="AA157" i="1"/>
  <c r="AB157" i="1" s="1"/>
  <c r="Z157" i="1"/>
  <c r="T153" i="1"/>
  <c r="X153" i="1" s="1"/>
  <c r="AA153" i="1"/>
  <c r="Z153" i="1"/>
  <c r="Z174" i="1"/>
  <c r="J165" i="1"/>
  <c r="K165" i="1" s="1"/>
  <c r="O159" i="1"/>
  <c r="M159" i="1" s="1"/>
  <c r="P159" i="1" s="1"/>
  <c r="J159" i="1" s="1"/>
  <c r="K159" i="1" s="1"/>
  <c r="Y159" i="1"/>
  <c r="O193" i="1"/>
  <c r="M193" i="1" s="1"/>
  <c r="P193" i="1" s="1"/>
  <c r="J193" i="1" s="1"/>
  <c r="K193" i="1" s="1"/>
  <c r="Y193" i="1"/>
  <c r="J190" i="1"/>
  <c r="K190" i="1" s="1"/>
  <c r="AA182" i="1"/>
  <c r="AB182" i="1" s="1"/>
  <c r="T182" i="1"/>
  <c r="X182" i="1" s="1"/>
  <c r="R167" i="1"/>
  <c r="S167" i="1" s="1"/>
  <c r="O162" i="1"/>
  <c r="M162" i="1" s="1"/>
  <c r="P162" i="1" s="1"/>
  <c r="J162" i="1" s="1"/>
  <c r="K162" i="1" s="1"/>
  <c r="Y162" i="1"/>
  <c r="Y98" i="1"/>
  <c r="O98" i="1"/>
  <c r="M98" i="1" s="1"/>
  <c r="P98" i="1" s="1"/>
  <c r="J98" i="1" s="1"/>
  <c r="K98" i="1" s="1"/>
  <c r="R146" i="1"/>
  <c r="S146" i="1" s="1"/>
  <c r="Y143" i="1"/>
  <c r="O143" i="1"/>
  <c r="M143" i="1" s="1"/>
  <c r="P143" i="1" s="1"/>
  <c r="J143" i="1" s="1"/>
  <c r="K143" i="1" s="1"/>
  <c r="R130" i="1"/>
  <c r="S130" i="1" s="1"/>
  <c r="Y127" i="1"/>
  <c r="O127" i="1"/>
  <c r="M127" i="1" s="1"/>
  <c r="P127" i="1" s="1"/>
  <c r="J127" i="1" s="1"/>
  <c r="K127" i="1" s="1"/>
  <c r="R114" i="1"/>
  <c r="S114" i="1" s="1"/>
  <c r="Y111" i="1"/>
  <c r="O111" i="1"/>
  <c r="M111" i="1" s="1"/>
  <c r="P111" i="1" s="1"/>
  <c r="J111" i="1" s="1"/>
  <c r="K111" i="1" s="1"/>
  <c r="Y95" i="1"/>
  <c r="O95" i="1"/>
  <c r="M95" i="1" s="1"/>
  <c r="P95" i="1" s="1"/>
  <c r="J95" i="1" s="1"/>
  <c r="K95" i="1" s="1"/>
  <c r="Y91" i="1"/>
  <c r="O91" i="1"/>
  <c r="M91" i="1" s="1"/>
  <c r="P91" i="1" s="1"/>
  <c r="J91" i="1" s="1"/>
  <c r="K91" i="1" s="1"/>
  <c r="Y87" i="1"/>
  <c r="O87" i="1"/>
  <c r="M87" i="1" s="1"/>
  <c r="P87" i="1" s="1"/>
  <c r="J87" i="1" s="1"/>
  <c r="K87" i="1" s="1"/>
  <c r="Y83" i="1"/>
  <c r="O83" i="1"/>
  <c r="M83" i="1" s="1"/>
  <c r="P83" i="1" s="1"/>
  <c r="J83" i="1" s="1"/>
  <c r="K83" i="1" s="1"/>
  <c r="Y79" i="1"/>
  <c r="O79" i="1"/>
  <c r="M79" i="1" s="1"/>
  <c r="P79" i="1" s="1"/>
  <c r="J79" i="1" s="1"/>
  <c r="K79" i="1" s="1"/>
  <c r="Y75" i="1"/>
  <c r="O75" i="1"/>
  <c r="M75" i="1" s="1"/>
  <c r="P75" i="1" s="1"/>
  <c r="J75" i="1" s="1"/>
  <c r="K75" i="1" s="1"/>
  <c r="Y71" i="1"/>
  <c r="O71" i="1"/>
  <c r="M71" i="1" s="1"/>
  <c r="P71" i="1" s="1"/>
  <c r="J71" i="1" s="1"/>
  <c r="K71" i="1" s="1"/>
  <c r="Y67" i="1"/>
  <c r="Y63" i="1"/>
  <c r="Y144" i="1"/>
  <c r="J141" i="1"/>
  <c r="K141" i="1" s="1"/>
  <c r="Y128" i="1"/>
  <c r="J125" i="1"/>
  <c r="K125" i="1" s="1"/>
  <c r="O112" i="1"/>
  <c r="M112" i="1" s="1"/>
  <c r="P112" i="1" s="1"/>
  <c r="J112" i="1" s="1"/>
  <c r="K112" i="1" s="1"/>
  <c r="Y112" i="1"/>
  <c r="J109" i="1"/>
  <c r="K109" i="1" s="1"/>
  <c r="R67" i="1"/>
  <c r="S67" i="1" s="1"/>
  <c r="R63" i="1"/>
  <c r="S63" i="1" s="1"/>
  <c r="R150" i="1"/>
  <c r="S150" i="1" s="1"/>
  <c r="O150" i="1" s="1"/>
  <c r="M150" i="1" s="1"/>
  <c r="P150" i="1" s="1"/>
  <c r="J150" i="1" s="1"/>
  <c r="K150" i="1" s="1"/>
  <c r="Y147" i="1"/>
  <c r="O147" i="1"/>
  <c r="M147" i="1" s="1"/>
  <c r="P147" i="1" s="1"/>
  <c r="J147" i="1" s="1"/>
  <c r="K147" i="1" s="1"/>
  <c r="Z140" i="1"/>
  <c r="R134" i="1"/>
  <c r="S134" i="1" s="1"/>
  <c r="O134" i="1" s="1"/>
  <c r="M134" i="1" s="1"/>
  <c r="P134" i="1" s="1"/>
  <c r="J134" i="1" s="1"/>
  <c r="K134" i="1" s="1"/>
  <c r="Y131" i="1"/>
  <c r="O131" i="1"/>
  <c r="M131" i="1" s="1"/>
  <c r="P131" i="1" s="1"/>
  <c r="J131" i="1" s="1"/>
  <c r="K131" i="1" s="1"/>
  <c r="R118" i="1"/>
  <c r="S118" i="1" s="1"/>
  <c r="O118" i="1" s="1"/>
  <c r="M118" i="1" s="1"/>
  <c r="P118" i="1" s="1"/>
  <c r="J118" i="1" s="1"/>
  <c r="K118" i="1" s="1"/>
  <c r="Y115" i="1"/>
  <c r="O115" i="1"/>
  <c r="M115" i="1" s="1"/>
  <c r="P115" i="1" s="1"/>
  <c r="J115" i="1" s="1"/>
  <c r="K115" i="1" s="1"/>
  <c r="R106" i="1"/>
  <c r="S106" i="1" s="1"/>
  <c r="Y96" i="1"/>
  <c r="R96" i="1"/>
  <c r="S96" i="1" s="1"/>
  <c r="O96" i="1" s="1"/>
  <c r="M96" i="1" s="1"/>
  <c r="P96" i="1" s="1"/>
  <c r="J96" i="1" s="1"/>
  <c r="K96" i="1" s="1"/>
  <c r="J88" i="1"/>
  <c r="K88" i="1" s="1"/>
  <c r="R78" i="1"/>
  <c r="S78" i="1" s="1"/>
  <c r="J76" i="1"/>
  <c r="K76" i="1" s="1"/>
  <c r="O70" i="1"/>
  <c r="M70" i="1" s="1"/>
  <c r="P70" i="1" s="1"/>
  <c r="J70" i="1" s="1"/>
  <c r="K70" i="1" s="1"/>
  <c r="Y70" i="1"/>
  <c r="Z166" i="1"/>
  <c r="R144" i="1"/>
  <c r="S144" i="1" s="1"/>
  <c r="O144" i="1" s="1"/>
  <c r="M144" i="1" s="1"/>
  <c r="P144" i="1" s="1"/>
  <c r="J144" i="1" s="1"/>
  <c r="K144" i="1" s="1"/>
  <c r="R135" i="1"/>
  <c r="S135" i="1" s="1"/>
  <c r="O135" i="1" s="1"/>
  <c r="M135" i="1" s="1"/>
  <c r="P135" i="1" s="1"/>
  <c r="J135" i="1" s="1"/>
  <c r="K135" i="1" s="1"/>
  <c r="R128" i="1"/>
  <c r="S128" i="1" s="1"/>
  <c r="R119" i="1"/>
  <c r="S119" i="1" s="1"/>
  <c r="R112" i="1"/>
  <c r="S112" i="1" s="1"/>
  <c r="R103" i="1"/>
  <c r="S103" i="1" s="1"/>
  <c r="O97" i="1"/>
  <c r="M97" i="1" s="1"/>
  <c r="P97" i="1" s="1"/>
  <c r="J97" i="1" s="1"/>
  <c r="K97" i="1" s="1"/>
  <c r="Y97" i="1"/>
  <c r="O85" i="1"/>
  <c r="M85" i="1" s="1"/>
  <c r="P85" i="1" s="1"/>
  <c r="J85" i="1" s="1"/>
  <c r="K85" i="1" s="1"/>
  <c r="Y85" i="1"/>
  <c r="O81" i="1"/>
  <c r="M81" i="1" s="1"/>
  <c r="P81" i="1" s="1"/>
  <c r="J81" i="1" s="1"/>
  <c r="K81" i="1" s="1"/>
  <c r="Y81" i="1"/>
  <c r="Y59" i="1"/>
  <c r="O59" i="1"/>
  <c r="M59" i="1" s="1"/>
  <c r="P59" i="1" s="1"/>
  <c r="J59" i="1" s="1"/>
  <c r="K59" i="1" s="1"/>
  <c r="Y55" i="1"/>
  <c r="O55" i="1"/>
  <c r="M55" i="1" s="1"/>
  <c r="P55" i="1" s="1"/>
  <c r="J55" i="1" s="1"/>
  <c r="K55" i="1" s="1"/>
  <c r="Y51" i="1"/>
  <c r="O51" i="1"/>
  <c r="M51" i="1" s="1"/>
  <c r="P51" i="1" s="1"/>
  <c r="J51" i="1" s="1"/>
  <c r="K51" i="1" s="1"/>
  <c r="Y47" i="1"/>
  <c r="O47" i="1"/>
  <c r="M47" i="1" s="1"/>
  <c r="P47" i="1" s="1"/>
  <c r="J47" i="1" s="1"/>
  <c r="K47" i="1" s="1"/>
  <c r="Y43" i="1"/>
  <c r="O43" i="1"/>
  <c r="M43" i="1" s="1"/>
  <c r="P43" i="1" s="1"/>
  <c r="J43" i="1" s="1"/>
  <c r="K43" i="1" s="1"/>
  <c r="Y39" i="1"/>
  <c r="Y35" i="1"/>
  <c r="O31" i="1"/>
  <c r="M31" i="1" s="1"/>
  <c r="P31" i="1" s="1"/>
  <c r="J31" i="1" s="1"/>
  <c r="K31" i="1" s="1"/>
  <c r="Y31" i="1"/>
  <c r="R59" i="1"/>
  <c r="S59" i="1" s="1"/>
  <c r="Y48" i="1"/>
  <c r="O48" i="1"/>
  <c r="M48" i="1" s="1"/>
  <c r="P48" i="1" s="1"/>
  <c r="J48" i="1" s="1"/>
  <c r="K48" i="1" s="1"/>
  <c r="R35" i="1"/>
  <c r="S35" i="1" s="1"/>
  <c r="O35" i="1" s="1"/>
  <c r="M35" i="1" s="1"/>
  <c r="P35" i="1" s="1"/>
  <c r="J35" i="1" s="1"/>
  <c r="K35" i="1" s="1"/>
  <c r="T28" i="1"/>
  <c r="X28" i="1" s="1"/>
  <c r="AA28" i="1"/>
  <c r="Z30" i="1"/>
  <c r="T60" i="1"/>
  <c r="X60" i="1" s="1"/>
  <c r="AA60" i="1"/>
  <c r="AB60" i="1" s="1"/>
  <c r="T53" i="1"/>
  <c r="X53" i="1" s="1"/>
  <c r="AA53" i="1"/>
  <c r="AB53" i="1" s="1"/>
  <c r="Z52" i="1"/>
  <c r="T44" i="1"/>
  <c r="X44" i="1" s="1"/>
  <c r="AA44" i="1"/>
  <c r="AB44" i="1" s="1"/>
  <c r="O41" i="1"/>
  <c r="M41" i="1" s="1"/>
  <c r="P41" i="1" s="1"/>
  <c r="J41" i="1" s="1"/>
  <c r="K41" i="1" s="1"/>
  <c r="Y41" i="1"/>
  <c r="T37" i="1"/>
  <c r="X37" i="1" s="1"/>
  <c r="AA37" i="1"/>
  <c r="AB37" i="1" s="1"/>
  <c r="Y28" i="1"/>
  <c r="O28" i="1"/>
  <c r="M28" i="1" s="1"/>
  <c r="P28" i="1" s="1"/>
  <c r="J28" i="1" s="1"/>
  <c r="K28" i="1" s="1"/>
  <c r="Z25" i="1"/>
  <c r="R19" i="1"/>
  <c r="S19" i="1" s="1"/>
  <c r="R39" i="1"/>
  <c r="S39" i="1" s="1"/>
  <c r="Y29" i="1"/>
  <c r="O29" i="1"/>
  <c r="M29" i="1" s="1"/>
  <c r="P29" i="1" s="1"/>
  <c r="J29" i="1" s="1"/>
  <c r="K29" i="1" s="1"/>
  <c r="Z89" i="1"/>
  <c r="O61" i="1"/>
  <c r="M61" i="1" s="1"/>
  <c r="P61" i="1" s="1"/>
  <c r="J61" i="1" s="1"/>
  <c r="K61" i="1" s="1"/>
  <c r="Y61" i="1"/>
  <c r="J58" i="1"/>
  <c r="K58" i="1" s="1"/>
  <c r="O45" i="1"/>
  <c r="M45" i="1" s="1"/>
  <c r="P45" i="1" s="1"/>
  <c r="J45" i="1" s="1"/>
  <c r="K45" i="1" s="1"/>
  <c r="Y45" i="1"/>
  <c r="J42" i="1"/>
  <c r="K42" i="1" s="1"/>
  <c r="AA78" i="1" l="1"/>
  <c r="T78" i="1"/>
  <c r="X78" i="1" s="1"/>
  <c r="Z78" i="1"/>
  <c r="AA63" i="1"/>
  <c r="AB63" i="1" s="1"/>
  <c r="T63" i="1"/>
  <c r="X63" i="1" s="1"/>
  <c r="Z63" i="1"/>
  <c r="T237" i="1"/>
  <c r="X237" i="1" s="1"/>
  <c r="AA237" i="1"/>
  <c r="AB237" i="1" s="1"/>
  <c r="Z237" i="1"/>
  <c r="T213" i="1"/>
  <c r="X213" i="1" s="1"/>
  <c r="AA213" i="1"/>
  <c r="AB213" i="1" s="1"/>
  <c r="Z213" i="1"/>
  <c r="T217" i="1"/>
  <c r="X217" i="1" s="1"/>
  <c r="AA217" i="1"/>
  <c r="Z217" i="1"/>
  <c r="AB261" i="1"/>
  <c r="AB211" i="1"/>
  <c r="T200" i="1"/>
  <c r="X200" i="1" s="1"/>
  <c r="AA200" i="1"/>
  <c r="AB200" i="1" s="1"/>
  <c r="Z200" i="1"/>
  <c r="O200" i="1"/>
  <c r="M200" i="1" s="1"/>
  <c r="P200" i="1" s="1"/>
  <c r="J200" i="1" s="1"/>
  <c r="K200" i="1" s="1"/>
  <c r="AB265" i="1"/>
  <c r="AB272" i="1"/>
  <c r="AB288" i="1"/>
  <c r="AB301" i="1"/>
  <c r="AB297" i="1"/>
  <c r="AB347" i="1"/>
  <c r="AB327" i="1"/>
  <c r="AB357" i="1"/>
  <c r="AB397" i="1"/>
  <c r="AA408" i="1"/>
  <c r="AB408" i="1" s="1"/>
  <c r="T408" i="1"/>
  <c r="X408" i="1" s="1"/>
  <c r="Z408" i="1"/>
  <c r="AB29" i="1"/>
  <c r="AB22" i="1"/>
  <c r="AB74" i="1"/>
  <c r="AB97" i="1"/>
  <c r="AB171" i="1"/>
  <c r="AA152" i="1"/>
  <c r="AB152" i="1" s="1"/>
  <c r="T152" i="1"/>
  <c r="X152" i="1" s="1"/>
  <c r="Z152" i="1"/>
  <c r="AB193" i="1"/>
  <c r="T229" i="1"/>
  <c r="X229" i="1" s="1"/>
  <c r="AA229" i="1"/>
  <c r="Z229" i="1"/>
  <c r="T251" i="1"/>
  <c r="X251" i="1" s="1"/>
  <c r="AA251" i="1"/>
  <c r="AB251" i="1" s="1"/>
  <c r="Z251" i="1"/>
  <c r="AB202" i="1"/>
  <c r="AB223" i="1"/>
  <c r="AB240" i="1"/>
  <c r="AB278" i="1"/>
  <c r="AB275" i="1"/>
  <c r="AB322" i="1"/>
  <c r="AB321" i="1"/>
  <c r="AB375" i="1"/>
  <c r="AB370" i="1"/>
  <c r="AB392" i="1"/>
  <c r="AB56" i="1"/>
  <c r="AB81" i="1"/>
  <c r="AB102" i="1"/>
  <c r="AB377" i="1"/>
  <c r="AB407" i="1"/>
  <c r="AB55" i="1"/>
  <c r="AB71" i="1"/>
  <c r="AB260" i="1"/>
  <c r="AB73" i="1"/>
  <c r="AB293" i="1"/>
  <c r="AB188" i="1"/>
  <c r="AB48" i="1"/>
  <c r="AB143" i="1"/>
  <c r="AB98" i="1"/>
  <c r="AA207" i="1"/>
  <c r="T207" i="1"/>
  <c r="X207" i="1" s="1"/>
  <c r="Z207" i="1"/>
  <c r="T208" i="1"/>
  <c r="X208" i="1" s="1"/>
  <c r="AA208" i="1"/>
  <c r="AB208" i="1" s="1"/>
  <c r="Z208" i="1"/>
  <c r="O208" i="1"/>
  <c r="M208" i="1" s="1"/>
  <c r="P208" i="1" s="1"/>
  <c r="J208" i="1" s="1"/>
  <c r="K208" i="1" s="1"/>
  <c r="Z281" i="1"/>
  <c r="T281" i="1"/>
  <c r="X281" i="1" s="1"/>
  <c r="AA281" i="1"/>
  <c r="AB281" i="1" s="1"/>
  <c r="T306" i="1"/>
  <c r="X306" i="1" s="1"/>
  <c r="AA306" i="1"/>
  <c r="Z306" i="1"/>
  <c r="O306" i="1"/>
  <c r="M306" i="1" s="1"/>
  <c r="P306" i="1" s="1"/>
  <c r="J306" i="1" s="1"/>
  <c r="K306" i="1" s="1"/>
  <c r="T331" i="1"/>
  <c r="X331" i="1" s="1"/>
  <c r="AA331" i="1"/>
  <c r="Z331" i="1"/>
  <c r="T401" i="1"/>
  <c r="X401" i="1" s="1"/>
  <c r="AA401" i="1"/>
  <c r="AB401" i="1" s="1"/>
  <c r="Z401" i="1"/>
  <c r="O401" i="1"/>
  <c r="M401" i="1" s="1"/>
  <c r="P401" i="1" s="1"/>
  <c r="J401" i="1" s="1"/>
  <c r="K401" i="1" s="1"/>
  <c r="T185" i="1"/>
  <c r="X185" i="1" s="1"/>
  <c r="AA185" i="1"/>
  <c r="AB185" i="1" s="1"/>
  <c r="Z185" i="1"/>
  <c r="AB399" i="1"/>
  <c r="AB45" i="1"/>
  <c r="T120" i="1"/>
  <c r="X120" i="1" s="1"/>
  <c r="AA120" i="1"/>
  <c r="Z120" i="1"/>
  <c r="T122" i="1"/>
  <c r="X122" i="1" s="1"/>
  <c r="AA122" i="1"/>
  <c r="AB122" i="1" s="1"/>
  <c r="Z122" i="1"/>
  <c r="AB28" i="1"/>
  <c r="T103" i="1"/>
  <c r="X103" i="1" s="1"/>
  <c r="AA103" i="1"/>
  <c r="AB103" i="1" s="1"/>
  <c r="O103" i="1"/>
  <c r="M103" i="1" s="1"/>
  <c r="P103" i="1" s="1"/>
  <c r="J103" i="1" s="1"/>
  <c r="K103" i="1" s="1"/>
  <c r="Z103" i="1"/>
  <c r="AA67" i="1"/>
  <c r="T67" i="1"/>
  <c r="X67" i="1" s="1"/>
  <c r="Z67" i="1"/>
  <c r="O67" i="1"/>
  <c r="M67" i="1" s="1"/>
  <c r="P67" i="1" s="1"/>
  <c r="J67" i="1" s="1"/>
  <c r="K67" i="1" s="1"/>
  <c r="AB153" i="1"/>
  <c r="AA175" i="1"/>
  <c r="AB175" i="1" s="1"/>
  <c r="T175" i="1"/>
  <c r="X175" i="1" s="1"/>
  <c r="Z175" i="1"/>
  <c r="T201" i="1"/>
  <c r="X201" i="1" s="1"/>
  <c r="AA201" i="1"/>
  <c r="AB201" i="1" s="1"/>
  <c r="Z201" i="1"/>
  <c r="O201" i="1"/>
  <c r="M201" i="1" s="1"/>
  <c r="P201" i="1" s="1"/>
  <c r="J201" i="1" s="1"/>
  <c r="K201" i="1" s="1"/>
  <c r="T329" i="1"/>
  <c r="X329" i="1" s="1"/>
  <c r="AA329" i="1"/>
  <c r="AB329" i="1" s="1"/>
  <c r="Z329" i="1"/>
  <c r="T384" i="1"/>
  <c r="X384" i="1" s="1"/>
  <c r="AA384" i="1"/>
  <c r="Z384" i="1"/>
  <c r="O384" i="1"/>
  <c r="M384" i="1" s="1"/>
  <c r="P384" i="1" s="1"/>
  <c r="J384" i="1" s="1"/>
  <c r="K384" i="1" s="1"/>
  <c r="T391" i="1"/>
  <c r="X391" i="1" s="1"/>
  <c r="AA391" i="1"/>
  <c r="Z391" i="1"/>
  <c r="O391" i="1"/>
  <c r="M391" i="1" s="1"/>
  <c r="P391" i="1" s="1"/>
  <c r="J391" i="1" s="1"/>
  <c r="K391" i="1" s="1"/>
  <c r="T27" i="1"/>
  <c r="X27" i="1" s="1"/>
  <c r="AA27" i="1"/>
  <c r="Z27" i="1"/>
  <c r="AB17" i="1"/>
  <c r="AA101" i="1"/>
  <c r="T101" i="1"/>
  <c r="X101" i="1" s="1"/>
  <c r="Z101" i="1"/>
  <c r="AB64" i="1"/>
  <c r="AB147" i="1"/>
  <c r="AA170" i="1"/>
  <c r="T170" i="1"/>
  <c r="X170" i="1" s="1"/>
  <c r="Z170" i="1"/>
  <c r="O170" i="1"/>
  <c r="M170" i="1" s="1"/>
  <c r="P170" i="1" s="1"/>
  <c r="J170" i="1" s="1"/>
  <c r="K170" i="1" s="1"/>
  <c r="AB177" i="1"/>
  <c r="AA244" i="1"/>
  <c r="AB244" i="1" s="1"/>
  <c r="T244" i="1"/>
  <c r="X244" i="1" s="1"/>
  <c r="Z244" i="1"/>
  <c r="T215" i="1"/>
  <c r="X215" i="1" s="1"/>
  <c r="AA215" i="1"/>
  <c r="AB215" i="1" s="1"/>
  <c r="O215" i="1"/>
  <c r="M215" i="1" s="1"/>
  <c r="P215" i="1" s="1"/>
  <c r="J215" i="1" s="1"/>
  <c r="K215" i="1" s="1"/>
  <c r="Z215" i="1"/>
  <c r="AB330" i="1"/>
  <c r="T410" i="1"/>
  <c r="X410" i="1" s="1"/>
  <c r="AA410" i="1"/>
  <c r="Z410" i="1"/>
  <c r="AA400" i="1"/>
  <c r="T400" i="1"/>
  <c r="X400" i="1" s="1"/>
  <c r="Z400" i="1"/>
  <c r="O329" i="1"/>
  <c r="M329" i="1" s="1"/>
  <c r="P329" i="1" s="1"/>
  <c r="J329" i="1" s="1"/>
  <c r="K329" i="1" s="1"/>
  <c r="AB412" i="1"/>
  <c r="T136" i="1"/>
  <c r="X136" i="1" s="1"/>
  <c r="AA136" i="1"/>
  <c r="Z136" i="1"/>
  <c r="AB70" i="1"/>
  <c r="T110" i="1"/>
  <c r="X110" i="1" s="1"/>
  <c r="AA110" i="1"/>
  <c r="Z110" i="1"/>
  <c r="T126" i="1"/>
  <c r="X126" i="1" s="1"/>
  <c r="AA126" i="1"/>
  <c r="AB126" i="1" s="1"/>
  <c r="Z126" i="1"/>
  <c r="T142" i="1"/>
  <c r="X142" i="1" s="1"/>
  <c r="AA142" i="1"/>
  <c r="Z142" i="1"/>
  <c r="O120" i="1"/>
  <c r="M120" i="1" s="1"/>
  <c r="P120" i="1" s="1"/>
  <c r="J120" i="1" s="1"/>
  <c r="K120" i="1" s="1"/>
  <c r="O110" i="1"/>
  <c r="M110" i="1" s="1"/>
  <c r="P110" i="1" s="1"/>
  <c r="J110" i="1" s="1"/>
  <c r="K110" i="1" s="1"/>
  <c r="O126" i="1"/>
  <c r="M126" i="1" s="1"/>
  <c r="P126" i="1" s="1"/>
  <c r="J126" i="1" s="1"/>
  <c r="K126" i="1" s="1"/>
  <c r="O142" i="1"/>
  <c r="M142" i="1" s="1"/>
  <c r="P142" i="1" s="1"/>
  <c r="J142" i="1" s="1"/>
  <c r="K142" i="1" s="1"/>
  <c r="T168" i="1"/>
  <c r="X168" i="1" s="1"/>
  <c r="AA168" i="1"/>
  <c r="O168" i="1"/>
  <c r="M168" i="1" s="1"/>
  <c r="P168" i="1" s="1"/>
  <c r="J168" i="1" s="1"/>
  <c r="K168" i="1" s="1"/>
  <c r="Z168" i="1"/>
  <c r="AB159" i="1"/>
  <c r="AB176" i="1"/>
  <c r="T219" i="1"/>
  <c r="X219" i="1" s="1"/>
  <c r="AA219" i="1"/>
  <c r="AB219" i="1" s="1"/>
  <c r="O219" i="1"/>
  <c r="M219" i="1" s="1"/>
  <c r="P219" i="1" s="1"/>
  <c r="J219" i="1" s="1"/>
  <c r="K219" i="1" s="1"/>
  <c r="Z219" i="1"/>
  <c r="O217" i="1"/>
  <c r="M217" i="1" s="1"/>
  <c r="P217" i="1" s="1"/>
  <c r="J217" i="1" s="1"/>
  <c r="K217" i="1" s="1"/>
  <c r="AB239" i="1"/>
  <c r="T269" i="1"/>
  <c r="X269" i="1" s="1"/>
  <c r="AA269" i="1"/>
  <c r="AB269" i="1" s="1"/>
  <c r="Z269" i="1"/>
  <c r="O269" i="1"/>
  <c r="M269" i="1" s="1"/>
  <c r="P269" i="1" s="1"/>
  <c r="J269" i="1" s="1"/>
  <c r="K269" i="1" s="1"/>
  <c r="AB289" i="1"/>
  <c r="AB20" i="1"/>
  <c r="AA62" i="1"/>
  <c r="T62" i="1"/>
  <c r="X62" i="1" s="1"/>
  <c r="Z62" i="1"/>
  <c r="AB123" i="1"/>
  <c r="AB139" i="1"/>
  <c r="T99" i="1"/>
  <c r="X99" i="1" s="1"/>
  <c r="AA99" i="1"/>
  <c r="Z99" i="1"/>
  <c r="O99" i="1"/>
  <c r="M99" i="1" s="1"/>
  <c r="P99" i="1" s="1"/>
  <c r="J99" i="1" s="1"/>
  <c r="K99" i="1" s="1"/>
  <c r="AB205" i="1"/>
  <c r="AA156" i="1"/>
  <c r="AB156" i="1" s="1"/>
  <c r="T156" i="1"/>
  <c r="X156" i="1" s="1"/>
  <c r="Z156" i="1"/>
  <c r="AB178" i="1"/>
  <c r="AB235" i="1"/>
  <c r="AA216" i="1"/>
  <c r="T216" i="1"/>
  <c r="X216" i="1" s="1"/>
  <c r="Z216" i="1"/>
  <c r="AB225" i="1"/>
  <c r="T204" i="1"/>
  <c r="X204" i="1" s="1"/>
  <c r="AA204" i="1"/>
  <c r="Z204" i="1"/>
  <c r="O204" i="1"/>
  <c r="M204" i="1" s="1"/>
  <c r="P204" i="1" s="1"/>
  <c r="J204" i="1" s="1"/>
  <c r="K204" i="1" s="1"/>
  <c r="AB230" i="1"/>
  <c r="O237" i="1"/>
  <c r="M237" i="1" s="1"/>
  <c r="P237" i="1" s="1"/>
  <c r="J237" i="1" s="1"/>
  <c r="K237" i="1" s="1"/>
  <c r="AB309" i="1"/>
  <c r="T325" i="1"/>
  <c r="X325" i="1" s="1"/>
  <c r="AA325" i="1"/>
  <c r="AB325" i="1" s="1"/>
  <c r="Z325" i="1"/>
  <c r="AB350" i="1"/>
  <c r="AB367" i="1"/>
  <c r="AB94" i="1"/>
  <c r="AB91" i="1"/>
  <c r="AB358" i="1"/>
  <c r="AB51" i="1"/>
  <c r="AB187" i="1"/>
  <c r="AB49" i="1"/>
  <c r="AB31" i="1"/>
  <c r="AB65" i="1"/>
  <c r="AB95" i="1"/>
  <c r="AB315" i="1"/>
  <c r="AB33" i="1"/>
  <c r="AB127" i="1"/>
  <c r="T119" i="1"/>
  <c r="X119" i="1" s="1"/>
  <c r="AA119" i="1"/>
  <c r="Z119" i="1"/>
  <c r="T118" i="1"/>
  <c r="X118" i="1" s="1"/>
  <c r="AA118" i="1"/>
  <c r="AB118" i="1" s="1"/>
  <c r="Z118" i="1"/>
  <c r="T349" i="1"/>
  <c r="X349" i="1" s="1"/>
  <c r="AA349" i="1"/>
  <c r="AB349" i="1" s="1"/>
  <c r="Z349" i="1"/>
  <c r="T100" i="1"/>
  <c r="X100" i="1" s="1"/>
  <c r="AA100" i="1"/>
  <c r="AB100" i="1" s="1"/>
  <c r="Z100" i="1"/>
  <c r="AA210" i="1"/>
  <c r="T210" i="1"/>
  <c r="X210" i="1" s="1"/>
  <c r="Z210" i="1"/>
  <c r="T241" i="1"/>
  <c r="X241" i="1" s="1"/>
  <c r="AA241" i="1"/>
  <c r="AB241" i="1" s="1"/>
  <c r="Z241" i="1"/>
  <c r="AA393" i="1"/>
  <c r="AB393" i="1" s="1"/>
  <c r="T393" i="1"/>
  <c r="X393" i="1" s="1"/>
  <c r="Z393" i="1"/>
  <c r="AA158" i="1"/>
  <c r="T158" i="1"/>
  <c r="X158" i="1" s="1"/>
  <c r="Z158" i="1"/>
  <c r="T209" i="1"/>
  <c r="X209" i="1" s="1"/>
  <c r="AA209" i="1"/>
  <c r="Z209" i="1"/>
  <c r="T19" i="1"/>
  <c r="X19" i="1" s="1"/>
  <c r="AA19" i="1"/>
  <c r="AB19" i="1" s="1"/>
  <c r="Z19" i="1"/>
  <c r="T128" i="1"/>
  <c r="X128" i="1" s="1"/>
  <c r="AA128" i="1"/>
  <c r="AB128" i="1" s="1"/>
  <c r="Z128" i="1"/>
  <c r="AA106" i="1"/>
  <c r="T106" i="1"/>
  <c r="X106" i="1" s="1"/>
  <c r="Z106" i="1"/>
  <c r="T146" i="1"/>
  <c r="X146" i="1" s="1"/>
  <c r="AA146" i="1"/>
  <c r="Z146" i="1"/>
  <c r="T243" i="1"/>
  <c r="X243" i="1" s="1"/>
  <c r="AA243" i="1"/>
  <c r="AB243" i="1" s="1"/>
  <c r="Z243" i="1"/>
  <c r="AB232" i="1"/>
  <c r="T264" i="1"/>
  <c r="X264" i="1" s="1"/>
  <c r="AA264" i="1"/>
  <c r="AB264" i="1" s="1"/>
  <c r="Z264" i="1"/>
  <c r="O281" i="1"/>
  <c r="M281" i="1" s="1"/>
  <c r="P281" i="1" s="1"/>
  <c r="J281" i="1" s="1"/>
  <c r="K281" i="1" s="1"/>
  <c r="T59" i="1"/>
  <c r="X59" i="1" s="1"/>
  <c r="AA59" i="1"/>
  <c r="AB59" i="1" s="1"/>
  <c r="Z59" i="1"/>
  <c r="T135" i="1"/>
  <c r="X135" i="1" s="1"/>
  <c r="AA135" i="1"/>
  <c r="AB135" i="1" s="1"/>
  <c r="Z135" i="1"/>
  <c r="T130" i="1"/>
  <c r="X130" i="1" s="1"/>
  <c r="AA130" i="1"/>
  <c r="AB130" i="1" s="1"/>
  <c r="Z130" i="1"/>
  <c r="AA167" i="1"/>
  <c r="T167" i="1"/>
  <c r="X167" i="1" s="1"/>
  <c r="Z167" i="1"/>
  <c r="O167" i="1"/>
  <c r="M167" i="1" s="1"/>
  <c r="P167" i="1" s="1"/>
  <c r="J167" i="1" s="1"/>
  <c r="K167" i="1" s="1"/>
  <c r="T221" i="1"/>
  <c r="X221" i="1" s="1"/>
  <c r="AA221" i="1"/>
  <c r="Z221" i="1"/>
  <c r="T274" i="1"/>
  <c r="X274" i="1" s="1"/>
  <c r="AA274" i="1"/>
  <c r="AB274" i="1" s="1"/>
  <c r="Z274" i="1"/>
  <c r="AB307" i="1"/>
  <c r="AA283" i="1"/>
  <c r="AB283" i="1" s="1"/>
  <c r="T283" i="1"/>
  <c r="X283" i="1" s="1"/>
  <c r="Z283" i="1"/>
  <c r="T314" i="1"/>
  <c r="X314" i="1" s="1"/>
  <c r="AA314" i="1"/>
  <c r="AB314" i="1" s="1"/>
  <c r="Z314" i="1"/>
  <c r="O314" i="1"/>
  <c r="M314" i="1" s="1"/>
  <c r="P314" i="1" s="1"/>
  <c r="J314" i="1" s="1"/>
  <c r="K314" i="1" s="1"/>
  <c r="T318" i="1"/>
  <c r="X318" i="1" s="1"/>
  <c r="AA318" i="1"/>
  <c r="AB318" i="1" s="1"/>
  <c r="Z318" i="1"/>
  <c r="T335" i="1"/>
  <c r="X335" i="1" s="1"/>
  <c r="AA335" i="1"/>
  <c r="AB335" i="1" s="1"/>
  <c r="Z335" i="1"/>
  <c r="AA368" i="1"/>
  <c r="T368" i="1"/>
  <c r="X368" i="1" s="1"/>
  <c r="Z368" i="1"/>
  <c r="AA394" i="1"/>
  <c r="AB394" i="1" s="1"/>
  <c r="T394" i="1"/>
  <c r="X394" i="1" s="1"/>
  <c r="Z394" i="1"/>
  <c r="AA411" i="1"/>
  <c r="AB411" i="1" s="1"/>
  <c r="T411" i="1"/>
  <c r="X411" i="1" s="1"/>
  <c r="Z411" i="1"/>
  <c r="AB363" i="1"/>
  <c r="T32" i="1"/>
  <c r="X32" i="1" s="1"/>
  <c r="AA32" i="1"/>
  <c r="AB32" i="1" s="1"/>
  <c r="Z32" i="1"/>
  <c r="O100" i="1"/>
  <c r="M100" i="1" s="1"/>
  <c r="P100" i="1" s="1"/>
  <c r="J100" i="1" s="1"/>
  <c r="K100" i="1" s="1"/>
  <c r="AA155" i="1"/>
  <c r="AB155" i="1" s="1"/>
  <c r="T155" i="1"/>
  <c r="X155" i="1" s="1"/>
  <c r="Z155" i="1"/>
  <c r="T181" i="1"/>
  <c r="X181" i="1" s="1"/>
  <c r="AA181" i="1"/>
  <c r="AB181" i="1" s="1"/>
  <c r="Z181" i="1"/>
  <c r="T173" i="1"/>
  <c r="X173" i="1" s="1"/>
  <c r="AA173" i="1"/>
  <c r="Z173" i="1"/>
  <c r="AB224" i="1"/>
  <c r="T270" i="1"/>
  <c r="X270" i="1" s="1"/>
  <c r="AA270" i="1"/>
  <c r="Z270" i="1"/>
  <c r="AB267" i="1"/>
  <c r="AB286" i="1"/>
  <c r="T319" i="1"/>
  <c r="X319" i="1" s="1"/>
  <c r="AA319" i="1"/>
  <c r="AB319" i="1" s="1"/>
  <c r="Z319" i="1"/>
  <c r="O400" i="1"/>
  <c r="M400" i="1" s="1"/>
  <c r="P400" i="1" s="1"/>
  <c r="J400" i="1" s="1"/>
  <c r="K400" i="1" s="1"/>
  <c r="T405" i="1"/>
  <c r="X405" i="1" s="1"/>
  <c r="AA405" i="1"/>
  <c r="AB405" i="1" s="1"/>
  <c r="Z405" i="1"/>
  <c r="O405" i="1"/>
  <c r="M405" i="1" s="1"/>
  <c r="P405" i="1" s="1"/>
  <c r="J405" i="1" s="1"/>
  <c r="K405" i="1" s="1"/>
  <c r="AB320" i="1"/>
  <c r="O368" i="1"/>
  <c r="M368" i="1" s="1"/>
  <c r="P368" i="1" s="1"/>
  <c r="J368" i="1" s="1"/>
  <c r="K368" i="1" s="1"/>
  <c r="O393" i="1"/>
  <c r="M393" i="1" s="1"/>
  <c r="P393" i="1" s="1"/>
  <c r="J393" i="1" s="1"/>
  <c r="K393" i="1" s="1"/>
  <c r="AB52" i="1"/>
  <c r="AA77" i="1"/>
  <c r="T77" i="1"/>
  <c r="X77" i="1" s="1"/>
  <c r="Z77" i="1"/>
  <c r="AB89" i="1"/>
  <c r="O119" i="1"/>
  <c r="M119" i="1" s="1"/>
  <c r="P119" i="1" s="1"/>
  <c r="J119" i="1" s="1"/>
  <c r="K119" i="1" s="1"/>
  <c r="AB166" i="1"/>
  <c r="O185" i="1"/>
  <c r="M185" i="1" s="1"/>
  <c r="P185" i="1" s="1"/>
  <c r="J185" i="1" s="1"/>
  <c r="K185" i="1" s="1"/>
  <c r="AB172" i="1"/>
  <c r="AB164" i="1"/>
  <c r="AB203" i="1"/>
  <c r="O221" i="1"/>
  <c r="M221" i="1" s="1"/>
  <c r="P221" i="1" s="1"/>
  <c r="J221" i="1" s="1"/>
  <c r="K221" i="1" s="1"/>
  <c r="AB248" i="1"/>
  <c r="O207" i="1"/>
  <c r="M207" i="1" s="1"/>
  <c r="P207" i="1" s="1"/>
  <c r="J207" i="1" s="1"/>
  <c r="K207" i="1" s="1"/>
  <c r="AB266" i="1"/>
  <c r="AB268" i="1"/>
  <c r="AB276" i="1"/>
  <c r="AB326" i="1"/>
  <c r="AB341" i="1"/>
  <c r="AB376" i="1"/>
  <c r="T21" i="1"/>
  <c r="X21" i="1" s="1"/>
  <c r="AA21" i="1"/>
  <c r="Z21" i="1"/>
  <c r="AA90" i="1"/>
  <c r="AB90" i="1" s="1"/>
  <c r="T90" i="1"/>
  <c r="X90" i="1" s="1"/>
  <c r="Z90" i="1"/>
  <c r="AB30" i="1"/>
  <c r="O101" i="1"/>
  <c r="M101" i="1" s="1"/>
  <c r="P101" i="1" s="1"/>
  <c r="J101" i="1" s="1"/>
  <c r="K101" i="1" s="1"/>
  <c r="O62" i="1"/>
  <c r="M62" i="1" s="1"/>
  <c r="P62" i="1" s="1"/>
  <c r="J62" i="1" s="1"/>
  <c r="K62" i="1" s="1"/>
  <c r="AB163" i="1"/>
  <c r="AA160" i="1"/>
  <c r="AB160" i="1" s="1"/>
  <c r="T160" i="1"/>
  <c r="X160" i="1" s="1"/>
  <c r="Z160" i="1"/>
  <c r="AB184" i="1"/>
  <c r="O152" i="1"/>
  <c r="M152" i="1" s="1"/>
  <c r="P152" i="1" s="1"/>
  <c r="J152" i="1" s="1"/>
  <c r="K152" i="1" s="1"/>
  <c r="O160" i="1"/>
  <c r="M160" i="1" s="1"/>
  <c r="P160" i="1" s="1"/>
  <c r="J160" i="1" s="1"/>
  <c r="K160" i="1" s="1"/>
  <c r="T180" i="1"/>
  <c r="X180" i="1" s="1"/>
  <c r="AA180" i="1"/>
  <c r="O180" i="1"/>
  <c r="M180" i="1" s="1"/>
  <c r="P180" i="1" s="1"/>
  <c r="J180" i="1" s="1"/>
  <c r="K180" i="1" s="1"/>
  <c r="Z180" i="1"/>
  <c r="AA220" i="1"/>
  <c r="T220" i="1"/>
  <c r="X220" i="1" s="1"/>
  <c r="Z220" i="1"/>
  <c r="O251" i="1"/>
  <c r="M251" i="1" s="1"/>
  <c r="P251" i="1" s="1"/>
  <c r="J251" i="1" s="1"/>
  <c r="K251" i="1" s="1"/>
  <c r="O274" i="1"/>
  <c r="M274" i="1" s="1"/>
  <c r="P274" i="1" s="1"/>
  <c r="J274" i="1" s="1"/>
  <c r="K274" i="1" s="1"/>
  <c r="O264" i="1"/>
  <c r="M264" i="1" s="1"/>
  <c r="P264" i="1" s="1"/>
  <c r="J264" i="1" s="1"/>
  <c r="K264" i="1" s="1"/>
  <c r="AB282" i="1"/>
  <c r="AB316" i="1"/>
  <c r="O325" i="1"/>
  <c r="M325" i="1" s="1"/>
  <c r="P325" i="1" s="1"/>
  <c r="J325" i="1" s="1"/>
  <c r="K325" i="1" s="1"/>
  <c r="O331" i="1"/>
  <c r="M331" i="1" s="1"/>
  <c r="P331" i="1" s="1"/>
  <c r="J331" i="1" s="1"/>
  <c r="K331" i="1" s="1"/>
  <c r="Z360" i="1"/>
  <c r="T360" i="1"/>
  <c r="X360" i="1" s="1"/>
  <c r="AA360" i="1"/>
  <c r="O360" i="1"/>
  <c r="M360" i="1" s="1"/>
  <c r="P360" i="1" s="1"/>
  <c r="J360" i="1" s="1"/>
  <c r="K360" i="1" s="1"/>
  <c r="AB379" i="1"/>
  <c r="AB40" i="1"/>
  <c r="AB86" i="1"/>
  <c r="AB83" i="1"/>
  <c r="AB47" i="1"/>
  <c r="AB189" i="1"/>
  <c r="AB406" i="1"/>
  <c r="AB41" i="1"/>
  <c r="AB23" i="1"/>
  <c r="AB87" i="1"/>
  <c r="AB294" i="1"/>
  <c r="AB371" i="1"/>
  <c r="AB364" i="1"/>
  <c r="AB111" i="1"/>
  <c r="T39" i="1"/>
  <c r="X39" i="1" s="1"/>
  <c r="AA39" i="1"/>
  <c r="Z39" i="1"/>
  <c r="T191" i="1"/>
  <c r="X191" i="1" s="1"/>
  <c r="AA191" i="1"/>
  <c r="Z191" i="1"/>
  <c r="T256" i="1"/>
  <c r="X256" i="1" s="1"/>
  <c r="AA256" i="1"/>
  <c r="AB256" i="1" s="1"/>
  <c r="Z256" i="1"/>
  <c r="T387" i="1"/>
  <c r="X387" i="1" s="1"/>
  <c r="AA387" i="1"/>
  <c r="AB387" i="1" s="1"/>
  <c r="Z387" i="1"/>
  <c r="AA105" i="1"/>
  <c r="T105" i="1"/>
  <c r="X105" i="1" s="1"/>
  <c r="Z105" i="1"/>
  <c r="AA35" i="1"/>
  <c r="AB35" i="1" s="1"/>
  <c r="T35" i="1"/>
  <c r="X35" i="1" s="1"/>
  <c r="Z35" i="1"/>
  <c r="O39" i="1"/>
  <c r="M39" i="1" s="1"/>
  <c r="P39" i="1" s="1"/>
  <c r="J39" i="1" s="1"/>
  <c r="K39" i="1" s="1"/>
  <c r="T112" i="1"/>
  <c r="X112" i="1" s="1"/>
  <c r="AA112" i="1"/>
  <c r="Z112" i="1"/>
  <c r="T144" i="1"/>
  <c r="X144" i="1" s="1"/>
  <c r="AA144" i="1"/>
  <c r="AB144" i="1" s="1"/>
  <c r="Z144" i="1"/>
  <c r="T96" i="1"/>
  <c r="X96" i="1" s="1"/>
  <c r="AA96" i="1"/>
  <c r="AB96" i="1" s="1"/>
  <c r="Z96" i="1"/>
  <c r="T134" i="1"/>
  <c r="X134" i="1" s="1"/>
  <c r="AA134" i="1"/>
  <c r="Z134" i="1"/>
  <c r="T150" i="1"/>
  <c r="X150" i="1" s="1"/>
  <c r="AA150" i="1"/>
  <c r="Z150" i="1"/>
  <c r="O128" i="1"/>
  <c r="M128" i="1" s="1"/>
  <c r="P128" i="1" s="1"/>
  <c r="J128" i="1" s="1"/>
  <c r="K128" i="1" s="1"/>
  <c r="O63" i="1"/>
  <c r="M63" i="1" s="1"/>
  <c r="P63" i="1" s="1"/>
  <c r="J63" i="1" s="1"/>
  <c r="K63" i="1" s="1"/>
  <c r="T114" i="1"/>
  <c r="X114" i="1" s="1"/>
  <c r="AA114" i="1"/>
  <c r="Z114" i="1"/>
  <c r="AA199" i="1"/>
  <c r="AB199" i="1" s="1"/>
  <c r="T199" i="1"/>
  <c r="X199" i="1" s="1"/>
  <c r="Z199" i="1"/>
  <c r="AB249" i="1"/>
  <c r="T280" i="1"/>
  <c r="X280" i="1" s="1"/>
  <c r="AA280" i="1"/>
  <c r="Z280" i="1"/>
  <c r="T277" i="1"/>
  <c r="X277" i="1" s="1"/>
  <c r="AA277" i="1"/>
  <c r="AB277" i="1" s="1"/>
  <c r="Z277" i="1"/>
  <c r="AA310" i="1"/>
  <c r="Z310" i="1"/>
  <c r="T310" i="1"/>
  <c r="X310" i="1" s="1"/>
  <c r="T323" i="1"/>
  <c r="X323" i="1" s="1"/>
  <c r="AA323" i="1"/>
  <c r="Z323" i="1"/>
  <c r="T396" i="1"/>
  <c r="X396" i="1" s="1"/>
  <c r="AA396" i="1"/>
  <c r="Z396" i="1"/>
  <c r="AA404" i="1"/>
  <c r="AB404" i="1" s="1"/>
  <c r="T404" i="1"/>
  <c r="X404" i="1" s="1"/>
  <c r="Z404" i="1"/>
  <c r="T385" i="1"/>
  <c r="X385" i="1" s="1"/>
  <c r="AA385" i="1"/>
  <c r="AB385" i="1" s="1"/>
  <c r="Z385" i="1"/>
  <c r="T402" i="1"/>
  <c r="X402" i="1" s="1"/>
  <c r="AA402" i="1"/>
  <c r="Z402" i="1"/>
  <c r="T57" i="1"/>
  <c r="X57" i="1" s="1"/>
  <c r="AA57" i="1"/>
  <c r="Z57" i="1"/>
  <c r="T36" i="1"/>
  <c r="X36" i="1" s="1"/>
  <c r="AA36" i="1"/>
  <c r="AB36" i="1" s="1"/>
  <c r="Z36" i="1"/>
  <c r="O36" i="1"/>
  <c r="M36" i="1" s="1"/>
  <c r="P36" i="1" s="1"/>
  <c r="J36" i="1" s="1"/>
  <c r="K36" i="1" s="1"/>
  <c r="O27" i="1"/>
  <c r="M27" i="1" s="1"/>
  <c r="P27" i="1" s="1"/>
  <c r="J27" i="1" s="1"/>
  <c r="K27" i="1" s="1"/>
  <c r="AA66" i="1"/>
  <c r="AB66" i="1" s="1"/>
  <c r="T66" i="1"/>
  <c r="X66" i="1" s="1"/>
  <c r="Z66" i="1"/>
  <c r="AA82" i="1"/>
  <c r="AB82" i="1" s="1"/>
  <c r="T82" i="1"/>
  <c r="X82" i="1" s="1"/>
  <c r="Z82" i="1"/>
  <c r="T104" i="1"/>
  <c r="X104" i="1" s="1"/>
  <c r="AA104" i="1"/>
  <c r="AB104" i="1" s="1"/>
  <c r="Z104" i="1"/>
  <c r="AB140" i="1"/>
  <c r="AA154" i="1"/>
  <c r="T154" i="1"/>
  <c r="X154" i="1" s="1"/>
  <c r="Z154" i="1"/>
  <c r="T195" i="1"/>
  <c r="X195" i="1" s="1"/>
  <c r="AA195" i="1"/>
  <c r="Z195" i="1"/>
  <c r="T196" i="1"/>
  <c r="X196" i="1" s="1"/>
  <c r="AA196" i="1"/>
  <c r="Z196" i="1"/>
  <c r="AA179" i="1"/>
  <c r="AB179" i="1" s="1"/>
  <c r="T179" i="1"/>
  <c r="X179" i="1" s="1"/>
  <c r="Z179" i="1"/>
  <c r="T212" i="1"/>
  <c r="X212" i="1" s="1"/>
  <c r="AA212" i="1"/>
  <c r="AB212" i="1" s="1"/>
  <c r="Z212" i="1"/>
  <c r="O212" i="1"/>
  <c r="M212" i="1" s="1"/>
  <c r="P212" i="1" s="1"/>
  <c r="J212" i="1" s="1"/>
  <c r="K212" i="1" s="1"/>
  <c r="AA236" i="1"/>
  <c r="T236" i="1"/>
  <c r="X236" i="1" s="1"/>
  <c r="Z236" i="1"/>
  <c r="T351" i="1"/>
  <c r="X351" i="1" s="1"/>
  <c r="AA351" i="1"/>
  <c r="Z351" i="1"/>
  <c r="T353" i="1"/>
  <c r="X353" i="1" s="1"/>
  <c r="AA353" i="1"/>
  <c r="Z353" i="1"/>
  <c r="AB372" i="1"/>
  <c r="T381" i="1"/>
  <c r="X381" i="1" s="1"/>
  <c r="AA381" i="1"/>
  <c r="Z381" i="1"/>
  <c r="O381" i="1"/>
  <c r="M381" i="1" s="1"/>
  <c r="P381" i="1" s="1"/>
  <c r="J381" i="1" s="1"/>
  <c r="K381" i="1" s="1"/>
  <c r="O410" i="1"/>
  <c r="M410" i="1" s="1"/>
  <c r="P410" i="1" s="1"/>
  <c r="J410" i="1" s="1"/>
  <c r="K410" i="1" s="1"/>
  <c r="O408" i="1"/>
  <c r="M408" i="1" s="1"/>
  <c r="P408" i="1" s="1"/>
  <c r="J408" i="1" s="1"/>
  <c r="K408" i="1" s="1"/>
  <c r="O310" i="1"/>
  <c r="M310" i="1" s="1"/>
  <c r="P310" i="1" s="1"/>
  <c r="J310" i="1" s="1"/>
  <c r="K310" i="1" s="1"/>
  <c r="AB337" i="1"/>
  <c r="AB386" i="1"/>
  <c r="AA382" i="1"/>
  <c r="T382" i="1"/>
  <c r="X382" i="1" s="1"/>
  <c r="Z382" i="1"/>
  <c r="AA69" i="1"/>
  <c r="AB69" i="1" s="1"/>
  <c r="T69" i="1"/>
  <c r="X69" i="1" s="1"/>
  <c r="Z69" i="1"/>
  <c r="AB25" i="1"/>
  <c r="AA93" i="1"/>
  <c r="AB93" i="1" s="1"/>
  <c r="T93" i="1"/>
  <c r="X93" i="1" s="1"/>
  <c r="Z93" i="1"/>
  <c r="O19" i="1"/>
  <c r="M19" i="1" s="1"/>
  <c r="P19" i="1" s="1"/>
  <c r="J19" i="1" s="1"/>
  <c r="K19" i="1" s="1"/>
  <c r="O69" i="1"/>
  <c r="M69" i="1" s="1"/>
  <c r="P69" i="1" s="1"/>
  <c r="J69" i="1" s="1"/>
  <c r="K69" i="1" s="1"/>
  <c r="O93" i="1"/>
  <c r="M93" i="1" s="1"/>
  <c r="P93" i="1" s="1"/>
  <c r="J93" i="1" s="1"/>
  <c r="K93" i="1" s="1"/>
  <c r="O78" i="1"/>
  <c r="M78" i="1" s="1"/>
  <c r="P78" i="1" s="1"/>
  <c r="J78" i="1" s="1"/>
  <c r="K78" i="1" s="1"/>
  <c r="T138" i="1"/>
  <c r="X138" i="1" s="1"/>
  <c r="AA138" i="1"/>
  <c r="AB138" i="1" s="1"/>
  <c r="Z138" i="1"/>
  <c r="O106" i="1"/>
  <c r="M106" i="1" s="1"/>
  <c r="P106" i="1" s="1"/>
  <c r="J106" i="1" s="1"/>
  <c r="K106" i="1" s="1"/>
  <c r="O114" i="1"/>
  <c r="M114" i="1" s="1"/>
  <c r="P114" i="1" s="1"/>
  <c r="J114" i="1" s="1"/>
  <c r="K114" i="1" s="1"/>
  <c r="O122" i="1"/>
  <c r="M122" i="1" s="1"/>
  <c r="P122" i="1" s="1"/>
  <c r="J122" i="1" s="1"/>
  <c r="K122" i="1" s="1"/>
  <c r="O130" i="1"/>
  <c r="M130" i="1" s="1"/>
  <c r="P130" i="1" s="1"/>
  <c r="J130" i="1" s="1"/>
  <c r="K130" i="1" s="1"/>
  <c r="O138" i="1"/>
  <c r="M138" i="1" s="1"/>
  <c r="P138" i="1" s="1"/>
  <c r="J138" i="1" s="1"/>
  <c r="K138" i="1" s="1"/>
  <c r="O146" i="1"/>
  <c r="M146" i="1" s="1"/>
  <c r="P146" i="1" s="1"/>
  <c r="J146" i="1" s="1"/>
  <c r="K146" i="1" s="1"/>
  <c r="T183" i="1"/>
  <c r="X183" i="1" s="1"/>
  <c r="AA183" i="1"/>
  <c r="Z183" i="1"/>
  <c r="O209" i="1"/>
  <c r="M209" i="1" s="1"/>
  <c r="P209" i="1" s="1"/>
  <c r="J209" i="1" s="1"/>
  <c r="K209" i="1" s="1"/>
  <c r="T253" i="1"/>
  <c r="X253" i="1" s="1"/>
  <c r="AA253" i="1"/>
  <c r="Z253" i="1"/>
  <c r="O210" i="1"/>
  <c r="M210" i="1" s="1"/>
  <c r="P210" i="1" s="1"/>
  <c r="J210" i="1" s="1"/>
  <c r="K210" i="1" s="1"/>
  <c r="AB233" i="1"/>
  <c r="AA257" i="1"/>
  <c r="T257" i="1"/>
  <c r="X257" i="1" s="1"/>
  <c r="Z257" i="1"/>
  <c r="AB271" i="1"/>
  <c r="O280" i="1"/>
  <c r="M280" i="1" s="1"/>
  <c r="P280" i="1" s="1"/>
  <c r="J280" i="1" s="1"/>
  <c r="K280" i="1" s="1"/>
  <c r="O277" i="1"/>
  <c r="M277" i="1" s="1"/>
  <c r="P277" i="1" s="1"/>
  <c r="J277" i="1" s="1"/>
  <c r="K277" i="1" s="1"/>
  <c r="AB305" i="1"/>
  <c r="AB308" i="1"/>
  <c r="O283" i="1"/>
  <c r="M283" i="1" s="1"/>
  <c r="P283" i="1" s="1"/>
  <c r="J283" i="1" s="1"/>
  <c r="K283" i="1" s="1"/>
  <c r="AB362" i="1"/>
  <c r="AB374" i="1"/>
  <c r="AB383" i="1"/>
  <c r="AB24" i="1"/>
  <c r="AB116" i="1"/>
  <c r="AB132" i="1"/>
  <c r="AB148" i="1"/>
  <c r="O196" i="1"/>
  <c r="M196" i="1" s="1"/>
  <c r="P196" i="1" s="1"/>
  <c r="J196" i="1" s="1"/>
  <c r="K196" i="1" s="1"/>
  <c r="T169" i="1"/>
  <c r="X169" i="1" s="1"/>
  <c r="AA169" i="1"/>
  <c r="AB169" i="1" s="1"/>
  <c r="Z169" i="1"/>
  <c r="O213" i="1"/>
  <c r="M213" i="1" s="1"/>
  <c r="P213" i="1" s="1"/>
  <c r="J213" i="1" s="1"/>
  <c r="K213" i="1" s="1"/>
  <c r="T245" i="1"/>
  <c r="X245" i="1" s="1"/>
  <c r="AA245" i="1"/>
  <c r="AB245" i="1" s="1"/>
  <c r="Z245" i="1"/>
  <c r="O216" i="1"/>
  <c r="M216" i="1" s="1"/>
  <c r="P216" i="1" s="1"/>
  <c r="J216" i="1" s="1"/>
  <c r="K216" i="1" s="1"/>
  <c r="AB231" i="1"/>
  <c r="O229" i="1"/>
  <c r="M229" i="1" s="1"/>
  <c r="P229" i="1" s="1"/>
  <c r="J229" i="1" s="1"/>
  <c r="K229" i="1" s="1"/>
  <c r="O245" i="1"/>
  <c r="M245" i="1" s="1"/>
  <c r="P245" i="1" s="1"/>
  <c r="J245" i="1" s="1"/>
  <c r="K245" i="1" s="1"/>
  <c r="O257" i="1"/>
  <c r="M257" i="1" s="1"/>
  <c r="P257" i="1" s="1"/>
  <c r="J257" i="1" s="1"/>
  <c r="K257" i="1" s="1"/>
  <c r="T343" i="1"/>
  <c r="X343" i="1" s="1"/>
  <c r="AA343" i="1"/>
  <c r="AB343" i="1" s="1"/>
  <c r="Z343" i="1"/>
  <c r="O349" i="1"/>
  <c r="M349" i="1" s="1"/>
  <c r="P349" i="1" s="1"/>
  <c r="J349" i="1" s="1"/>
  <c r="K349" i="1" s="1"/>
  <c r="AB345" i="1"/>
  <c r="O402" i="1"/>
  <c r="M402" i="1" s="1"/>
  <c r="P402" i="1" s="1"/>
  <c r="J402" i="1" s="1"/>
  <c r="K402" i="1" s="1"/>
  <c r="AB85" i="1"/>
  <c r="AB131" i="1"/>
  <c r="AB75" i="1"/>
  <c r="AB228" i="1"/>
  <c r="AB313" i="1"/>
  <c r="AB43" i="1"/>
  <c r="AB79" i="1"/>
  <c r="AB273" i="1"/>
  <c r="AB342" i="1"/>
  <c r="AB388" i="1"/>
  <c r="AB403" i="1"/>
  <c r="AB115" i="1"/>
  <c r="AB162" i="1"/>
  <c r="AB99" i="1" l="1"/>
  <c r="AB110" i="1"/>
  <c r="AB136" i="1"/>
  <c r="AB410" i="1"/>
  <c r="AB120" i="1"/>
  <c r="AB331" i="1"/>
  <c r="AB306" i="1"/>
  <c r="AB229" i="1"/>
  <c r="AB351" i="1"/>
  <c r="AB236" i="1"/>
  <c r="AB195" i="1"/>
  <c r="AB154" i="1"/>
  <c r="AB402" i="1"/>
  <c r="AB323" i="1"/>
  <c r="AB310" i="1"/>
  <c r="AB114" i="1"/>
  <c r="AB134" i="1"/>
  <c r="AB39" i="1"/>
  <c r="AB180" i="1"/>
  <c r="AB21" i="1"/>
  <c r="AB77" i="1"/>
  <c r="AB270" i="1"/>
  <c r="AB173" i="1"/>
  <c r="AB221" i="1"/>
  <c r="AB146" i="1"/>
  <c r="AB106" i="1"/>
  <c r="AB209" i="1"/>
  <c r="AB158" i="1"/>
  <c r="AB119" i="1"/>
  <c r="AB204" i="1"/>
  <c r="AB62" i="1"/>
  <c r="AB142" i="1"/>
  <c r="AB400" i="1"/>
  <c r="AB170" i="1"/>
  <c r="AB27" i="1"/>
  <c r="AB391" i="1"/>
  <c r="AB384" i="1"/>
  <c r="AB67" i="1"/>
  <c r="AB217" i="1"/>
  <c r="AB257" i="1"/>
  <c r="AB253" i="1"/>
  <c r="AB183" i="1"/>
  <c r="AB382" i="1"/>
  <c r="AB381" i="1"/>
  <c r="AB353" i="1"/>
  <c r="AB196" i="1"/>
  <c r="AB57" i="1"/>
  <c r="AB396" i="1"/>
  <c r="AB280" i="1"/>
  <c r="AB150" i="1"/>
  <c r="AB112" i="1"/>
  <c r="AB105" i="1"/>
  <c r="AB191" i="1"/>
  <c r="AB360" i="1"/>
  <c r="AB220" i="1"/>
  <c r="AB368" i="1"/>
  <c r="AB167" i="1"/>
  <c r="AB210" i="1"/>
  <c r="AB216" i="1"/>
  <c r="AB168" i="1"/>
  <c r="AB101" i="1"/>
  <c r="AB207" i="1"/>
  <c r="AB78" i="1"/>
</calcChain>
</file>

<file path=xl/sharedStrings.xml><?xml version="1.0" encoding="utf-8"?>
<sst xmlns="http://schemas.openxmlformats.org/spreadsheetml/2006/main" count="2460" uniqueCount="1152">
  <si>
    <t>File opened</t>
  </si>
  <si>
    <t>2020-12-07 18:30:22</t>
  </si>
  <si>
    <t>Console s/n</t>
  </si>
  <si>
    <t>68C-831398</t>
  </si>
  <si>
    <t>Console ver</t>
  </si>
  <si>
    <t>Bluestem v.1.3.4</t>
  </si>
  <si>
    <t>Scripts ver</t>
  </si>
  <si>
    <t>2018.05  1.3.4, Mar 2018</t>
  </si>
  <si>
    <t>Head s/n</t>
  </si>
  <si>
    <t>68H-581398</t>
  </si>
  <si>
    <t>Head ver</t>
  </si>
  <si>
    <t>1.3.0</t>
  </si>
  <si>
    <t>Head cal</t>
  </si>
  <si>
    <t>{"h2oazero": "1.06191", "h2oaspanconc2": "0", "co2bspan2": "0", "co2azero": "1.00877", "co2bspanconc1": "992.9", "flowazero": "0.249", "oxygen": "21", "co2bspan2b": "0.172903", "co2aspan2a": "0.172314", "ssb_ref": "46026.6", "flowmeterzero": "1.00114", "h2oaspanconc1": "12.3", "h2obspanconc1": "12.3", "co2bspanconc2": "0", "h2obspan1": "0.989639", "tbzero": "0.055172", "h2oaspan1": "1.00937", "chamberpressurezero": "2.46731", "co2aspan1": "0.991871", "co2bspan1": "0.991768", "h2obspan2a": "0.0698703", "h2obspan2b": "0.0691463", "h2obzero": "1.06083", "co2bzero": "0.893114", "flowbzero": "0.34034", "co2aspan2": "0", "ssa_ref": "28482.2", "co2aspanconc1": "992.9", "h2oaspan2": "0", "h2obspan2": "0", "co2aspanconc2": "0", "h2oaspan2a": "0.0680513", "co2bspan2a": "0.174339", "co2aspan2b": "0.170914", "tazero": "-0.000160217", "h2obspanconc2": "0", "h2oaspan2b": "0.0686888"}</t>
  </si>
  <si>
    <t>Chamber type</t>
  </si>
  <si>
    <t>6800-13</t>
  </si>
  <si>
    <t>Chamber s/n</t>
  </si>
  <si>
    <t>CHM-10597</t>
  </si>
  <si>
    <t>Chamber rev</t>
  </si>
  <si>
    <t>0</t>
  </si>
  <si>
    <t>Chamber cal</t>
  </si>
  <si>
    <t>8.52</t>
  </si>
  <si>
    <t>18:30:22</t>
  </si>
  <si>
    <t>Stability Definition:	ΔCO2 (Meas2): Slp&lt;0.1	ΔH2O (Meas2): Slp&lt;0.1</t>
  </si>
  <si>
    <t>19:01:33</t>
  </si>
  <si>
    <t>ag fl 10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</si>
  <si>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</si>
  <si>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</si>
  <si>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</si>
  <si>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</si>
  <si>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</si>
  <si>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</si>
  <si>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</si>
  <si>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</si>
  <si>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</si>
  <si>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</si>
  <si>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</si>
  <si>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</si>
  <si>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</si>
  <si>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</si>
  <si>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</si>
  <si>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</si>
  <si>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</si>
  <si>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</si>
  <si>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</si>
  <si>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</si>
  <si>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</si>
  <si>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</si>
  <si>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</si>
  <si>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</si>
  <si>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</si>
  <si>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</si>
  <si>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</si>
  <si>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</si>
  <si>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</si>
  <si>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</si>
  <si>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</si>
  <si>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</si>
  <si>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</si>
  <si>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</si>
  <si>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</si>
  <si>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</si>
  <si>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</si>
  <si>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</si>
  <si>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</si>
  <si>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</si>
  <si>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</si>
  <si>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</si>
  <si>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</si>
  <si>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</si>
  <si>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3.65785 84.3272 380.655 623.389 872.659 1086.2 1239.67 1365.22</t>
  </si>
  <si>
    <t>Fs_true</t>
  </si>
  <si>
    <t>-0.0636826 103.351 404.089 601.311 801.162 1000.78 1201.33 1400.86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</si>
  <si>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</si>
  <si>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</si>
  <si>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</si>
  <si>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</si>
  <si>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</si>
  <si>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</si>
  <si>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</si>
  <si>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</si>
  <si>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</si>
  <si>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</si>
  <si>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</si>
  <si>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</si>
  <si>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</si>
  <si>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</si>
  <si>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</si>
  <si>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</si>
  <si>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</si>
  <si>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</si>
  <si>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</si>
  <si>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</si>
  <si>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</si>
  <si>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</si>
  <si>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</si>
  <si>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</si>
  <si>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</si>
  <si>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</si>
  <si>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</si>
  <si>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</si>
  <si>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</si>
  <si>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</si>
  <si>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</si>
  <si>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</si>
  <si>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</si>
  <si>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</si>
  <si>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</si>
  <si>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</si>
  <si>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</si>
  <si>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</si>
  <si>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</si>
  <si>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</si>
  <si>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</si>
  <si>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</si>
  <si>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</si>
  <si>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</si>
  <si>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</si>
  <si>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</si>
  <si>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</si>
  <si>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</si>
  <si>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</si>
  <si>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</si>
  <si>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</si>
  <si>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</si>
  <si>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</si>
  <si>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</si>
  <si>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</si>
  <si>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</si>
  <si>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</si>
  <si>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</si>
  <si>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</si>
  <si>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</si>
  <si>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</si>
  <si>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</si>
  <si>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</si>
  <si>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</si>
  <si>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</si>
  <si>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</si>
  <si>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</si>
  <si>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</si>
  <si>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</si>
  <si>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</si>
  <si>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</si>
  <si>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</si>
  <si>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</si>
  <si>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</si>
  <si>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</si>
  <si>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</si>
  <si>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</si>
  <si>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</si>
  <si>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</si>
  <si>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</si>
  <si>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</si>
  <si>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</si>
  <si>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</si>
  <si>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</si>
  <si>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</si>
  <si>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</si>
  <si>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</si>
  <si>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</si>
  <si>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</si>
  <si>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</si>
  <si>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</si>
  <si>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</si>
  <si>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</si>
  <si>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</si>
  <si>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</si>
  <si>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</si>
  <si>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</si>
  <si>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</si>
  <si>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</si>
  <si>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</si>
  <si>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</si>
  <si>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</si>
  <si>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</si>
  <si>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</si>
  <si>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</si>
  <si>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</si>
  <si>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</si>
  <si>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</si>
  <si>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</si>
  <si>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</si>
  <si>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</si>
  <si>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</si>
  <si>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</si>
  <si>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</si>
  <si>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</si>
  <si>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</si>
  <si>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</si>
  <si>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</si>
  <si>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</si>
  <si>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</si>
  <si>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20201207 19:06:34</t>
  </si>
  <si>
    <t>19:06:34</t>
  </si>
  <si>
    <t>0: Broadleaf</t>
  </si>
  <si>
    <t>19:05:55</t>
  </si>
  <si>
    <t>2/2</t>
  </si>
  <si>
    <t>20201207 19:06:39</t>
  </si>
  <si>
    <t>19:06:39</t>
  </si>
  <si>
    <t>20201207 19:06:44</t>
  </si>
  <si>
    <t>19:06:44</t>
  </si>
  <si>
    <t>20201207 19:06:49</t>
  </si>
  <si>
    <t>19:06:49</t>
  </si>
  <si>
    <t>20201207 19:06:54</t>
  </si>
  <si>
    <t>19:06:54</t>
  </si>
  <si>
    <t>20201207 19:06:59</t>
  </si>
  <si>
    <t>19:06:59</t>
  </si>
  <si>
    <t>19:12:20</t>
  </si>
  <si>
    <t>rm bz 10</t>
  </si>
  <si>
    <t>20201207 19:15:46</t>
  </si>
  <si>
    <t>19:15:46</t>
  </si>
  <si>
    <t>19:15:32</t>
  </si>
  <si>
    <t>0/2</t>
  </si>
  <si>
    <t>20201207 19:15:51</t>
  </si>
  <si>
    <t>19:15:51</t>
  </si>
  <si>
    <t>20201207 19:15:56</t>
  </si>
  <si>
    <t>19:15:56</t>
  </si>
  <si>
    <t>20201207 19:16:01</t>
  </si>
  <si>
    <t>19:16:01</t>
  </si>
  <si>
    <t>1/2</t>
  </si>
  <si>
    <t>20201207 19:16:06</t>
  </si>
  <si>
    <t>19:16:06</t>
  </si>
  <si>
    <t>19:17:39</t>
  </si>
  <si>
    <t>rm fl 2</t>
  </si>
  <si>
    <t>20201207 19:22:58</t>
  </si>
  <si>
    <t>19:22:58</t>
  </si>
  <si>
    <t>19:22:40</t>
  </si>
  <si>
    <t>20201207 19:23:03</t>
  </si>
  <si>
    <t>19:23:03</t>
  </si>
  <si>
    <t>20201207 19:23:08</t>
  </si>
  <si>
    <t>19:23:08</t>
  </si>
  <si>
    <t>20201207 19:23:13</t>
  </si>
  <si>
    <t>19:23:13</t>
  </si>
  <si>
    <t>20201207 19:23:18</t>
  </si>
  <si>
    <t>19:23:18</t>
  </si>
  <si>
    <t>20201207 19:23:23</t>
  </si>
  <si>
    <t>19:23:23</t>
  </si>
  <si>
    <t>20201207 19:33:18</t>
  </si>
  <si>
    <t>19:33:18</t>
  </si>
  <si>
    <t>19:32:56</t>
  </si>
  <si>
    <t>20201207 19:33:23</t>
  </si>
  <si>
    <t>19:33:23</t>
  </si>
  <si>
    <t>20201207 19:33:28</t>
  </si>
  <si>
    <t>19:33:28</t>
  </si>
  <si>
    <t>20201207 19:33:33</t>
  </si>
  <si>
    <t>19:33:33</t>
  </si>
  <si>
    <t>20201207 19:33:38</t>
  </si>
  <si>
    <t>19:33:38</t>
  </si>
  <si>
    <t>20201207 19:33:43</t>
  </si>
  <si>
    <t>19:33:43</t>
  </si>
  <si>
    <t>19:34:59</t>
  </si>
  <si>
    <t>rm fl 6</t>
  </si>
  <si>
    <t>20201207 19:37:48</t>
  </si>
  <si>
    <t>19:37:48</t>
  </si>
  <si>
    <t>19:37:32</t>
  </si>
  <si>
    <t>20201207 19:37:53</t>
  </si>
  <si>
    <t>19:37:53</t>
  </si>
  <si>
    <t>20201207 19:37:58</t>
  </si>
  <si>
    <t>19:37:58</t>
  </si>
  <si>
    <t>20201207 19:38:03</t>
  </si>
  <si>
    <t>19:38:03</t>
  </si>
  <si>
    <t>20201207 19:38:08</t>
  </si>
  <si>
    <t>19:38:08</t>
  </si>
  <si>
    <t>20201207 19:38:13</t>
  </si>
  <si>
    <t>19:38:13</t>
  </si>
  <si>
    <t>19:39:25</t>
  </si>
  <si>
    <t>ag bz 6</t>
  </si>
  <si>
    <t>20201207 19:42:44</t>
  </si>
  <si>
    <t>19:42:44</t>
  </si>
  <si>
    <t>19:42:24</t>
  </si>
  <si>
    <t>20201207 19:42:49</t>
  </si>
  <si>
    <t>19:42:49</t>
  </si>
  <si>
    <t>20201207 19:42:54</t>
  </si>
  <si>
    <t>19:42:54</t>
  </si>
  <si>
    <t>20201207 19:42:59</t>
  </si>
  <si>
    <t>19:42:59</t>
  </si>
  <si>
    <t>20201207 19:43:04</t>
  </si>
  <si>
    <t>19:43:04</t>
  </si>
  <si>
    <t>20201207 19:43:09</t>
  </si>
  <si>
    <t>19:43:09</t>
  </si>
  <si>
    <t>19:44:28</t>
  </si>
  <si>
    <t>ag bz 7</t>
  </si>
  <si>
    <t>20201207 19:46:50</t>
  </si>
  <si>
    <t>19:46:50</t>
  </si>
  <si>
    <t>19:46:28</t>
  </si>
  <si>
    <t>20201207 19:46:55</t>
  </si>
  <si>
    <t>19:46:55</t>
  </si>
  <si>
    <t>20201207 19:47:00</t>
  </si>
  <si>
    <t>19:47:00</t>
  </si>
  <si>
    <t>20201207 19:47:05</t>
  </si>
  <si>
    <t>19:47:05</t>
  </si>
  <si>
    <t>20201207 19:47:10</t>
  </si>
  <si>
    <t>19:47:10</t>
  </si>
  <si>
    <t>20201207 19:47:15</t>
  </si>
  <si>
    <t>19:47:15</t>
  </si>
  <si>
    <t>19:48:36</t>
  </si>
  <si>
    <t>ag fl 11</t>
  </si>
  <si>
    <t>20201207 19:51:27</t>
  </si>
  <si>
    <t>19:51:27</t>
  </si>
  <si>
    <t>19:51:15</t>
  </si>
  <si>
    <t>20201207 19:51:32</t>
  </si>
  <si>
    <t>19:51:32</t>
  </si>
  <si>
    <t>20201207 19:51:37</t>
  </si>
  <si>
    <t>19:51:37</t>
  </si>
  <si>
    <t>20201207 19:51:42</t>
  </si>
  <si>
    <t>19:51:42</t>
  </si>
  <si>
    <t>20201207 19:51:47</t>
  </si>
  <si>
    <t>19:51:47</t>
  </si>
  <si>
    <t>20201207 19:51:52</t>
  </si>
  <si>
    <t>19:51:52</t>
  </si>
  <si>
    <t>19:53:10</t>
  </si>
  <si>
    <t>rm bz 11</t>
  </si>
  <si>
    <t>20201207 19:55:31</t>
  </si>
  <si>
    <t>19:55:31</t>
  </si>
  <si>
    <t>19:55:19</t>
  </si>
  <si>
    <t>20201207 19:55:36</t>
  </si>
  <si>
    <t>19:55:36</t>
  </si>
  <si>
    <t>20201207 19:55:41</t>
  </si>
  <si>
    <t>19:55:41</t>
  </si>
  <si>
    <t>20201207 19:55:46</t>
  </si>
  <si>
    <t>19:55:46</t>
  </si>
  <si>
    <t>20201207 19:55:51</t>
  </si>
  <si>
    <t>19:55:51</t>
  </si>
  <si>
    <t>20201207 19:55:57</t>
  </si>
  <si>
    <t>19:55:57</t>
  </si>
  <si>
    <t>20:00:39</t>
  </si>
  <si>
    <t>rm bz 2</t>
  </si>
  <si>
    <t>20201207 20:04:05</t>
  </si>
  <si>
    <t>20:04:05</t>
  </si>
  <si>
    <t>20:03:46</t>
  </si>
  <si>
    <t>20201207 20:04:10</t>
  </si>
  <si>
    <t>20:04:10</t>
  </si>
  <si>
    <t>20201207 20:04:16</t>
  </si>
  <si>
    <t>20:04:16</t>
  </si>
  <si>
    <t>20201207 20:04:21</t>
  </si>
  <si>
    <t>20:04:21</t>
  </si>
  <si>
    <t>20201207 20:04:26</t>
  </si>
  <si>
    <t>20:04:26</t>
  </si>
  <si>
    <t>20:05:38</t>
  </si>
  <si>
    <t>ag fl 4</t>
  </si>
  <si>
    <t>20201207 20:09:25</t>
  </si>
  <si>
    <t>20:09:25</t>
  </si>
  <si>
    <t>20:09:08</t>
  </si>
  <si>
    <t>20201207 20:09:30</t>
  </si>
  <si>
    <t>20:09:30</t>
  </si>
  <si>
    <t>20201207 20:09:35</t>
  </si>
  <si>
    <t>20:09:35</t>
  </si>
  <si>
    <t>20201207 20:09:40</t>
  </si>
  <si>
    <t>20:09:40</t>
  </si>
  <si>
    <t>20201207 20:09:44</t>
  </si>
  <si>
    <t>20:09:44</t>
  </si>
  <si>
    <t>20201207 20:09:50</t>
  </si>
  <si>
    <t>20:09:50</t>
  </si>
  <si>
    <t>20:11:30</t>
  </si>
  <si>
    <t>rm fl 5</t>
  </si>
  <si>
    <t>20201207 20:15:12</t>
  </si>
  <si>
    <t>20:15:12</t>
  </si>
  <si>
    <t>20:14:51</t>
  </si>
  <si>
    <t>20201207 20:15:17</t>
  </si>
  <si>
    <t>20:15:17</t>
  </si>
  <si>
    <t>20201207 20:15:22</t>
  </si>
  <si>
    <t>20:15:22</t>
  </si>
  <si>
    <t>20201207 20:15:27</t>
  </si>
  <si>
    <t>20:15:27</t>
  </si>
  <si>
    <t>20201207 20:15:32</t>
  </si>
  <si>
    <t>20:15:32</t>
  </si>
  <si>
    <t>20201207 20:15:37</t>
  </si>
  <si>
    <t>20:15:37</t>
  </si>
  <si>
    <t>20:16:46</t>
  </si>
  <si>
    <t>rm fl 12</t>
  </si>
  <si>
    <t>20201207 20:20:15</t>
  </si>
  <si>
    <t>20:20:15</t>
  </si>
  <si>
    <t>20:19:31</t>
  </si>
  <si>
    <t>20201207 20:20:20</t>
  </si>
  <si>
    <t>20:20:20</t>
  </si>
  <si>
    <t>20201207 20:20:25</t>
  </si>
  <si>
    <t>20:20:25</t>
  </si>
  <si>
    <t>20201207 20:20:30</t>
  </si>
  <si>
    <t>20:20:30</t>
  </si>
  <si>
    <t>20201207 20:20:35</t>
  </si>
  <si>
    <t>20:20:35</t>
  </si>
  <si>
    <t>20201207 20:20:40</t>
  </si>
  <si>
    <t>20:20:40</t>
  </si>
  <si>
    <t>20:21:48</t>
  </si>
  <si>
    <t>ag fl 3</t>
  </si>
  <si>
    <t>20201207 20:23:52</t>
  </si>
  <si>
    <t>20:23:52</t>
  </si>
  <si>
    <t>20201207 20:23:58</t>
  </si>
  <si>
    <t>20:23:58</t>
  </si>
  <si>
    <t>20201207 20:24:03</t>
  </si>
  <si>
    <t>20:24:03</t>
  </si>
  <si>
    <t>20201207 20:24:08</t>
  </si>
  <si>
    <t>20:24:08</t>
  </si>
  <si>
    <t>20201207 20:24:13</t>
  </si>
  <si>
    <t>20:24:13</t>
  </si>
  <si>
    <t>20:37:11</t>
  </si>
  <si>
    <t>20:44:32</t>
  </si>
  <si>
    <t>20201207 21:09:52</t>
  </si>
  <si>
    <t>21:09:52</t>
  </si>
  <si>
    <t>21:09:32</t>
  </si>
  <si>
    <t>20201207 21:09:57</t>
  </si>
  <si>
    <t>21:09:57</t>
  </si>
  <si>
    <t>20201207 21:10:02</t>
  </si>
  <si>
    <t>21:10:02</t>
  </si>
  <si>
    <t>20201207 21:10:07</t>
  </si>
  <si>
    <t>21:10:07</t>
  </si>
  <si>
    <t>20201207 21:10:12</t>
  </si>
  <si>
    <t>21:10:12</t>
  </si>
  <si>
    <t>20201207 21:10:17</t>
  </si>
  <si>
    <t>21:10:17</t>
  </si>
  <si>
    <t>21:13:28</t>
  </si>
  <si>
    <t>rm bz 6</t>
  </si>
  <si>
    <t>20201207 21:18:29</t>
  </si>
  <si>
    <t>21:18:29</t>
  </si>
  <si>
    <t>21:16:59</t>
  </si>
  <si>
    <t>20201207 21:18:34</t>
  </si>
  <si>
    <t>21:18:34</t>
  </si>
  <si>
    <t>20201207 21:18:39</t>
  </si>
  <si>
    <t>21:18:39</t>
  </si>
  <si>
    <t>20201207 21:18:44</t>
  </si>
  <si>
    <t>21:18:44</t>
  </si>
  <si>
    <t>20201207 21:18:49</t>
  </si>
  <si>
    <t>21:18:49</t>
  </si>
  <si>
    <t>20201207 21:18:54</t>
  </si>
  <si>
    <t>21:18:54</t>
  </si>
  <si>
    <t>21:20:44</t>
  </si>
  <si>
    <t>20201207 21:31:05</t>
  </si>
  <si>
    <t>21:31:05</t>
  </si>
  <si>
    <t>21:30:27</t>
  </si>
  <si>
    <t>20201207 21:31:10</t>
  </si>
  <si>
    <t>21:31:10</t>
  </si>
  <si>
    <t>20201207 21:31:15</t>
  </si>
  <si>
    <t>21:31:15</t>
  </si>
  <si>
    <t>20201207 21:31:20</t>
  </si>
  <si>
    <t>21:31:20</t>
  </si>
  <si>
    <t>20201207 21:31:25</t>
  </si>
  <si>
    <t>21:31:25</t>
  </si>
  <si>
    <t>20201207 21:31:30</t>
  </si>
  <si>
    <t>21:31:30</t>
  </si>
  <si>
    <t>21:32:45</t>
  </si>
  <si>
    <t>ag fl 9</t>
  </si>
  <si>
    <t>20201207 21:38:44</t>
  </si>
  <si>
    <t>21:38:44</t>
  </si>
  <si>
    <t>21:38:29</t>
  </si>
  <si>
    <t>20201207 21:38:49</t>
  </si>
  <si>
    <t>21:38:49</t>
  </si>
  <si>
    <t>20201207 21:38:54</t>
  </si>
  <si>
    <t>21:38:54</t>
  </si>
  <si>
    <t>20201207 21:38:59</t>
  </si>
  <si>
    <t>21:38:59</t>
  </si>
  <si>
    <t>20201207 21:39:04</t>
  </si>
  <si>
    <t>21:39:04</t>
  </si>
  <si>
    <t>21:40:28</t>
  </si>
  <si>
    <t>20201207 21:46:54</t>
  </si>
  <si>
    <t>21:46:54</t>
  </si>
  <si>
    <t>21:46:38</t>
  </si>
  <si>
    <t>20201207 21:46:59</t>
  </si>
  <si>
    <t>21:46:59</t>
  </si>
  <si>
    <t>20201207 21:47:04</t>
  </si>
  <si>
    <t>21:47:04</t>
  </si>
  <si>
    <t>20201207 21:47:09</t>
  </si>
  <si>
    <t>21:47:09</t>
  </si>
  <si>
    <t>20201207 21:47:14</t>
  </si>
  <si>
    <t>21:47:14</t>
  </si>
  <si>
    <t>20201207 21:47:19</t>
  </si>
  <si>
    <t>21:47:19</t>
  </si>
  <si>
    <t>21:48:18</t>
  </si>
  <si>
    <t>ag bz 8</t>
  </si>
  <si>
    <t>20201207 21:51:19</t>
  </si>
  <si>
    <t>21:51:19</t>
  </si>
  <si>
    <t>21:50:57</t>
  </si>
  <si>
    <t>20201207 21:51:24</t>
  </si>
  <si>
    <t>21:51:24</t>
  </si>
  <si>
    <t>20201207 21:51:29</t>
  </si>
  <si>
    <t>21:51:29</t>
  </si>
  <si>
    <t>20201207 21:51:34</t>
  </si>
  <si>
    <t>21:51:34</t>
  </si>
  <si>
    <t>20201207 21:51:39</t>
  </si>
  <si>
    <t>21:51:39</t>
  </si>
  <si>
    <t>20201207 21:51:44</t>
  </si>
  <si>
    <t>21:51:44</t>
  </si>
  <si>
    <t>21:53:03</t>
  </si>
  <si>
    <t>20201207 21:55:42</t>
  </si>
  <si>
    <t>21:55:42</t>
  </si>
  <si>
    <t>21:55:21</t>
  </si>
  <si>
    <t>20201207 21:55:47</t>
  </si>
  <si>
    <t>21:55:47</t>
  </si>
  <si>
    <t>20201207 21:55:52</t>
  </si>
  <si>
    <t>21:55:52</t>
  </si>
  <si>
    <t>20201207 21:55:57</t>
  </si>
  <si>
    <t>21:55:57</t>
  </si>
  <si>
    <t>20201207 21:56:03</t>
  </si>
  <si>
    <t>21:56:03</t>
  </si>
  <si>
    <t>21:57:11</t>
  </si>
  <si>
    <t>ag bz 3</t>
  </si>
  <si>
    <t>20201207 22:00:08</t>
  </si>
  <si>
    <t>22:00:08</t>
  </si>
  <si>
    <t>21:59:57</t>
  </si>
  <si>
    <t>20201207 22:00:13</t>
  </si>
  <si>
    <t>22:00:13</t>
  </si>
  <si>
    <t>20201207 22:00:18</t>
  </si>
  <si>
    <t>22:00:18</t>
  </si>
  <si>
    <t>20201207 22:00:23</t>
  </si>
  <si>
    <t>22:00:23</t>
  </si>
  <si>
    <t>20201207 22:00:28</t>
  </si>
  <si>
    <t>22:00:28</t>
  </si>
  <si>
    <t>20201207 22:00:33</t>
  </si>
  <si>
    <t>22:00:33</t>
  </si>
  <si>
    <t>22:01:48</t>
  </si>
  <si>
    <t>ag fl 12</t>
  </si>
  <si>
    <t>20201207 22:04:10</t>
  </si>
  <si>
    <t>22:04:10</t>
  </si>
  <si>
    <t>22:03:49</t>
  </si>
  <si>
    <t>20201207 22:04:15</t>
  </si>
  <si>
    <t>22:04:15</t>
  </si>
  <si>
    <t>20201207 22:04:20</t>
  </si>
  <si>
    <t>22:04:20</t>
  </si>
  <si>
    <t>20201207 22:04:25</t>
  </si>
  <si>
    <t>22:04:25</t>
  </si>
  <si>
    <t>20201207 22:04:30</t>
  </si>
  <si>
    <t>22:04:30</t>
  </si>
  <si>
    <t>20201207 22:04:35</t>
  </si>
  <si>
    <t>22:04:35</t>
  </si>
  <si>
    <t>22:05:49</t>
  </si>
  <si>
    <t>20201207 22:09:23</t>
  </si>
  <si>
    <t>22:09:23</t>
  </si>
  <si>
    <t>22:09:05</t>
  </si>
  <si>
    <t>20201207 22:09:28</t>
  </si>
  <si>
    <t>22:09:28</t>
  </si>
  <si>
    <t>20201207 22:09:33</t>
  </si>
  <si>
    <t>22:09:33</t>
  </si>
  <si>
    <t>20201207 22:09:38</t>
  </si>
  <si>
    <t>22:09:38</t>
  </si>
  <si>
    <t>20201207 22:09:43</t>
  </si>
  <si>
    <t>22:09:43</t>
  </si>
  <si>
    <t>20201207 22:09:48</t>
  </si>
  <si>
    <t>22:09:48</t>
  </si>
  <si>
    <t>22:11:14</t>
  </si>
  <si>
    <t>rm fl 4</t>
  </si>
  <si>
    <t>20201207 22:14:24</t>
  </si>
  <si>
    <t>22:14:24</t>
  </si>
  <si>
    <t>22:14:10</t>
  </si>
  <si>
    <t>20201207 22:14:29</t>
  </si>
  <si>
    <t>22:14:29</t>
  </si>
  <si>
    <t>20201207 22:14:34</t>
  </si>
  <si>
    <t>22:14:34</t>
  </si>
  <si>
    <t>20201207 22:14:39</t>
  </si>
  <si>
    <t>22:14:39</t>
  </si>
  <si>
    <t>20201207 22:14:44</t>
  </si>
  <si>
    <t>22:14:44</t>
  </si>
  <si>
    <t>20201207 22:14:49</t>
  </si>
  <si>
    <t>22:14:49</t>
  </si>
  <si>
    <t>22:16:16</t>
  </si>
  <si>
    <t>rm bz 12</t>
  </si>
  <si>
    <t>20201207 22:18:51</t>
  </si>
  <si>
    <t>22:18:51</t>
  </si>
  <si>
    <t>22:18:22</t>
  </si>
  <si>
    <t>20201207 22:18:56</t>
  </si>
  <si>
    <t>22:18:56</t>
  </si>
  <si>
    <t>20201207 22:19:01</t>
  </si>
  <si>
    <t>22:19:01</t>
  </si>
  <si>
    <t>20201207 22:19:06</t>
  </si>
  <si>
    <t>22:19:06</t>
  </si>
  <si>
    <t>20201207 22:19:11</t>
  </si>
  <si>
    <t>22:19:11</t>
  </si>
  <si>
    <t>20201207 22:19:16</t>
  </si>
  <si>
    <t>22:19:16</t>
  </si>
  <si>
    <t>22:19:49</t>
  </si>
  <si>
    <t>ag fl 2</t>
  </si>
  <si>
    <t>20201207 22:22:08</t>
  </si>
  <si>
    <t>22:22:08</t>
  </si>
  <si>
    <t>22:21:53</t>
  </si>
  <si>
    <t>20201207 22:22:13</t>
  </si>
  <si>
    <t>22:22:13</t>
  </si>
  <si>
    <t>20201207 22:22:18</t>
  </si>
  <si>
    <t>22:22:18</t>
  </si>
  <si>
    <t>20201207 22:22:23</t>
  </si>
  <si>
    <t>22:22:23</t>
  </si>
  <si>
    <t>20201207 22:22:28</t>
  </si>
  <si>
    <t>22:22:28</t>
  </si>
  <si>
    <t>20201207 22:22:33</t>
  </si>
  <si>
    <t>22:22:33</t>
  </si>
  <si>
    <t>22:31:30</t>
  </si>
  <si>
    <t>20201207 22:36:47</t>
  </si>
  <si>
    <t>22:36:47</t>
  </si>
  <si>
    <t>22:36:39</t>
  </si>
  <si>
    <t>20201207 22:36:52</t>
  </si>
  <si>
    <t>22:36:52</t>
  </si>
  <si>
    <t>20201207 22:36:57</t>
  </si>
  <si>
    <t>22:36:57</t>
  </si>
  <si>
    <t>20201207 22:37:02</t>
  </si>
  <si>
    <t>22:37:02</t>
  </si>
  <si>
    <t>20201207 22:37:07</t>
  </si>
  <si>
    <t>22:37:07</t>
  </si>
  <si>
    <t>20201207 22:37:12</t>
  </si>
  <si>
    <t>22:37:12</t>
  </si>
  <si>
    <t>22:38:25</t>
  </si>
  <si>
    <t>20201207 22:44:06</t>
  </si>
  <si>
    <t>22:44:06</t>
  </si>
  <si>
    <t>22:43:49</t>
  </si>
  <si>
    <t>20201207 22:44:11</t>
  </si>
  <si>
    <t>22:44:11</t>
  </si>
  <si>
    <t>20201207 22:44:16</t>
  </si>
  <si>
    <t>22:44:16</t>
  </si>
  <si>
    <t>20201207 22:44:21</t>
  </si>
  <si>
    <t>22:44:21</t>
  </si>
  <si>
    <t>20201207 22:44:26</t>
  </si>
  <si>
    <t>22:44:26</t>
  </si>
  <si>
    <t>20201207 22:44:31</t>
  </si>
  <si>
    <t>22:44:31</t>
  </si>
  <si>
    <t>22:45:46</t>
  </si>
  <si>
    <t>20201207 22:49:28</t>
  </si>
  <si>
    <t>22:49:28</t>
  </si>
  <si>
    <t>22:49:17</t>
  </si>
  <si>
    <t>20201207 22:49:33</t>
  </si>
  <si>
    <t>22:49:33</t>
  </si>
  <si>
    <t>20201207 22:49:38</t>
  </si>
  <si>
    <t>22:49:38</t>
  </si>
  <si>
    <t>20201207 22:49:43</t>
  </si>
  <si>
    <t>22:49:43</t>
  </si>
  <si>
    <t>20201207 22:49:48</t>
  </si>
  <si>
    <t>22:49:48</t>
  </si>
  <si>
    <t>22:51:12</t>
  </si>
  <si>
    <t>20201207 22:55:19</t>
  </si>
  <si>
    <t>22:55:19</t>
  </si>
  <si>
    <t>22:54:59</t>
  </si>
  <si>
    <t>20201207 22:55:24</t>
  </si>
  <si>
    <t>22:55:24</t>
  </si>
  <si>
    <t>20201207 22:55:29</t>
  </si>
  <si>
    <t>22:55:29</t>
  </si>
  <si>
    <t>20201207 22:55:34</t>
  </si>
  <si>
    <t>22:55:34</t>
  </si>
  <si>
    <t>20201207 22:55:39</t>
  </si>
  <si>
    <t>22:55:39</t>
  </si>
  <si>
    <t>20201207 22:55:44</t>
  </si>
  <si>
    <t>22:55:44</t>
  </si>
  <si>
    <t>22:56:56</t>
  </si>
  <si>
    <t>20201207 23:02:43</t>
  </si>
  <si>
    <t>23:02:43</t>
  </si>
  <si>
    <t>23:02:31</t>
  </si>
  <si>
    <t>20201207 23:02:48</t>
  </si>
  <si>
    <t>23:02:48</t>
  </si>
  <si>
    <t>20201207 23:02:53</t>
  </si>
  <si>
    <t>23:02:53</t>
  </si>
  <si>
    <t>20201207 23:02:58</t>
  </si>
  <si>
    <t>23:02:58</t>
  </si>
  <si>
    <t>20201207 23:03:03</t>
  </si>
  <si>
    <t>23:03:03</t>
  </si>
  <si>
    <t>20201207 23:03:08</t>
  </si>
  <si>
    <t>23:03:08</t>
  </si>
  <si>
    <t>23:04:48</t>
  </si>
  <si>
    <t>ag fl 8</t>
  </si>
  <si>
    <t>20201207 23:08:24</t>
  </si>
  <si>
    <t>23:08:24</t>
  </si>
  <si>
    <t>23:08:13</t>
  </si>
  <si>
    <t>20201207 23:08:29</t>
  </si>
  <si>
    <t>23:08:29</t>
  </si>
  <si>
    <t>20201207 23:08:34</t>
  </si>
  <si>
    <t>23:08:34</t>
  </si>
  <si>
    <t>20201207 23:08:39</t>
  </si>
  <si>
    <t>23:08:39</t>
  </si>
  <si>
    <t>20201207 23:08:44</t>
  </si>
  <si>
    <t>23:08:44</t>
  </si>
  <si>
    <t>23:09:53</t>
  </si>
  <si>
    <t>ag bz 2</t>
  </si>
  <si>
    <t>20201207 23:13:46</t>
  </si>
  <si>
    <t>23:13:46</t>
  </si>
  <si>
    <t>23:13:31</t>
  </si>
  <si>
    <t>20201207 23:13:51</t>
  </si>
  <si>
    <t>23:13:51</t>
  </si>
  <si>
    <t>20201207 23:13:56</t>
  </si>
  <si>
    <t>23:13:56</t>
  </si>
  <si>
    <t>20201207 23:14:01</t>
  </si>
  <si>
    <t>23:14:01</t>
  </si>
  <si>
    <t>20201207 23:14:06</t>
  </si>
  <si>
    <t>23:14:06</t>
  </si>
  <si>
    <t>20201207 23:14:11</t>
  </si>
  <si>
    <t>23:14:11</t>
  </si>
  <si>
    <t>23:16:36</t>
  </si>
  <si>
    <t>ag fl 7</t>
  </si>
  <si>
    <t>20201207 23:20:03</t>
  </si>
  <si>
    <t>23:20:03</t>
  </si>
  <si>
    <t>23:19:43</t>
  </si>
  <si>
    <t>20201207 23:20:08</t>
  </si>
  <si>
    <t>23:20:08</t>
  </si>
  <si>
    <t>20201207 23:20:13</t>
  </si>
  <si>
    <t>23:20:13</t>
  </si>
  <si>
    <t>20201207 23:20:18</t>
  </si>
  <si>
    <t>23:20:18</t>
  </si>
  <si>
    <t>20201207 23:20:23</t>
  </si>
  <si>
    <t>23:20:23</t>
  </si>
  <si>
    <t>20201207 23:20:28</t>
  </si>
  <si>
    <t>23:20:28</t>
  </si>
  <si>
    <t>23:21:49</t>
  </si>
  <si>
    <t>rm fl 10</t>
  </si>
  <si>
    <t>20201207 23:25:11</t>
  </si>
  <si>
    <t>23:25:11</t>
  </si>
  <si>
    <t>23:24:57</t>
  </si>
  <si>
    <t>20201207 23:25:16</t>
  </si>
  <si>
    <t>23:25:16</t>
  </si>
  <si>
    <t>20201207 23:25:21</t>
  </si>
  <si>
    <t>23:25:21</t>
  </si>
  <si>
    <t>20201207 23:25:26</t>
  </si>
  <si>
    <t>23:25:26</t>
  </si>
  <si>
    <t>20201207 23:25:31</t>
  </si>
  <si>
    <t>23:25:31</t>
  </si>
  <si>
    <t>20201207 23:25:36</t>
  </si>
  <si>
    <t>23:25:36</t>
  </si>
  <si>
    <t>23:26:43</t>
  </si>
  <si>
    <t>20201207 23:32:10</t>
  </si>
  <si>
    <t>23:32:10</t>
  </si>
  <si>
    <t>23:29:50</t>
  </si>
  <si>
    <t>20201207 23:32:15</t>
  </si>
  <si>
    <t>23:32:15</t>
  </si>
  <si>
    <t>20201207 23:32:20</t>
  </si>
  <si>
    <t>23:32:20</t>
  </si>
  <si>
    <t>20201207 23:32:25</t>
  </si>
  <si>
    <t>23:32:25</t>
  </si>
  <si>
    <t>20201207 23:32:30</t>
  </si>
  <si>
    <t>23:32:30</t>
  </si>
  <si>
    <t>20201207 23:32:35</t>
  </si>
  <si>
    <t>23:32:35</t>
  </si>
  <si>
    <t>23:33:36</t>
  </si>
  <si>
    <t>ag bz 4</t>
  </si>
  <si>
    <t>20201207 23:49:07</t>
  </si>
  <si>
    <t>23:49:07</t>
  </si>
  <si>
    <t>23:48:14</t>
  </si>
  <si>
    <t>20201207 23:49:12</t>
  </si>
  <si>
    <t>23:49:12</t>
  </si>
  <si>
    <t>20201207 23:49:17</t>
  </si>
  <si>
    <t>23:49:17</t>
  </si>
  <si>
    <t>20201207 23:49:22</t>
  </si>
  <si>
    <t>23:49:22</t>
  </si>
  <si>
    <t>20201207 23:49:27</t>
  </si>
  <si>
    <t>23:49:27</t>
  </si>
  <si>
    <t>20201207 23:49:32</t>
  </si>
  <si>
    <t>23:49:32</t>
  </si>
  <si>
    <t>23:50:53</t>
  </si>
  <si>
    <t>20201207 23:54:13</t>
  </si>
  <si>
    <t>23:54:13</t>
  </si>
  <si>
    <t>23:53:46</t>
  </si>
  <si>
    <t>20201207 23:54:18</t>
  </si>
  <si>
    <t>23:54:18</t>
  </si>
  <si>
    <t>20201207 23:54:23</t>
  </si>
  <si>
    <t>23:54:23</t>
  </si>
  <si>
    <t>20201207 23:54:28</t>
  </si>
  <si>
    <t>23:54:28</t>
  </si>
  <si>
    <t>20201207 23:54:33</t>
  </si>
  <si>
    <t>23:54:33</t>
  </si>
  <si>
    <t>20201207 23:54:38</t>
  </si>
  <si>
    <t>23:54:38</t>
  </si>
  <si>
    <t>23:56:03</t>
  </si>
  <si>
    <t>rm bz 9</t>
  </si>
  <si>
    <t>20201207 23:58:25</t>
  </si>
  <si>
    <t>23:58:25</t>
  </si>
  <si>
    <t>23:58:08</t>
  </si>
  <si>
    <t>20201207 23:58:30</t>
  </si>
  <si>
    <t>23:58:30</t>
  </si>
  <si>
    <t>20201207 23:58:35</t>
  </si>
  <si>
    <t>23:58:35</t>
  </si>
  <si>
    <t>20201207 23:58:40</t>
  </si>
  <si>
    <t>23:58:40</t>
  </si>
  <si>
    <t>20201207 23:58:45</t>
  </si>
  <si>
    <t>23:58:45</t>
  </si>
  <si>
    <t>20201207 23:58:50</t>
  </si>
  <si>
    <t>23:58:50</t>
  </si>
  <si>
    <t>23:59:57</t>
  </si>
  <si>
    <t>20201208 00:03:24</t>
  </si>
  <si>
    <t>00:03:24</t>
  </si>
  <si>
    <t>00:02:41</t>
  </si>
  <si>
    <t>20201208 00:03:29</t>
  </si>
  <si>
    <t>00:03:29</t>
  </si>
  <si>
    <t>20201208 00:03:34</t>
  </si>
  <si>
    <t>00:03:34</t>
  </si>
  <si>
    <t>20201208 00:03:39</t>
  </si>
  <si>
    <t>00:03:39</t>
  </si>
  <si>
    <t>20201208 00:03:44</t>
  </si>
  <si>
    <t>00:03:44</t>
  </si>
  <si>
    <t>20201208 00:03:49</t>
  </si>
  <si>
    <t>00:03:49</t>
  </si>
  <si>
    <t>00:16:19</t>
  </si>
  <si>
    <t>20201208 00:19:33</t>
  </si>
  <si>
    <t>00:19:33</t>
  </si>
  <si>
    <t>00:19:17</t>
  </si>
  <si>
    <t>20201208 00:19:38</t>
  </si>
  <si>
    <t>00:19:38</t>
  </si>
  <si>
    <t>20201208 00:19:44</t>
  </si>
  <si>
    <t>00:19:44</t>
  </si>
  <si>
    <t>20201208 00:19:49</t>
  </si>
  <si>
    <t>00:19:49</t>
  </si>
  <si>
    <t>20201208 00:19:54</t>
  </si>
  <si>
    <t>00:19:54</t>
  </si>
  <si>
    <t>00:21:04</t>
  </si>
  <si>
    <t>20201208 00:24:11</t>
  </si>
  <si>
    <t>00:24:11</t>
  </si>
  <si>
    <t>00:23:49</t>
  </si>
  <si>
    <t>20201208 00:24:16</t>
  </si>
  <si>
    <t>00:24:16</t>
  </si>
  <si>
    <t>20201208 00:24:21</t>
  </si>
  <si>
    <t>00:24:21</t>
  </si>
  <si>
    <t>20201208 00:24:26</t>
  </si>
  <si>
    <t>00:24:26</t>
  </si>
  <si>
    <t>20201208 00:24:31</t>
  </si>
  <si>
    <t>00:24:31</t>
  </si>
  <si>
    <t>20201208 00:24:36</t>
  </si>
  <si>
    <t>00:24:36</t>
  </si>
  <si>
    <t>00:25:46</t>
  </si>
  <si>
    <t>ag bz 12</t>
  </si>
  <si>
    <t>20201208 00:30:09</t>
  </si>
  <si>
    <t>00:30:09</t>
  </si>
  <si>
    <t>00:29:47</t>
  </si>
  <si>
    <t>20201208 00:30:14</t>
  </si>
  <si>
    <t>00:30:14</t>
  </si>
  <si>
    <t>20201208 00:30:19</t>
  </si>
  <si>
    <t>00:30:19</t>
  </si>
  <si>
    <t>20201208 00:30:24</t>
  </si>
  <si>
    <t>00:30:24</t>
  </si>
  <si>
    <t>20201208 00:30:29</t>
  </si>
  <si>
    <t>00:30:29</t>
  </si>
  <si>
    <t>20201208 00:30:34</t>
  </si>
  <si>
    <t>00:30:34</t>
  </si>
  <si>
    <t>00:31:54</t>
  </si>
  <si>
    <t>20201208 00:36:30</t>
  </si>
  <si>
    <t>00:36:30</t>
  </si>
  <si>
    <t>00:36:12</t>
  </si>
  <si>
    <t>20201208 00:36:35</t>
  </si>
  <si>
    <t>00:36:35</t>
  </si>
  <si>
    <t>20201208 00:36:40</t>
  </si>
  <si>
    <t>00:36:40</t>
  </si>
  <si>
    <t>20201208 00:36:45</t>
  </si>
  <si>
    <t>00:36:45</t>
  </si>
  <si>
    <t>20201208 00:36:50</t>
  </si>
  <si>
    <t>00:36:50</t>
  </si>
  <si>
    <t>20201208 00:36:55</t>
  </si>
  <si>
    <t>00:36:55</t>
  </si>
  <si>
    <t>00:38:25</t>
  </si>
  <si>
    <t>20201208 00:41:43</t>
  </si>
  <si>
    <t>00:41:43</t>
  </si>
  <si>
    <t>00:41:26</t>
  </si>
  <si>
    <t>20201208 00:41:48</t>
  </si>
  <si>
    <t>00:41:48</t>
  </si>
  <si>
    <t>20201208 00:41:53</t>
  </si>
  <si>
    <t>00:41:53</t>
  </si>
  <si>
    <t>20201208 00:41:58</t>
  </si>
  <si>
    <t>00:41:58</t>
  </si>
  <si>
    <t>20201208 00:42:03</t>
  </si>
  <si>
    <t>00:42:03</t>
  </si>
  <si>
    <t>20201208 00:42:08</t>
  </si>
  <si>
    <t>00:42:08</t>
  </si>
  <si>
    <t>00:43:37</t>
  </si>
  <si>
    <t>20201208 00:47:35</t>
  </si>
  <si>
    <t>00:47:35</t>
  </si>
  <si>
    <t>20201208 00:47:40</t>
  </si>
  <si>
    <t>00:47:40</t>
  </si>
  <si>
    <t>20201208 00:47:45</t>
  </si>
  <si>
    <t>00:47:45</t>
  </si>
  <si>
    <t>20201208 00:47:50</t>
  </si>
  <si>
    <t>00:47:50</t>
  </si>
  <si>
    <t>20201208 00:47:55</t>
  </si>
  <si>
    <t>00:47:55</t>
  </si>
  <si>
    <t>20201208 00:48:00</t>
  </si>
  <si>
    <t>00:48:00</t>
  </si>
  <si>
    <t>00:49:39</t>
  </si>
  <si>
    <t>20201208 00:53:00</t>
  </si>
  <si>
    <t>00:53:00</t>
  </si>
  <si>
    <t>00:52:38</t>
  </si>
  <si>
    <t>20201208 00:53:05</t>
  </si>
  <si>
    <t>00:53:05</t>
  </si>
  <si>
    <t>20201208 00:53:10</t>
  </si>
  <si>
    <t>00:53:10</t>
  </si>
  <si>
    <t>20201208 00:53:15</t>
  </si>
  <si>
    <t>00:53:15</t>
  </si>
  <si>
    <t>20201208 00:53:20</t>
  </si>
  <si>
    <t>00:53:20</t>
  </si>
  <si>
    <t>20201208 00:53:25</t>
  </si>
  <si>
    <t>00:53:25</t>
  </si>
  <si>
    <t>00:54:34</t>
  </si>
  <si>
    <t>20201208 00:58:05</t>
  </si>
  <si>
    <t>00:58:05</t>
  </si>
  <si>
    <t>00:57:53</t>
  </si>
  <si>
    <t>20201208 00:58:10</t>
  </si>
  <si>
    <t>00:58:10</t>
  </si>
  <si>
    <t>20201208 00:58:15</t>
  </si>
  <si>
    <t>00:58:15</t>
  </si>
  <si>
    <t>20201208 00:58:20</t>
  </si>
  <si>
    <t>00:58:20</t>
  </si>
  <si>
    <t>20201208 00:58:25</t>
  </si>
  <si>
    <t>00:58:25</t>
  </si>
  <si>
    <t>20201208 00:58:30</t>
  </si>
  <si>
    <t>00:58:30</t>
  </si>
  <si>
    <t>00:59:42</t>
  </si>
  <si>
    <t>20201208 01:05:52</t>
  </si>
  <si>
    <t>01:05:52</t>
  </si>
  <si>
    <t>01:05:32</t>
  </si>
  <si>
    <t>20201208 01:05:57</t>
  </si>
  <si>
    <t>01:05:57</t>
  </si>
  <si>
    <t>20201208 01:06:02</t>
  </si>
  <si>
    <t>01:06:02</t>
  </si>
  <si>
    <t>20201208 01:06:07</t>
  </si>
  <si>
    <t>01:06:07</t>
  </si>
  <si>
    <t>20201208 01:06:12</t>
  </si>
  <si>
    <t>01:06:12</t>
  </si>
  <si>
    <t>20201208 01:06:17</t>
  </si>
  <si>
    <t>01:06:17</t>
  </si>
  <si>
    <t>01:07:39</t>
  </si>
  <si>
    <t>20201208 01:12:46</t>
  </si>
  <si>
    <t>01:12:46</t>
  </si>
  <si>
    <t>01:12:17</t>
  </si>
  <si>
    <t>20201208 01:12:52</t>
  </si>
  <si>
    <t>01:12:52</t>
  </si>
  <si>
    <t>20201208 01:12:57</t>
  </si>
  <si>
    <t>01:12:57</t>
  </si>
  <si>
    <t>20201208 01:13:02</t>
  </si>
  <si>
    <t>01:13:02</t>
  </si>
  <si>
    <t>20201208 01:13:07</t>
  </si>
  <si>
    <t>01:13:07</t>
  </si>
  <si>
    <t>01:14:27</t>
  </si>
  <si>
    <t>20201208 01:19:01</t>
  </si>
  <si>
    <t>01:19:01</t>
  </si>
  <si>
    <t>01:18:39</t>
  </si>
  <si>
    <t>20201208 01:19:06</t>
  </si>
  <si>
    <t>01:19:06</t>
  </si>
  <si>
    <t>20201208 01:19:11</t>
  </si>
  <si>
    <t>01:19:11</t>
  </si>
  <si>
    <t>20201208 01:19:16</t>
  </si>
  <si>
    <t>01:19:16</t>
  </si>
  <si>
    <t>20201208 01:19:21</t>
  </si>
  <si>
    <t>01:19:21</t>
  </si>
  <si>
    <t>20201208 01:19:26</t>
  </si>
  <si>
    <t>01:19:26</t>
  </si>
  <si>
    <t>01:20:50</t>
  </si>
  <si>
    <t>20201208 01:26:07</t>
  </si>
  <si>
    <t>01:26:07</t>
  </si>
  <si>
    <t>01:25:44</t>
  </si>
  <si>
    <t>20201208 01:26:12</t>
  </si>
  <si>
    <t>01:26:12</t>
  </si>
  <si>
    <t>20201208 01:26:17</t>
  </si>
  <si>
    <t>01:26:17</t>
  </si>
  <si>
    <t>20201208 01:26:22</t>
  </si>
  <si>
    <t>01:26:22</t>
  </si>
  <si>
    <t>20201208 01:26:27</t>
  </si>
  <si>
    <t>01:26:27</t>
  </si>
  <si>
    <t>20201208 01:26:32</t>
  </si>
  <si>
    <t>01:26:32</t>
  </si>
  <si>
    <t>01:27:43</t>
  </si>
  <si>
    <t>20201208 01:31:59</t>
  </si>
  <si>
    <t>01:31:59</t>
  </si>
  <si>
    <t>01:31:24</t>
  </si>
  <si>
    <t>20201208 01:32:04</t>
  </si>
  <si>
    <t>01:32:04</t>
  </si>
  <si>
    <t>20201208 01:32:09</t>
  </si>
  <si>
    <t>01:32:09</t>
  </si>
  <si>
    <t>20201208 01:32:14</t>
  </si>
  <si>
    <t>01:32:14</t>
  </si>
  <si>
    <t>20201208 01:32:19</t>
  </si>
  <si>
    <t>01:32:19</t>
  </si>
  <si>
    <t>20201208 01:32:24</t>
  </si>
  <si>
    <t>01:32:24</t>
  </si>
  <si>
    <t>01:32:52</t>
  </si>
  <si>
    <t>rm fl 8</t>
  </si>
  <si>
    <t>20201208 01:34:32</t>
  </si>
  <si>
    <t>01:34:32</t>
  </si>
  <si>
    <t>01:34:08</t>
  </si>
  <si>
    <t>20201208 01:34:37</t>
  </si>
  <si>
    <t>01:34:37</t>
  </si>
  <si>
    <t>20201208 01:34:42</t>
  </si>
  <si>
    <t>01:34:42</t>
  </si>
  <si>
    <t>20201208 01:34:47</t>
  </si>
  <si>
    <t>01:34:47</t>
  </si>
  <si>
    <t>20201208 01:34:52</t>
  </si>
  <si>
    <t>01:34:52</t>
  </si>
  <si>
    <t>01:47:26</t>
  </si>
  <si>
    <t>20201208 01:49:58</t>
  </si>
  <si>
    <t>01:49:58</t>
  </si>
  <si>
    <t>01:49:30</t>
  </si>
  <si>
    <t>20201208 01:50:03</t>
  </si>
  <si>
    <t>01:50:03</t>
  </si>
  <si>
    <t>20201208 01:50:08</t>
  </si>
  <si>
    <t>01:50:08</t>
  </si>
  <si>
    <t>20201208 01:50:13</t>
  </si>
  <si>
    <t>01:50:13</t>
  </si>
  <si>
    <t>20201208 01:50:18</t>
  </si>
  <si>
    <t>01:50:18</t>
  </si>
  <si>
    <t>20201208 01:50:23</t>
  </si>
  <si>
    <t>01:50:23</t>
  </si>
  <si>
    <t>01:51:53</t>
  </si>
  <si>
    <t>20201208 01:54:03</t>
  </si>
  <si>
    <t>01:54:03</t>
  </si>
  <si>
    <t>01:53:43</t>
  </si>
  <si>
    <t>20201208 01:54:08</t>
  </si>
  <si>
    <t>01:54:08</t>
  </si>
  <si>
    <t>20201208 01:54:13</t>
  </si>
  <si>
    <t>01:54:13</t>
  </si>
  <si>
    <t>20201208 01:54:18</t>
  </si>
  <si>
    <t>01:54:18</t>
  </si>
  <si>
    <t>20201208 01:54:23</t>
  </si>
  <si>
    <t>01:54:23</t>
  </si>
  <si>
    <t>20201208 01:54:28</t>
  </si>
  <si>
    <t>01:54:28</t>
  </si>
  <si>
    <t>01:56:09</t>
  </si>
  <si>
    <t>20201208 01:59:38</t>
  </si>
  <si>
    <t>01:59:38</t>
  </si>
  <si>
    <t>01:59:12</t>
  </si>
  <si>
    <t>20201208 01:59:43</t>
  </si>
  <si>
    <t>01:59:43</t>
  </si>
  <si>
    <t>20201208 01:59:48</t>
  </si>
  <si>
    <t>01:59:48</t>
  </si>
  <si>
    <t>20201208 01:59:53</t>
  </si>
  <si>
    <t>01:59:53</t>
  </si>
  <si>
    <t>20201208 01:59:58</t>
  </si>
  <si>
    <t>01:59:58</t>
  </si>
  <si>
    <t>20201208 02:00:03</t>
  </si>
  <si>
    <t>02:00:03</t>
  </si>
  <si>
    <t>02:01:13</t>
  </si>
  <si>
    <t>ag bz 5</t>
  </si>
  <si>
    <t>20201208 02:04:55</t>
  </si>
  <si>
    <t>02:04:55</t>
  </si>
  <si>
    <t>02:04:41</t>
  </si>
  <si>
    <t>20201208 02:05:00</t>
  </si>
  <si>
    <t>02:05:00</t>
  </si>
  <si>
    <t>20201208 02:05:05</t>
  </si>
  <si>
    <t>02:05:05</t>
  </si>
  <si>
    <t>20201208 02:05:10</t>
  </si>
  <si>
    <t>02:05:10</t>
  </si>
  <si>
    <t>20201208 02:05:15</t>
  </si>
  <si>
    <t>02:05:15</t>
  </si>
  <si>
    <t>02:06:35</t>
  </si>
  <si>
    <t>20201208 02:10:17</t>
  </si>
  <si>
    <t>02:10:17</t>
  </si>
  <si>
    <t>02:10:02</t>
  </si>
  <si>
    <t>20201208 02:10:22</t>
  </si>
  <si>
    <t>02:10:22</t>
  </si>
  <si>
    <t>20201208 02:10:27</t>
  </si>
  <si>
    <t>02:10:27</t>
  </si>
  <si>
    <t>20201208 02:10:32</t>
  </si>
  <si>
    <t>02:10:32</t>
  </si>
  <si>
    <t>20201208 02:10:37</t>
  </si>
  <si>
    <t>02:10:37</t>
  </si>
  <si>
    <t>20201208 02:10:42</t>
  </si>
  <si>
    <t>02:10:42</t>
  </si>
  <si>
    <t>02:11:52</t>
  </si>
  <si>
    <t>rm fl 11</t>
  </si>
  <si>
    <t>20201208 02:15:26</t>
  </si>
  <si>
    <t>02:15:26</t>
  </si>
  <si>
    <t>02:15:09</t>
  </si>
  <si>
    <t>20201208 02:15:31</t>
  </si>
  <si>
    <t>02:15:31</t>
  </si>
  <si>
    <t>20201208 02:15:36</t>
  </si>
  <si>
    <t>02:15:36</t>
  </si>
  <si>
    <t>20201208 02:15:41</t>
  </si>
  <si>
    <t>02:15:41</t>
  </si>
  <si>
    <t>20201208 02:15:46</t>
  </si>
  <si>
    <t>02:15:46</t>
  </si>
  <si>
    <t>20201208 02:15:51</t>
  </si>
  <si>
    <t>02:15:51</t>
  </si>
  <si>
    <t>02:16:59</t>
  </si>
  <si>
    <t>20201208 02:20:01</t>
  </si>
  <si>
    <t>02:20:01</t>
  </si>
  <si>
    <t>02:19:36</t>
  </si>
  <si>
    <t>20201208 02:20:06</t>
  </si>
  <si>
    <t>02:20:06</t>
  </si>
  <si>
    <t>20201208 02:20:11</t>
  </si>
  <si>
    <t>02:20:11</t>
  </si>
  <si>
    <t>20201208 02:20:16</t>
  </si>
  <si>
    <t>02:20:16</t>
  </si>
  <si>
    <t>20201208 02:20:21</t>
  </si>
  <si>
    <t>02:20:21</t>
  </si>
  <si>
    <t>20201208 02:20:26</t>
  </si>
  <si>
    <t>02:20:26</t>
  </si>
  <si>
    <t>02:22:22</t>
  </si>
  <si>
    <t>rm bz 1</t>
  </si>
  <si>
    <t>20201208 02:25:24</t>
  </si>
  <si>
    <t>02:25:24</t>
  </si>
  <si>
    <t>02:25:13</t>
  </si>
  <si>
    <t>20201208 02:25:29</t>
  </si>
  <si>
    <t>02:25:29</t>
  </si>
  <si>
    <t>20201208 02:25:34</t>
  </si>
  <si>
    <t>02:25:34</t>
  </si>
  <si>
    <t>20201208 02:25:39</t>
  </si>
  <si>
    <t>02:25:39</t>
  </si>
  <si>
    <t>20201208 02:25:44</t>
  </si>
  <si>
    <t>02:25:44</t>
  </si>
  <si>
    <t>20201208 02:25:49</t>
  </si>
  <si>
    <t>02:25:49</t>
  </si>
  <si>
    <t>02:27:25</t>
  </si>
  <si>
    <t>20201208 02:31:15</t>
  </si>
  <si>
    <t>02:31:15</t>
  </si>
  <si>
    <t>02:30:36</t>
  </si>
  <si>
    <t>20201208 02:31:21</t>
  </si>
  <si>
    <t>02:31:21</t>
  </si>
  <si>
    <t>20201208 02:31:26</t>
  </si>
  <si>
    <t>02:31:26</t>
  </si>
  <si>
    <t>20201208 02:31:31</t>
  </si>
  <si>
    <t>02:31:31</t>
  </si>
  <si>
    <t>20201208 02:31:36</t>
  </si>
  <si>
    <t>02:31:36</t>
  </si>
  <si>
    <t>02:33:19</t>
  </si>
  <si>
    <t>20201208 02:36:25</t>
  </si>
  <si>
    <t>02:36:25</t>
  </si>
  <si>
    <t>02:36:02</t>
  </si>
  <si>
    <t>20201208 02:36:30</t>
  </si>
  <si>
    <t>02:36:30</t>
  </si>
  <si>
    <t>20201208 02:36:35</t>
  </si>
  <si>
    <t>02:36:35</t>
  </si>
  <si>
    <t>20201208 02:36:40</t>
  </si>
  <si>
    <t>02:36:40</t>
  </si>
  <si>
    <t>20201208 02:36:45</t>
  </si>
  <si>
    <t>02:36:45</t>
  </si>
  <si>
    <t>20201208 02:36:50</t>
  </si>
  <si>
    <t>02:36:50</t>
  </si>
  <si>
    <t>02:38:01</t>
  </si>
  <si>
    <t>20201208 02:41:11</t>
  </si>
  <si>
    <t>02:41:11</t>
  </si>
  <si>
    <t>02:40:49</t>
  </si>
  <si>
    <t>20201208 02:41:16</t>
  </si>
  <si>
    <t>02:41:16</t>
  </si>
  <si>
    <t>20201208 02:41:21</t>
  </si>
  <si>
    <t>02:41:21</t>
  </si>
  <si>
    <t>20201208 02:41:26</t>
  </si>
  <si>
    <t>02:41:26</t>
  </si>
  <si>
    <t>20201208 02:41:31</t>
  </si>
  <si>
    <t>02:41:31</t>
  </si>
  <si>
    <t>20201208 02:41:36</t>
  </si>
  <si>
    <t>02:41:36</t>
  </si>
  <si>
    <t>02:42:53</t>
  </si>
  <si>
    <t>20201208 02:45:20</t>
  </si>
  <si>
    <t>02:45:20</t>
  </si>
  <si>
    <t>02:44:36</t>
  </si>
  <si>
    <t>20201208 02:45:25</t>
  </si>
  <si>
    <t>02:45:25</t>
  </si>
  <si>
    <t>20201208 02:45:30</t>
  </si>
  <si>
    <t>02:45:30</t>
  </si>
  <si>
    <t>20201208 02:45:35</t>
  </si>
  <si>
    <t>02:45:35</t>
  </si>
  <si>
    <t>20201208 02:45:40</t>
  </si>
  <si>
    <t>02:45:40</t>
  </si>
  <si>
    <t>20201208 02:45:45</t>
  </si>
  <si>
    <t>02:45:45</t>
  </si>
  <si>
    <t>20201208 02:48:56</t>
  </si>
  <si>
    <t>02:48:56</t>
  </si>
  <si>
    <t>02:48:36</t>
  </si>
  <si>
    <t>20201208 02:49:01</t>
  </si>
  <si>
    <t>02:49:01</t>
  </si>
  <si>
    <t>20201208 02:49:06</t>
  </si>
  <si>
    <t>02:49:06</t>
  </si>
  <si>
    <t>20201208 02:49:11</t>
  </si>
  <si>
    <t>02:49:11</t>
  </si>
  <si>
    <t>20201208 02:49:16</t>
  </si>
  <si>
    <t>02:49:16</t>
  </si>
  <si>
    <t>20201208 02:49:21</t>
  </si>
  <si>
    <t>02:49:21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</si>
</sst>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412"/>
  <sheetViews>
    <sheetView tabSelected="1" workbookViewId="0">
      <selection activeCell="D12" sqref="D12"/>
    </sheetView>
  </sheetViews>
  <sheetFormatPr defaultRowHeight="15" x14ac:dyDescent="0.25"/>
  <sheetData>
    <row r="2" spans="1:97" x14ac:dyDescent="0.25">
      <c r="A2" t="s">
        <v>26</v>
      </c>
      <c r="B2" t="s">
        <v>27</v>
      </c>
      <c r="C2" t="s">
        <v>29</v>
      </c>
      <c r="D2" t="s">
        <v>31</v>
      </c>
    </row>
    <row r="3" spans="1:97" x14ac:dyDescent="0.25">
      <c r="B3" t="s">
        <v>28</v>
      </c>
      <c r="C3" t="s">
        <v>30</v>
      </c>
      <c r="D3" t="s">
        <v>15</v>
      </c>
    </row>
    <row r="4" spans="1:97" x14ac:dyDescent="0.25">
      <c r="A4" t="s">
        <v>32</v>
      </c>
      <c r="B4" t="s">
        <v>33</v>
      </c>
    </row>
    <row r="5" spans="1:97" x14ac:dyDescent="0.25">
      <c r="B5">
        <v>2</v>
      </c>
    </row>
    <row r="6" spans="1:97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97" x14ac:dyDescent="0.25">
      <c r="B7">
        <v>0</v>
      </c>
      <c r="C7">
        <v>1</v>
      </c>
      <c r="D7">
        <v>0</v>
      </c>
      <c r="E7">
        <v>0</v>
      </c>
    </row>
    <row r="8" spans="1:97" x14ac:dyDescent="0.25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97" x14ac:dyDescent="0.25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7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97" x14ac:dyDescent="0.25">
      <c r="B11">
        <v>1</v>
      </c>
      <c r="C11">
        <v>0</v>
      </c>
      <c r="D11">
        <v>1</v>
      </c>
      <c r="E11">
        <v>0</v>
      </c>
      <c r="F11">
        <v>0</v>
      </c>
    </row>
    <row r="12" spans="1:97" x14ac:dyDescent="0.2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97" x14ac:dyDescent="0.25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97" x14ac:dyDescent="0.25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32</v>
      </c>
      <c r="AP14" t="s">
        <v>32</v>
      </c>
      <c r="AQ14" t="s">
        <v>32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79</v>
      </c>
      <c r="BG14" t="s">
        <v>79</v>
      </c>
      <c r="BH14" t="s">
        <v>79</v>
      </c>
      <c r="BI14" t="s">
        <v>79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</row>
    <row r="15" spans="1:97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76</v>
      </c>
      <c r="AG15" t="s">
        <v>113</v>
      </c>
      <c r="AH15" t="s">
        <v>114</v>
      </c>
      <c r="AI15" t="s">
        <v>115</v>
      </c>
      <c r="AJ15" t="s">
        <v>116</v>
      </c>
      <c r="AK15" t="s">
        <v>117</v>
      </c>
      <c r="AL15" t="s">
        <v>118</v>
      </c>
      <c r="AM15" t="s">
        <v>119</v>
      </c>
      <c r="AN15" t="s">
        <v>120</v>
      </c>
      <c r="AO15" t="s">
        <v>121</v>
      </c>
      <c r="AP15" t="s">
        <v>122</v>
      </c>
      <c r="AQ15" t="s">
        <v>123</v>
      </c>
      <c r="AR15" t="s">
        <v>87</v>
      </c>
      <c r="AS15" t="s">
        <v>124</v>
      </c>
      <c r="AT15" t="s">
        <v>125</v>
      </c>
      <c r="AU15" t="s">
        <v>126</v>
      </c>
      <c r="AV15" t="s">
        <v>127</v>
      </c>
      <c r="AW15" t="s">
        <v>128</v>
      </c>
      <c r="AX15" t="s">
        <v>129</v>
      </c>
      <c r="AY15" t="s">
        <v>130</v>
      </c>
      <c r="AZ15" t="s">
        <v>131</v>
      </c>
      <c r="BA15" t="s">
        <v>132</v>
      </c>
      <c r="BB15" t="s">
        <v>133</v>
      </c>
      <c r="BC15" t="s">
        <v>134</v>
      </c>
      <c r="BD15" t="s">
        <v>135</v>
      </c>
      <c r="BE15" t="s">
        <v>136</v>
      </c>
      <c r="BF15" t="s">
        <v>83</v>
      </c>
      <c r="BG15" t="s">
        <v>86</v>
      </c>
      <c r="BH15" t="s">
        <v>137</v>
      </c>
      <c r="BI15" t="s">
        <v>138</v>
      </c>
      <c r="BJ15" t="s">
        <v>139</v>
      </c>
      <c r="BK15" t="s">
        <v>140</v>
      </c>
      <c r="BL15" t="s">
        <v>141</v>
      </c>
      <c r="BM15" t="s">
        <v>142</v>
      </c>
      <c r="BN15" t="s">
        <v>143</v>
      </c>
      <c r="BO15" t="s">
        <v>144</v>
      </c>
      <c r="BP15" t="s">
        <v>145</v>
      </c>
      <c r="BQ15" t="s">
        <v>146</v>
      </c>
      <c r="BR15" t="s">
        <v>147</v>
      </c>
      <c r="BS15" t="s">
        <v>148</v>
      </c>
      <c r="BT15" t="s">
        <v>149</v>
      </c>
      <c r="BU15" t="s">
        <v>150</v>
      </c>
      <c r="BV15" t="s">
        <v>151</v>
      </c>
      <c r="BW15" t="s">
        <v>152</v>
      </c>
      <c r="BX15" t="s">
        <v>153</v>
      </c>
      <c r="BY15" t="s">
        <v>154</v>
      </c>
      <c r="BZ15" t="s">
        <v>155</v>
      </c>
      <c r="CA15" t="s">
        <v>156</v>
      </c>
      <c r="CB15" t="s">
        <v>157</v>
      </c>
      <c r="CC15" t="s">
        <v>158</v>
      </c>
      <c r="CD15" t="s">
        <v>159</v>
      </c>
      <c r="CE15" t="s">
        <v>160</v>
      </c>
      <c r="CF15" t="s">
        <v>161</v>
      </c>
      <c r="CG15" t="s">
        <v>162</v>
      </c>
      <c r="CH15" t="s">
        <v>163</v>
      </c>
      <c r="CI15" t="s">
        <v>164</v>
      </c>
      <c r="CJ15" t="s">
        <v>165</v>
      </c>
      <c r="CK15" t="s">
        <v>166</v>
      </c>
      <c r="CL15" t="s">
        <v>167</v>
      </c>
      <c r="CM15" t="s">
        <v>168</v>
      </c>
      <c r="CN15" t="s">
        <v>169</v>
      </c>
      <c r="CO15" t="s">
        <v>170</v>
      </c>
      <c r="CP15" t="s">
        <v>171</v>
      </c>
      <c r="CQ15" t="s">
        <v>172</v>
      </c>
      <c r="CR15" t="s">
        <v>173</v>
      </c>
      <c r="CS15" t="s">
        <v>174</v>
      </c>
    </row>
    <row r="16" spans="1:97" x14ac:dyDescent="0.25">
      <c r="B16" t="s">
        <v>175</v>
      </c>
      <c r="C16" t="s">
        <v>175</v>
      </c>
      <c r="F16" t="s">
        <v>175</v>
      </c>
      <c r="G16" t="s">
        <v>176</v>
      </c>
      <c r="H16" t="s">
        <v>177</v>
      </c>
      <c r="I16" t="s">
        <v>178</v>
      </c>
      <c r="J16" t="s">
        <v>178</v>
      </c>
      <c r="K16" t="s">
        <v>129</v>
      </c>
      <c r="L16" t="s">
        <v>129</v>
      </c>
      <c r="M16" t="s">
        <v>176</v>
      </c>
      <c r="N16" t="s">
        <v>176</v>
      </c>
      <c r="O16" t="s">
        <v>176</v>
      </c>
      <c r="P16" t="s">
        <v>176</v>
      </c>
      <c r="Q16" t="s">
        <v>179</v>
      </c>
      <c r="R16" t="s">
        <v>180</v>
      </c>
      <c r="S16" t="s">
        <v>180</v>
      </c>
      <c r="T16" t="s">
        <v>181</v>
      </c>
      <c r="U16" t="s">
        <v>182</v>
      </c>
      <c r="V16" t="s">
        <v>181</v>
      </c>
      <c r="W16" t="s">
        <v>181</v>
      </c>
      <c r="X16" t="s">
        <v>181</v>
      </c>
      <c r="Y16" t="s">
        <v>179</v>
      </c>
      <c r="Z16" t="s">
        <v>179</v>
      </c>
      <c r="AA16" t="s">
        <v>179</v>
      </c>
      <c r="AB16" t="s">
        <v>179</v>
      </c>
      <c r="AF16" t="s">
        <v>183</v>
      </c>
      <c r="AG16" t="s">
        <v>182</v>
      </c>
      <c r="AI16" t="s">
        <v>182</v>
      </c>
      <c r="AJ16" t="s">
        <v>183</v>
      </c>
      <c r="AK16" t="s">
        <v>177</v>
      </c>
      <c r="AL16" t="s">
        <v>177</v>
      </c>
      <c r="AN16" t="s">
        <v>184</v>
      </c>
      <c r="AO16" t="s">
        <v>185</v>
      </c>
      <c r="AR16" t="s">
        <v>175</v>
      </c>
      <c r="AS16" t="s">
        <v>178</v>
      </c>
      <c r="AT16" t="s">
        <v>178</v>
      </c>
      <c r="AU16" t="s">
        <v>186</v>
      </c>
      <c r="AV16" t="s">
        <v>186</v>
      </c>
      <c r="AW16" t="s">
        <v>183</v>
      </c>
      <c r="AX16" t="s">
        <v>181</v>
      </c>
      <c r="AY16" t="s">
        <v>181</v>
      </c>
      <c r="AZ16" t="s">
        <v>180</v>
      </c>
      <c r="BA16" t="s">
        <v>180</v>
      </c>
      <c r="BB16" t="s">
        <v>180</v>
      </c>
      <c r="BC16" t="s">
        <v>187</v>
      </c>
      <c r="BD16" t="s">
        <v>177</v>
      </c>
      <c r="BE16" t="s">
        <v>177</v>
      </c>
      <c r="BF16" t="s">
        <v>188</v>
      </c>
      <c r="BI16" t="s">
        <v>189</v>
      </c>
      <c r="BJ16" t="s">
        <v>190</v>
      </c>
      <c r="BK16" t="s">
        <v>189</v>
      </c>
      <c r="BL16" t="s">
        <v>190</v>
      </c>
      <c r="BM16" t="s">
        <v>182</v>
      </c>
      <c r="BN16" t="s">
        <v>182</v>
      </c>
      <c r="BO16" t="s">
        <v>178</v>
      </c>
      <c r="BP16" t="s">
        <v>191</v>
      </c>
      <c r="BQ16" t="s">
        <v>178</v>
      </c>
      <c r="BS16" t="s">
        <v>186</v>
      </c>
      <c r="BT16" t="s">
        <v>192</v>
      </c>
      <c r="BU16" t="s">
        <v>186</v>
      </c>
      <c r="BZ16" t="s">
        <v>182</v>
      </c>
      <c r="CA16" t="s">
        <v>182</v>
      </c>
      <c r="CB16" t="s">
        <v>189</v>
      </c>
      <c r="CC16" t="s">
        <v>190</v>
      </c>
      <c r="CE16" t="s">
        <v>183</v>
      </c>
      <c r="CF16" t="s">
        <v>183</v>
      </c>
      <c r="CG16" t="s">
        <v>180</v>
      </c>
      <c r="CH16" t="s">
        <v>180</v>
      </c>
      <c r="CI16" t="s">
        <v>180</v>
      </c>
      <c r="CJ16" t="s">
        <v>180</v>
      </c>
      <c r="CK16" t="s">
        <v>180</v>
      </c>
      <c r="CL16" t="s">
        <v>182</v>
      </c>
      <c r="CM16" t="s">
        <v>182</v>
      </c>
      <c r="CN16" t="s">
        <v>182</v>
      </c>
      <c r="CO16" t="s">
        <v>180</v>
      </c>
      <c r="CP16" t="s">
        <v>178</v>
      </c>
      <c r="CQ16" t="s">
        <v>186</v>
      </c>
      <c r="CR16" t="s">
        <v>182</v>
      </c>
      <c r="CS16" t="s">
        <v>182</v>
      </c>
    </row>
    <row r="17" spans="1:97" x14ac:dyDescent="0.25">
      <c r="A17">
        <v>1</v>
      </c>
      <c r="B17">
        <v>1607389594.0999999</v>
      </c>
      <c r="C17">
        <v>0</v>
      </c>
      <c r="D17" t="s">
        <v>193</v>
      </c>
      <c r="E17" t="s">
        <v>194</v>
      </c>
      <c r="F17">
        <v>1607389586.10323</v>
      </c>
      <c r="G17">
        <f t="shared" ref="G17:G80" si="0">AW17*AH17*(AU17-AV17)/(100*AO17*(1000-AH17*AU17))</f>
        <v>8.795493675975606E-5</v>
      </c>
      <c r="H17">
        <f t="shared" ref="H17:H80" si="1">AW17*AH17*(AT17-AS17*(1000-AH17*AV17)/(1000-AH17*AU17))/(100*AO17)</f>
        <v>-0.55002512352313104</v>
      </c>
      <c r="I17">
        <f t="shared" ref="I17:I80" si="2">AS17 - IF(AH17&gt;1, H17*AO17*100/(AJ17*BC17), 0)</f>
        <v>410.78548387096799</v>
      </c>
      <c r="J17">
        <f t="shared" ref="J17:J80" si="3">((P17-G17/2)*I17-H17)/(P17+G17/2)</f>
        <v>492.35900265126583</v>
      </c>
      <c r="K17">
        <f t="shared" ref="K17:K80" si="4">J17*(AX17+AY17)/1000</f>
        <v>49.810014500214876</v>
      </c>
      <c r="L17">
        <f t="shared" ref="L17:L80" si="5">(AS17 - IF(AH17&gt;1, H17*AO17*100/(AJ17*BC17), 0))*(AX17+AY17)/1000</f>
        <v>41.557543982968944</v>
      </c>
      <c r="M17">
        <f t="shared" ref="M17:M80" si="6">2/((1/O17-1/N17)+SIGN(O17)*SQRT((1/O17-1/N17)*(1/O17-1/N17) + 4*AP17/((AP17+1)*(AP17+1))*(2*1/O17*1/N17-1/N17*1/N17)))</f>
        <v>1.0026684566851404E-2</v>
      </c>
      <c r="N17">
        <f t="shared" ref="N17:N80" si="7">AE17+AD17*AO17+AC17*AO17*AO17</f>
        <v>2.7410562952285602</v>
      </c>
      <c r="O17">
        <f t="shared" ref="O17:O80" si="8">G17*(1000-(1000*0.61365*EXP(17.502*S17/(240.97+S17))/(AX17+AY17)+AU17)/2)/(1000*0.61365*EXP(17.502*S17/(240.97+S17))/(AX17+AY17)-AU17)</f>
        <v>1.0006352936172665E-2</v>
      </c>
      <c r="P17">
        <f t="shared" ref="P17:P80" si="9">1/((AP17+1)/(M17/1.6)+1/(N17/1.37)) + AP17/((AP17+1)/(M17/1.6) + AP17/(N17/1.37))</f>
        <v>6.255793829355945E-3</v>
      </c>
      <c r="Q17">
        <f t="shared" ref="Q17:Q80" si="10">(AL17*AN17)</f>
        <v>7.7565465881129008E-3</v>
      </c>
      <c r="R17">
        <f t="shared" ref="R17:R80" si="11">(AZ17+(Q17+2*0.95*0.0000000567*(((AZ17+$B$7)+273)^4-(AZ17+273)^4)-44100*G17)/(1.84*29.3*N17+8*0.95*0.0000000567*(AZ17+273)^3))</f>
        <v>15.237937373944948</v>
      </c>
      <c r="S17">
        <f t="shared" ref="S17:S80" si="12">($C$7*BA17+$D$7*BB17+$E$7*R17)</f>
        <v>15.157287096774199</v>
      </c>
      <c r="T17">
        <f t="shared" ref="T17:T80" si="13">0.61365*EXP(17.502*S17/(240.97+S17))</f>
        <v>1.7287793030347389</v>
      </c>
      <c r="U17">
        <f t="shared" ref="U17:U80" si="14">(V17/W17*100)</f>
        <v>48.886919841793258</v>
      </c>
      <c r="V17">
        <f t="shared" ref="V17:V80" si="15">AU17*(AX17+AY17)/1000</f>
        <v>0.8508763662371408</v>
      </c>
      <c r="W17">
        <f t="shared" ref="W17:W80" si="16">0.61365*EXP(17.502*AZ17/(240.97+AZ17))</f>
        <v>1.7404990312147455</v>
      </c>
      <c r="X17">
        <f t="shared" ref="X17:X80" si="17">(T17-AU17*(AX17+AY17)/1000)</f>
        <v>0.87790293679759812</v>
      </c>
      <c r="Y17">
        <f t="shared" ref="Y17:Y80" si="18">(-G17*44100)</f>
        <v>-3.8788127111052422</v>
      </c>
      <c r="Z17">
        <f t="shared" ref="Z17:Z80" si="19">2*29.3*N17*0.92*(AZ17-S17)</f>
        <v>15.536483074858751</v>
      </c>
      <c r="AA17">
        <f t="shared" ref="AA17:AA80" si="20">2*0.95*0.0000000567*(((AZ17+$B$7)+273)^4-(S17+273)^4)</f>
        <v>1.0846071510099136</v>
      </c>
      <c r="AB17">
        <f t="shared" ref="AB17:AB80" si="21">Q17+AA17+Y17+Z17</f>
        <v>12.750034061351535</v>
      </c>
      <c r="AC17">
        <v>-1.21592615239355E-3</v>
      </c>
      <c r="AD17">
        <v>2.34845819193816E-2</v>
      </c>
      <c r="AE17">
        <v>2.67017213064518</v>
      </c>
      <c r="AF17">
        <v>83</v>
      </c>
      <c r="AG17">
        <v>8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MAX(0,($B$13+$C$13*BC17)/(1+$D$13*BC17)*AX17/(AZ17+273)*$E$13)</f>
        <v>55644.677166844805</v>
      </c>
      <c r="AK17">
        <f t="shared" ref="AK17:AK80" si="25">$B$11*BD17+$C$11*BE17</f>
        <v>4.0588940806451597E-2</v>
      </c>
      <c r="AL17">
        <f t="shared" ref="AL17:AL80" si="26">AK17*AM17</f>
        <v>1.9888580995161283E-2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15.57</v>
      </c>
      <c r="AP17">
        <v>0.5</v>
      </c>
      <c r="AQ17" t="s">
        <v>195</v>
      </c>
      <c r="AR17">
        <v>1607389586.10323</v>
      </c>
      <c r="AS17">
        <v>410.78548387096799</v>
      </c>
      <c r="AT17">
        <v>409.98535483871001</v>
      </c>
      <c r="AU17">
        <v>8.4106909677419299</v>
      </c>
      <c r="AV17">
        <v>8.2748977419354794</v>
      </c>
      <c r="AW17">
        <v>1000.00590322581</v>
      </c>
      <c r="AX17">
        <v>101.112870967742</v>
      </c>
      <c r="AY17">
        <v>5.31770419354839E-2</v>
      </c>
      <c r="AZ17">
        <v>15.2624225806452</v>
      </c>
      <c r="BA17">
        <v>15.157287096774199</v>
      </c>
      <c r="BB17">
        <v>15.367258064516101</v>
      </c>
      <c r="BC17">
        <v>10000.3780645161</v>
      </c>
      <c r="BD17">
        <v>4.0588940806451597E-2</v>
      </c>
      <c r="BE17">
        <v>0.28821148387096801</v>
      </c>
      <c r="BF17">
        <v>1607389555.5999999</v>
      </c>
      <c r="BG17" t="s">
        <v>196</v>
      </c>
      <c r="BH17">
        <v>1</v>
      </c>
      <c r="BI17">
        <v>0.879</v>
      </c>
      <c r="BJ17">
        <v>-0.17899999999999999</v>
      </c>
      <c r="BK17">
        <v>410</v>
      </c>
      <c r="BL17">
        <v>8</v>
      </c>
      <c r="BM17">
        <v>0.28999999999999998</v>
      </c>
      <c r="BN17">
        <v>0.1</v>
      </c>
      <c r="BO17">
        <v>0.80291630000000003</v>
      </c>
      <c r="BP17">
        <v>-3.8936859740053002E-2</v>
      </c>
      <c r="BQ17">
        <v>2.1611778209346899E-2</v>
      </c>
      <c r="BR17">
        <v>1</v>
      </c>
      <c r="BS17">
        <v>0.13599196</v>
      </c>
      <c r="BT17">
        <v>-2.59838838054814E-3</v>
      </c>
      <c r="BU17">
        <v>5.1250993980604795E-4</v>
      </c>
      <c r="BV17">
        <v>1</v>
      </c>
      <c r="BW17">
        <v>2</v>
      </c>
      <c r="BX17">
        <v>2</v>
      </c>
      <c r="BY17" t="s">
        <v>197</v>
      </c>
      <c r="BZ17">
        <v>100</v>
      </c>
      <c r="CA17">
        <v>100</v>
      </c>
      <c r="CB17">
        <v>0.879</v>
      </c>
      <c r="CC17">
        <v>-0.17899999999999999</v>
      </c>
      <c r="CD17">
        <v>2</v>
      </c>
      <c r="CE17">
        <v>996.572</v>
      </c>
      <c r="CF17">
        <v>342.14100000000002</v>
      </c>
      <c r="CG17">
        <v>15.0036</v>
      </c>
      <c r="CH17">
        <v>19.633600000000001</v>
      </c>
      <c r="CI17">
        <v>30</v>
      </c>
      <c r="CJ17">
        <v>19.706</v>
      </c>
      <c r="CK17">
        <v>19.779800000000002</v>
      </c>
      <c r="CL17">
        <v>25.1557</v>
      </c>
      <c r="CM17">
        <v>-30</v>
      </c>
      <c r="CN17">
        <v>-30</v>
      </c>
      <c r="CO17">
        <v>15</v>
      </c>
      <c r="CP17">
        <v>410</v>
      </c>
      <c r="CQ17">
        <v>10</v>
      </c>
      <c r="CR17">
        <v>99.009600000000006</v>
      </c>
      <c r="CS17">
        <v>108.20699999999999</v>
      </c>
    </row>
    <row r="18" spans="1:97" x14ac:dyDescent="0.25">
      <c r="A18">
        <v>2</v>
      </c>
      <c r="B18">
        <v>1607389599.0999999</v>
      </c>
      <c r="C18">
        <v>5</v>
      </c>
      <c r="D18" t="s">
        <v>198</v>
      </c>
      <c r="E18" t="s">
        <v>199</v>
      </c>
      <c r="F18">
        <v>1607389590.7548399</v>
      </c>
      <c r="G18">
        <f t="shared" si="0"/>
        <v>8.780971081063641E-5</v>
      </c>
      <c r="H18">
        <f t="shared" si="1"/>
        <v>-0.54901253244629378</v>
      </c>
      <c r="I18">
        <f t="shared" si="2"/>
        <v>410.79080645161298</v>
      </c>
      <c r="J18">
        <f t="shared" si="3"/>
        <v>492.54637189800343</v>
      </c>
      <c r="K18">
        <f t="shared" si="4"/>
        <v>49.828962222702486</v>
      </c>
      <c r="L18">
        <f t="shared" si="5"/>
        <v>41.558076039081442</v>
      </c>
      <c r="M18">
        <f t="shared" si="6"/>
        <v>9.9855614885891696E-3</v>
      </c>
      <c r="N18">
        <f t="shared" si="7"/>
        <v>2.7400623713060708</v>
      </c>
      <c r="O18">
        <f t="shared" si="8"/>
        <v>9.965388810853822E-3</v>
      </c>
      <c r="P18">
        <f t="shared" si="9"/>
        <v>6.2301770095713263E-3</v>
      </c>
      <c r="Q18">
        <f t="shared" si="10"/>
        <v>1.0132573643274198E-2</v>
      </c>
      <c r="R18">
        <f t="shared" si="11"/>
        <v>15.254117155544602</v>
      </c>
      <c r="S18">
        <f t="shared" si="12"/>
        <v>15.177064516129001</v>
      </c>
      <c r="T18">
        <f t="shared" si="13"/>
        <v>1.7309786345984457</v>
      </c>
      <c r="U18">
        <f t="shared" si="14"/>
        <v>48.839512147724193</v>
      </c>
      <c r="V18">
        <f t="shared" si="15"/>
        <v>0.85093252903226813</v>
      </c>
      <c r="W18">
        <f t="shared" si="16"/>
        <v>1.7423034989753057</v>
      </c>
      <c r="X18">
        <f t="shared" si="17"/>
        <v>0.88004610556617757</v>
      </c>
      <c r="Y18">
        <f t="shared" si="18"/>
        <v>-3.8724082467490657</v>
      </c>
      <c r="Z18">
        <f t="shared" si="19"/>
        <v>14.992378049946861</v>
      </c>
      <c r="AA18">
        <f t="shared" si="20"/>
        <v>1.047198332047065</v>
      </c>
      <c r="AB18">
        <f t="shared" si="21"/>
        <v>12.177300708888135</v>
      </c>
      <c r="AC18">
        <v>-1.21523707114815E-3</v>
      </c>
      <c r="AD18">
        <v>2.3471272899812701E-2</v>
      </c>
      <c r="AE18">
        <v>2.66921837770537</v>
      </c>
      <c r="AF18">
        <v>83</v>
      </c>
      <c r="AG18">
        <v>8</v>
      </c>
      <c r="AH18">
        <f t="shared" si="22"/>
        <v>1</v>
      </c>
      <c r="AI18">
        <f t="shared" si="23"/>
        <v>0</v>
      </c>
      <c r="AJ18">
        <f t="shared" si="24"/>
        <v>55611.315623417962</v>
      </c>
      <c r="AK18">
        <f t="shared" si="25"/>
        <v>5.3022363387096802E-2</v>
      </c>
      <c r="AL18">
        <f t="shared" si="26"/>
        <v>2.5980958059677432E-2</v>
      </c>
      <c r="AM18">
        <f t="shared" si="27"/>
        <v>0.49</v>
      </c>
      <c r="AN18">
        <f t="shared" si="28"/>
        <v>0.39</v>
      </c>
      <c r="AO18">
        <v>15.57</v>
      </c>
      <c r="AP18">
        <v>0.5</v>
      </c>
      <c r="AQ18" t="s">
        <v>195</v>
      </c>
      <c r="AR18">
        <v>1607389590.7548399</v>
      </c>
      <c r="AS18">
        <v>410.79080645161298</v>
      </c>
      <c r="AT18">
        <v>409.992161290323</v>
      </c>
      <c r="AU18">
        <v>8.4112474193548401</v>
      </c>
      <c r="AV18">
        <v>8.2756783870967805</v>
      </c>
      <c r="AW18">
        <v>1000.00519354839</v>
      </c>
      <c r="AX18">
        <v>101.112806451613</v>
      </c>
      <c r="AY18">
        <v>5.3225958064516098E-2</v>
      </c>
      <c r="AZ18">
        <v>15.278554838709701</v>
      </c>
      <c r="BA18">
        <v>15.177064516129001</v>
      </c>
      <c r="BB18">
        <v>15.383364516128999</v>
      </c>
      <c r="BC18">
        <v>9994.7170967741895</v>
      </c>
      <c r="BD18">
        <v>5.3022363387096802E-2</v>
      </c>
      <c r="BE18">
        <v>0.297920225806452</v>
      </c>
      <c r="BF18">
        <v>1607389555.5999999</v>
      </c>
      <c r="BG18" t="s">
        <v>196</v>
      </c>
      <c r="BH18">
        <v>1</v>
      </c>
      <c r="BI18">
        <v>0.879</v>
      </c>
      <c r="BJ18">
        <v>-0.17899999999999999</v>
      </c>
      <c r="BK18">
        <v>410</v>
      </c>
      <c r="BL18">
        <v>8</v>
      </c>
      <c r="BM18">
        <v>0.28999999999999998</v>
      </c>
      <c r="BN18">
        <v>0.1</v>
      </c>
      <c r="BO18">
        <v>0.79798464000000002</v>
      </c>
      <c r="BP18">
        <v>-1.4022081480672299E-2</v>
      </c>
      <c r="BQ18">
        <v>2.03300893404431E-2</v>
      </c>
      <c r="BR18">
        <v>1</v>
      </c>
      <c r="BS18">
        <v>0.13581045999999999</v>
      </c>
      <c r="BT18">
        <v>-2.4235465497644401E-3</v>
      </c>
      <c r="BU18">
        <v>4.9730912760575705E-4</v>
      </c>
      <c r="BV18">
        <v>1</v>
      </c>
      <c r="BW18">
        <v>2</v>
      </c>
      <c r="BX18">
        <v>2</v>
      </c>
      <c r="BY18" t="s">
        <v>197</v>
      </c>
      <c r="BZ18">
        <v>100</v>
      </c>
      <c r="CA18">
        <v>100</v>
      </c>
      <c r="CB18">
        <v>0.879</v>
      </c>
      <c r="CC18">
        <v>-0.17899999999999999</v>
      </c>
      <c r="CD18">
        <v>2</v>
      </c>
      <c r="CE18">
        <v>996.91499999999996</v>
      </c>
      <c r="CF18">
        <v>342.08300000000003</v>
      </c>
      <c r="CG18">
        <v>15.0037</v>
      </c>
      <c r="CH18">
        <v>19.634499999999999</v>
      </c>
      <c r="CI18">
        <v>30</v>
      </c>
      <c r="CJ18">
        <v>19.706</v>
      </c>
      <c r="CK18">
        <v>19.779800000000002</v>
      </c>
      <c r="CL18">
        <v>25.1555</v>
      </c>
      <c r="CM18">
        <v>-30</v>
      </c>
      <c r="CN18">
        <v>-30</v>
      </c>
      <c r="CO18">
        <v>15</v>
      </c>
      <c r="CP18">
        <v>410</v>
      </c>
      <c r="CQ18">
        <v>10</v>
      </c>
      <c r="CR18">
        <v>99.011300000000006</v>
      </c>
      <c r="CS18">
        <v>108.20699999999999</v>
      </c>
    </row>
    <row r="19" spans="1:97" x14ac:dyDescent="0.25">
      <c r="A19">
        <v>3</v>
      </c>
      <c r="B19">
        <v>1607389604.0999999</v>
      </c>
      <c r="C19">
        <v>10</v>
      </c>
      <c r="D19" t="s">
        <v>200</v>
      </c>
      <c r="E19" t="s">
        <v>201</v>
      </c>
      <c r="F19">
        <v>1607389595.5451601</v>
      </c>
      <c r="G19">
        <f t="shared" si="0"/>
        <v>8.7801074257017373E-5</v>
      </c>
      <c r="H19">
        <f t="shared" si="1"/>
        <v>-0.5456110873384723</v>
      </c>
      <c r="I19">
        <f t="shared" si="2"/>
        <v>410.78483870967699</v>
      </c>
      <c r="J19">
        <f t="shared" si="3"/>
        <v>492.16489907463841</v>
      </c>
      <c r="K19">
        <f t="shared" si="4"/>
        <v>49.790614681078509</v>
      </c>
      <c r="L19">
        <f t="shared" si="5"/>
        <v>41.557676419993356</v>
      </c>
      <c r="M19">
        <f t="shared" si="6"/>
        <v>9.9650216841508342E-3</v>
      </c>
      <c r="N19">
        <f t="shared" si="7"/>
        <v>2.740143992172857</v>
      </c>
      <c r="O19">
        <f t="shared" si="8"/>
        <v>9.9449324164326783E-3</v>
      </c>
      <c r="P19">
        <f t="shared" si="9"/>
        <v>6.2173842902129789E-3</v>
      </c>
      <c r="Q19">
        <f t="shared" si="10"/>
        <v>1.1277151065532252E-2</v>
      </c>
      <c r="R19">
        <f t="shared" si="11"/>
        <v>15.267814811643923</v>
      </c>
      <c r="S19">
        <f t="shared" si="12"/>
        <v>15.1932483870968</v>
      </c>
      <c r="T19">
        <f t="shared" si="13"/>
        <v>1.7327801769164641</v>
      </c>
      <c r="U19">
        <f t="shared" si="14"/>
        <v>48.801299522068575</v>
      </c>
      <c r="V19">
        <f t="shared" si="15"/>
        <v>0.85101450879704599</v>
      </c>
      <c r="W19">
        <f t="shared" si="16"/>
        <v>1.7438357525954944</v>
      </c>
      <c r="X19">
        <f t="shared" si="17"/>
        <v>0.88176566811941814</v>
      </c>
      <c r="Y19">
        <f t="shared" si="18"/>
        <v>-3.8720273747344662</v>
      </c>
      <c r="Z19">
        <f t="shared" si="19"/>
        <v>14.623984572581412</v>
      </c>
      <c r="AA19">
        <f t="shared" si="20"/>
        <v>1.0215948888016513</v>
      </c>
      <c r="AB19">
        <f t="shared" si="21"/>
        <v>11.784829237714129</v>
      </c>
      <c r="AC19">
        <v>-1.2152936490293E-3</v>
      </c>
      <c r="AD19">
        <v>2.3472365653580601E-2</v>
      </c>
      <c r="AE19">
        <v>2.6692967002831698</v>
      </c>
      <c r="AF19">
        <v>82</v>
      </c>
      <c r="AG19">
        <v>8</v>
      </c>
      <c r="AH19">
        <f t="shared" si="22"/>
        <v>1</v>
      </c>
      <c r="AI19">
        <f t="shared" si="23"/>
        <v>0</v>
      </c>
      <c r="AJ19">
        <f t="shared" si="24"/>
        <v>55611.168265929562</v>
      </c>
      <c r="AK19">
        <f t="shared" si="25"/>
        <v>5.9011779516129001E-2</v>
      </c>
      <c r="AL19">
        <f t="shared" si="26"/>
        <v>2.8915771962903208E-2</v>
      </c>
      <c r="AM19">
        <f t="shared" si="27"/>
        <v>0.49</v>
      </c>
      <c r="AN19">
        <f t="shared" si="28"/>
        <v>0.39</v>
      </c>
      <c r="AO19">
        <v>15.57</v>
      </c>
      <c r="AP19">
        <v>0.5</v>
      </c>
      <c r="AQ19" t="s">
        <v>195</v>
      </c>
      <c r="AR19">
        <v>1607389595.5451601</v>
      </c>
      <c r="AS19">
        <v>410.78483870967699</v>
      </c>
      <c r="AT19">
        <v>409.99148387096801</v>
      </c>
      <c r="AU19">
        <v>8.4120164516128995</v>
      </c>
      <c r="AV19">
        <v>8.2764609677419294</v>
      </c>
      <c r="AW19">
        <v>1000.006</v>
      </c>
      <c r="AX19">
        <v>101.11322580645199</v>
      </c>
      <c r="AY19">
        <v>5.3303490322580603E-2</v>
      </c>
      <c r="AZ19">
        <v>15.292241935483901</v>
      </c>
      <c r="BA19">
        <v>15.1932483870968</v>
      </c>
      <c r="BB19">
        <v>15.397938709677399</v>
      </c>
      <c r="BC19">
        <v>9995.1409677419397</v>
      </c>
      <c r="BD19">
        <v>5.9011779516129001E-2</v>
      </c>
      <c r="BE19">
        <v>0.31432954838709698</v>
      </c>
      <c r="BF19">
        <v>1607389555.5999999</v>
      </c>
      <c r="BG19" t="s">
        <v>196</v>
      </c>
      <c r="BH19">
        <v>1</v>
      </c>
      <c r="BI19">
        <v>0.879</v>
      </c>
      <c r="BJ19">
        <v>-0.17899999999999999</v>
      </c>
      <c r="BK19">
        <v>410</v>
      </c>
      <c r="BL19">
        <v>8</v>
      </c>
      <c r="BM19">
        <v>0.28999999999999998</v>
      </c>
      <c r="BN19">
        <v>0.1</v>
      </c>
      <c r="BO19">
        <v>0.79629517999999999</v>
      </c>
      <c r="BP19">
        <v>-4.2187729876921397E-2</v>
      </c>
      <c r="BQ19">
        <v>1.9969018361141299E-2</v>
      </c>
      <c r="BR19">
        <v>1</v>
      </c>
      <c r="BS19">
        <v>0.13570953999999999</v>
      </c>
      <c r="BT19">
        <v>-1.3035496469646201E-3</v>
      </c>
      <c r="BU19">
        <v>4.6110524655440603E-4</v>
      </c>
      <c r="BV19">
        <v>1</v>
      </c>
      <c r="BW19">
        <v>2</v>
      </c>
      <c r="BX19">
        <v>2</v>
      </c>
      <c r="BY19" t="s">
        <v>197</v>
      </c>
      <c r="BZ19">
        <v>100</v>
      </c>
      <c r="CA19">
        <v>100</v>
      </c>
      <c r="CB19">
        <v>0.879</v>
      </c>
      <c r="CC19">
        <v>-0.17899999999999999</v>
      </c>
      <c r="CD19">
        <v>2</v>
      </c>
      <c r="CE19">
        <v>997.41600000000005</v>
      </c>
      <c r="CF19">
        <v>342.23200000000003</v>
      </c>
      <c r="CG19">
        <v>15.0037</v>
      </c>
      <c r="CH19">
        <v>19.636099999999999</v>
      </c>
      <c r="CI19">
        <v>30</v>
      </c>
      <c r="CJ19">
        <v>19.706</v>
      </c>
      <c r="CK19">
        <v>19.780999999999999</v>
      </c>
      <c r="CL19">
        <v>25.155799999999999</v>
      </c>
      <c r="CM19">
        <v>-30</v>
      </c>
      <c r="CN19">
        <v>-30</v>
      </c>
      <c r="CO19">
        <v>15</v>
      </c>
      <c r="CP19">
        <v>410</v>
      </c>
      <c r="CQ19">
        <v>10</v>
      </c>
      <c r="CR19">
        <v>99.012299999999996</v>
      </c>
      <c r="CS19">
        <v>108.20699999999999</v>
      </c>
    </row>
    <row r="20" spans="1:97" x14ac:dyDescent="0.25">
      <c r="A20">
        <v>4</v>
      </c>
      <c r="B20">
        <v>1607389609.0999999</v>
      </c>
      <c r="C20">
        <v>15</v>
      </c>
      <c r="D20" t="s">
        <v>202</v>
      </c>
      <c r="E20" t="s">
        <v>203</v>
      </c>
      <c r="F20">
        <v>1607389600.4806399</v>
      </c>
      <c r="G20">
        <f t="shared" si="0"/>
        <v>8.7566499498375179E-5</v>
      </c>
      <c r="H20">
        <f t="shared" si="1"/>
        <v>-0.54760762719751421</v>
      </c>
      <c r="I20">
        <f t="shared" si="2"/>
        <v>410.78951612903199</v>
      </c>
      <c r="J20">
        <f t="shared" si="3"/>
        <v>492.83307640748154</v>
      </c>
      <c r="K20">
        <f t="shared" si="4"/>
        <v>49.858036298167193</v>
      </c>
      <c r="L20">
        <f t="shared" si="5"/>
        <v>41.558003280473194</v>
      </c>
      <c r="M20">
        <f t="shared" si="6"/>
        <v>9.9248595087300575E-3</v>
      </c>
      <c r="N20">
        <f t="shared" si="7"/>
        <v>2.7403464559692097</v>
      </c>
      <c r="O20">
        <f t="shared" si="8"/>
        <v>9.9049331411411919E-3</v>
      </c>
      <c r="P20">
        <f t="shared" si="9"/>
        <v>6.1923701485554379E-3</v>
      </c>
      <c r="Q20">
        <f t="shared" si="10"/>
        <v>1.3166980483548378E-2</v>
      </c>
      <c r="R20">
        <f t="shared" si="11"/>
        <v>15.274552076522188</v>
      </c>
      <c r="S20">
        <f t="shared" si="12"/>
        <v>15.2046225806452</v>
      </c>
      <c r="T20">
        <f t="shared" si="13"/>
        <v>1.7340473051273626</v>
      </c>
      <c r="U20">
        <f t="shared" si="14"/>
        <v>48.785061951578797</v>
      </c>
      <c r="V20">
        <f t="shared" si="15"/>
        <v>0.85109518635368564</v>
      </c>
      <c r="W20">
        <f t="shared" si="16"/>
        <v>1.7445815426009565</v>
      </c>
      <c r="X20">
        <f t="shared" si="17"/>
        <v>0.88295211877367696</v>
      </c>
      <c r="Y20">
        <f t="shared" si="18"/>
        <v>-3.8616826278783454</v>
      </c>
      <c r="Z20">
        <f t="shared" si="19"/>
        <v>13.92831572267321</v>
      </c>
      <c r="AA20">
        <f t="shared" si="20"/>
        <v>0.97301661844176701</v>
      </c>
      <c r="AB20">
        <f t="shared" si="21"/>
        <v>11.05281669372018</v>
      </c>
      <c r="AC20">
        <v>-1.2154339999315799E-3</v>
      </c>
      <c r="AD20">
        <v>2.3475076412170399E-2</v>
      </c>
      <c r="AE20">
        <v>2.6694909821217299</v>
      </c>
      <c r="AF20">
        <v>83</v>
      </c>
      <c r="AG20">
        <v>8</v>
      </c>
      <c r="AH20">
        <f t="shared" si="22"/>
        <v>1</v>
      </c>
      <c r="AI20">
        <f t="shared" si="23"/>
        <v>0</v>
      </c>
      <c r="AJ20">
        <f t="shared" si="24"/>
        <v>55616.035666083284</v>
      </c>
      <c r="AK20">
        <f t="shared" si="25"/>
        <v>6.8900996774193493E-2</v>
      </c>
      <c r="AL20">
        <f t="shared" si="26"/>
        <v>3.3761488419354814E-2</v>
      </c>
      <c r="AM20">
        <f t="shared" si="27"/>
        <v>0.49</v>
      </c>
      <c r="AN20">
        <f t="shared" si="28"/>
        <v>0.39</v>
      </c>
      <c r="AO20">
        <v>15.57</v>
      </c>
      <c r="AP20">
        <v>0.5</v>
      </c>
      <c r="AQ20" t="s">
        <v>195</v>
      </c>
      <c r="AR20">
        <v>1607389600.4806399</v>
      </c>
      <c r="AS20">
        <v>410.78951612903199</v>
      </c>
      <c r="AT20">
        <v>409.992903225806</v>
      </c>
      <c r="AU20">
        <v>8.4128435483870998</v>
      </c>
      <c r="AV20">
        <v>8.2776503225806497</v>
      </c>
      <c r="AW20">
        <v>1000.00590322581</v>
      </c>
      <c r="AX20">
        <v>101.11283870967701</v>
      </c>
      <c r="AY20">
        <v>5.3334351612903202E-2</v>
      </c>
      <c r="AZ20">
        <v>15.2989</v>
      </c>
      <c r="BA20">
        <v>15.2046225806452</v>
      </c>
      <c r="BB20">
        <v>15.409409677419401</v>
      </c>
      <c r="BC20">
        <v>9996.3335483870997</v>
      </c>
      <c r="BD20">
        <v>6.8900996774193493E-2</v>
      </c>
      <c r="BE20">
        <v>0.32964493548387103</v>
      </c>
      <c r="BF20">
        <v>1607389555.5999999</v>
      </c>
      <c r="BG20" t="s">
        <v>196</v>
      </c>
      <c r="BH20">
        <v>1</v>
      </c>
      <c r="BI20">
        <v>0.879</v>
      </c>
      <c r="BJ20">
        <v>-0.17899999999999999</v>
      </c>
      <c r="BK20">
        <v>410</v>
      </c>
      <c r="BL20">
        <v>8</v>
      </c>
      <c r="BM20">
        <v>0.28999999999999998</v>
      </c>
      <c r="BN20">
        <v>0.1</v>
      </c>
      <c r="BO20">
        <v>0.79881712000000005</v>
      </c>
      <c r="BP20">
        <v>-1.4477362863468599E-2</v>
      </c>
      <c r="BQ20">
        <v>2.0727957571010199E-2</v>
      </c>
      <c r="BR20">
        <v>1</v>
      </c>
      <c r="BS20">
        <v>0.13532836000000001</v>
      </c>
      <c r="BT20">
        <v>-2.5786466246645202E-3</v>
      </c>
      <c r="BU20">
        <v>5.8387353973270802E-4</v>
      </c>
      <c r="BV20">
        <v>1</v>
      </c>
      <c r="BW20">
        <v>2</v>
      </c>
      <c r="BX20">
        <v>2</v>
      </c>
      <c r="BY20" t="s">
        <v>197</v>
      </c>
      <c r="BZ20">
        <v>100</v>
      </c>
      <c r="CA20">
        <v>100</v>
      </c>
      <c r="CB20">
        <v>0.879</v>
      </c>
      <c r="CC20">
        <v>-0.17899999999999999</v>
      </c>
      <c r="CD20">
        <v>2</v>
      </c>
      <c r="CE20">
        <v>996.678</v>
      </c>
      <c r="CF20">
        <v>342.24700000000001</v>
      </c>
      <c r="CG20">
        <v>15.002800000000001</v>
      </c>
      <c r="CH20">
        <v>19.637799999999999</v>
      </c>
      <c r="CI20">
        <v>30</v>
      </c>
      <c r="CJ20">
        <v>19.706</v>
      </c>
      <c r="CK20">
        <v>19.781500000000001</v>
      </c>
      <c r="CL20">
        <v>25.1572</v>
      </c>
      <c r="CM20">
        <v>-30</v>
      </c>
      <c r="CN20">
        <v>-30</v>
      </c>
      <c r="CO20">
        <v>15</v>
      </c>
      <c r="CP20">
        <v>410</v>
      </c>
      <c r="CQ20">
        <v>10</v>
      </c>
      <c r="CR20">
        <v>99.014300000000006</v>
      </c>
      <c r="CS20">
        <v>108.20699999999999</v>
      </c>
    </row>
    <row r="21" spans="1:97" x14ac:dyDescent="0.25">
      <c r="A21">
        <v>5</v>
      </c>
      <c r="B21">
        <v>1607389614.0999999</v>
      </c>
      <c r="C21">
        <v>20</v>
      </c>
      <c r="D21" t="s">
        <v>204</v>
      </c>
      <c r="E21" t="s">
        <v>205</v>
      </c>
      <c r="F21">
        <v>1607389605.4709699</v>
      </c>
      <c r="G21">
        <f t="shared" si="0"/>
        <v>8.7236275405777369E-5</v>
      </c>
      <c r="H21">
        <f t="shared" si="1"/>
        <v>-0.54734630756719471</v>
      </c>
      <c r="I21">
        <f t="shared" si="2"/>
        <v>410.78435483870999</v>
      </c>
      <c r="J21">
        <f t="shared" si="3"/>
        <v>493.1741689367588</v>
      </c>
      <c r="K21">
        <f t="shared" si="4"/>
        <v>49.892872584588943</v>
      </c>
      <c r="L21">
        <f t="shared" si="5"/>
        <v>41.557755386694815</v>
      </c>
      <c r="M21">
        <f t="shared" si="6"/>
        <v>9.8806006103885277E-3</v>
      </c>
      <c r="N21">
        <f t="shared" si="7"/>
        <v>2.7413954624777013</v>
      </c>
      <c r="O21">
        <f t="shared" si="8"/>
        <v>9.8608589156456272E-3</v>
      </c>
      <c r="P21">
        <f t="shared" si="9"/>
        <v>6.1648072126367984E-3</v>
      </c>
      <c r="Q21">
        <f t="shared" si="10"/>
        <v>1.2829870220322576E-2</v>
      </c>
      <c r="R21">
        <f t="shared" si="11"/>
        <v>15.274960435681598</v>
      </c>
      <c r="S21">
        <f t="shared" si="12"/>
        <v>15.210670967741899</v>
      </c>
      <c r="T21">
        <f t="shared" si="13"/>
        <v>1.7347214498188563</v>
      </c>
      <c r="U21">
        <f t="shared" si="14"/>
        <v>48.78808567237045</v>
      </c>
      <c r="V21">
        <f t="shared" si="15"/>
        <v>0.85116486452084594</v>
      </c>
      <c r="W21">
        <f t="shared" si="16"/>
        <v>1.7446162373263101</v>
      </c>
      <c r="X21">
        <f t="shared" si="17"/>
        <v>0.8835565852980104</v>
      </c>
      <c r="Y21">
        <f t="shared" si="18"/>
        <v>-3.8471197453947821</v>
      </c>
      <c r="Z21">
        <f t="shared" si="19"/>
        <v>13.085499989737858</v>
      </c>
      <c r="AA21">
        <f t="shared" si="20"/>
        <v>0.91381888247694676</v>
      </c>
      <c r="AB21">
        <f t="shared" si="21"/>
        <v>10.165028997040345</v>
      </c>
      <c r="AC21">
        <v>-1.21616135176288E-3</v>
      </c>
      <c r="AD21">
        <v>2.34891245956334E-2</v>
      </c>
      <c r="AE21">
        <v>2.6704975866086702</v>
      </c>
      <c r="AF21">
        <v>83</v>
      </c>
      <c r="AG21">
        <v>8</v>
      </c>
      <c r="AH21">
        <f t="shared" si="22"/>
        <v>1</v>
      </c>
      <c r="AI21">
        <f t="shared" si="23"/>
        <v>0</v>
      </c>
      <c r="AJ21">
        <f t="shared" si="24"/>
        <v>55647.914706118419</v>
      </c>
      <c r="AK21">
        <f t="shared" si="25"/>
        <v>6.7136945161290304E-2</v>
      </c>
      <c r="AL21">
        <f t="shared" si="26"/>
        <v>3.2897103129032247E-2</v>
      </c>
      <c r="AM21">
        <f t="shared" si="27"/>
        <v>0.49</v>
      </c>
      <c r="AN21">
        <f t="shared" si="28"/>
        <v>0.39</v>
      </c>
      <c r="AO21">
        <v>15.57</v>
      </c>
      <c r="AP21">
        <v>0.5</v>
      </c>
      <c r="AQ21" t="s">
        <v>195</v>
      </c>
      <c r="AR21">
        <v>1607389605.4709699</v>
      </c>
      <c r="AS21">
        <v>410.78435483870999</v>
      </c>
      <c r="AT21">
        <v>409.98793548387101</v>
      </c>
      <c r="AU21">
        <v>8.4134767741935494</v>
      </c>
      <c r="AV21">
        <v>8.2787932258064494</v>
      </c>
      <c r="AW21">
        <v>1000.00412903226</v>
      </c>
      <c r="AX21">
        <v>101.11358064516099</v>
      </c>
      <c r="AY21">
        <v>5.3260051612903203E-2</v>
      </c>
      <c r="AZ21">
        <v>15.2992096774194</v>
      </c>
      <c r="BA21">
        <v>15.210670967741899</v>
      </c>
      <c r="BB21">
        <v>15.4129064516129</v>
      </c>
      <c r="BC21">
        <v>10002.2422580645</v>
      </c>
      <c r="BD21">
        <v>6.7136945161290304E-2</v>
      </c>
      <c r="BE21">
        <v>0.33657341935483898</v>
      </c>
      <c r="BF21">
        <v>1607389555.5999999</v>
      </c>
      <c r="BG21" t="s">
        <v>196</v>
      </c>
      <c r="BH21">
        <v>1</v>
      </c>
      <c r="BI21">
        <v>0.879</v>
      </c>
      <c r="BJ21">
        <v>-0.17899999999999999</v>
      </c>
      <c r="BK21">
        <v>410</v>
      </c>
      <c r="BL21">
        <v>8</v>
      </c>
      <c r="BM21">
        <v>0.28999999999999998</v>
      </c>
      <c r="BN21">
        <v>0.1</v>
      </c>
      <c r="BO21">
        <v>0.79506220000000005</v>
      </c>
      <c r="BP21">
        <v>2.2146380615605799E-2</v>
      </c>
      <c r="BQ21">
        <v>1.8364319440697999E-2</v>
      </c>
      <c r="BR21">
        <v>1</v>
      </c>
      <c r="BS21">
        <v>0.13504244000000001</v>
      </c>
      <c r="BT21">
        <v>-5.4913565463798001E-3</v>
      </c>
      <c r="BU21">
        <v>7.9909581803435997E-4</v>
      </c>
      <c r="BV21">
        <v>1</v>
      </c>
      <c r="BW21">
        <v>2</v>
      </c>
      <c r="BX21">
        <v>2</v>
      </c>
      <c r="BY21" t="s">
        <v>197</v>
      </c>
      <c r="BZ21">
        <v>100</v>
      </c>
      <c r="CA21">
        <v>100</v>
      </c>
      <c r="CB21">
        <v>0.879</v>
      </c>
      <c r="CC21">
        <v>-0.17899999999999999</v>
      </c>
      <c r="CD21">
        <v>2</v>
      </c>
      <c r="CE21">
        <v>996.31</v>
      </c>
      <c r="CF21">
        <v>342.03500000000003</v>
      </c>
      <c r="CG21">
        <v>15.0025</v>
      </c>
      <c r="CH21">
        <v>19.639900000000001</v>
      </c>
      <c r="CI21">
        <v>30</v>
      </c>
      <c r="CJ21">
        <v>19.706</v>
      </c>
      <c r="CK21">
        <v>19.781500000000001</v>
      </c>
      <c r="CL21">
        <v>25.157599999999999</v>
      </c>
      <c r="CM21">
        <v>-30</v>
      </c>
      <c r="CN21">
        <v>-30</v>
      </c>
      <c r="CO21">
        <v>15</v>
      </c>
      <c r="CP21">
        <v>410</v>
      </c>
      <c r="CQ21">
        <v>10</v>
      </c>
      <c r="CR21">
        <v>99.015100000000004</v>
      </c>
      <c r="CS21">
        <v>108.206</v>
      </c>
    </row>
    <row r="22" spans="1:97" x14ac:dyDescent="0.25">
      <c r="A22">
        <v>6</v>
      </c>
      <c r="B22">
        <v>1607389619.0999999</v>
      </c>
      <c r="C22">
        <v>25</v>
      </c>
      <c r="D22" t="s">
        <v>206</v>
      </c>
      <c r="E22" t="s">
        <v>207</v>
      </c>
      <c r="F22">
        <v>1607389610.4709699</v>
      </c>
      <c r="G22">
        <f t="shared" si="0"/>
        <v>8.6635217971077263E-5</v>
      </c>
      <c r="H22">
        <f t="shared" si="1"/>
        <v>-0.5438680226564413</v>
      </c>
      <c r="I22">
        <f t="shared" si="2"/>
        <v>410.77696774193498</v>
      </c>
      <c r="J22">
        <f t="shared" si="3"/>
        <v>493.24424827488605</v>
      </c>
      <c r="K22">
        <f t="shared" si="4"/>
        <v>49.89988152983112</v>
      </c>
      <c r="L22">
        <f t="shared" si="5"/>
        <v>41.556940800011901</v>
      </c>
      <c r="M22">
        <f t="shared" si="6"/>
        <v>9.8088232471826731E-3</v>
      </c>
      <c r="N22">
        <f t="shared" si="7"/>
        <v>2.7415453515179982</v>
      </c>
      <c r="O22">
        <f t="shared" si="8"/>
        <v>9.7893680931926894E-3</v>
      </c>
      <c r="P22">
        <f t="shared" si="9"/>
        <v>6.1200997758708714E-3</v>
      </c>
      <c r="Q22">
        <f t="shared" si="10"/>
        <v>1.0900858120645153E-2</v>
      </c>
      <c r="R22">
        <f t="shared" si="11"/>
        <v>15.271107360403569</v>
      </c>
      <c r="S22">
        <f t="shared" si="12"/>
        <v>15.214022580645199</v>
      </c>
      <c r="T22">
        <f t="shared" si="13"/>
        <v>1.7350951149989859</v>
      </c>
      <c r="U22">
        <f t="shared" si="14"/>
        <v>48.803897893129708</v>
      </c>
      <c r="V22">
        <f t="shared" si="15"/>
        <v>0.85122151094770038</v>
      </c>
      <c r="W22">
        <f t="shared" si="16"/>
        <v>1.7441670597944796</v>
      </c>
      <c r="X22">
        <f t="shared" si="17"/>
        <v>0.88387360405128557</v>
      </c>
      <c r="Y22">
        <f t="shared" si="18"/>
        <v>-3.8206131125245073</v>
      </c>
      <c r="Z22">
        <f t="shared" si="19"/>
        <v>11.998200601992608</v>
      </c>
      <c r="AA22">
        <f t="shared" si="20"/>
        <v>0.83783922990023352</v>
      </c>
      <c r="AB22">
        <f t="shared" si="21"/>
        <v>9.0263275774889777</v>
      </c>
      <c r="AC22">
        <v>-1.2162653032344499E-3</v>
      </c>
      <c r="AD22">
        <v>2.3491132330104001E-2</v>
      </c>
      <c r="AE22">
        <v>2.67064141564836</v>
      </c>
      <c r="AF22">
        <v>83</v>
      </c>
      <c r="AG22">
        <v>8</v>
      </c>
      <c r="AH22">
        <f t="shared" si="22"/>
        <v>1</v>
      </c>
      <c r="AI22">
        <f t="shared" si="23"/>
        <v>0</v>
      </c>
      <c r="AJ22">
        <f t="shared" si="24"/>
        <v>55653.248336813813</v>
      </c>
      <c r="AK22">
        <f t="shared" si="25"/>
        <v>5.7042690322580601E-2</v>
      </c>
      <c r="AL22">
        <f t="shared" si="26"/>
        <v>2.7950918258064495E-2</v>
      </c>
      <c r="AM22">
        <f t="shared" si="27"/>
        <v>0.49</v>
      </c>
      <c r="AN22">
        <f t="shared" si="28"/>
        <v>0.39</v>
      </c>
      <c r="AO22">
        <v>15.57</v>
      </c>
      <c r="AP22">
        <v>0.5</v>
      </c>
      <c r="AQ22" t="s">
        <v>195</v>
      </c>
      <c r="AR22">
        <v>1607389610.4709699</v>
      </c>
      <c r="AS22">
        <v>410.77696774193498</v>
      </c>
      <c r="AT22">
        <v>409.98558064516101</v>
      </c>
      <c r="AU22">
        <v>8.4140503225806391</v>
      </c>
      <c r="AV22">
        <v>8.2802951612903204</v>
      </c>
      <c r="AW22">
        <v>1000.00667741935</v>
      </c>
      <c r="AX22">
        <v>101.113483870968</v>
      </c>
      <c r="AY22">
        <v>5.3193093548387103E-2</v>
      </c>
      <c r="AZ22">
        <v>15.295199999999999</v>
      </c>
      <c r="BA22">
        <v>15.214022580645199</v>
      </c>
      <c r="BB22">
        <v>15.413387096774199</v>
      </c>
      <c r="BC22">
        <v>10003.1067741935</v>
      </c>
      <c r="BD22">
        <v>5.7042690322580601E-2</v>
      </c>
      <c r="BE22">
        <v>0.33912599999999998</v>
      </c>
      <c r="BF22">
        <v>1607389555.5999999</v>
      </c>
      <c r="BG22" t="s">
        <v>196</v>
      </c>
      <c r="BH22">
        <v>1</v>
      </c>
      <c r="BI22">
        <v>0.879</v>
      </c>
      <c r="BJ22">
        <v>-0.17899999999999999</v>
      </c>
      <c r="BK22">
        <v>410</v>
      </c>
      <c r="BL22">
        <v>8</v>
      </c>
      <c r="BM22">
        <v>0.28999999999999998</v>
      </c>
      <c r="BN22">
        <v>0.1</v>
      </c>
      <c r="BO22">
        <v>0.79341733999999997</v>
      </c>
      <c r="BP22">
        <v>-1.51809668548469E-2</v>
      </c>
      <c r="BQ22">
        <v>2.02843244507773E-2</v>
      </c>
      <c r="BR22">
        <v>1</v>
      </c>
      <c r="BS22">
        <v>0.13442403999999999</v>
      </c>
      <c r="BT22">
        <v>-8.6502551911801506E-3</v>
      </c>
      <c r="BU22">
        <v>1.13949611600918E-3</v>
      </c>
      <c r="BV22">
        <v>1</v>
      </c>
      <c r="BW22">
        <v>2</v>
      </c>
      <c r="BX22">
        <v>2</v>
      </c>
      <c r="BY22" t="s">
        <v>197</v>
      </c>
      <c r="BZ22">
        <v>100</v>
      </c>
      <c r="CA22">
        <v>100</v>
      </c>
      <c r="CB22">
        <v>0.879</v>
      </c>
      <c r="CC22">
        <v>-0.17899999999999999</v>
      </c>
      <c r="CD22">
        <v>2</v>
      </c>
      <c r="CE22">
        <v>996.91499999999996</v>
      </c>
      <c r="CF22">
        <v>342.21199999999999</v>
      </c>
      <c r="CG22">
        <v>15.001899999999999</v>
      </c>
      <c r="CH22">
        <v>19.641999999999999</v>
      </c>
      <c r="CI22">
        <v>30.0001</v>
      </c>
      <c r="CJ22">
        <v>19.706</v>
      </c>
      <c r="CK22">
        <v>19.781500000000001</v>
      </c>
      <c r="CL22">
        <v>25.158000000000001</v>
      </c>
      <c r="CM22">
        <v>-30</v>
      </c>
      <c r="CN22">
        <v>-30</v>
      </c>
      <c r="CO22">
        <v>15</v>
      </c>
      <c r="CP22">
        <v>410</v>
      </c>
      <c r="CQ22">
        <v>10</v>
      </c>
      <c r="CR22">
        <v>99.016199999999998</v>
      </c>
      <c r="CS22">
        <v>108.206</v>
      </c>
    </row>
    <row r="23" spans="1:97" x14ac:dyDescent="0.25">
      <c r="A23">
        <v>7</v>
      </c>
      <c r="B23">
        <v>1607390146.7</v>
      </c>
      <c r="C23">
        <v>552.60000014305103</v>
      </c>
      <c r="D23" t="s">
        <v>210</v>
      </c>
      <c r="E23" t="s">
        <v>211</v>
      </c>
      <c r="F23">
        <v>1607390137.60323</v>
      </c>
      <c r="G23">
        <f t="shared" si="0"/>
        <v>2.5031878432899616E-5</v>
      </c>
      <c r="H23">
        <f t="shared" si="1"/>
        <v>-0.50393197284635172</v>
      </c>
      <c r="I23">
        <f t="shared" si="2"/>
        <v>411.60580645161298</v>
      </c>
      <c r="J23">
        <f t="shared" si="3"/>
        <v>693.55706983372818</v>
      </c>
      <c r="K23">
        <f t="shared" si="4"/>
        <v>70.176823362573984</v>
      </c>
      <c r="L23">
        <f t="shared" si="5"/>
        <v>41.64788916547203</v>
      </c>
      <c r="M23">
        <f t="shared" si="6"/>
        <v>2.7828992225929564E-3</v>
      </c>
      <c r="N23">
        <f t="shared" si="7"/>
        <v>2.152523480625244</v>
      </c>
      <c r="O23">
        <f t="shared" si="8"/>
        <v>2.7809019478410219E-3</v>
      </c>
      <c r="P23">
        <f t="shared" si="9"/>
        <v>1.7382430409551963E-3</v>
      </c>
      <c r="Q23">
        <f t="shared" si="10"/>
        <v>-5.6304960559354772E-3</v>
      </c>
      <c r="R23">
        <f t="shared" si="11"/>
        <v>15.31017834001727</v>
      </c>
      <c r="S23">
        <f t="shared" si="12"/>
        <v>15.199022580645201</v>
      </c>
      <c r="T23">
        <f t="shared" si="13"/>
        <v>1.7334233422373106</v>
      </c>
      <c r="U23">
        <f t="shared" si="14"/>
        <v>47.754343586697544</v>
      </c>
      <c r="V23">
        <f t="shared" si="15"/>
        <v>0.8341872005825488</v>
      </c>
      <c r="W23">
        <f t="shared" si="16"/>
        <v>1.7468300010617674</v>
      </c>
      <c r="X23">
        <f t="shared" si="17"/>
        <v>0.89923614165476184</v>
      </c>
      <c r="Y23">
        <f t="shared" si="18"/>
        <v>-1.1039058388908731</v>
      </c>
      <c r="Z23">
        <f t="shared" si="19"/>
        <v>13.918134613205117</v>
      </c>
      <c r="AA23">
        <f t="shared" si="20"/>
        <v>1.2379210414776312</v>
      </c>
      <c r="AB23">
        <f t="shared" si="21"/>
        <v>14.046519319735939</v>
      </c>
      <c r="AC23">
        <v>-1.2160261283525901E-3</v>
      </c>
      <c r="AD23">
        <v>2.3486512870200801E-2</v>
      </c>
      <c r="AE23">
        <v>2.67031047698184</v>
      </c>
      <c r="AF23">
        <v>87</v>
      </c>
      <c r="AG23">
        <v>9</v>
      </c>
      <c r="AH23">
        <f t="shared" si="22"/>
        <v>1</v>
      </c>
      <c r="AI23">
        <f t="shared" si="23"/>
        <v>0</v>
      </c>
      <c r="AJ23">
        <f t="shared" si="24"/>
        <v>55638.527667376387</v>
      </c>
      <c r="AK23">
        <f t="shared" si="25"/>
        <v>-2.9463610967741902E-2</v>
      </c>
      <c r="AL23">
        <f t="shared" si="26"/>
        <v>-1.4437169374193532E-2</v>
      </c>
      <c r="AM23">
        <f t="shared" si="27"/>
        <v>0.49</v>
      </c>
      <c r="AN23">
        <f t="shared" si="28"/>
        <v>0.39</v>
      </c>
      <c r="AO23">
        <v>32.44</v>
      </c>
      <c r="AP23">
        <v>0.5</v>
      </c>
      <c r="AQ23" t="s">
        <v>195</v>
      </c>
      <c r="AR23">
        <v>1607390137.60323</v>
      </c>
      <c r="AS23">
        <v>411.60580645161298</v>
      </c>
      <c r="AT23">
        <v>410.00432258064501</v>
      </c>
      <c r="AU23">
        <v>8.2442664516128996</v>
      </c>
      <c r="AV23">
        <v>8.1637248387096797</v>
      </c>
      <c r="AW23">
        <v>999.904870967742</v>
      </c>
      <c r="AX23">
        <v>101.129516129032</v>
      </c>
      <c r="AY23">
        <v>5.4404293548387099E-2</v>
      </c>
      <c r="AZ23">
        <v>15.318958064516099</v>
      </c>
      <c r="BA23">
        <v>15.199022580645201</v>
      </c>
      <c r="BB23">
        <v>15.424116129032299</v>
      </c>
      <c r="BC23">
        <v>9999.5541935483907</v>
      </c>
      <c r="BD23">
        <v>-2.9463610967741902E-2</v>
      </c>
      <c r="BE23">
        <v>0.28711751612903202</v>
      </c>
      <c r="BF23">
        <v>1607390132.3</v>
      </c>
      <c r="BG23" t="s">
        <v>212</v>
      </c>
      <c r="BH23">
        <v>2</v>
      </c>
      <c r="BI23">
        <v>0.83099999999999996</v>
      </c>
      <c r="BJ23">
        <v>-0.17799999999999999</v>
      </c>
      <c r="BK23">
        <v>410</v>
      </c>
      <c r="BL23">
        <v>8</v>
      </c>
      <c r="BM23">
        <v>0.15</v>
      </c>
      <c r="BN23">
        <v>0.09</v>
      </c>
      <c r="BO23">
        <v>0.92823196559999999</v>
      </c>
      <c r="BP23">
        <v>6.9340240320812097</v>
      </c>
      <c r="BQ23">
        <v>0.929393640453125</v>
      </c>
      <c r="BR23">
        <v>0</v>
      </c>
      <c r="BS23">
        <v>4.5741028619999999E-2</v>
      </c>
      <c r="BT23">
        <v>0.36016837043429001</v>
      </c>
      <c r="BU23">
        <v>4.8176319570808798E-2</v>
      </c>
      <c r="BV23">
        <v>0</v>
      </c>
      <c r="BW23">
        <v>0</v>
      </c>
      <c r="BX23">
        <v>2</v>
      </c>
      <c r="BY23" t="s">
        <v>213</v>
      </c>
      <c r="BZ23">
        <v>100</v>
      </c>
      <c r="CA23">
        <v>100</v>
      </c>
      <c r="CB23">
        <v>0.83099999999999996</v>
      </c>
      <c r="CC23">
        <v>-0.17799999999999999</v>
      </c>
      <c r="CD23">
        <v>2</v>
      </c>
      <c r="CE23">
        <v>992.54200000000003</v>
      </c>
      <c r="CF23">
        <v>343.50299999999999</v>
      </c>
      <c r="CG23">
        <v>15.0031</v>
      </c>
      <c r="CH23">
        <v>19.782800000000002</v>
      </c>
      <c r="CI23">
        <v>29.9999</v>
      </c>
      <c r="CJ23">
        <v>19.8277</v>
      </c>
      <c r="CK23">
        <v>19.901199999999999</v>
      </c>
      <c r="CL23">
        <v>25.152000000000001</v>
      </c>
      <c r="CM23">
        <v>-30</v>
      </c>
      <c r="CN23">
        <v>-30</v>
      </c>
      <c r="CO23">
        <v>15</v>
      </c>
      <c r="CP23">
        <v>410</v>
      </c>
      <c r="CQ23">
        <v>10</v>
      </c>
      <c r="CR23">
        <v>99.060900000000004</v>
      </c>
      <c r="CS23">
        <v>108.18899999999999</v>
      </c>
    </row>
    <row r="24" spans="1:97" x14ac:dyDescent="0.25">
      <c r="A24">
        <v>8</v>
      </c>
      <c r="B24">
        <v>1607390151.7</v>
      </c>
      <c r="C24">
        <v>557.60000014305103</v>
      </c>
      <c r="D24" t="s">
        <v>214</v>
      </c>
      <c r="E24" t="s">
        <v>215</v>
      </c>
      <c r="F24">
        <v>1607390143.3645201</v>
      </c>
      <c r="G24">
        <f t="shared" si="0"/>
        <v>3.0831587265006634E-5</v>
      </c>
      <c r="H24">
        <f t="shared" si="1"/>
        <v>-0.61960592955952676</v>
      </c>
      <c r="I24">
        <f t="shared" si="2"/>
        <v>411.96935483870999</v>
      </c>
      <c r="J24">
        <f t="shared" si="3"/>
        <v>693.38290316217194</v>
      </c>
      <c r="K24">
        <f t="shared" si="4"/>
        <v>70.160700198163568</v>
      </c>
      <c r="L24">
        <f t="shared" si="5"/>
        <v>41.685565455757086</v>
      </c>
      <c r="M24">
        <f t="shared" si="6"/>
        <v>3.4285352244150702E-3</v>
      </c>
      <c r="N24">
        <f t="shared" si="7"/>
        <v>2.1521018364555635</v>
      </c>
      <c r="O24">
        <f t="shared" si="8"/>
        <v>3.4255036586171021E-3</v>
      </c>
      <c r="P24">
        <f t="shared" si="9"/>
        <v>2.1412119311553656E-3</v>
      </c>
      <c r="Q24">
        <f t="shared" si="10"/>
        <v>-3.9755776752774235E-3</v>
      </c>
      <c r="R24">
        <f t="shared" si="11"/>
        <v>15.320514117373286</v>
      </c>
      <c r="S24">
        <f t="shared" si="12"/>
        <v>15.2134451612903</v>
      </c>
      <c r="T24">
        <f t="shared" si="13"/>
        <v>1.7350307345321232</v>
      </c>
      <c r="U24">
        <f t="shared" si="14"/>
        <v>47.812475564321424</v>
      </c>
      <c r="V24">
        <f t="shared" si="15"/>
        <v>0.83586510385918955</v>
      </c>
      <c r="W24">
        <f t="shared" si="16"/>
        <v>1.7482154897725646</v>
      </c>
      <c r="X24">
        <f t="shared" si="17"/>
        <v>0.89916563067293365</v>
      </c>
      <c r="Y24">
        <f t="shared" si="18"/>
        <v>-1.3596729983867926</v>
      </c>
      <c r="Z24">
        <f t="shared" si="19"/>
        <v>13.674751808972742</v>
      </c>
      <c r="AA24">
        <f t="shared" si="20"/>
        <v>1.216681607196185</v>
      </c>
      <c r="AB24">
        <f t="shared" si="21"/>
        <v>13.527784840106857</v>
      </c>
      <c r="AC24">
        <v>-1.21558605467612E-3</v>
      </c>
      <c r="AD24">
        <v>2.3478013220542701E-2</v>
      </c>
      <c r="AE24">
        <v>2.66970144832937</v>
      </c>
      <c r="AF24">
        <v>86</v>
      </c>
      <c r="AG24">
        <v>9</v>
      </c>
      <c r="AH24">
        <f t="shared" si="22"/>
        <v>1</v>
      </c>
      <c r="AI24">
        <f t="shared" si="23"/>
        <v>0</v>
      </c>
      <c r="AJ24">
        <f t="shared" si="24"/>
        <v>55616.852360444289</v>
      </c>
      <c r="AK24">
        <f t="shared" si="25"/>
        <v>-2.0803650838709699E-2</v>
      </c>
      <c r="AL24">
        <f t="shared" si="26"/>
        <v>-1.0193788910967751E-2</v>
      </c>
      <c r="AM24">
        <f t="shared" si="27"/>
        <v>0.49</v>
      </c>
      <c r="AN24">
        <f t="shared" si="28"/>
        <v>0.39</v>
      </c>
      <c r="AO24">
        <v>32.44</v>
      </c>
      <c r="AP24">
        <v>0.5</v>
      </c>
      <c r="AQ24" t="s">
        <v>195</v>
      </c>
      <c r="AR24">
        <v>1607390143.3645201</v>
      </c>
      <c r="AS24">
        <v>411.96935483870999</v>
      </c>
      <c r="AT24">
        <v>410.00048387096803</v>
      </c>
      <c r="AU24">
        <v>8.26067258064516</v>
      </c>
      <c r="AV24">
        <v>8.1614774193548403</v>
      </c>
      <c r="AW24">
        <v>999.96264516128997</v>
      </c>
      <c r="AX24">
        <v>101.13041935483901</v>
      </c>
      <c r="AY24">
        <v>5.56639451612903E-2</v>
      </c>
      <c r="AZ24">
        <v>15.3313064516129</v>
      </c>
      <c r="BA24">
        <v>15.2134451612903</v>
      </c>
      <c r="BB24">
        <v>15.4384129032258</v>
      </c>
      <c r="BC24">
        <v>9995.8461290322593</v>
      </c>
      <c r="BD24">
        <v>-2.0803650838709699E-2</v>
      </c>
      <c r="BE24">
        <v>0.29459280645161301</v>
      </c>
      <c r="BF24">
        <v>1607390132.3</v>
      </c>
      <c r="BG24" t="s">
        <v>212</v>
      </c>
      <c r="BH24">
        <v>2</v>
      </c>
      <c r="BI24">
        <v>0.83099999999999996</v>
      </c>
      <c r="BJ24">
        <v>-0.17799999999999999</v>
      </c>
      <c r="BK24">
        <v>410</v>
      </c>
      <c r="BL24">
        <v>8</v>
      </c>
      <c r="BM24">
        <v>0.15</v>
      </c>
      <c r="BN24">
        <v>0.09</v>
      </c>
      <c r="BO24">
        <v>1.2843828976</v>
      </c>
      <c r="BP24">
        <v>6.5543502484984097</v>
      </c>
      <c r="BQ24">
        <v>0.90054177729739004</v>
      </c>
      <c r="BR24">
        <v>0</v>
      </c>
      <c r="BS24">
        <v>6.3878232480000005E-2</v>
      </c>
      <c r="BT24">
        <v>0.33742258554569499</v>
      </c>
      <c r="BU24">
        <v>4.6451493521062398E-2</v>
      </c>
      <c r="BV24">
        <v>0</v>
      </c>
      <c r="BW24">
        <v>0</v>
      </c>
      <c r="BX24">
        <v>2</v>
      </c>
      <c r="BY24" t="s">
        <v>213</v>
      </c>
      <c r="BZ24">
        <v>100</v>
      </c>
      <c r="CA24">
        <v>100</v>
      </c>
      <c r="CB24">
        <v>0.83099999999999996</v>
      </c>
      <c r="CC24">
        <v>-0.17799999999999999</v>
      </c>
      <c r="CD24">
        <v>2</v>
      </c>
      <c r="CE24">
        <v>992.90599999999995</v>
      </c>
      <c r="CF24">
        <v>343.738</v>
      </c>
      <c r="CG24">
        <v>15.0031</v>
      </c>
      <c r="CH24">
        <v>19.780200000000001</v>
      </c>
      <c r="CI24">
        <v>29.9998</v>
      </c>
      <c r="CJ24">
        <v>19.825800000000001</v>
      </c>
      <c r="CK24">
        <v>19.899100000000001</v>
      </c>
      <c r="CL24">
        <v>25.151499999999999</v>
      </c>
      <c r="CM24">
        <v>-30</v>
      </c>
      <c r="CN24">
        <v>-30</v>
      </c>
      <c r="CO24">
        <v>15</v>
      </c>
      <c r="CP24">
        <v>410</v>
      </c>
      <c r="CQ24">
        <v>10</v>
      </c>
      <c r="CR24">
        <v>99.062200000000004</v>
      </c>
      <c r="CS24">
        <v>108.18899999999999</v>
      </c>
    </row>
    <row r="25" spans="1:97" x14ac:dyDescent="0.25">
      <c r="A25">
        <v>9</v>
      </c>
      <c r="B25">
        <v>1607390156.7</v>
      </c>
      <c r="C25">
        <v>562.60000014305103</v>
      </c>
      <c r="D25" t="s">
        <v>216</v>
      </c>
      <c r="E25" t="s">
        <v>217</v>
      </c>
      <c r="F25">
        <v>1607390148.1516099</v>
      </c>
      <c r="G25">
        <f t="shared" si="0"/>
        <v>3.1368560503747198E-5</v>
      </c>
      <c r="H25">
        <f t="shared" si="1"/>
        <v>-0.63311983699626428</v>
      </c>
      <c r="I25">
        <f t="shared" si="2"/>
        <v>412.01506451612897</v>
      </c>
      <c r="J25">
        <f t="shared" si="3"/>
        <v>694.98076716584899</v>
      </c>
      <c r="K25">
        <f t="shared" si="4"/>
        <v>70.322870726278367</v>
      </c>
      <c r="L25">
        <f t="shared" si="5"/>
        <v>41.690480496897919</v>
      </c>
      <c r="M25">
        <f t="shared" si="6"/>
        <v>3.4844173307459099E-3</v>
      </c>
      <c r="N25">
        <f t="shared" si="7"/>
        <v>2.1520950419863842</v>
      </c>
      <c r="O25">
        <f t="shared" si="8"/>
        <v>3.4812861747254794E-3</v>
      </c>
      <c r="P25">
        <f t="shared" si="9"/>
        <v>2.1760849402188759E-3</v>
      </c>
      <c r="Q25">
        <f t="shared" si="10"/>
        <v>-3.7639098288580726E-3</v>
      </c>
      <c r="R25">
        <f t="shared" si="11"/>
        <v>15.326167110033342</v>
      </c>
      <c r="S25">
        <f t="shared" si="12"/>
        <v>15.223083870967701</v>
      </c>
      <c r="T25">
        <f t="shared" si="13"/>
        <v>1.7361056956785172</v>
      </c>
      <c r="U25">
        <f t="shared" si="14"/>
        <v>47.798694364716305</v>
      </c>
      <c r="V25">
        <f t="shared" si="15"/>
        <v>0.83593747014193653</v>
      </c>
      <c r="W25">
        <f t="shared" si="16"/>
        <v>1.7488709289076374</v>
      </c>
      <c r="X25">
        <f t="shared" si="17"/>
        <v>0.90016822553658071</v>
      </c>
      <c r="Y25">
        <f t="shared" si="18"/>
        <v>-1.3833535182152514</v>
      </c>
      <c r="Z25">
        <f t="shared" si="19"/>
        <v>13.23381839394516</v>
      </c>
      <c r="AA25">
        <f t="shared" si="20"/>
        <v>1.1775490492449314</v>
      </c>
      <c r="AB25">
        <f t="shared" si="21"/>
        <v>13.024250015145983</v>
      </c>
      <c r="AC25">
        <v>-1.21557896447756E-3</v>
      </c>
      <c r="AD25">
        <v>2.3477876279373502E-2</v>
      </c>
      <c r="AE25">
        <v>2.6696916348357398</v>
      </c>
      <c r="AF25">
        <v>87</v>
      </c>
      <c r="AG25">
        <v>9</v>
      </c>
      <c r="AH25">
        <f t="shared" si="22"/>
        <v>1</v>
      </c>
      <c r="AI25">
        <f t="shared" si="23"/>
        <v>0</v>
      </c>
      <c r="AJ25">
        <f t="shared" si="24"/>
        <v>55615.425824806262</v>
      </c>
      <c r="AK25">
        <f t="shared" si="25"/>
        <v>-1.9696022129032299E-2</v>
      </c>
      <c r="AL25">
        <f t="shared" si="26"/>
        <v>-9.6510508432258273E-3</v>
      </c>
      <c r="AM25">
        <f t="shared" si="27"/>
        <v>0.49</v>
      </c>
      <c r="AN25">
        <f t="shared" si="28"/>
        <v>0.39</v>
      </c>
      <c r="AO25">
        <v>32.44</v>
      </c>
      <c r="AP25">
        <v>0.5</v>
      </c>
      <c r="AQ25" t="s">
        <v>195</v>
      </c>
      <c r="AR25">
        <v>1607390148.1516099</v>
      </c>
      <c r="AS25">
        <v>412.01506451612897</v>
      </c>
      <c r="AT25">
        <v>410.00316129032302</v>
      </c>
      <c r="AU25">
        <v>8.2613303225806405</v>
      </c>
      <c r="AV25">
        <v>8.1604119354838698</v>
      </c>
      <c r="AW25">
        <v>1000.00548387097</v>
      </c>
      <c r="AX25">
        <v>101.13090322580599</v>
      </c>
      <c r="AY25">
        <v>5.5883587096774198E-2</v>
      </c>
      <c r="AZ25">
        <v>15.3371451612903</v>
      </c>
      <c r="BA25">
        <v>15.223083870967701</v>
      </c>
      <c r="BB25">
        <v>15.445732258064499</v>
      </c>
      <c r="BC25">
        <v>9995.74</v>
      </c>
      <c r="BD25">
        <v>-1.9696022129032299E-2</v>
      </c>
      <c r="BE25">
        <v>0.29536767741935499</v>
      </c>
      <c r="BF25">
        <v>1607390132.3</v>
      </c>
      <c r="BG25" t="s">
        <v>212</v>
      </c>
      <c r="BH25">
        <v>2</v>
      </c>
      <c r="BI25">
        <v>0.83099999999999996</v>
      </c>
      <c r="BJ25">
        <v>-0.17799999999999999</v>
      </c>
      <c r="BK25">
        <v>410</v>
      </c>
      <c r="BL25">
        <v>8</v>
      </c>
      <c r="BM25">
        <v>0.15</v>
      </c>
      <c r="BN25">
        <v>0.09</v>
      </c>
      <c r="BO25">
        <v>1.6758303016</v>
      </c>
      <c r="BP25">
        <v>3.9802137807703</v>
      </c>
      <c r="BQ25">
        <v>0.67860350842148098</v>
      </c>
      <c r="BR25">
        <v>0</v>
      </c>
      <c r="BS25">
        <v>8.4110000160000004E-2</v>
      </c>
      <c r="BT25">
        <v>0.197295786011431</v>
      </c>
      <c r="BU25">
        <v>3.42649725224509E-2</v>
      </c>
      <c r="BV25">
        <v>0</v>
      </c>
      <c r="BW25">
        <v>0</v>
      </c>
      <c r="BX25">
        <v>2</v>
      </c>
      <c r="BY25" t="s">
        <v>213</v>
      </c>
      <c r="BZ25">
        <v>100</v>
      </c>
      <c r="CA25">
        <v>100</v>
      </c>
      <c r="CB25">
        <v>0.83099999999999996</v>
      </c>
      <c r="CC25">
        <v>-0.17799999999999999</v>
      </c>
      <c r="CD25">
        <v>2</v>
      </c>
      <c r="CE25">
        <v>992.75199999999995</v>
      </c>
      <c r="CF25">
        <v>343.83199999999999</v>
      </c>
      <c r="CG25">
        <v>15.002700000000001</v>
      </c>
      <c r="CH25">
        <v>19.778099999999998</v>
      </c>
      <c r="CI25">
        <v>29.9999</v>
      </c>
      <c r="CJ25">
        <v>19.823699999999999</v>
      </c>
      <c r="CK25">
        <v>19.897400000000001</v>
      </c>
      <c r="CL25">
        <v>25.152000000000001</v>
      </c>
      <c r="CM25">
        <v>-30</v>
      </c>
      <c r="CN25">
        <v>-30</v>
      </c>
      <c r="CO25">
        <v>15</v>
      </c>
      <c r="CP25">
        <v>410</v>
      </c>
      <c r="CQ25">
        <v>10</v>
      </c>
      <c r="CR25">
        <v>99.0625</v>
      </c>
      <c r="CS25">
        <v>108.19</v>
      </c>
    </row>
    <row r="26" spans="1:97" x14ac:dyDescent="0.25">
      <c r="A26">
        <v>10</v>
      </c>
      <c r="B26">
        <v>1607390161.7</v>
      </c>
      <c r="C26">
        <v>567.60000014305103</v>
      </c>
      <c r="D26" t="s">
        <v>218</v>
      </c>
      <c r="E26" t="s">
        <v>219</v>
      </c>
      <c r="F26">
        <v>1607390153.0871</v>
      </c>
      <c r="G26">
        <f t="shared" si="0"/>
        <v>3.1099364357064459E-5</v>
      </c>
      <c r="H26">
        <f t="shared" si="1"/>
        <v>-0.63438879612660914</v>
      </c>
      <c r="I26">
        <f t="shared" si="2"/>
        <v>412.01396774193501</v>
      </c>
      <c r="J26">
        <f t="shared" si="3"/>
        <v>698.23328518055951</v>
      </c>
      <c r="K26">
        <f t="shared" si="4"/>
        <v>70.652150685289755</v>
      </c>
      <c r="L26">
        <f t="shared" si="5"/>
        <v>41.690468717514221</v>
      </c>
      <c r="M26">
        <f t="shared" si="6"/>
        <v>3.4524330649987932E-3</v>
      </c>
      <c r="N26">
        <f t="shared" si="7"/>
        <v>2.1524041908637743</v>
      </c>
      <c r="O26">
        <f t="shared" si="8"/>
        <v>3.4493595420568329E-3</v>
      </c>
      <c r="P26">
        <f t="shared" si="9"/>
        <v>2.1561256232693281E-3</v>
      </c>
      <c r="Q26">
        <f t="shared" si="10"/>
        <v>-2.5876073407935496E-3</v>
      </c>
      <c r="R26">
        <f t="shared" si="11"/>
        <v>15.323158876787431</v>
      </c>
      <c r="S26">
        <f t="shared" si="12"/>
        <v>15.226132258064499</v>
      </c>
      <c r="T26">
        <f t="shared" si="13"/>
        <v>1.7364457900918018</v>
      </c>
      <c r="U26">
        <f t="shared" si="14"/>
        <v>47.796996625055534</v>
      </c>
      <c r="V26">
        <f t="shared" si="15"/>
        <v>0.83574074093800998</v>
      </c>
      <c r="W26">
        <f t="shared" si="16"/>
        <v>1.7485214552160973</v>
      </c>
      <c r="X26">
        <f t="shared" si="17"/>
        <v>0.90070504915379179</v>
      </c>
      <c r="Y26">
        <f t="shared" si="18"/>
        <v>-1.3714819681465427</v>
      </c>
      <c r="Z26">
        <f t="shared" si="19"/>
        <v>12.520760750213869</v>
      </c>
      <c r="AA26">
        <f t="shared" si="20"/>
        <v>1.1139405742195423</v>
      </c>
      <c r="AB26">
        <f t="shared" si="21"/>
        <v>12.260631748946075</v>
      </c>
      <c r="AC26">
        <v>-1.2159016091291899E-3</v>
      </c>
      <c r="AD26">
        <v>2.3484107887055499E-2</v>
      </c>
      <c r="AE26">
        <v>2.6701381666205899</v>
      </c>
      <c r="AF26">
        <v>86</v>
      </c>
      <c r="AG26">
        <v>9</v>
      </c>
      <c r="AH26">
        <f t="shared" si="22"/>
        <v>1</v>
      </c>
      <c r="AI26">
        <f t="shared" si="23"/>
        <v>0</v>
      </c>
      <c r="AJ26">
        <f t="shared" si="24"/>
        <v>55630.187906448598</v>
      </c>
      <c r="AK26">
        <f t="shared" si="25"/>
        <v>-1.35405930967742E-2</v>
      </c>
      <c r="AL26">
        <f t="shared" si="26"/>
        <v>-6.6348906174193579E-3</v>
      </c>
      <c r="AM26">
        <f t="shared" si="27"/>
        <v>0.49</v>
      </c>
      <c r="AN26">
        <f t="shared" si="28"/>
        <v>0.39</v>
      </c>
      <c r="AO26">
        <v>32.44</v>
      </c>
      <c r="AP26">
        <v>0.5</v>
      </c>
      <c r="AQ26" t="s">
        <v>195</v>
      </c>
      <c r="AR26">
        <v>1607390153.0871</v>
      </c>
      <c r="AS26">
        <v>412.01396774193501</v>
      </c>
      <c r="AT26">
        <v>409.99758064516101</v>
      </c>
      <c r="AU26">
        <v>8.2593664516129</v>
      </c>
      <c r="AV26">
        <v>8.1593135483870896</v>
      </c>
      <c r="AW26">
        <v>1000.00177419355</v>
      </c>
      <c r="AX26">
        <v>101.131</v>
      </c>
      <c r="AY26">
        <v>5.60275806451613E-2</v>
      </c>
      <c r="AZ26">
        <v>15.3340322580645</v>
      </c>
      <c r="BA26">
        <v>15.226132258064499</v>
      </c>
      <c r="BB26">
        <v>15.4402322580645</v>
      </c>
      <c r="BC26">
        <v>9998.3835483871007</v>
      </c>
      <c r="BD26">
        <v>-1.35405930967742E-2</v>
      </c>
      <c r="BE26">
        <v>0.294775129032258</v>
      </c>
      <c r="BF26">
        <v>1607390132.3</v>
      </c>
      <c r="BG26" t="s">
        <v>212</v>
      </c>
      <c r="BH26">
        <v>2</v>
      </c>
      <c r="BI26">
        <v>0.83099999999999996</v>
      </c>
      <c r="BJ26">
        <v>-0.17799999999999999</v>
      </c>
      <c r="BK26">
        <v>410</v>
      </c>
      <c r="BL26">
        <v>8</v>
      </c>
      <c r="BM26">
        <v>0.15</v>
      </c>
      <c r="BN26">
        <v>0.09</v>
      </c>
      <c r="BO26">
        <v>2.0013828</v>
      </c>
      <c r="BP26">
        <v>0.184811559413226</v>
      </c>
      <c r="BQ26">
        <v>7.3261847043055106E-2</v>
      </c>
      <c r="BR26">
        <v>0</v>
      </c>
      <c r="BS26">
        <v>0.100151526</v>
      </c>
      <c r="BT26">
        <v>1.15316827937643E-3</v>
      </c>
      <c r="BU26">
        <v>3.7439410916204302E-3</v>
      </c>
      <c r="BV26">
        <v>1</v>
      </c>
      <c r="BW26">
        <v>1</v>
      </c>
      <c r="BX26">
        <v>2</v>
      </c>
      <c r="BY26" t="s">
        <v>220</v>
      </c>
      <c r="BZ26">
        <v>100</v>
      </c>
      <c r="CA26">
        <v>100</v>
      </c>
      <c r="CB26">
        <v>0.83099999999999996</v>
      </c>
      <c r="CC26">
        <v>-0.17799999999999999</v>
      </c>
      <c r="CD26">
        <v>2</v>
      </c>
      <c r="CE26">
        <v>993.90099999999995</v>
      </c>
      <c r="CF26">
        <v>343.858</v>
      </c>
      <c r="CG26">
        <v>15.0006</v>
      </c>
      <c r="CH26">
        <v>19.776399999999999</v>
      </c>
      <c r="CI26">
        <v>29.9999</v>
      </c>
      <c r="CJ26">
        <v>19.821999999999999</v>
      </c>
      <c r="CK26">
        <v>19.896100000000001</v>
      </c>
      <c r="CL26">
        <v>25.150400000000001</v>
      </c>
      <c r="CM26">
        <v>-30</v>
      </c>
      <c r="CN26">
        <v>-30</v>
      </c>
      <c r="CO26">
        <v>15</v>
      </c>
      <c r="CP26">
        <v>410</v>
      </c>
      <c r="CQ26">
        <v>10</v>
      </c>
      <c r="CR26">
        <v>99.064400000000006</v>
      </c>
      <c r="CS26">
        <v>108.19</v>
      </c>
    </row>
    <row r="27" spans="1:97" x14ac:dyDescent="0.25">
      <c r="A27">
        <v>11</v>
      </c>
      <c r="B27">
        <v>1607390166.7</v>
      </c>
      <c r="C27">
        <v>572.60000014305103</v>
      </c>
      <c r="D27" t="s">
        <v>221</v>
      </c>
      <c r="E27" t="s">
        <v>222</v>
      </c>
      <c r="F27">
        <v>1607390158.0999999</v>
      </c>
      <c r="G27">
        <f t="shared" si="0"/>
        <v>3.080061799116876E-5</v>
      </c>
      <c r="H27">
        <f t="shared" si="1"/>
        <v>-0.63224742132314704</v>
      </c>
      <c r="I27">
        <f t="shared" si="2"/>
        <v>412.01564516129002</v>
      </c>
      <c r="J27">
        <f t="shared" si="3"/>
        <v>699.90993054886349</v>
      </c>
      <c r="K27">
        <f t="shared" si="4"/>
        <v>70.822058897348029</v>
      </c>
      <c r="L27">
        <f t="shared" si="5"/>
        <v>41.690787649432515</v>
      </c>
      <c r="M27">
        <f t="shared" si="6"/>
        <v>3.4211915010260848E-3</v>
      </c>
      <c r="N27">
        <f t="shared" si="7"/>
        <v>2.1527128235161519</v>
      </c>
      <c r="O27">
        <f t="shared" si="8"/>
        <v>3.4181737579500127E-3</v>
      </c>
      <c r="P27">
        <f t="shared" si="9"/>
        <v>2.1366295029059601E-3</v>
      </c>
      <c r="Q27">
        <f t="shared" si="10"/>
        <v>-3.1052542124709731E-3</v>
      </c>
      <c r="R27">
        <f t="shared" si="11"/>
        <v>15.308373220738392</v>
      </c>
      <c r="S27">
        <f t="shared" si="12"/>
        <v>15.219767741935501</v>
      </c>
      <c r="T27">
        <f t="shared" si="13"/>
        <v>1.7357357969926213</v>
      </c>
      <c r="U27">
        <f t="shared" si="14"/>
        <v>47.831043119962921</v>
      </c>
      <c r="V27">
        <f t="shared" si="15"/>
        <v>0.83553704841072818</v>
      </c>
      <c r="W27">
        <f t="shared" si="16"/>
        <v>1.7468509861161814</v>
      </c>
      <c r="X27">
        <f t="shared" si="17"/>
        <v>0.90019874858189308</v>
      </c>
      <c r="Y27">
        <f t="shared" si="18"/>
        <v>-1.3583072534105423</v>
      </c>
      <c r="Z27">
        <f t="shared" si="19"/>
        <v>11.53345049874177</v>
      </c>
      <c r="AA27">
        <f t="shared" si="20"/>
        <v>1.02584150514789</v>
      </c>
      <c r="AB27">
        <f t="shared" si="21"/>
        <v>11.197879496266646</v>
      </c>
      <c r="AC27">
        <v>-1.2162237967853499E-3</v>
      </c>
      <c r="AD27">
        <v>2.34903306682578E-2</v>
      </c>
      <c r="AE27">
        <v>2.6705839875906001</v>
      </c>
      <c r="AF27">
        <v>84</v>
      </c>
      <c r="AG27">
        <v>8</v>
      </c>
      <c r="AH27">
        <f t="shared" si="22"/>
        <v>1</v>
      </c>
      <c r="AI27">
        <f t="shared" si="23"/>
        <v>0</v>
      </c>
      <c r="AJ27">
        <f t="shared" si="24"/>
        <v>55647.205912365091</v>
      </c>
      <c r="AK27">
        <f t="shared" si="25"/>
        <v>-1.6249367935483899E-2</v>
      </c>
      <c r="AL27">
        <f t="shared" si="26"/>
        <v>-7.9621902883871103E-3</v>
      </c>
      <c r="AM27">
        <f t="shared" si="27"/>
        <v>0.49</v>
      </c>
      <c r="AN27">
        <f t="shared" si="28"/>
        <v>0.39</v>
      </c>
      <c r="AO27">
        <v>32.44</v>
      </c>
      <c r="AP27">
        <v>0.5</v>
      </c>
      <c r="AQ27" t="s">
        <v>195</v>
      </c>
      <c r="AR27">
        <v>1607390158.0999999</v>
      </c>
      <c r="AS27">
        <v>412.01564516129002</v>
      </c>
      <c r="AT27">
        <v>410.00580645161301</v>
      </c>
      <c r="AU27">
        <v>8.2573238709677401</v>
      </c>
      <c r="AV27">
        <v>8.1582319354838706</v>
      </c>
      <c r="AW27">
        <v>1000.00222580645</v>
      </c>
      <c r="AX27">
        <v>101.13129032258099</v>
      </c>
      <c r="AY27">
        <v>5.60993774193548E-2</v>
      </c>
      <c r="AZ27">
        <v>15.319145161290299</v>
      </c>
      <c r="BA27">
        <v>15.219767741935501</v>
      </c>
      <c r="BB27">
        <v>15.4208903225806</v>
      </c>
      <c r="BC27">
        <v>10001.004193548401</v>
      </c>
      <c r="BD27">
        <v>-1.6249367935483899E-2</v>
      </c>
      <c r="BE27">
        <v>0.28552216129032298</v>
      </c>
      <c r="BF27">
        <v>1607390132.3</v>
      </c>
      <c r="BG27" t="s">
        <v>212</v>
      </c>
      <c r="BH27">
        <v>2</v>
      </c>
      <c r="BI27">
        <v>0.83099999999999996</v>
      </c>
      <c r="BJ27">
        <v>-0.17799999999999999</v>
      </c>
      <c r="BK27">
        <v>410</v>
      </c>
      <c r="BL27">
        <v>8</v>
      </c>
      <c r="BM27">
        <v>0.15</v>
      </c>
      <c r="BN27">
        <v>0.09</v>
      </c>
      <c r="BO27">
        <v>2.0106188</v>
      </c>
      <c r="BP27">
        <v>-3.2050428847197899E-4</v>
      </c>
      <c r="BQ27">
        <v>1.3970158000538101E-2</v>
      </c>
      <c r="BR27">
        <v>1</v>
      </c>
      <c r="BS27">
        <v>9.9801236000000002E-2</v>
      </c>
      <c r="BT27">
        <v>-1.1489911070303E-2</v>
      </c>
      <c r="BU27">
        <v>1.54397056043954E-3</v>
      </c>
      <c r="BV27">
        <v>1</v>
      </c>
      <c r="BW27">
        <v>2</v>
      </c>
      <c r="BX27">
        <v>2</v>
      </c>
      <c r="BY27" t="s">
        <v>197</v>
      </c>
      <c r="BZ27">
        <v>100</v>
      </c>
      <c r="CA27">
        <v>100</v>
      </c>
      <c r="CB27">
        <v>0.83099999999999996</v>
      </c>
      <c r="CC27">
        <v>-0.17799999999999999</v>
      </c>
      <c r="CD27">
        <v>2</v>
      </c>
      <c r="CE27">
        <v>995.13</v>
      </c>
      <c r="CF27">
        <v>343.89699999999999</v>
      </c>
      <c r="CG27">
        <v>14.998699999999999</v>
      </c>
      <c r="CH27">
        <v>19.7743</v>
      </c>
      <c r="CI27">
        <v>30</v>
      </c>
      <c r="CJ27">
        <v>19.8203</v>
      </c>
      <c r="CK27">
        <v>19.8948</v>
      </c>
      <c r="CL27">
        <v>25.151</v>
      </c>
      <c r="CM27">
        <v>-30</v>
      </c>
      <c r="CN27">
        <v>-30</v>
      </c>
      <c r="CO27">
        <v>15</v>
      </c>
      <c r="CP27">
        <v>410</v>
      </c>
      <c r="CQ27">
        <v>10</v>
      </c>
      <c r="CR27">
        <v>99.0642</v>
      </c>
      <c r="CS27">
        <v>108.19</v>
      </c>
    </row>
    <row r="28" spans="1:97" x14ac:dyDescent="0.25">
      <c r="A28">
        <v>12</v>
      </c>
      <c r="B28">
        <v>1607390578.3</v>
      </c>
      <c r="C28">
        <v>984.20000004768394</v>
      </c>
      <c r="D28" t="s">
        <v>225</v>
      </c>
      <c r="E28" t="s">
        <v>226</v>
      </c>
      <c r="F28">
        <v>1607390570.3</v>
      </c>
      <c r="G28">
        <f t="shared" si="0"/>
        <v>4.6252292864317484E-5</v>
      </c>
      <c r="H28">
        <f t="shared" si="1"/>
        <v>-0.53372864683864385</v>
      </c>
      <c r="I28">
        <f t="shared" si="2"/>
        <v>410.65419354838701</v>
      </c>
      <c r="J28">
        <f t="shared" si="3"/>
        <v>570.00899727067281</v>
      </c>
      <c r="K28">
        <f t="shared" si="4"/>
        <v>57.6810573641012</v>
      </c>
      <c r="L28">
        <f t="shared" si="5"/>
        <v>41.555428437606402</v>
      </c>
      <c r="M28">
        <f t="shared" si="6"/>
        <v>5.1357150397534357E-3</v>
      </c>
      <c r="N28">
        <f t="shared" si="7"/>
        <v>2.7690255586808439</v>
      </c>
      <c r="O28">
        <f t="shared" si="8"/>
        <v>5.130429134544365E-3</v>
      </c>
      <c r="P28">
        <f t="shared" si="9"/>
        <v>3.2069926625981214E-3</v>
      </c>
      <c r="Q28">
        <f t="shared" si="10"/>
        <v>1.1921290448516125E-3</v>
      </c>
      <c r="R28">
        <f t="shared" si="11"/>
        <v>15.201943400364998</v>
      </c>
      <c r="S28">
        <f t="shared" si="12"/>
        <v>15.103558064516101</v>
      </c>
      <c r="T28">
        <f t="shared" si="13"/>
        <v>1.7228167997348769</v>
      </c>
      <c r="U28">
        <f t="shared" si="14"/>
        <v>47.372916687401741</v>
      </c>
      <c r="V28">
        <f t="shared" si="15"/>
        <v>0.82200179735279377</v>
      </c>
      <c r="W28">
        <f t="shared" si="16"/>
        <v>1.7351724462669518</v>
      </c>
      <c r="X28">
        <f t="shared" si="17"/>
        <v>0.90081500238208312</v>
      </c>
      <c r="Y28">
        <f t="shared" si="18"/>
        <v>-2.0397261153164012</v>
      </c>
      <c r="Z28">
        <f t="shared" si="19"/>
        <v>16.594087813828512</v>
      </c>
      <c r="AA28">
        <f t="shared" si="20"/>
        <v>1.1461325021293884</v>
      </c>
      <c r="AB28">
        <f t="shared" si="21"/>
        <v>15.701686329686352</v>
      </c>
      <c r="AC28">
        <v>-1.2163003915522999E-3</v>
      </c>
      <c r="AD28">
        <v>2.3491810031190701E-2</v>
      </c>
      <c r="AE28">
        <v>2.67068996260724</v>
      </c>
      <c r="AF28">
        <v>84</v>
      </c>
      <c r="AG28">
        <v>8</v>
      </c>
      <c r="AH28">
        <f t="shared" si="22"/>
        <v>1</v>
      </c>
      <c r="AI28">
        <f t="shared" si="23"/>
        <v>0</v>
      </c>
      <c r="AJ28">
        <f t="shared" si="24"/>
        <v>55670.969192376142</v>
      </c>
      <c r="AK28">
        <f t="shared" si="25"/>
        <v>6.2382472258064496E-3</v>
      </c>
      <c r="AL28">
        <f t="shared" si="26"/>
        <v>3.0567411406451604E-3</v>
      </c>
      <c r="AM28">
        <f t="shared" si="27"/>
        <v>0.49</v>
      </c>
      <c r="AN28">
        <f t="shared" si="28"/>
        <v>0.39</v>
      </c>
      <c r="AO28">
        <v>13.18</v>
      </c>
      <c r="AP28">
        <v>0.5</v>
      </c>
      <c r="AQ28" t="s">
        <v>195</v>
      </c>
      <c r="AR28">
        <v>1607390570.3</v>
      </c>
      <c r="AS28">
        <v>410.65419354838701</v>
      </c>
      <c r="AT28">
        <v>409.97570967741899</v>
      </c>
      <c r="AU28">
        <v>8.1230899999999995</v>
      </c>
      <c r="AV28">
        <v>8.0626190322580609</v>
      </c>
      <c r="AW28">
        <v>999.906838709677</v>
      </c>
      <c r="AX28">
        <v>101.14187096774199</v>
      </c>
      <c r="AY28">
        <v>5.1369209677419397E-2</v>
      </c>
      <c r="AZ28">
        <v>15.214716129032301</v>
      </c>
      <c r="BA28">
        <v>15.103558064516101</v>
      </c>
      <c r="BB28">
        <v>15.3446741935484</v>
      </c>
      <c r="BC28">
        <v>10000.5877419355</v>
      </c>
      <c r="BD28">
        <v>6.2382472258064496E-3</v>
      </c>
      <c r="BE28">
        <v>0.28834822580645197</v>
      </c>
      <c r="BF28">
        <v>1607390560.8</v>
      </c>
      <c r="BG28" t="s">
        <v>227</v>
      </c>
      <c r="BH28">
        <v>3</v>
      </c>
      <c r="BI28">
        <v>0.80200000000000005</v>
      </c>
      <c r="BJ28">
        <v>-0.18</v>
      </c>
      <c r="BK28">
        <v>410</v>
      </c>
      <c r="BL28">
        <v>8</v>
      </c>
      <c r="BM28">
        <v>0.32</v>
      </c>
      <c r="BN28">
        <v>0.08</v>
      </c>
      <c r="BO28">
        <v>0.43244998080000002</v>
      </c>
      <c r="BP28">
        <v>2.49957260381544</v>
      </c>
      <c r="BQ28">
        <v>0.33551563589400302</v>
      </c>
      <c r="BR28">
        <v>0</v>
      </c>
      <c r="BS28">
        <v>3.8116053099999998E-2</v>
      </c>
      <c r="BT28">
        <v>0.23076051832751199</v>
      </c>
      <c r="BU28">
        <v>3.0868292562679998E-2</v>
      </c>
      <c r="BV28">
        <v>0</v>
      </c>
      <c r="BW28">
        <v>0</v>
      </c>
      <c r="BX28">
        <v>2</v>
      </c>
      <c r="BY28" t="s">
        <v>213</v>
      </c>
      <c r="BZ28">
        <v>100</v>
      </c>
      <c r="CA28">
        <v>100</v>
      </c>
      <c r="CB28">
        <v>0.80200000000000005</v>
      </c>
      <c r="CC28">
        <v>-0.18</v>
      </c>
      <c r="CD28">
        <v>2</v>
      </c>
      <c r="CE28">
        <v>994.99699999999996</v>
      </c>
      <c r="CF28">
        <v>344.791</v>
      </c>
      <c r="CG28">
        <v>15.003399999999999</v>
      </c>
      <c r="CH28">
        <v>19.549700000000001</v>
      </c>
      <c r="CI28">
        <v>30</v>
      </c>
      <c r="CJ28">
        <v>19.648599999999998</v>
      </c>
      <c r="CK28">
        <v>19.719200000000001</v>
      </c>
      <c r="CL28">
        <v>25.128499999999999</v>
      </c>
      <c r="CM28">
        <v>-30</v>
      </c>
      <c r="CN28">
        <v>-30</v>
      </c>
      <c r="CO28">
        <v>15</v>
      </c>
      <c r="CP28">
        <v>410</v>
      </c>
      <c r="CQ28">
        <v>10</v>
      </c>
      <c r="CR28">
        <v>99.120699999999999</v>
      </c>
      <c r="CS28">
        <v>108.208</v>
      </c>
    </row>
    <row r="29" spans="1:97" x14ac:dyDescent="0.25">
      <c r="A29">
        <v>13</v>
      </c>
      <c r="B29">
        <v>1607390583.3</v>
      </c>
      <c r="C29">
        <v>989.20000004768394</v>
      </c>
      <c r="D29" t="s">
        <v>228</v>
      </c>
      <c r="E29" t="s">
        <v>229</v>
      </c>
      <c r="F29">
        <v>1607390574.9451599</v>
      </c>
      <c r="G29">
        <f t="shared" si="0"/>
        <v>5.1448713454950764E-5</v>
      </c>
      <c r="H29">
        <f t="shared" si="1"/>
        <v>-0.58105042261441175</v>
      </c>
      <c r="I29">
        <f t="shared" si="2"/>
        <v>410.72406451612898</v>
      </c>
      <c r="J29">
        <f t="shared" si="3"/>
        <v>566.63153138407358</v>
      </c>
      <c r="K29">
        <f t="shared" si="4"/>
        <v>57.339901240579067</v>
      </c>
      <c r="L29">
        <f t="shared" si="5"/>
        <v>41.562948745471111</v>
      </c>
      <c r="M29">
        <f t="shared" si="6"/>
        <v>5.7106083666203754E-3</v>
      </c>
      <c r="N29">
        <f t="shared" si="7"/>
        <v>2.7682508747415664</v>
      </c>
      <c r="O29">
        <f t="shared" si="8"/>
        <v>5.704071800980392E-3</v>
      </c>
      <c r="P29">
        <f t="shared" si="9"/>
        <v>3.5656315235160704E-3</v>
      </c>
      <c r="Q29">
        <f t="shared" si="10"/>
        <v>7.9215557359354778E-4</v>
      </c>
      <c r="R29">
        <f t="shared" si="11"/>
        <v>15.209543348002523</v>
      </c>
      <c r="S29">
        <f t="shared" si="12"/>
        <v>15.116151612903201</v>
      </c>
      <c r="T29">
        <f t="shared" si="13"/>
        <v>1.7242127274400927</v>
      </c>
      <c r="U29">
        <f t="shared" si="14"/>
        <v>47.400755530645988</v>
      </c>
      <c r="V29">
        <f t="shared" si="15"/>
        <v>0.82296286743253311</v>
      </c>
      <c r="W29">
        <f t="shared" si="16"/>
        <v>1.7361809072863055</v>
      </c>
      <c r="X29">
        <f t="shared" si="17"/>
        <v>0.90124986000755958</v>
      </c>
      <c r="Y29">
        <f t="shared" si="18"/>
        <v>-2.2688882633633285</v>
      </c>
      <c r="Z29">
        <f t="shared" si="19"/>
        <v>16.05939571994826</v>
      </c>
      <c r="AA29">
        <f t="shared" si="20"/>
        <v>1.1096373644658009</v>
      </c>
      <c r="AB29">
        <f t="shared" si="21"/>
        <v>14.900936976624326</v>
      </c>
      <c r="AC29">
        <v>-1.2157714522998901E-3</v>
      </c>
      <c r="AD29">
        <v>2.34815940183358E-2</v>
      </c>
      <c r="AE29">
        <v>2.6699580424103999</v>
      </c>
      <c r="AF29">
        <v>83</v>
      </c>
      <c r="AG29">
        <v>8</v>
      </c>
      <c r="AH29">
        <f t="shared" si="22"/>
        <v>1</v>
      </c>
      <c r="AI29">
        <f t="shared" si="23"/>
        <v>0</v>
      </c>
      <c r="AJ29">
        <f t="shared" si="24"/>
        <v>55646.007697621208</v>
      </c>
      <c r="AK29">
        <f t="shared" si="25"/>
        <v>4.1452410967741903E-3</v>
      </c>
      <c r="AL29">
        <f t="shared" si="26"/>
        <v>2.0311681374193531E-3</v>
      </c>
      <c r="AM29">
        <f t="shared" si="27"/>
        <v>0.49</v>
      </c>
      <c r="AN29">
        <f t="shared" si="28"/>
        <v>0.39</v>
      </c>
      <c r="AO29">
        <v>13.18</v>
      </c>
      <c r="AP29">
        <v>0.5</v>
      </c>
      <c r="AQ29" t="s">
        <v>195</v>
      </c>
      <c r="AR29">
        <v>1607390574.9451599</v>
      </c>
      <c r="AS29">
        <v>410.72406451612898</v>
      </c>
      <c r="AT29">
        <v>409.98609677419302</v>
      </c>
      <c r="AU29">
        <v>8.1324993548387106</v>
      </c>
      <c r="AV29">
        <v>8.0652419354838703</v>
      </c>
      <c r="AW29">
        <v>1000.00780645161</v>
      </c>
      <c r="AX29">
        <v>101.142129032258</v>
      </c>
      <c r="AY29">
        <v>5.2206377419354799E-2</v>
      </c>
      <c r="AZ29">
        <v>15.223758064516099</v>
      </c>
      <c r="BA29">
        <v>15.116151612903201</v>
      </c>
      <c r="BB29">
        <v>15.352254838709699</v>
      </c>
      <c r="BC29">
        <v>9996.2132258064503</v>
      </c>
      <c r="BD29">
        <v>4.1452410967741903E-3</v>
      </c>
      <c r="BE29">
        <v>0.29545887096774198</v>
      </c>
      <c r="BF29">
        <v>1607390560.8</v>
      </c>
      <c r="BG29" t="s">
        <v>227</v>
      </c>
      <c r="BH29">
        <v>3</v>
      </c>
      <c r="BI29">
        <v>0.80200000000000005</v>
      </c>
      <c r="BJ29">
        <v>-0.18</v>
      </c>
      <c r="BK29">
        <v>410</v>
      </c>
      <c r="BL29">
        <v>8</v>
      </c>
      <c r="BM29">
        <v>0.32</v>
      </c>
      <c r="BN29">
        <v>0.08</v>
      </c>
      <c r="BO29">
        <v>0.57534489</v>
      </c>
      <c r="BP29">
        <v>1.75440258948599</v>
      </c>
      <c r="BQ29">
        <v>0.27532554890345801</v>
      </c>
      <c r="BR29">
        <v>0</v>
      </c>
      <c r="BS29">
        <v>5.1174827300000003E-2</v>
      </c>
      <c r="BT29">
        <v>0.17255891667386999</v>
      </c>
      <c r="BU29">
        <v>2.6241927670154298E-2</v>
      </c>
      <c r="BV29">
        <v>0</v>
      </c>
      <c r="BW29">
        <v>0</v>
      </c>
      <c r="BX29">
        <v>2</v>
      </c>
      <c r="BY29" t="s">
        <v>213</v>
      </c>
      <c r="BZ29">
        <v>100</v>
      </c>
      <c r="CA29">
        <v>100</v>
      </c>
      <c r="CB29">
        <v>0.80200000000000005</v>
      </c>
      <c r="CC29">
        <v>-0.18</v>
      </c>
      <c r="CD29">
        <v>2</v>
      </c>
      <c r="CE29">
        <v>996.33199999999999</v>
      </c>
      <c r="CF29">
        <v>344.99299999999999</v>
      </c>
      <c r="CG29">
        <v>15.003500000000001</v>
      </c>
      <c r="CH29">
        <v>19.549700000000001</v>
      </c>
      <c r="CI29">
        <v>30</v>
      </c>
      <c r="CJ29">
        <v>19.646999999999998</v>
      </c>
      <c r="CK29">
        <v>19.717500000000001</v>
      </c>
      <c r="CL29">
        <v>25.129000000000001</v>
      </c>
      <c r="CM29">
        <v>-30</v>
      </c>
      <c r="CN29">
        <v>-30</v>
      </c>
      <c r="CO29">
        <v>15</v>
      </c>
      <c r="CP29">
        <v>410</v>
      </c>
      <c r="CQ29">
        <v>10</v>
      </c>
      <c r="CR29">
        <v>99.121499999999997</v>
      </c>
      <c r="CS29">
        <v>108.209</v>
      </c>
    </row>
    <row r="30" spans="1:97" x14ac:dyDescent="0.25">
      <c r="A30">
        <v>14</v>
      </c>
      <c r="B30">
        <v>1607390588.3</v>
      </c>
      <c r="C30">
        <v>994.20000004768394</v>
      </c>
      <c r="D30" t="s">
        <v>230</v>
      </c>
      <c r="E30" t="s">
        <v>231</v>
      </c>
      <c r="F30">
        <v>1607390579.7354801</v>
      </c>
      <c r="G30">
        <f t="shared" si="0"/>
        <v>5.1282456372018946E-5</v>
      </c>
      <c r="H30">
        <f t="shared" si="1"/>
        <v>-0.57799559452677929</v>
      </c>
      <c r="I30">
        <f t="shared" si="2"/>
        <v>410.730161290323</v>
      </c>
      <c r="J30">
        <f t="shared" si="3"/>
        <v>566.49227200038752</v>
      </c>
      <c r="K30">
        <f t="shared" si="4"/>
        <v>57.325956614992997</v>
      </c>
      <c r="L30">
        <f t="shared" si="5"/>
        <v>41.56367274606356</v>
      </c>
      <c r="M30">
        <f t="shared" si="6"/>
        <v>5.6853705834523883E-3</v>
      </c>
      <c r="N30">
        <f t="shared" si="7"/>
        <v>2.7695173985847941</v>
      </c>
      <c r="O30">
        <f t="shared" si="8"/>
        <v>5.6788945901161576E-3</v>
      </c>
      <c r="P30">
        <f t="shared" si="9"/>
        <v>3.5498903334426693E-3</v>
      </c>
      <c r="Q30">
        <f t="shared" si="10"/>
        <v>1.5605274946258072E-3</v>
      </c>
      <c r="R30">
        <f t="shared" si="11"/>
        <v>15.218367998710903</v>
      </c>
      <c r="S30">
        <f t="shared" si="12"/>
        <v>15.128235483871</v>
      </c>
      <c r="T30">
        <f t="shared" si="13"/>
        <v>1.7255530942152304</v>
      </c>
      <c r="U30">
        <f t="shared" si="14"/>
        <v>47.389887077370929</v>
      </c>
      <c r="V30">
        <f t="shared" si="15"/>
        <v>0.82323782055504391</v>
      </c>
      <c r="W30">
        <f t="shared" si="16"/>
        <v>1.7371592787528436</v>
      </c>
      <c r="X30">
        <f t="shared" si="17"/>
        <v>0.90231527366018649</v>
      </c>
      <c r="Y30">
        <f t="shared" si="18"/>
        <v>-2.2615563260060356</v>
      </c>
      <c r="Z30">
        <f t="shared" si="19"/>
        <v>15.571611216179079</v>
      </c>
      <c r="AA30">
        <f t="shared" si="20"/>
        <v>1.0755581814367274</v>
      </c>
      <c r="AB30">
        <f t="shared" si="21"/>
        <v>14.387173599104397</v>
      </c>
      <c r="AC30">
        <v>-1.21663628514731E-3</v>
      </c>
      <c r="AD30">
        <v>2.34982975309725E-2</v>
      </c>
      <c r="AE30">
        <v>2.6711546461465998</v>
      </c>
      <c r="AF30">
        <v>84</v>
      </c>
      <c r="AG30">
        <v>8</v>
      </c>
      <c r="AH30">
        <f t="shared" si="22"/>
        <v>1</v>
      </c>
      <c r="AI30">
        <f t="shared" si="23"/>
        <v>0</v>
      </c>
      <c r="AJ30">
        <f t="shared" si="24"/>
        <v>55682.283500135251</v>
      </c>
      <c r="AK30">
        <f t="shared" si="25"/>
        <v>8.1660256129032303E-3</v>
      </c>
      <c r="AL30">
        <f t="shared" si="26"/>
        <v>4.0013525503225823E-3</v>
      </c>
      <c r="AM30">
        <f t="shared" si="27"/>
        <v>0.49</v>
      </c>
      <c r="AN30">
        <f t="shared" si="28"/>
        <v>0.39</v>
      </c>
      <c r="AO30">
        <v>13.18</v>
      </c>
      <c r="AP30">
        <v>0.5</v>
      </c>
      <c r="AQ30" t="s">
        <v>195</v>
      </c>
      <c r="AR30">
        <v>1607390579.7354801</v>
      </c>
      <c r="AS30">
        <v>410.730161290323</v>
      </c>
      <c r="AT30">
        <v>409.99612903225801</v>
      </c>
      <c r="AU30">
        <v>8.1351954838709695</v>
      </c>
      <c r="AV30">
        <v>8.0681554838709708</v>
      </c>
      <c r="AW30">
        <v>1000.0062258064499</v>
      </c>
      <c r="AX30">
        <v>101.142322580645</v>
      </c>
      <c r="AY30">
        <v>5.2273441935483902E-2</v>
      </c>
      <c r="AZ30">
        <v>15.2325258064516</v>
      </c>
      <c r="BA30">
        <v>15.128235483871</v>
      </c>
      <c r="BB30">
        <v>15.3612870967742</v>
      </c>
      <c r="BC30">
        <v>10003.304838709701</v>
      </c>
      <c r="BD30">
        <v>8.1660256129032303E-3</v>
      </c>
      <c r="BE30">
        <v>0.29545887096774198</v>
      </c>
      <c r="BF30">
        <v>1607390560.8</v>
      </c>
      <c r="BG30" t="s">
        <v>227</v>
      </c>
      <c r="BH30">
        <v>3</v>
      </c>
      <c r="BI30">
        <v>0.80200000000000005</v>
      </c>
      <c r="BJ30">
        <v>-0.18</v>
      </c>
      <c r="BK30">
        <v>410</v>
      </c>
      <c r="BL30">
        <v>8</v>
      </c>
      <c r="BM30">
        <v>0.32</v>
      </c>
      <c r="BN30">
        <v>0.08</v>
      </c>
      <c r="BO30">
        <v>0.71217531999999995</v>
      </c>
      <c r="BP30">
        <v>0.34522988715486003</v>
      </c>
      <c r="BQ30">
        <v>9.5336935656321606E-2</v>
      </c>
      <c r="BR30">
        <v>0</v>
      </c>
      <c r="BS30">
        <v>6.4045866000000007E-2</v>
      </c>
      <c r="BT30">
        <v>3.9389185498198899E-2</v>
      </c>
      <c r="BU30">
        <v>9.7390594178413305E-3</v>
      </c>
      <c r="BV30">
        <v>1</v>
      </c>
      <c r="BW30">
        <v>1</v>
      </c>
      <c r="BX30">
        <v>2</v>
      </c>
      <c r="BY30" t="s">
        <v>220</v>
      </c>
      <c r="BZ30">
        <v>100</v>
      </c>
      <c r="CA30">
        <v>100</v>
      </c>
      <c r="CB30">
        <v>0.80200000000000005</v>
      </c>
      <c r="CC30">
        <v>-0.18</v>
      </c>
      <c r="CD30">
        <v>2</v>
      </c>
      <c r="CE30">
        <v>995.428</v>
      </c>
      <c r="CF30">
        <v>344.916</v>
      </c>
      <c r="CG30">
        <v>15.003299999999999</v>
      </c>
      <c r="CH30">
        <v>19.549700000000001</v>
      </c>
      <c r="CI30">
        <v>29.9999</v>
      </c>
      <c r="CJ30">
        <v>19.645199999999999</v>
      </c>
      <c r="CK30">
        <v>19.716699999999999</v>
      </c>
      <c r="CL30">
        <v>25.1282</v>
      </c>
      <c r="CM30">
        <v>-30</v>
      </c>
      <c r="CN30">
        <v>-30</v>
      </c>
      <c r="CO30">
        <v>15</v>
      </c>
      <c r="CP30">
        <v>410</v>
      </c>
      <c r="CQ30">
        <v>10</v>
      </c>
      <c r="CR30">
        <v>99.120699999999999</v>
      </c>
      <c r="CS30">
        <v>108.209</v>
      </c>
    </row>
    <row r="31" spans="1:97" x14ac:dyDescent="0.25">
      <c r="A31">
        <v>15</v>
      </c>
      <c r="B31">
        <v>1607390593.3</v>
      </c>
      <c r="C31">
        <v>999.20000004768394</v>
      </c>
      <c r="D31" t="s">
        <v>232</v>
      </c>
      <c r="E31" t="s">
        <v>233</v>
      </c>
      <c r="F31">
        <v>1607390584.67097</v>
      </c>
      <c r="G31">
        <f t="shared" si="0"/>
        <v>5.0987591203728481E-5</v>
      </c>
      <c r="H31">
        <f t="shared" si="1"/>
        <v>-0.59040502006626694</v>
      </c>
      <c r="I31">
        <f t="shared" si="2"/>
        <v>410.74719354838697</v>
      </c>
      <c r="J31">
        <f t="shared" si="3"/>
        <v>571.14656523887868</v>
      </c>
      <c r="K31">
        <f t="shared" si="4"/>
        <v>57.79694015939824</v>
      </c>
      <c r="L31">
        <f t="shared" si="5"/>
        <v>41.565392162041277</v>
      </c>
      <c r="M31">
        <f t="shared" si="6"/>
        <v>5.6451192359941648E-3</v>
      </c>
      <c r="N31">
        <f t="shared" si="7"/>
        <v>2.7694332237946755</v>
      </c>
      <c r="O31">
        <f t="shared" si="8"/>
        <v>5.6387343662499508E-3</v>
      </c>
      <c r="P31">
        <f t="shared" si="9"/>
        <v>3.5247820195202966E-3</v>
      </c>
      <c r="Q31">
        <f t="shared" si="10"/>
        <v>4.5170965986774236E-3</v>
      </c>
      <c r="R31">
        <f t="shared" si="11"/>
        <v>15.227964445721865</v>
      </c>
      <c r="S31">
        <f t="shared" si="12"/>
        <v>15.1417612903226</v>
      </c>
      <c r="T31">
        <f t="shared" si="13"/>
        <v>1.7270544890373174</v>
      </c>
      <c r="U31">
        <f t="shared" si="14"/>
        <v>47.378717016013589</v>
      </c>
      <c r="V31">
        <f t="shared" si="15"/>
        <v>0.82354612057180443</v>
      </c>
      <c r="W31">
        <f t="shared" si="16"/>
        <v>1.7382195475944464</v>
      </c>
      <c r="X31">
        <f t="shared" si="17"/>
        <v>0.90350836846551297</v>
      </c>
      <c r="Y31">
        <f t="shared" si="18"/>
        <v>-2.2485527720844258</v>
      </c>
      <c r="Z31">
        <f t="shared" si="19"/>
        <v>14.969580526450015</v>
      </c>
      <c r="AA31">
        <f t="shared" si="20"/>
        <v>1.0341302166145978</v>
      </c>
      <c r="AB31">
        <f t="shared" si="21"/>
        <v>13.759675067578865</v>
      </c>
      <c r="AC31">
        <v>-1.21657879530161E-3</v>
      </c>
      <c r="AD31">
        <v>2.34971871633829E-2</v>
      </c>
      <c r="AE31">
        <v>2.6710751193022402</v>
      </c>
      <c r="AF31">
        <v>84</v>
      </c>
      <c r="AG31">
        <v>8</v>
      </c>
      <c r="AH31">
        <f t="shared" si="22"/>
        <v>1</v>
      </c>
      <c r="AI31">
        <f t="shared" si="23"/>
        <v>0</v>
      </c>
      <c r="AJ31">
        <f t="shared" si="24"/>
        <v>55677.927761382991</v>
      </c>
      <c r="AK31">
        <f t="shared" si="25"/>
        <v>2.36373448387097E-2</v>
      </c>
      <c r="AL31">
        <f t="shared" si="26"/>
        <v>1.1582298970967752E-2</v>
      </c>
      <c r="AM31">
        <f t="shared" si="27"/>
        <v>0.49</v>
      </c>
      <c r="AN31">
        <f t="shared" si="28"/>
        <v>0.39</v>
      </c>
      <c r="AO31">
        <v>13.18</v>
      </c>
      <c r="AP31">
        <v>0.5</v>
      </c>
      <c r="AQ31" t="s">
        <v>195</v>
      </c>
      <c r="AR31">
        <v>1607390584.67097</v>
      </c>
      <c r="AS31">
        <v>410.74719354838697</v>
      </c>
      <c r="AT31">
        <v>409.99664516129002</v>
      </c>
      <c r="AU31">
        <v>8.1382429032258106</v>
      </c>
      <c r="AV31">
        <v>8.0715883870967797</v>
      </c>
      <c r="AW31">
        <v>1000.00338709677</v>
      </c>
      <c r="AX31">
        <v>101.14241935483901</v>
      </c>
      <c r="AY31">
        <v>5.2166548387096799E-2</v>
      </c>
      <c r="AZ31">
        <v>15.2420225806452</v>
      </c>
      <c r="BA31">
        <v>15.1417612903226</v>
      </c>
      <c r="BB31">
        <v>15.369548387096801</v>
      </c>
      <c r="BC31">
        <v>10002.822580645199</v>
      </c>
      <c r="BD31">
        <v>2.36373448387097E-2</v>
      </c>
      <c r="BE31">
        <v>0.29901416129032299</v>
      </c>
      <c r="BF31">
        <v>1607390560.8</v>
      </c>
      <c r="BG31" t="s">
        <v>227</v>
      </c>
      <c r="BH31">
        <v>3</v>
      </c>
      <c r="BI31">
        <v>0.80200000000000005</v>
      </c>
      <c r="BJ31">
        <v>-0.18</v>
      </c>
      <c r="BK31">
        <v>410</v>
      </c>
      <c r="BL31">
        <v>8</v>
      </c>
      <c r="BM31">
        <v>0.32</v>
      </c>
      <c r="BN31">
        <v>0.08</v>
      </c>
      <c r="BO31">
        <v>0.74559333999999999</v>
      </c>
      <c r="BP31">
        <v>8.9766839855942804E-2</v>
      </c>
      <c r="BQ31">
        <v>2.1372372534288302E-2</v>
      </c>
      <c r="BR31">
        <v>1</v>
      </c>
      <c r="BS31">
        <v>6.6892473999999993E-2</v>
      </c>
      <c r="BT31">
        <v>-4.1716350540213099E-3</v>
      </c>
      <c r="BU31">
        <v>6.1371475094216198E-4</v>
      </c>
      <c r="BV31">
        <v>1</v>
      </c>
      <c r="BW31">
        <v>2</v>
      </c>
      <c r="BX31">
        <v>2</v>
      </c>
      <c r="BY31" t="s">
        <v>197</v>
      </c>
      <c r="BZ31">
        <v>100</v>
      </c>
      <c r="CA31">
        <v>100</v>
      </c>
      <c r="CB31">
        <v>0.80200000000000005</v>
      </c>
      <c r="CC31">
        <v>-0.18</v>
      </c>
      <c r="CD31">
        <v>2</v>
      </c>
      <c r="CE31">
        <v>995.71100000000001</v>
      </c>
      <c r="CF31">
        <v>345.02800000000002</v>
      </c>
      <c r="CG31">
        <v>15.0031</v>
      </c>
      <c r="CH31">
        <v>19.549700000000001</v>
      </c>
      <c r="CI31">
        <v>30.0002</v>
      </c>
      <c r="CJ31">
        <v>19.643599999999999</v>
      </c>
      <c r="CK31">
        <v>19.715800000000002</v>
      </c>
      <c r="CL31">
        <v>25.127800000000001</v>
      </c>
      <c r="CM31">
        <v>-30</v>
      </c>
      <c r="CN31">
        <v>-30</v>
      </c>
      <c r="CO31">
        <v>15</v>
      </c>
      <c r="CP31">
        <v>410</v>
      </c>
      <c r="CQ31">
        <v>10</v>
      </c>
      <c r="CR31">
        <v>99.119900000000001</v>
      </c>
      <c r="CS31">
        <v>108.209</v>
      </c>
    </row>
    <row r="32" spans="1:97" x14ac:dyDescent="0.25">
      <c r="A32">
        <v>16</v>
      </c>
      <c r="B32">
        <v>1607390598.3</v>
      </c>
      <c r="C32">
        <v>1004.20000004768</v>
      </c>
      <c r="D32" t="s">
        <v>234</v>
      </c>
      <c r="E32" t="s">
        <v>235</v>
      </c>
      <c r="F32">
        <v>1607390589.67097</v>
      </c>
      <c r="G32">
        <f t="shared" si="0"/>
        <v>5.0653868630077959E-5</v>
      </c>
      <c r="H32">
        <f t="shared" si="1"/>
        <v>-0.59450253614263793</v>
      </c>
      <c r="I32">
        <f t="shared" si="2"/>
        <v>410.75838709677402</v>
      </c>
      <c r="J32">
        <f t="shared" si="3"/>
        <v>573.64312065900288</v>
      </c>
      <c r="K32">
        <f t="shared" si="4"/>
        <v>58.04985004698333</v>
      </c>
      <c r="L32">
        <f t="shared" si="5"/>
        <v>41.566719651611749</v>
      </c>
      <c r="M32">
        <f t="shared" si="6"/>
        <v>5.6002150551482163E-3</v>
      </c>
      <c r="N32">
        <f t="shared" si="7"/>
        <v>2.7696662014849114</v>
      </c>
      <c r="O32">
        <f t="shared" si="8"/>
        <v>5.5939318253638735E-3</v>
      </c>
      <c r="P32">
        <f t="shared" si="9"/>
        <v>3.4967713140438769E-3</v>
      </c>
      <c r="Q32">
        <f t="shared" si="10"/>
        <v>6.6192655179677469E-3</v>
      </c>
      <c r="R32">
        <f t="shared" si="11"/>
        <v>15.237590355241357</v>
      </c>
      <c r="S32">
        <f t="shared" si="12"/>
        <v>15.1560419354839</v>
      </c>
      <c r="T32">
        <f t="shared" si="13"/>
        <v>1.7286409180876074</v>
      </c>
      <c r="U32">
        <f t="shared" si="14"/>
        <v>47.36788510974052</v>
      </c>
      <c r="V32">
        <f t="shared" si="15"/>
        <v>0.82386152956975967</v>
      </c>
      <c r="W32">
        <f t="shared" si="16"/>
        <v>1.7392829079471492</v>
      </c>
      <c r="X32">
        <f t="shared" si="17"/>
        <v>0.90477938851784778</v>
      </c>
      <c r="Y32">
        <f t="shared" si="18"/>
        <v>-2.233835606586438</v>
      </c>
      <c r="Z32">
        <f t="shared" si="19"/>
        <v>14.259892326300331</v>
      </c>
      <c r="AA32">
        <f t="shared" si="20"/>
        <v>0.98514261586324581</v>
      </c>
      <c r="AB32">
        <f t="shared" si="21"/>
        <v>13.017818601095108</v>
      </c>
      <c r="AC32">
        <v>-1.2167379189780901E-3</v>
      </c>
      <c r="AD32">
        <v>2.35002605021776E-2</v>
      </c>
      <c r="AE32">
        <v>2.6712952321429002</v>
      </c>
      <c r="AF32">
        <v>82</v>
      </c>
      <c r="AG32">
        <v>8</v>
      </c>
      <c r="AH32">
        <f t="shared" si="22"/>
        <v>1</v>
      </c>
      <c r="AI32">
        <f t="shared" si="23"/>
        <v>0</v>
      </c>
      <c r="AJ32">
        <f t="shared" si="24"/>
        <v>55683.087519181536</v>
      </c>
      <c r="AK32">
        <f t="shared" si="25"/>
        <v>3.4637705483870997E-2</v>
      </c>
      <c r="AL32">
        <f t="shared" si="26"/>
        <v>1.6972475687096786E-2</v>
      </c>
      <c r="AM32">
        <f t="shared" si="27"/>
        <v>0.49</v>
      </c>
      <c r="AN32">
        <f t="shared" si="28"/>
        <v>0.39</v>
      </c>
      <c r="AO32">
        <v>13.18</v>
      </c>
      <c r="AP32">
        <v>0.5</v>
      </c>
      <c r="AQ32" t="s">
        <v>195</v>
      </c>
      <c r="AR32">
        <v>1607390589.67097</v>
      </c>
      <c r="AS32">
        <v>410.75838709677402</v>
      </c>
      <c r="AT32">
        <v>410.00225806451601</v>
      </c>
      <c r="AU32">
        <v>8.1413216129032193</v>
      </c>
      <c r="AV32">
        <v>8.0751035483870997</v>
      </c>
      <c r="AW32">
        <v>1000.00309677419</v>
      </c>
      <c r="AX32">
        <v>101.143064516129</v>
      </c>
      <c r="AY32">
        <v>5.1995541935483898E-2</v>
      </c>
      <c r="AZ32">
        <v>15.2515419354839</v>
      </c>
      <c r="BA32">
        <v>15.1560419354839</v>
      </c>
      <c r="BB32">
        <v>15.3789612903226</v>
      </c>
      <c r="BC32">
        <v>10004.067096774201</v>
      </c>
      <c r="BD32">
        <v>3.4637705483870997E-2</v>
      </c>
      <c r="BE32">
        <v>0.29008022580645199</v>
      </c>
      <c r="BF32">
        <v>1607390560.8</v>
      </c>
      <c r="BG32" t="s">
        <v>227</v>
      </c>
      <c r="BH32">
        <v>3</v>
      </c>
      <c r="BI32">
        <v>0.80200000000000005</v>
      </c>
      <c r="BJ32">
        <v>-0.18</v>
      </c>
      <c r="BK32">
        <v>410</v>
      </c>
      <c r="BL32">
        <v>8</v>
      </c>
      <c r="BM32">
        <v>0.32</v>
      </c>
      <c r="BN32">
        <v>0.08</v>
      </c>
      <c r="BO32">
        <v>0.74882084000000004</v>
      </c>
      <c r="BP32">
        <v>0.111512643457386</v>
      </c>
      <c r="BQ32">
        <v>2.0701904540751801E-2</v>
      </c>
      <c r="BR32">
        <v>0</v>
      </c>
      <c r="BS32">
        <v>6.6492124E-2</v>
      </c>
      <c r="BT32">
        <v>-4.8379862665065103E-3</v>
      </c>
      <c r="BU32">
        <v>7.0978622797571904E-4</v>
      </c>
      <c r="BV32">
        <v>1</v>
      </c>
      <c r="BW32">
        <v>1</v>
      </c>
      <c r="BX32">
        <v>2</v>
      </c>
      <c r="BY32" t="s">
        <v>220</v>
      </c>
      <c r="BZ32">
        <v>100</v>
      </c>
      <c r="CA32">
        <v>100</v>
      </c>
      <c r="CB32">
        <v>0.80200000000000005</v>
      </c>
      <c r="CC32">
        <v>-0.18</v>
      </c>
      <c r="CD32">
        <v>2</v>
      </c>
      <c r="CE32">
        <v>997.27499999999998</v>
      </c>
      <c r="CF32">
        <v>345.15</v>
      </c>
      <c r="CG32">
        <v>15.0032</v>
      </c>
      <c r="CH32">
        <v>19.549700000000001</v>
      </c>
      <c r="CI32">
        <v>30</v>
      </c>
      <c r="CJ32">
        <v>19.642700000000001</v>
      </c>
      <c r="CK32">
        <v>19.714600000000001</v>
      </c>
      <c r="CL32">
        <v>25.129100000000001</v>
      </c>
      <c r="CM32">
        <v>-30</v>
      </c>
      <c r="CN32">
        <v>-30</v>
      </c>
      <c r="CO32">
        <v>15</v>
      </c>
      <c r="CP32">
        <v>410</v>
      </c>
      <c r="CQ32">
        <v>10</v>
      </c>
      <c r="CR32">
        <v>99.121200000000002</v>
      </c>
      <c r="CS32">
        <v>108.20699999999999</v>
      </c>
    </row>
    <row r="33" spans="1:97" x14ac:dyDescent="0.25">
      <c r="A33">
        <v>17</v>
      </c>
      <c r="B33">
        <v>1607390603.3</v>
      </c>
      <c r="C33">
        <v>1009.20000004768</v>
      </c>
      <c r="D33" t="s">
        <v>236</v>
      </c>
      <c r="E33" t="s">
        <v>237</v>
      </c>
      <c r="F33">
        <v>1607390594.67097</v>
      </c>
      <c r="G33">
        <f t="shared" si="0"/>
        <v>5.0341821656393739E-5</v>
      </c>
      <c r="H33">
        <f t="shared" si="1"/>
        <v>-0.5931743473354204</v>
      </c>
      <c r="I33">
        <f t="shared" si="2"/>
        <v>410.75738709677398</v>
      </c>
      <c r="J33">
        <f t="shared" si="3"/>
        <v>574.49129504373548</v>
      </c>
      <c r="K33">
        <f t="shared" si="4"/>
        <v>58.135964909045214</v>
      </c>
      <c r="L33">
        <f t="shared" si="5"/>
        <v>41.566821374675847</v>
      </c>
      <c r="M33">
        <f t="shared" si="6"/>
        <v>5.5594346897852439E-3</v>
      </c>
      <c r="N33">
        <f t="shared" si="7"/>
        <v>2.769294350083447</v>
      </c>
      <c r="O33">
        <f t="shared" si="8"/>
        <v>5.5532417497971579E-3</v>
      </c>
      <c r="P33">
        <f t="shared" si="9"/>
        <v>3.4713319173801035E-3</v>
      </c>
      <c r="Q33">
        <f t="shared" si="10"/>
        <v>1.0814713322903225E-2</v>
      </c>
      <c r="R33">
        <f t="shared" si="11"/>
        <v>15.24658827996414</v>
      </c>
      <c r="S33">
        <f t="shared" si="12"/>
        <v>15.1681258064516</v>
      </c>
      <c r="T33">
        <f t="shared" si="13"/>
        <v>1.7299843085422311</v>
      </c>
      <c r="U33">
        <f t="shared" si="14"/>
        <v>47.359902910438841</v>
      </c>
      <c r="V33">
        <f t="shared" si="15"/>
        <v>0.82419309861932943</v>
      </c>
      <c r="W33">
        <f t="shared" si="16"/>
        <v>1.7402761576136272</v>
      </c>
      <c r="X33">
        <f t="shared" si="17"/>
        <v>0.90579120992290163</v>
      </c>
      <c r="Y33">
        <f t="shared" si="18"/>
        <v>-2.2200743350469638</v>
      </c>
      <c r="Z33">
        <f t="shared" si="19"/>
        <v>13.780705190351121</v>
      </c>
      <c r="AA33">
        <f t="shared" si="20"/>
        <v>0.95226980542066753</v>
      </c>
      <c r="AB33">
        <f t="shared" si="21"/>
        <v>12.523715374047727</v>
      </c>
      <c r="AC33">
        <v>-1.21648395081201E-3</v>
      </c>
      <c r="AD33">
        <v>2.3495355322541999E-2</v>
      </c>
      <c r="AE33">
        <v>2.67094391358938</v>
      </c>
      <c r="AF33">
        <v>82</v>
      </c>
      <c r="AG33">
        <v>8</v>
      </c>
      <c r="AH33">
        <f t="shared" si="22"/>
        <v>1</v>
      </c>
      <c r="AI33">
        <f t="shared" si="23"/>
        <v>0</v>
      </c>
      <c r="AJ33">
        <f t="shared" si="24"/>
        <v>55670.238866062668</v>
      </c>
      <c r="AK33">
        <f t="shared" si="25"/>
        <v>5.6591906451612897E-2</v>
      </c>
      <c r="AL33">
        <f t="shared" si="26"/>
        <v>2.7730034161290319E-2</v>
      </c>
      <c r="AM33">
        <f t="shared" si="27"/>
        <v>0.49</v>
      </c>
      <c r="AN33">
        <f t="shared" si="28"/>
        <v>0.39</v>
      </c>
      <c r="AO33">
        <v>13.18</v>
      </c>
      <c r="AP33">
        <v>0.5</v>
      </c>
      <c r="AQ33" t="s">
        <v>195</v>
      </c>
      <c r="AR33">
        <v>1607390594.67097</v>
      </c>
      <c r="AS33">
        <v>410.75738709677398</v>
      </c>
      <c r="AT33">
        <v>410.00283870967701</v>
      </c>
      <c r="AU33">
        <v>8.1445583870967706</v>
      </c>
      <c r="AV33">
        <v>8.0787483870967698</v>
      </c>
      <c r="AW33">
        <v>1000.00190322581</v>
      </c>
      <c r="AX33">
        <v>101.143709677419</v>
      </c>
      <c r="AY33">
        <v>5.1844390322580702E-2</v>
      </c>
      <c r="AZ33">
        <v>15.2604290322581</v>
      </c>
      <c r="BA33">
        <v>15.1681258064516</v>
      </c>
      <c r="BB33">
        <v>15.3887258064516</v>
      </c>
      <c r="BC33">
        <v>10001.915161290301</v>
      </c>
      <c r="BD33">
        <v>5.6591906451612897E-2</v>
      </c>
      <c r="BE33">
        <v>0.301566741935484</v>
      </c>
      <c r="BF33">
        <v>1607390560.8</v>
      </c>
      <c r="BG33" t="s">
        <v>227</v>
      </c>
      <c r="BH33">
        <v>3</v>
      </c>
      <c r="BI33">
        <v>0.80200000000000005</v>
      </c>
      <c r="BJ33">
        <v>-0.18</v>
      </c>
      <c r="BK33">
        <v>410</v>
      </c>
      <c r="BL33">
        <v>8</v>
      </c>
      <c r="BM33">
        <v>0.32</v>
      </c>
      <c r="BN33">
        <v>0.08</v>
      </c>
      <c r="BO33">
        <v>0.74976807999999995</v>
      </c>
      <c r="BP33">
        <v>2.3843657142854899E-2</v>
      </c>
      <c r="BQ33">
        <v>1.9805085272060801E-2</v>
      </c>
      <c r="BR33">
        <v>1</v>
      </c>
      <c r="BS33">
        <v>6.6236714000000002E-2</v>
      </c>
      <c r="BT33">
        <v>-5.0665198559423901E-3</v>
      </c>
      <c r="BU33">
        <v>7.3323490179068795E-4</v>
      </c>
      <c r="BV33">
        <v>1</v>
      </c>
      <c r="BW33">
        <v>2</v>
      </c>
      <c r="BX33">
        <v>2</v>
      </c>
      <c r="BY33" t="s">
        <v>197</v>
      </c>
      <c r="BZ33">
        <v>100</v>
      </c>
      <c r="CA33">
        <v>100</v>
      </c>
      <c r="CB33">
        <v>0.80200000000000005</v>
      </c>
      <c r="CC33">
        <v>-0.18</v>
      </c>
      <c r="CD33">
        <v>2</v>
      </c>
      <c r="CE33">
        <v>997.44200000000001</v>
      </c>
      <c r="CF33">
        <v>345.06299999999999</v>
      </c>
      <c r="CG33">
        <v>15.003</v>
      </c>
      <c r="CH33">
        <v>19.551300000000001</v>
      </c>
      <c r="CI33">
        <v>30.0001</v>
      </c>
      <c r="CJ33">
        <v>19.6419</v>
      </c>
      <c r="CK33">
        <v>19.713999999999999</v>
      </c>
      <c r="CL33">
        <v>25.128499999999999</v>
      </c>
      <c r="CM33">
        <v>-30</v>
      </c>
      <c r="CN33">
        <v>-30</v>
      </c>
      <c r="CO33">
        <v>15</v>
      </c>
      <c r="CP33">
        <v>410</v>
      </c>
      <c r="CQ33">
        <v>10</v>
      </c>
      <c r="CR33">
        <v>99.122500000000002</v>
      </c>
      <c r="CS33">
        <v>108.208</v>
      </c>
    </row>
    <row r="34" spans="1:97" x14ac:dyDescent="0.25">
      <c r="A34">
        <v>18</v>
      </c>
      <c r="B34">
        <v>1607391198.3</v>
      </c>
      <c r="C34">
        <v>1604.2000000476801</v>
      </c>
      <c r="D34" t="s">
        <v>238</v>
      </c>
      <c r="E34" t="s">
        <v>239</v>
      </c>
      <c r="F34">
        <v>1607391190.3</v>
      </c>
      <c r="G34">
        <f t="shared" si="0"/>
        <v>4.8760044948788792E-5</v>
      </c>
      <c r="H34">
        <f t="shared" si="1"/>
        <v>-0.59414259659941193</v>
      </c>
      <c r="I34">
        <f t="shared" si="2"/>
        <v>410.78077419354798</v>
      </c>
      <c r="J34">
        <f t="shared" si="3"/>
        <v>583.78981328611587</v>
      </c>
      <c r="K34">
        <f t="shared" si="4"/>
        <v>59.082523641219979</v>
      </c>
      <c r="L34">
        <f t="shared" si="5"/>
        <v>41.573121439092695</v>
      </c>
      <c r="M34">
        <f t="shared" si="6"/>
        <v>5.275206317800582E-3</v>
      </c>
      <c r="N34">
        <f t="shared" si="7"/>
        <v>2.768378475606986</v>
      </c>
      <c r="O34">
        <f t="shared" si="8"/>
        <v>5.2696282381953482E-3</v>
      </c>
      <c r="P34">
        <f t="shared" si="9"/>
        <v>3.2940183143804736E-3</v>
      </c>
      <c r="Q34">
        <f t="shared" si="10"/>
        <v>1.0320416775290324E-2</v>
      </c>
      <c r="R34">
        <f t="shared" si="11"/>
        <v>15.897514256028323</v>
      </c>
      <c r="S34">
        <f t="shared" si="12"/>
        <v>15.8419225806452</v>
      </c>
      <c r="T34">
        <f t="shared" si="13"/>
        <v>1.8063585675898306</v>
      </c>
      <c r="U34">
        <f t="shared" si="14"/>
        <v>48.631544270019155</v>
      </c>
      <c r="V34">
        <f t="shared" si="15"/>
        <v>0.88234347086070686</v>
      </c>
      <c r="W34">
        <f t="shared" si="16"/>
        <v>1.8143439286271288</v>
      </c>
      <c r="X34">
        <f t="shared" si="17"/>
        <v>0.92401509672912374</v>
      </c>
      <c r="Y34">
        <f t="shared" si="18"/>
        <v>-2.1503179822415857</v>
      </c>
      <c r="Z34">
        <f t="shared" si="19"/>
        <v>10.297687158192961</v>
      </c>
      <c r="AA34">
        <f t="shared" si="20"/>
        <v>0.71674014183397239</v>
      </c>
      <c r="AB34">
        <f t="shared" si="21"/>
        <v>8.8744297345606373</v>
      </c>
      <c r="AC34">
        <v>-1.2158585657997701E-3</v>
      </c>
      <c r="AD34">
        <v>2.3483276541670099E-2</v>
      </c>
      <c r="AE34">
        <v>2.6700786003134098</v>
      </c>
      <c r="AF34">
        <v>88</v>
      </c>
      <c r="AG34">
        <v>9</v>
      </c>
      <c r="AH34">
        <f t="shared" si="22"/>
        <v>1</v>
      </c>
      <c r="AI34">
        <f t="shared" si="23"/>
        <v>0</v>
      </c>
      <c r="AJ34">
        <f t="shared" si="24"/>
        <v>55517.63635924214</v>
      </c>
      <c r="AK34">
        <f t="shared" si="25"/>
        <v>5.4005320645161302E-2</v>
      </c>
      <c r="AL34">
        <f t="shared" si="26"/>
        <v>2.6462607116129036E-2</v>
      </c>
      <c r="AM34">
        <f t="shared" si="27"/>
        <v>0.49</v>
      </c>
      <c r="AN34">
        <f t="shared" si="28"/>
        <v>0.39</v>
      </c>
      <c r="AO34">
        <v>13.18</v>
      </c>
      <c r="AP34">
        <v>0.5</v>
      </c>
      <c r="AQ34" t="s">
        <v>195</v>
      </c>
      <c r="AR34">
        <v>1607391190.3</v>
      </c>
      <c r="AS34">
        <v>410.78077419354798</v>
      </c>
      <c r="AT34">
        <v>410.02409677419399</v>
      </c>
      <c r="AU34">
        <v>8.7183670967741893</v>
      </c>
      <c r="AV34">
        <v>8.6546619354838707</v>
      </c>
      <c r="AW34">
        <v>1000.00448387097</v>
      </c>
      <c r="AX34">
        <v>101.149483870968</v>
      </c>
      <c r="AY34">
        <v>5.56456064516129E-2</v>
      </c>
      <c r="AZ34">
        <v>15.9109193548387</v>
      </c>
      <c r="BA34">
        <v>15.8419225806452</v>
      </c>
      <c r="BB34">
        <v>16.057483870967701</v>
      </c>
      <c r="BC34">
        <v>9996.2025806451602</v>
      </c>
      <c r="BD34">
        <v>5.4005320645161302E-2</v>
      </c>
      <c r="BE34">
        <v>0.28834822580645197</v>
      </c>
      <c r="BF34">
        <v>1607391176.8</v>
      </c>
      <c r="BG34" t="s">
        <v>240</v>
      </c>
      <c r="BH34">
        <v>4</v>
      </c>
      <c r="BI34">
        <v>0.77</v>
      </c>
      <c r="BJ34">
        <v>-0.17</v>
      </c>
      <c r="BK34">
        <v>410</v>
      </c>
      <c r="BL34">
        <v>9</v>
      </c>
      <c r="BM34">
        <v>0.56999999999999995</v>
      </c>
      <c r="BN34">
        <v>0.11</v>
      </c>
      <c r="BO34">
        <v>0.55739383799999997</v>
      </c>
      <c r="BP34">
        <v>2.0069334775271601</v>
      </c>
      <c r="BQ34">
        <v>0.30147901103651997</v>
      </c>
      <c r="BR34">
        <v>0</v>
      </c>
      <c r="BS34">
        <v>4.4711909655999998E-2</v>
      </c>
      <c r="BT34">
        <v>0.192242162801532</v>
      </c>
      <c r="BU34">
        <v>2.75989707856698E-2</v>
      </c>
      <c r="BV34">
        <v>0</v>
      </c>
      <c r="BW34">
        <v>0</v>
      </c>
      <c r="BX34">
        <v>2</v>
      </c>
      <c r="BY34" t="s">
        <v>213</v>
      </c>
      <c r="BZ34">
        <v>100</v>
      </c>
      <c r="CA34">
        <v>100</v>
      </c>
      <c r="CB34">
        <v>0.77</v>
      </c>
      <c r="CC34">
        <v>-0.17</v>
      </c>
      <c r="CD34">
        <v>2</v>
      </c>
      <c r="CE34">
        <v>991.52800000000002</v>
      </c>
      <c r="CF34">
        <v>344.82299999999998</v>
      </c>
      <c r="CG34">
        <v>15.0007</v>
      </c>
      <c r="CH34">
        <v>20.198399999999999</v>
      </c>
      <c r="CI34">
        <v>30.000499999999999</v>
      </c>
      <c r="CJ34">
        <v>20.098199999999999</v>
      </c>
      <c r="CK34">
        <v>20.181999999999999</v>
      </c>
      <c r="CL34">
        <v>25.101099999999999</v>
      </c>
      <c r="CM34">
        <v>-30</v>
      </c>
      <c r="CN34">
        <v>-30</v>
      </c>
      <c r="CO34">
        <v>15</v>
      </c>
      <c r="CP34">
        <v>410</v>
      </c>
      <c r="CQ34">
        <v>10</v>
      </c>
      <c r="CR34">
        <v>99.108800000000002</v>
      </c>
      <c r="CS34">
        <v>108.117</v>
      </c>
    </row>
    <row r="35" spans="1:97" x14ac:dyDescent="0.25">
      <c r="A35">
        <v>19</v>
      </c>
      <c r="B35">
        <v>1607391203.3</v>
      </c>
      <c r="C35">
        <v>1609.2000000476801</v>
      </c>
      <c r="D35" t="s">
        <v>241</v>
      </c>
      <c r="E35" t="s">
        <v>242</v>
      </c>
      <c r="F35">
        <v>1607391194.9451599</v>
      </c>
      <c r="G35">
        <f t="shared" si="0"/>
        <v>4.9079997691458226E-5</v>
      </c>
      <c r="H35">
        <f t="shared" si="1"/>
        <v>-0.5840439165998117</v>
      </c>
      <c r="I35">
        <f t="shared" si="2"/>
        <v>410.75777419354802</v>
      </c>
      <c r="J35">
        <f t="shared" si="3"/>
        <v>579.6082496641601</v>
      </c>
      <c r="K35">
        <f t="shared" si="4"/>
        <v>58.660123271315207</v>
      </c>
      <c r="L35">
        <f t="shared" si="5"/>
        <v>41.571357348357111</v>
      </c>
      <c r="M35">
        <f t="shared" si="6"/>
        <v>5.3088475211145502E-3</v>
      </c>
      <c r="N35">
        <f t="shared" si="7"/>
        <v>2.7684645631499309</v>
      </c>
      <c r="O35">
        <f t="shared" si="8"/>
        <v>5.3031982858723252E-3</v>
      </c>
      <c r="P35">
        <f t="shared" si="9"/>
        <v>3.31500597766996E-3</v>
      </c>
      <c r="Q35">
        <f t="shared" si="10"/>
        <v>1.0759316761741928E-2</v>
      </c>
      <c r="R35">
        <f t="shared" si="11"/>
        <v>15.903574229322786</v>
      </c>
      <c r="S35">
        <f t="shared" si="12"/>
        <v>15.844900000000001</v>
      </c>
      <c r="T35">
        <f t="shared" si="13"/>
        <v>1.8067025217547548</v>
      </c>
      <c r="U35">
        <f t="shared" si="14"/>
        <v>48.621149306469718</v>
      </c>
      <c r="V35">
        <f t="shared" si="15"/>
        <v>0.88250139978784881</v>
      </c>
      <c r="W35">
        <f t="shared" si="16"/>
        <v>1.8150566417614891</v>
      </c>
      <c r="X35">
        <f t="shared" si="17"/>
        <v>0.92420112196690596</v>
      </c>
      <c r="Y35">
        <f t="shared" si="18"/>
        <v>-2.1644278981933076</v>
      </c>
      <c r="Z35">
        <f t="shared" si="19"/>
        <v>10.770803831785321</v>
      </c>
      <c r="AA35">
        <f t="shared" si="20"/>
        <v>0.74968223268045076</v>
      </c>
      <c r="AB35">
        <f t="shared" si="21"/>
        <v>9.3668174830342057</v>
      </c>
      <c r="AC35">
        <v>-1.21591734023529E-3</v>
      </c>
      <c r="AD35">
        <v>2.3484411720022001E-2</v>
      </c>
      <c r="AE35">
        <v>2.6701599360539299</v>
      </c>
      <c r="AF35">
        <v>86</v>
      </c>
      <c r="AG35">
        <v>9</v>
      </c>
      <c r="AH35">
        <f t="shared" si="22"/>
        <v>1</v>
      </c>
      <c r="AI35">
        <f t="shared" si="23"/>
        <v>0</v>
      </c>
      <c r="AJ35">
        <f t="shared" si="24"/>
        <v>55519.060772185672</v>
      </c>
      <c r="AK35">
        <f t="shared" si="25"/>
        <v>5.63020238709677E-2</v>
      </c>
      <c r="AL35">
        <f t="shared" si="26"/>
        <v>2.7587991696774172E-2</v>
      </c>
      <c r="AM35">
        <f t="shared" si="27"/>
        <v>0.49</v>
      </c>
      <c r="AN35">
        <f t="shared" si="28"/>
        <v>0.39</v>
      </c>
      <c r="AO35">
        <v>13.18</v>
      </c>
      <c r="AP35">
        <v>0.5</v>
      </c>
      <c r="AQ35" t="s">
        <v>195</v>
      </c>
      <c r="AR35">
        <v>1607391194.9451599</v>
      </c>
      <c r="AS35">
        <v>410.75777419354802</v>
      </c>
      <c r="AT35">
        <v>410.014580645161</v>
      </c>
      <c r="AU35">
        <v>8.7198093548387092</v>
      </c>
      <c r="AV35">
        <v>8.6556864516128993</v>
      </c>
      <c r="AW35">
        <v>1000.0073548387099</v>
      </c>
      <c r="AX35">
        <v>101.15087096774199</v>
      </c>
      <c r="AY35">
        <v>5.5630674193548398E-2</v>
      </c>
      <c r="AZ35">
        <v>15.917064516129001</v>
      </c>
      <c r="BA35">
        <v>15.844900000000001</v>
      </c>
      <c r="BB35">
        <v>16.0647870967742</v>
      </c>
      <c r="BC35">
        <v>9996.5487096774195</v>
      </c>
      <c r="BD35">
        <v>5.63020238709677E-2</v>
      </c>
      <c r="BE35">
        <v>0.29823935483871</v>
      </c>
      <c r="BF35">
        <v>1607391176.8</v>
      </c>
      <c r="BG35" t="s">
        <v>240</v>
      </c>
      <c r="BH35">
        <v>4</v>
      </c>
      <c r="BI35">
        <v>0.77</v>
      </c>
      <c r="BJ35">
        <v>-0.17</v>
      </c>
      <c r="BK35">
        <v>410</v>
      </c>
      <c r="BL35">
        <v>9</v>
      </c>
      <c r="BM35">
        <v>0.56999999999999995</v>
      </c>
      <c r="BN35">
        <v>0.11</v>
      </c>
      <c r="BO35">
        <v>0.69708316999999997</v>
      </c>
      <c r="BP35">
        <v>0.67154829498628399</v>
      </c>
      <c r="BQ35">
        <v>0.16227748748509799</v>
      </c>
      <c r="BR35">
        <v>0</v>
      </c>
      <c r="BS35">
        <v>5.7860273259999997E-2</v>
      </c>
      <c r="BT35">
        <v>7.8344710994090905E-2</v>
      </c>
      <c r="BU35">
        <v>1.55642791954533E-2</v>
      </c>
      <c r="BV35">
        <v>1</v>
      </c>
      <c r="BW35">
        <v>1</v>
      </c>
      <c r="BX35">
        <v>2</v>
      </c>
      <c r="BY35" t="s">
        <v>220</v>
      </c>
      <c r="BZ35">
        <v>100</v>
      </c>
      <c r="CA35">
        <v>100</v>
      </c>
      <c r="CB35">
        <v>0.77</v>
      </c>
      <c r="CC35">
        <v>-0.17</v>
      </c>
      <c r="CD35">
        <v>2</v>
      </c>
      <c r="CE35">
        <v>993.35799999999995</v>
      </c>
      <c r="CF35">
        <v>344.82299999999998</v>
      </c>
      <c r="CG35">
        <v>15.0009</v>
      </c>
      <c r="CH35">
        <v>20.203600000000002</v>
      </c>
      <c r="CI35">
        <v>30.000399999999999</v>
      </c>
      <c r="CJ35">
        <v>20.102900000000002</v>
      </c>
      <c r="CK35">
        <v>20.187200000000001</v>
      </c>
      <c r="CL35">
        <v>25.099699999999999</v>
      </c>
      <c r="CM35">
        <v>-30</v>
      </c>
      <c r="CN35">
        <v>-30</v>
      </c>
      <c r="CO35">
        <v>15</v>
      </c>
      <c r="CP35">
        <v>410</v>
      </c>
      <c r="CQ35">
        <v>10</v>
      </c>
      <c r="CR35">
        <v>99.105699999999999</v>
      </c>
      <c r="CS35">
        <v>108.116</v>
      </c>
    </row>
    <row r="36" spans="1:97" x14ac:dyDescent="0.25">
      <c r="A36">
        <v>20</v>
      </c>
      <c r="B36">
        <v>1607391208.3</v>
      </c>
      <c r="C36">
        <v>1614.2000000476801</v>
      </c>
      <c r="D36" t="s">
        <v>243</v>
      </c>
      <c r="E36" t="s">
        <v>244</v>
      </c>
      <c r="F36">
        <v>1607391199.7354801</v>
      </c>
      <c r="G36">
        <f t="shared" si="0"/>
        <v>4.9170583165851477E-5</v>
      </c>
      <c r="H36">
        <f t="shared" si="1"/>
        <v>-0.58985615840922345</v>
      </c>
      <c r="I36">
        <f t="shared" si="2"/>
        <v>410.75945161290298</v>
      </c>
      <c r="J36">
        <f t="shared" si="3"/>
        <v>581.0829638800767</v>
      </c>
      <c r="K36">
        <f t="shared" si="4"/>
        <v>58.809774352927676</v>
      </c>
      <c r="L36">
        <f t="shared" si="5"/>
        <v>41.571810161814632</v>
      </c>
      <c r="M36">
        <f t="shared" si="6"/>
        <v>5.3168281175850702E-3</v>
      </c>
      <c r="N36">
        <f t="shared" si="7"/>
        <v>2.7682440803026811</v>
      </c>
      <c r="O36">
        <f t="shared" si="8"/>
        <v>5.3111614440076033E-3</v>
      </c>
      <c r="P36">
        <f t="shared" si="9"/>
        <v>3.3199845158958579E-3</v>
      </c>
      <c r="Q36">
        <f t="shared" si="10"/>
        <v>1.0829684713354829E-2</v>
      </c>
      <c r="R36">
        <f t="shared" si="11"/>
        <v>15.90929708036656</v>
      </c>
      <c r="S36">
        <f t="shared" si="12"/>
        <v>15.8490451612903</v>
      </c>
      <c r="T36">
        <f t="shared" si="13"/>
        <v>1.807181470297198</v>
      </c>
      <c r="U36">
        <f t="shared" si="14"/>
        <v>48.611991497946576</v>
      </c>
      <c r="V36">
        <f t="shared" si="15"/>
        <v>0.88265938249132292</v>
      </c>
      <c r="W36">
        <f t="shared" si="16"/>
        <v>1.8157235597488479</v>
      </c>
      <c r="X36">
        <f t="shared" si="17"/>
        <v>0.92452208780587508</v>
      </c>
      <c r="Y36">
        <f t="shared" si="18"/>
        <v>-2.16842271761405</v>
      </c>
      <c r="Z36">
        <f t="shared" si="19"/>
        <v>11.009213980119277</v>
      </c>
      <c r="AA36">
        <f t="shared" si="20"/>
        <v>0.76637673897818603</v>
      </c>
      <c r="AB36">
        <f t="shared" si="21"/>
        <v>9.6179976861967678</v>
      </c>
      <c r="AC36">
        <v>-1.2157668138253199E-3</v>
      </c>
      <c r="AD36">
        <v>2.3481504430135101E-2</v>
      </c>
      <c r="AE36">
        <v>2.6699516229834499</v>
      </c>
      <c r="AF36">
        <v>85</v>
      </c>
      <c r="AG36">
        <v>8</v>
      </c>
      <c r="AH36">
        <f t="shared" si="22"/>
        <v>1</v>
      </c>
      <c r="AI36">
        <f t="shared" si="23"/>
        <v>0</v>
      </c>
      <c r="AJ36">
        <f t="shared" si="24"/>
        <v>55511.377892179604</v>
      </c>
      <c r="AK36">
        <f t="shared" si="25"/>
        <v>5.66702496774193E-2</v>
      </c>
      <c r="AL36">
        <f t="shared" si="26"/>
        <v>2.7768422341935457E-2</v>
      </c>
      <c r="AM36">
        <f t="shared" si="27"/>
        <v>0.49</v>
      </c>
      <c r="AN36">
        <f t="shared" si="28"/>
        <v>0.39</v>
      </c>
      <c r="AO36">
        <v>13.18</v>
      </c>
      <c r="AP36">
        <v>0.5</v>
      </c>
      <c r="AQ36" t="s">
        <v>195</v>
      </c>
      <c r="AR36">
        <v>1607391199.7354801</v>
      </c>
      <c r="AS36">
        <v>410.75945161290298</v>
      </c>
      <c r="AT36">
        <v>410.00864516129002</v>
      </c>
      <c r="AU36">
        <v>8.72131096774193</v>
      </c>
      <c r="AV36">
        <v>8.6570696774193507</v>
      </c>
      <c r="AW36">
        <v>1000.00525806452</v>
      </c>
      <c r="AX36">
        <v>101.151516129032</v>
      </c>
      <c r="AY36">
        <v>5.5674596774193598E-2</v>
      </c>
      <c r="AZ36">
        <v>15.9228129032258</v>
      </c>
      <c r="BA36">
        <v>15.8490451612903</v>
      </c>
      <c r="BB36">
        <v>16.070909677419401</v>
      </c>
      <c r="BC36">
        <v>9995.2474193548405</v>
      </c>
      <c r="BD36">
        <v>5.66702496774193E-2</v>
      </c>
      <c r="BE36">
        <v>0.29864958064516101</v>
      </c>
      <c r="BF36">
        <v>1607391176.8</v>
      </c>
      <c r="BG36" t="s">
        <v>240</v>
      </c>
      <c r="BH36">
        <v>4</v>
      </c>
      <c r="BI36">
        <v>0.77</v>
      </c>
      <c r="BJ36">
        <v>-0.17</v>
      </c>
      <c r="BK36">
        <v>410</v>
      </c>
      <c r="BL36">
        <v>9</v>
      </c>
      <c r="BM36">
        <v>0.56999999999999995</v>
      </c>
      <c r="BN36">
        <v>0.11</v>
      </c>
      <c r="BO36">
        <v>0.75437072000000005</v>
      </c>
      <c r="BP36">
        <v>-5.75208259303744E-2</v>
      </c>
      <c r="BQ36">
        <v>2.31361409427242E-2</v>
      </c>
      <c r="BR36">
        <v>1</v>
      </c>
      <c r="BS36">
        <v>6.4070617999999996E-2</v>
      </c>
      <c r="BT36">
        <v>3.7766244417766501E-3</v>
      </c>
      <c r="BU36">
        <v>6.7277175882761399E-4</v>
      </c>
      <c r="BV36">
        <v>1</v>
      </c>
      <c r="BW36">
        <v>2</v>
      </c>
      <c r="BX36">
        <v>2</v>
      </c>
      <c r="BY36" t="s">
        <v>197</v>
      </c>
      <c r="BZ36">
        <v>100</v>
      </c>
      <c r="CA36">
        <v>100</v>
      </c>
      <c r="CB36">
        <v>0.77</v>
      </c>
      <c r="CC36">
        <v>-0.17</v>
      </c>
      <c r="CD36">
        <v>2</v>
      </c>
      <c r="CE36">
        <v>994.24</v>
      </c>
      <c r="CF36">
        <v>344.76299999999998</v>
      </c>
      <c r="CG36">
        <v>15.001300000000001</v>
      </c>
      <c r="CH36">
        <v>20.209199999999999</v>
      </c>
      <c r="CI36">
        <v>30.000399999999999</v>
      </c>
      <c r="CJ36">
        <v>20.107600000000001</v>
      </c>
      <c r="CK36">
        <v>20.192299999999999</v>
      </c>
      <c r="CL36">
        <v>25.100100000000001</v>
      </c>
      <c r="CM36">
        <v>-30</v>
      </c>
      <c r="CN36">
        <v>-30</v>
      </c>
      <c r="CO36">
        <v>15</v>
      </c>
      <c r="CP36">
        <v>410</v>
      </c>
      <c r="CQ36">
        <v>10</v>
      </c>
      <c r="CR36">
        <v>99.103800000000007</v>
      </c>
      <c r="CS36">
        <v>108.116</v>
      </c>
    </row>
    <row r="37" spans="1:97" x14ac:dyDescent="0.25">
      <c r="A37">
        <v>21</v>
      </c>
      <c r="B37">
        <v>1607391213.3</v>
      </c>
      <c r="C37">
        <v>1619.2000000476801</v>
      </c>
      <c r="D37" t="s">
        <v>245</v>
      </c>
      <c r="E37" t="s">
        <v>246</v>
      </c>
      <c r="F37">
        <v>1607391204.67097</v>
      </c>
      <c r="G37">
        <f t="shared" si="0"/>
        <v>4.9422446235575471E-5</v>
      </c>
      <c r="H37">
        <f t="shared" si="1"/>
        <v>-0.59583604778288823</v>
      </c>
      <c r="I37">
        <f t="shared" si="2"/>
        <v>410.76445161290297</v>
      </c>
      <c r="J37">
        <f t="shared" si="3"/>
        <v>582.10718361319027</v>
      </c>
      <c r="K37">
        <f t="shared" si="4"/>
        <v>58.913383908498304</v>
      </c>
      <c r="L37">
        <f t="shared" si="5"/>
        <v>41.572281729330612</v>
      </c>
      <c r="M37">
        <f t="shared" si="6"/>
        <v>5.3397058855191443E-3</v>
      </c>
      <c r="N37">
        <f t="shared" si="7"/>
        <v>2.7697031197457047</v>
      </c>
      <c r="O37">
        <f t="shared" si="8"/>
        <v>5.333993376467277E-3</v>
      </c>
      <c r="P37">
        <f t="shared" si="9"/>
        <v>3.3342585857480977E-3</v>
      </c>
      <c r="Q37">
        <f t="shared" si="10"/>
        <v>9.5669785178709738E-3</v>
      </c>
      <c r="R37">
        <f t="shared" si="11"/>
        <v>15.914481173469404</v>
      </c>
      <c r="S37">
        <f t="shared" si="12"/>
        <v>15.8569903225806</v>
      </c>
      <c r="T37">
        <f t="shared" si="13"/>
        <v>1.8080997977590105</v>
      </c>
      <c r="U37">
        <f t="shared" si="14"/>
        <v>48.604817917034445</v>
      </c>
      <c r="V37">
        <f t="shared" si="15"/>
        <v>0.88282554444468075</v>
      </c>
      <c r="W37">
        <f t="shared" si="16"/>
        <v>1.8163334053665459</v>
      </c>
      <c r="X37">
        <f t="shared" si="17"/>
        <v>0.92527425331432978</v>
      </c>
      <c r="Y37">
        <f t="shared" si="18"/>
        <v>-2.1795298789888782</v>
      </c>
      <c r="Z37">
        <f t="shared" si="19"/>
        <v>10.613296932248465</v>
      </c>
      <c r="AA37">
        <f t="shared" si="20"/>
        <v>0.73847745536704301</v>
      </c>
      <c r="AB37">
        <f t="shared" si="21"/>
        <v>9.1818114871445005</v>
      </c>
      <c r="AC37">
        <v>-1.2167631353338199E-3</v>
      </c>
      <c r="AD37">
        <v>2.3500747534692501E-2</v>
      </c>
      <c r="AE37">
        <v>2.6713301117088202</v>
      </c>
      <c r="AF37">
        <v>85</v>
      </c>
      <c r="AG37">
        <v>8</v>
      </c>
      <c r="AH37">
        <f t="shared" si="22"/>
        <v>1</v>
      </c>
      <c r="AI37">
        <f t="shared" si="23"/>
        <v>0</v>
      </c>
      <c r="AJ37">
        <f t="shared" si="24"/>
        <v>55553.996817612366</v>
      </c>
      <c r="AK37">
        <f t="shared" si="25"/>
        <v>5.0062681935483903E-2</v>
      </c>
      <c r="AL37">
        <f t="shared" si="26"/>
        <v>2.4530714148387114E-2</v>
      </c>
      <c r="AM37">
        <f t="shared" si="27"/>
        <v>0.49</v>
      </c>
      <c r="AN37">
        <f t="shared" si="28"/>
        <v>0.39</v>
      </c>
      <c r="AO37">
        <v>13.18</v>
      </c>
      <c r="AP37">
        <v>0.5</v>
      </c>
      <c r="AQ37" t="s">
        <v>195</v>
      </c>
      <c r="AR37">
        <v>1607391204.67097</v>
      </c>
      <c r="AS37">
        <v>410.76445161290297</v>
      </c>
      <c r="AT37">
        <v>410.00590322580598</v>
      </c>
      <c r="AU37">
        <v>8.7229600000000005</v>
      </c>
      <c r="AV37">
        <v>8.6583900000000007</v>
      </c>
      <c r="AW37">
        <v>1000.009</v>
      </c>
      <c r="AX37">
        <v>101.151387096774</v>
      </c>
      <c r="AY37">
        <v>5.5719716129032301E-2</v>
      </c>
      <c r="AZ37">
        <v>15.9280677419355</v>
      </c>
      <c r="BA37">
        <v>15.8569903225806</v>
      </c>
      <c r="BB37">
        <v>16.074822580645201</v>
      </c>
      <c r="BC37">
        <v>10003.4512903226</v>
      </c>
      <c r="BD37">
        <v>5.0062681935483903E-2</v>
      </c>
      <c r="BE37">
        <v>0.29755564516129002</v>
      </c>
      <c r="BF37">
        <v>1607391176.8</v>
      </c>
      <c r="BG37" t="s">
        <v>240</v>
      </c>
      <c r="BH37">
        <v>4</v>
      </c>
      <c r="BI37">
        <v>0.77</v>
      </c>
      <c r="BJ37">
        <v>-0.17</v>
      </c>
      <c r="BK37">
        <v>410</v>
      </c>
      <c r="BL37">
        <v>9</v>
      </c>
      <c r="BM37">
        <v>0.56999999999999995</v>
      </c>
      <c r="BN37">
        <v>0.11</v>
      </c>
      <c r="BO37">
        <v>0.7513263</v>
      </c>
      <c r="BP37">
        <v>0.114913480912366</v>
      </c>
      <c r="BQ37">
        <v>1.8763763410627399E-2</v>
      </c>
      <c r="BR37">
        <v>0</v>
      </c>
      <c r="BS37">
        <v>6.4353384E-2</v>
      </c>
      <c r="BT37">
        <v>2.3519423769508599E-3</v>
      </c>
      <c r="BU37">
        <v>5.4402404224813505E-4</v>
      </c>
      <c r="BV37">
        <v>1</v>
      </c>
      <c r="BW37">
        <v>1</v>
      </c>
      <c r="BX37">
        <v>2</v>
      </c>
      <c r="BY37" t="s">
        <v>220</v>
      </c>
      <c r="BZ37">
        <v>100</v>
      </c>
      <c r="CA37">
        <v>100</v>
      </c>
      <c r="CB37">
        <v>0.77</v>
      </c>
      <c r="CC37">
        <v>-0.17</v>
      </c>
      <c r="CD37">
        <v>2</v>
      </c>
      <c r="CE37">
        <v>994.29100000000005</v>
      </c>
      <c r="CF37">
        <v>345.06</v>
      </c>
      <c r="CG37">
        <v>15.001099999999999</v>
      </c>
      <c r="CH37">
        <v>20.214400000000001</v>
      </c>
      <c r="CI37">
        <v>30.000399999999999</v>
      </c>
      <c r="CJ37">
        <v>20.1127</v>
      </c>
      <c r="CK37">
        <v>20.197500000000002</v>
      </c>
      <c r="CL37">
        <v>25.1005</v>
      </c>
      <c r="CM37">
        <v>-30</v>
      </c>
      <c r="CN37">
        <v>-30</v>
      </c>
      <c r="CO37">
        <v>15</v>
      </c>
      <c r="CP37">
        <v>410</v>
      </c>
      <c r="CQ37">
        <v>10</v>
      </c>
      <c r="CR37">
        <v>99.1023</v>
      </c>
      <c r="CS37">
        <v>108.116</v>
      </c>
    </row>
    <row r="38" spans="1:97" x14ac:dyDescent="0.25">
      <c r="A38">
        <v>22</v>
      </c>
      <c r="B38">
        <v>1607391218.3</v>
      </c>
      <c r="C38">
        <v>1624.2000000476801</v>
      </c>
      <c r="D38" t="s">
        <v>247</v>
      </c>
      <c r="E38" t="s">
        <v>248</v>
      </c>
      <c r="F38">
        <v>1607391209.67097</v>
      </c>
      <c r="G38">
        <f t="shared" si="0"/>
        <v>4.9488544817058849E-5</v>
      </c>
      <c r="H38">
        <f t="shared" si="1"/>
        <v>-0.59884766219916263</v>
      </c>
      <c r="I38">
        <f t="shared" si="2"/>
        <v>410.76929032258101</v>
      </c>
      <c r="J38">
        <f t="shared" si="3"/>
        <v>582.84762906200774</v>
      </c>
      <c r="K38">
        <f t="shared" si="4"/>
        <v>58.988162916505843</v>
      </c>
      <c r="L38">
        <f t="shared" si="5"/>
        <v>41.57265914873966</v>
      </c>
      <c r="M38">
        <f t="shared" si="6"/>
        <v>5.3444354178830361E-3</v>
      </c>
      <c r="N38">
        <f t="shared" si="7"/>
        <v>2.7693445016364664</v>
      </c>
      <c r="O38">
        <f t="shared" si="8"/>
        <v>5.3387120505370284E-3</v>
      </c>
      <c r="P38">
        <f t="shared" si="9"/>
        <v>3.3372087311103922E-3</v>
      </c>
      <c r="Q38">
        <f t="shared" si="10"/>
        <v>6.1871855206451533E-3</v>
      </c>
      <c r="R38">
        <f t="shared" si="11"/>
        <v>15.917678850689999</v>
      </c>
      <c r="S38">
        <f t="shared" si="12"/>
        <v>15.8619032258065</v>
      </c>
      <c r="T38">
        <f t="shared" si="13"/>
        <v>1.8086678520495323</v>
      </c>
      <c r="U38">
        <f t="shared" si="14"/>
        <v>48.603311630445361</v>
      </c>
      <c r="V38">
        <f t="shared" si="15"/>
        <v>0.88298091191137595</v>
      </c>
      <c r="W38">
        <f t="shared" si="16"/>
        <v>1.8167093605166447</v>
      </c>
      <c r="X38">
        <f t="shared" si="17"/>
        <v>0.92568694013815633</v>
      </c>
      <c r="Y38">
        <f t="shared" si="18"/>
        <v>-2.1824448264322953</v>
      </c>
      <c r="Z38">
        <f t="shared" si="19"/>
        <v>10.361964129393483</v>
      </c>
      <c r="AA38">
        <f t="shared" si="20"/>
        <v>0.72111350308411293</v>
      </c>
      <c r="AB38">
        <f t="shared" si="21"/>
        <v>8.9068199915659463</v>
      </c>
      <c r="AC38">
        <v>-1.2165182015293E-3</v>
      </c>
      <c r="AD38">
        <v>2.34960168460846E-2</v>
      </c>
      <c r="AE38">
        <v>2.6709912960364099</v>
      </c>
      <c r="AF38">
        <v>85</v>
      </c>
      <c r="AG38">
        <v>9</v>
      </c>
      <c r="AH38">
        <f t="shared" si="22"/>
        <v>1</v>
      </c>
      <c r="AI38">
        <f t="shared" si="23"/>
        <v>0</v>
      </c>
      <c r="AJ38">
        <f t="shared" si="24"/>
        <v>55542.645296638642</v>
      </c>
      <c r="AK38">
        <f t="shared" si="25"/>
        <v>3.2376690322580601E-2</v>
      </c>
      <c r="AL38">
        <f t="shared" si="26"/>
        <v>1.5864578258064494E-2</v>
      </c>
      <c r="AM38">
        <f t="shared" si="27"/>
        <v>0.49</v>
      </c>
      <c r="AN38">
        <f t="shared" si="28"/>
        <v>0.39</v>
      </c>
      <c r="AO38">
        <v>13.18</v>
      </c>
      <c r="AP38">
        <v>0.5</v>
      </c>
      <c r="AQ38" t="s">
        <v>195</v>
      </c>
      <c r="AR38">
        <v>1607391209.67097</v>
      </c>
      <c r="AS38">
        <v>410.76929032258101</v>
      </c>
      <c r="AT38">
        <v>410.00680645161299</v>
      </c>
      <c r="AU38">
        <v>8.7245187096774206</v>
      </c>
      <c r="AV38">
        <v>8.6598622580645106</v>
      </c>
      <c r="AW38">
        <v>1000.00596774194</v>
      </c>
      <c r="AX38">
        <v>101.151225806452</v>
      </c>
      <c r="AY38">
        <v>5.5607635483871001E-2</v>
      </c>
      <c r="AZ38">
        <v>15.931306451612899</v>
      </c>
      <c r="BA38">
        <v>15.8619032258065</v>
      </c>
      <c r="BB38">
        <v>16.078983870967701</v>
      </c>
      <c r="BC38">
        <v>10001.4535483871</v>
      </c>
      <c r="BD38">
        <v>3.2376690322580601E-2</v>
      </c>
      <c r="BE38">
        <v>0.28579564516129002</v>
      </c>
      <c r="BF38">
        <v>1607391176.8</v>
      </c>
      <c r="BG38" t="s">
        <v>240</v>
      </c>
      <c r="BH38">
        <v>4</v>
      </c>
      <c r="BI38">
        <v>0.77</v>
      </c>
      <c r="BJ38">
        <v>-0.17</v>
      </c>
      <c r="BK38">
        <v>410</v>
      </c>
      <c r="BL38">
        <v>9</v>
      </c>
      <c r="BM38">
        <v>0.56999999999999995</v>
      </c>
      <c r="BN38">
        <v>0.11</v>
      </c>
      <c r="BO38">
        <v>0.7576117</v>
      </c>
      <c r="BP38">
        <v>6.095024441777E-2</v>
      </c>
      <c r="BQ38">
        <v>1.5363868325718E-2</v>
      </c>
      <c r="BR38">
        <v>1</v>
      </c>
      <c r="BS38">
        <v>6.4381424000000007E-2</v>
      </c>
      <c r="BT38">
        <v>2.5822063865545298E-3</v>
      </c>
      <c r="BU38">
        <v>5.2312727153533195E-4</v>
      </c>
      <c r="BV38">
        <v>1</v>
      </c>
      <c r="BW38">
        <v>2</v>
      </c>
      <c r="BX38">
        <v>2</v>
      </c>
      <c r="BY38" t="s">
        <v>197</v>
      </c>
      <c r="BZ38">
        <v>100</v>
      </c>
      <c r="CA38">
        <v>100</v>
      </c>
      <c r="CB38">
        <v>0.77</v>
      </c>
      <c r="CC38">
        <v>-0.17</v>
      </c>
      <c r="CD38">
        <v>2</v>
      </c>
      <c r="CE38">
        <v>994.57899999999995</v>
      </c>
      <c r="CF38">
        <v>345.07400000000001</v>
      </c>
      <c r="CG38">
        <v>15.0007</v>
      </c>
      <c r="CH38">
        <v>20.22</v>
      </c>
      <c r="CI38">
        <v>30.000399999999999</v>
      </c>
      <c r="CJ38">
        <v>20.117899999999999</v>
      </c>
      <c r="CK38">
        <v>20.203099999999999</v>
      </c>
      <c r="CL38">
        <v>25.099799999999998</v>
      </c>
      <c r="CM38">
        <v>-30</v>
      </c>
      <c r="CN38">
        <v>-30</v>
      </c>
      <c r="CO38">
        <v>15</v>
      </c>
      <c r="CP38">
        <v>410</v>
      </c>
      <c r="CQ38">
        <v>10</v>
      </c>
      <c r="CR38">
        <v>99.1023</v>
      </c>
      <c r="CS38">
        <v>108.114</v>
      </c>
    </row>
    <row r="39" spans="1:97" x14ac:dyDescent="0.25">
      <c r="A39">
        <v>23</v>
      </c>
      <c r="B39">
        <v>1607391223.3</v>
      </c>
      <c r="C39">
        <v>1629.2000000476801</v>
      </c>
      <c r="D39" t="s">
        <v>249</v>
      </c>
      <c r="E39" t="s">
        <v>250</v>
      </c>
      <c r="F39">
        <v>1607391214.67097</v>
      </c>
      <c r="G39">
        <f t="shared" si="0"/>
        <v>4.948919121440397E-5</v>
      </c>
      <c r="H39">
        <f t="shared" si="1"/>
        <v>-0.60643634684554493</v>
      </c>
      <c r="I39">
        <f t="shared" si="2"/>
        <v>410.77206451612898</v>
      </c>
      <c r="J39">
        <f t="shared" si="3"/>
        <v>585.15146136782198</v>
      </c>
      <c r="K39">
        <f t="shared" si="4"/>
        <v>59.221080481845753</v>
      </c>
      <c r="L39">
        <f t="shared" si="5"/>
        <v>41.572767220882376</v>
      </c>
      <c r="M39">
        <f t="shared" si="6"/>
        <v>5.343074998372002E-3</v>
      </c>
      <c r="N39">
        <f t="shared" si="7"/>
        <v>2.7702412465801198</v>
      </c>
      <c r="O39">
        <f t="shared" si="8"/>
        <v>5.3373563923317076E-3</v>
      </c>
      <c r="P39">
        <f t="shared" si="9"/>
        <v>3.3363610176760355E-3</v>
      </c>
      <c r="Q39">
        <f t="shared" si="10"/>
        <v>7.2928938193548469E-3</v>
      </c>
      <c r="R39">
        <f t="shared" si="11"/>
        <v>15.918473596517025</v>
      </c>
      <c r="S39">
        <f t="shared" si="12"/>
        <v>15.8651741935484</v>
      </c>
      <c r="T39">
        <f t="shared" si="13"/>
        <v>1.8090461445050139</v>
      </c>
      <c r="U39">
        <f t="shared" si="14"/>
        <v>48.608438084684593</v>
      </c>
      <c r="V39">
        <f t="shared" si="15"/>
        <v>0.88311828001662029</v>
      </c>
      <c r="W39">
        <f t="shared" si="16"/>
        <v>1.816800363916385</v>
      </c>
      <c r="X39">
        <f t="shared" si="17"/>
        <v>0.92592786448839359</v>
      </c>
      <c r="Y39">
        <f t="shared" si="18"/>
        <v>-2.1824733325552153</v>
      </c>
      <c r="Z39">
        <f t="shared" si="19"/>
        <v>9.9938734219275052</v>
      </c>
      <c r="AA39">
        <f t="shared" si="20"/>
        <v>0.69528670361382106</v>
      </c>
      <c r="AB39">
        <f t="shared" si="21"/>
        <v>8.5139796868054667</v>
      </c>
      <c r="AC39">
        <v>-1.2171307304063501E-3</v>
      </c>
      <c r="AD39">
        <v>2.35078473216138E-2</v>
      </c>
      <c r="AE39">
        <v>2.6718385191738898</v>
      </c>
      <c r="AF39">
        <v>84</v>
      </c>
      <c r="AG39">
        <v>8</v>
      </c>
      <c r="AH39">
        <f t="shared" si="22"/>
        <v>1</v>
      </c>
      <c r="AI39">
        <f t="shared" si="23"/>
        <v>0</v>
      </c>
      <c r="AJ39">
        <f t="shared" si="24"/>
        <v>55569.307526694116</v>
      </c>
      <c r="AK39">
        <f t="shared" si="25"/>
        <v>3.8162709677419401E-2</v>
      </c>
      <c r="AL39">
        <f t="shared" si="26"/>
        <v>1.8699727741935505E-2</v>
      </c>
      <c r="AM39">
        <f t="shared" si="27"/>
        <v>0.49</v>
      </c>
      <c r="AN39">
        <f t="shared" si="28"/>
        <v>0.39</v>
      </c>
      <c r="AO39">
        <v>13.18</v>
      </c>
      <c r="AP39">
        <v>0.5</v>
      </c>
      <c r="AQ39" t="s">
        <v>195</v>
      </c>
      <c r="AR39">
        <v>1607391214.67097</v>
      </c>
      <c r="AS39">
        <v>410.77206451612898</v>
      </c>
      <c r="AT39">
        <v>409.99958064516102</v>
      </c>
      <c r="AU39">
        <v>8.7259122580645094</v>
      </c>
      <c r="AV39">
        <v>8.6612551612903204</v>
      </c>
      <c r="AW39">
        <v>1000.00764516129</v>
      </c>
      <c r="AX39">
        <v>101.150903225806</v>
      </c>
      <c r="AY39">
        <v>5.5509799999999998E-2</v>
      </c>
      <c r="AZ39">
        <v>15.932090322580599</v>
      </c>
      <c r="BA39">
        <v>15.8651741935484</v>
      </c>
      <c r="BB39">
        <v>16.081416129032299</v>
      </c>
      <c r="BC39">
        <v>10006.5212903226</v>
      </c>
      <c r="BD39">
        <v>3.8162709677419401E-2</v>
      </c>
      <c r="BE39">
        <v>0.282605</v>
      </c>
      <c r="BF39">
        <v>1607391176.8</v>
      </c>
      <c r="BG39" t="s">
        <v>240</v>
      </c>
      <c r="BH39">
        <v>4</v>
      </c>
      <c r="BI39">
        <v>0.77</v>
      </c>
      <c r="BJ39">
        <v>-0.17</v>
      </c>
      <c r="BK39">
        <v>410</v>
      </c>
      <c r="BL39">
        <v>9</v>
      </c>
      <c r="BM39">
        <v>0.56999999999999995</v>
      </c>
      <c r="BN39">
        <v>0.11</v>
      </c>
      <c r="BO39">
        <v>0.76374631999999998</v>
      </c>
      <c r="BP39">
        <v>9.1362762064831293E-2</v>
      </c>
      <c r="BQ39">
        <v>1.7887906936743601E-2</v>
      </c>
      <c r="BR39">
        <v>1</v>
      </c>
      <c r="BS39">
        <v>6.4591176E-2</v>
      </c>
      <c r="BT39">
        <v>2.2427121248507899E-4</v>
      </c>
      <c r="BU39">
        <v>4.2215722168879302E-4</v>
      </c>
      <c r="BV39">
        <v>1</v>
      </c>
      <c r="BW39">
        <v>2</v>
      </c>
      <c r="BX39">
        <v>2</v>
      </c>
      <c r="BY39" t="s">
        <v>197</v>
      </c>
      <c r="BZ39">
        <v>100</v>
      </c>
      <c r="CA39">
        <v>100</v>
      </c>
      <c r="CB39">
        <v>0.77</v>
      </c>
      <c r="CC39">
        <v>-0.17</v>
      </c>
      <c r="CD39">
        <v>2</v>
      </c>
      <c r="CE39">
        <v>995.23500000000001</v>
      </c>
      <c r="CF39">
        <v>345.06200000000001</v>
      </c>
      <c r="CG39">
        <v>15.0006</v>
      </c>
      <c r="CH39">
        <v>20.2256</v>
      </c>
      <c r="CI39">
        <v>30.000499999999999</v>
      </c>
      <c r="CJ39">
        <v>20.123000000000001</v>
      </c>
      <c r="CK39">
        <v>20.208300000000001</v>
      </c>
      <c r="CL39">
        <v>25.099299999999999</v>
      </c>
      <c r="CM39">
        <v>-30</v>
      </c>
      <c r="CN39">
        <v>-30</v>
      </c>
      <c r="CO39">
        <v>15</v>
      </c>
      <c r="CP39">
        <v>410</v>
      </c>
      <c r="CQ39">
        <v>10</v>
      </c>
      <c r="CR39">
        <v>99.104399999999998</v>
      </c>
      <c r="CS39">
        <v>108.113</v>
      </c>
    </row>
    <row r="40" spans="1:97" x14ac:dyDescent="0.25">
      <c r="A40">
        <v>24</v>
      </c>
      <c r="B40">
        <v>1607391468.8</v>
      </c>
      <c r="C40">
        <v>1874.7000000476801</v>
      </c>
      <c r="D40" t="s">
        <v>253</v>
      </c>
      <c r="E40" t="s">
        <v>254</v>
      </c>
      <c r="F40">
        <v>1607391460.8322599</v>
      </c>
      <c r="G40">
        <f t="shared" si="0"/>
        <v>5.4449867265683998E-5</v>
      </c>
      <c r="H40">
        <f t="shared" si="1"/>
        <v>-0.55027234284989057</v>
      </c>
      <c r="I40">
        <f t="shared" si="2"/>
        <v>410.477225806452</v>
      </c>
      <c r="J40">
        <f t="shared" si="3"/>
        <v>548.32763453271093</v>
      </c>
      <c r="K40">
        <f t="shared" si="4"/>
        <v>55.499135294447484</v>
      </c>
      <c r="L40">
        <f t="shared" si="5"/>
        <v>41.546567518407137</v>
      </c>
      <c r="M40">
        <f t="shared" si="6"/>
        <v>6.0902581239434175E-3</v>
      </c>
      <c r="N40">
        <f t="shared" si="7"/>
        <v>2.7789309885945253</v>
      </c>
      <c r="O40">
        <f t="shared" si="8"/>
        <v>6.0828526907333218E-3</v>
      </c>
      <c r="P40">
        <f t="shared" si="9"/>
        <v>3.8024475154164882E-3</v>
      </c>
      <c r="Q40">
        <f t="shared" si="10"/>
        <v>4.8625769186129014E-3</v>
      </c>
      <c r="R40">
        <f t="shared" si="11"/>
        <v>15.538570890430805</v>
      </c>
      <c r="S40">
        <f t="shared" si="12"/>
        <v>15.4474322580645</v>
      </c>
      <c r="T40">
        <f t="shared" si="13"/>
        <v>1.7612921010532527</v>
      </c>
      <c r="U40">
        <f t="shared" si="14"/>
        <v>48.893757892806065</v>
      </c>
      <c r="V40">
        <f t="shared" si="15"/>
        <v>0.86704022816095283</v>
      </c>
      <c r="W40">
        <f t="shared" si="16"/>
        <v>1.7733147655818127</v>
      </c>
      <c r="X40">
        <f t="shared" si="17"/>
        <v>0.8942518728922999</v>
      </c>
      <c r="Y40">
        <f t="shared" si="18"/>
        <v>-2.4012391464166645</v>
      </c>
      <c r="Z40">
        <f t="shared" si="19"/>
        <v>15.89566088319911</v>
      </c>
      <c r="AA40">
        <f t="shared" si="20"/>
        <v>1.0978719269754653</v>
      </c>
      <c r="AB40">
        <f t="shared" si="21"/>
        <v>14.597156240676524</v>
      </c>
      <c r="AC40">
        <v>-1.2133917272962101E-3</v>
      </c>
      <c r="AD40">
        <v>2.34356316490879E-2</v>
      </c>
      <c r="AE40">
        <v>2.6666624854443701</v>
      </c>
      <c r="AF40">
        <v>85</v>
      </c>
      <c r="AG40">
        <v>8</v>
      </c>
      <c r="AH40">
        <f t="shared" si="22"/>
        <v>1</v>
      </c>
      <c r="AI40">
        <f t="shared" si="23"/>
        <v>0</v>
      </c>
      <c r="AJ40">
        <f t="shared" si="24"/>
        <v>55478.415771013446</v>
      </c>
      <c r="AK40">
        <f t="shared" si="25"/>
        <v>2.54451958064516E-2</v>
      </c>
      <c r="AL40">
        <f t="shared" si="26"/>
        <v>1.2468145945161284E-2</v>
      </c>
      <c r="AM40">
        <f t="shared" si="27"/>
        <v>0.49</v>
      </c>
      <c r="AN40">
        <f t="shared" si="28"/>
        <v>0.39</v>
      </c>
      <c r="AO40">
        <v>8.8000000000000007</v>
      </c>
      <c r="AP40">
        <v>0.5</v>
      </c>
      <c r="AQ40" t="s">
        <v>195</v>
      </c>
      <c r="AR40">
        <v>1607391460.8322599</v>
      </c>
      <c r="AS40">
        <v>410.477225806452</v>
      </c>
      <c r="AT40">
        <v>410.012612903226</v>
      </c>
      <c r="AU40">
        <v>8.5662977419354807</v>
      </c>
      <c r="AV40">
        <v>8.51878806451613</v>
      </c>
      <c r="AW40">
        <v>999.91041935483895</v>
      </c>
      <c r="AX40">
        <v>101.15987096774199</v>
      </c>
      <c r="AY40">
        <v>5.5409458064516103E-2</v>
      </c>
      <c r="AZ40">
        <v>15.5535322580645</v>
      </c>
      <c r="BA40">
        <v>15.4474322580645</v>
      </c>
      <c r="BB40">
        <v>15.6808935483871</v>
      </c>
      <c r="BC40">
        <v>9974.8970967741898</v>
      </c>
      <c r="BD40">
        <v>2.54451958064516E-2</v>
      </c>
      <c r="BE40">
        <v>0.286570516129032</v>
      </c>
      <c r="BF40">
        <v>1607391452.8</v>
      </c>
      <c r="BG40" t="s">
        <v>255</v>
      </c>
      <c r="BH40">
        <v>5</v>
      </c>
      <c r="BI40">
        <v>0.68</v>
      </c>
      <c r="BJ40">
        <v>-0.17199999999999999</v>
      </c>
      <c r="BK40">
        <v>410</v>
      </c>
      <c r="BL40">
        <v>9</v>
      </c>
      <c r="BM40">
        <v>0.27</v>
      </c>
      <c r="BN40">
        <v>7.0000000000000007E-2</v>
      </c>
      <c r="BO40">
        <v>0.31269774500000003</v>
      </c>
      <c r="BP40">
        <v>1.7356874627058501</v>
      </c>
      <c r="BQ40">
        <v>0.23274434433362301</v>
      </c>
      <c r="BR40">
        <v>0</v>
      </c>
      <c r="BS40">
        <v>2.9168282560000001E-2</v>
      </c>
      <c r="BT40">
        <v>0.20158829957364899</v>
      </c>
      <c r="BU40">
        <v>2.68023068858145E-2</v>
      </c>
      <c r="BV40">
        <v>0</v>
      </c>
      <c r="BW40">
        <v>0</v>
      </c>
      <c r="BX40">
        <v>2</v>
      </c>
      <c r="BY40" t="s">
        <v>213</v>
      </c>
      <c r="BZ40">
        <v>100</v>
      </c>
      <c r="CA40">
        <v>100</v>
      </c>
      <c r="CB40">
        <v>0.68</v>
      </c>
      <c r="CC40">
        <v>-0.17199999999999999</v>
      </c>
      <c r="CD40">
        <v>2</v>
      </c>
      <c r="CE40">
        <v>993.93799999999999</v>
      </c>
      <c r="CF40">
        <v>345.35700000000003</v>
      </c>
      <c r="CG40">
        <v>15.0029</v>
      </c>
      <c r="CH40">
        <v>20.2666</v>
      </c>
      <c r="CI40">
        <v>29.999700000000001</v>
      </c>
      <c r="CJ40">
        <v>20.257400000000001</v>
      </c>
      <c r="CK40">
        <v>20.332899999999999</v>
      </c>
      <c r="CL40">
        <v>25.082999999999998</v>
      </c>
      <c r="CM40">
        <v>-30</v>
      </c>
      <c r="CN40">
        <v>-30</v>
      </c>
      <c r="CO40">
        <v>15</v>
      </c>
      <c r="CP40">
        <v>410</v>
      </c>
      <c r="CQ40">
        <v>10</v>
      </c>
      <c r="CR40">
        <v>99.118700000000004</v>
      </c>
      <c r="CS40">
        <v>108.10599999999999</v>
      </c>
    </row>
    <row r="41" spans="1:97" x14ac:dyDescent="0.25">
      <c r="A41">
        <v>25</v>
      </c>
      <c r="B41">
        <v>1607391473.8</v>
      </c>
      <c r="C41">
        <v>1879.7000000476801</v>
      </c>
      <c r="D41" t="s">
        <v>256</v>
      </c>
      <c r="E41" t="s">
        <v>257</v>
      </c>
      <c r="F41">
        <v>1607391465.46452</v>
      </c>
      <c r="G41">
        <f t="shared" si="0"/>
        <v>6.6849313810455496E-5</v>
      </c>
      <c r="H41">
        <f t="shared" si="1"/>
        <v>-0.66570756526249431</v>
      </c>
      <c r="I41">
        <f t="shared" si="2"/>
        <v>410.57019354838701</v>
      </c>
      <c r="J41">
        <f t="shared" si="3"/>
        <v>546.35260826926958</v>
      </c>
      <c r="K41">
        <f t="shared" si="4"/>
        <v>55.299969696742117</v>
      </c>
      <c r="L41">
        <f t="shared" si="5"/>
        <v>41.556531291274517</v>
      </c>
      <c r="M41">
        <f t="shared" si="6"/>
        <v>7.4770620327071725E-3</v>
      </c>
      <c r="N41">
        <f t="shared" si="7"/>
        <v>2.7800156351485317</v>
      </c>
      <c r="O41">
        <f t="shared" si="8"/>
        <v>7.4659077408497877E-3</v>
      </c>
      <c r="P41">
        <f t="shared" si="9"/>
        <v>4.6671930988239109E-3</v>
      </c>
      <c r="Q41">
        <f t="shared" si="10"/>
        <v>6.5878593425806485E-3</v>
      </c>
      <c r="R41">
        <f t="shared" si="11"/>
        <v>15.544048717323044</v>
      </c>
      <c r="S41">
        <f t="shared" si="12"/>
        <v>15.455561290322599</v>
      </c>
      <c r="T41">
        <f t="shared" si="13"/>
        <v>1.762210698550448</v>
      </c>
      <c r="U41">
        <f t="shared" si="14"/>
        <v>48.902960338206867</v>
      </c>
      <c r="V41">
        <f t="shared" si="15"/>
        <v>0.86769676587052358</v>
      </c>
      <c r="W41">
        <f t="shared" si="16"/>
        <v>1.7743235989593253</v>
      </c>
      <c r="X41">
        <f t="shared" si="17"/>
        <v>0.89451393267992441</v>
      </c>
      <c r="Y41">
        <f t="shared" si="18"/>
        <v>-2.9480547390410874</v>
      </c>
      <c r="Z41">
        <f t="shared" si="19"/>
        <v>16.013547074792474</v>
      </c>
      <c r="AA41">
        <f t="shared" si="20"/>
        <v>1.1056802409642716</v>
      </c>
      <c r="AB41">
        <f t="shared" si="21"/>
        <v>14.177760436058238</v>
      </c>
      <c r="AC41">
        <v>-1.2141255917698E-3</v>
      </c>
      <c r="AD41">
        <v>2.3449805618710799E-2</v>
      </c>
      <c r="AE41">
        <v>2.66767923153053</v>
      </c>
      <c r="AF41">
        <v>85</v>
      </c>
      <c r="AG41">
        <v>9</v>
      </c>
      <c r="AH41">
        <f t="shared" si="22"/>
        <v>1</v>
      </c>
      <c r="AI41">
        <f t="shared" si="23"/>
        <v>0</v>
      </c>
      <c r="AJ41">
        <f t="shared" si="24"/>
        <v>55508.908992777666</v>
      </c>
      <c r="AK41">
        <f t="shared" si="25"/>
        <v>3.44733612903226E-2</v>
      </c>
      <c r="AL41">
        <f t="shared" si="26"/>
        <v>1.6891947032258072E-2</v>
      </c>
      <c r="AM41">
        <f t="shared" si="27"/>
        <v>0.49</v>
      </c>
      <c r="AN41">
        <f t="shared" si="28"/>
        <v>0.39</v>
      </c>
      <c r="AO41">
        <v>8.8000000000000007</v>
      </c>
      <c r="AP41">
        <v>0.5</v>
      </c>
      <c r="AQ41" t="s">
        <v>195</v>
      </c>
      <c r="AR41">
        <v>1607391465.46452</v>
      </c>
      <c r="AS41">
        <v>410.57019354838701</v>
      </c>
      <c r="AT41">
        <v>410.00851612903199</v>
      </c>
      <c r="AU41">
        <v>8.5726700000000005</v>
      </c>
      <c r="AV41">
        <v>8.5143461290322602</v>
      </c>
      <c r="AW41">
        <v>999.98658064516098</v>
      </c>
      <c r="AX41">
        <v>101.159903225806</v>
      </c>
      <c r="AY41">
        <v>5.6726583870967698E-2</v>
      </c>
      <c r="AZ41">
        <v>15.562406451612899</v>
      </c>
      <c r="BA41">
        <v>15.455561290322599</v>
      </c>
      <c r="BB41">
        <v>15.689106451612901</v>
      </c>
      <c r="BC41">
        <v>9980.9267741935491</v>
      </c>
      <c r="BD41">
        <v>3.44733612903226E-2</v>
      </c>
      <c r="BE41">
        <v>0.29349883870967702</v>
      </c>
      <c r="BF41">
        <v>1607391452.8</v>
      </c>
      <c r="BG41" t="s">
        <v>255</v>
      </c>
      <c r="BH41">
        <v>5</v>
      </c>
      <c r="BI41">
        <v>0.68</v>
      </c>
      <c r="BJ41">
        <v>-0.17199999999999999</v>
      </c>
      <c r="BK41">
        <v>410</v>
      </c>
      <c r="BL41">
        <v>9</v>
      </c>
      <c r="BM41">
        <v>0.27</v>
      </c>
      <c r="BN41">
        <v>7.0000000000000007E-2</v>
      </c>
      <c r="BO41">
        <v>0.41149533300000002</v>
      </c>
      <c r="BP41">
        <v>1.4797372814156899</v>
      </c>
      <c r="BQ41">
        <v>0.21506061290478501</v>
      </c>
      <c r="BR41">
        <v>0</v>
      </c>
      <c r="BS41">
        <v>4.1460821359999997E-2</v>
      </c>
      <c r="BT41">
        <v>0.167348383710549</v>
      </c>
      <c r="BU41">
        <v>2.4188518101411701E-2</v>
      </c>
      <c r="BV41">
        <v>0</v>
      </c>
      <c r="BW41">
        <v>0</v>
      </c>
      <c r="BX41">
        <v>2</v>
      </c>
      <c r="BY41" t="s">
        <v>213</v>
      </c>
      <c r="BZ41">
        <v>100</v>
      </c>
      <c r="CA41">
        <v>100</v>
      </c>
      <c r="CB41">
        <v>0.68</v>
      </c>
      <c r="CC41">
        <v>-0.17199999999999999</v>
      </c>
      <c r="CD41">
        <v>2</v>
      </c>
      <c r="CE41">
        <v>994.16099999999994</v>
      </c>
      <c r="CF41">
        <v>345.44</v>
      </c>
      <c r="CG41">
        <v>15.003299999999999</v>
      </c>
      <c r="CH41">
        <v>20.262799999999999</v>
      </c>
      <c r="CI41">
        <v>29.9998</v>
      </c>
      <c r="CJ41">
        <v>20.255400000000002</v>
      </c>
      <c r="CK41">
        <v>20.331099999999999</v>
      </c>
      <c r="CL41">
        <v>25.081700000000001</v>
      </c>
      <c r="CM41">
        <v>-30</v>
      </c>
      <c r="CN41">
        <v>-30</v>
      </c>
      <c r="CO41">
        <v>15</v>
      </c>
      <c r="CP41">
        <v>410</v>
      </c>
      <c r="CQ41">
        <v>10</v>
      </c>
      <c r="CR41">
        <v>99.118399999999994</v>
      </c>
      <c r="CS41">
        <v>108.105</v>
      </c>
    </row>
    <row r="42" spans="1:97" x14ac:dyDescent="0.25">
      <c r="A42">
        <v>26</v>
      </c>
      <c r="B42">
        <v>1607391478.8</v>
      </c>
      <c r="C42">
        <v>1884.7000000476801</v>
      </c>
      <c r="D42" t="s">
        <v>258</v>
      </c>
      <c r="E42" t="s">
        <v>259</v>
      </c>
      <c r="F42">
        <v>1607391470.25807</v>
      </c>
      <c r="G42">
        <f t="shared" si="0"/>
        <v>6.6475390448913533E-5</v>
      </c>
      <c r="H42">
        <f t="shared" si="1"/>
        <v>-0.65838132399176119</v>
      </c>
      <c r="I42">
        <f t="shared" si="2"/>
        <v>410.56874193548401</v>
      </c>
      <c r="J42">
        <f t="shared" si="3"/>
        <v>545.7728056366285</v>
      </c>
      <c r="K42">
        <f t="shared" si="4"/>
        <v>55.241092342339073</v>
      </c>
      <c r="L42">
        <f t="shared" si="5"/>
        <v>41.556240164220291</v>
      </c>
      <c r="M42">
        <f t="shared" si="6"/>
        <v>7.4245117623456059E-3</v>
      </c>
      <c r="N42">
        <f t="shared" si="7"/>
        <v>2.7820940353274035</v>
      </c>
      <c r="O42">
        <f t="shared" si="8"/>
        <v>7.4135217873371019E-3</v>
      </c>
      <c r="P42">
        <f t="shared" si="9"/>
        <v>4.6344371459729247E-3</v>
      </c>
      <c r="Q42">
        <f t="shared" si="10"/>
        <v>7.411091018709676E-3</v>
      </c>
      <c r="R42">
        <f t="shared" si="11"/>
        <v>15.551001864543084</v>
      </c>
      <c r="S42">
        <f t="shared" si="12"/>
        <v>15.4630806451613</v>
      </c>
      <c r="T42">
        <f t="shared" si="13"/>
        <v>1.7630607758814087</v>
      </c>
      <c r="U42">
        <f t="shared" si="14"/>
        <v>48.857503211814183</v>
      </c>
      <c r="V42">
        <f t="shared" si="15"/>
        <v>0.86726985467808348</v>
      </c>
      <c r="W42">
        <f t="shared" si="16"/>
        <v>1.7751006450701512</v>
      </c>
      <c r="X42">
        <f t="shared" si="17"/>
        <v>0.89579092120332526</v>
      </c>
      <c r="Y42">
        <f t="shared" si="18"/>
        <v>-2.931564718797087</v>
      </c>
      <c r="Z42">
        <f t="shared" si="19"/>
        <v>15.922462705783609</v>
      </c>
      <c r="AA42">
        <f t="shared" si="20"/>
        <v>1.0986518370056757</v>
      </c>
      <c r="AB42">
        <f t="shared" si="21"/>
        <v>14.096960915010907</v>
      </c>
      <c r="AC42">
        <v>-1.21553259172028E-3</v>
      </c>
      <c r="AD42">
        <v>2.3476980628913902E-2</v>
      </c>
      <c r="AE42">
        <v>2.6696274496957799</v>
      </c>
      <c r="AF42">
        <v>84</v>
      </c>
      <c r="AG42">
        <v>8</v>
      </c>
      <c r="AH42">
        <f t="shared" si="22"/>
        <v>1</v>
      </c>
      <c r="AI42">
        <f t="shared" si="23"/>
        <v>0</v>
      </c>
      <c r="AJ42">
        <f t="shared" si="24"/>
        <v>55569.303710355969</v>
      </c>
      <c r="AK42">
        <f t="shared" si="25"/>
        <v>3.8781219354838699E-2</v>
      </c>
      <c r="AL42">
        <f t="shared" si="26"/>
        <v>1.9002797483870962E-2</v>
      </c>
      <c r="AM42">
        <f t="shared" si="27"/>
        <v>0.49</v>
      </c>
      <c r="AN42">
        <f t="shared" si="28"/>
        <v>0.39</v>
      </c>
      <c r="AO42">
        <v>8.8000000000000007</v>
      </c>
      <c r="AP42">
        <v>0.5</v>
      </c>
      <c r="AQ42" t="s">
        <v>195</v>
      </c>
      <c r="AR42">
        <v>1607391470.25807</v>
      </c>
      <c r="AS42">
        <v>410.56874193548401</v>
      </c>
      <c r="AT42">
        <v>410.01338709677401</v>
      </c>
      <c r="AU42">
        <v>8.5684819354838702</v>
      </c>
      <c r="AV42">
        <v>8.5104851612903207</v>
      </c>
      <c r="AW42">
        <v>1000.00564516129</v>
      </c>
      <c r="AX42">
        <v>101.15961290322601</v>
      </c>
      <c r="AY42">
        <v>5.6665687096774199E-2</v>
      </c>
      <c r="AZ42">
        <v>15.5692387096774</v>
      </c>
      <c r="BA42">
        <v>15.4630806451613</v>
      </c>
      <c r="BB42">
        <v>15.6962774193548</v>
      </c>
      <c r="BC42">
        <v>9992.52193548387</v>
      </c>
      <c r="BD42">
        <v>3.8781219354838699E-2</v>
      </c>
      <c r="BE42">
        <v>0.29536764516128999</v>
      </c>
      <c r="BF42">
        <v>1607391452.8</v>
      </c>
      <c r="BG42" t="s">
        <v>255</v>
      </c>
      <c r="BH42">
        <v>5</v>
      </c>
      <c r="BI42">
        <v>0.68</v>
      </c>
      <c r="BJ42">
        <v>-0.17199999999999999</v>
      </c>
      <c r="BK42">
        <v>410</v>
      </c>
      <c r="BL42">
        <v>9</v>
      </c>
      <c r="BM42">
        <v>0.27</v>
      </c>
      <c r="BN42">
        <v>7.0000000000000007E-2</v>
      </c>
      <c r="BO42">
        <v>0.492684281</v>
      </c>
      <c r="BP42">
        <v>0.720416834459494</v>
      </c>
      <c r="BQ42">
        <v>0.15014150701339199</v>
      </c>
      <c r="BR42">
        <v>0</v>
      </c>
      <c r="BS42">
        <v>5.1333181759999999E-2</v>
      </c>
      <c r="BT42">
        <v>8.1922803895360802E-2</v>
      </c>
      <c r="BU42">
        <v>1.6115900888251801E-2</v>
      </c>
      <c r="BV42">
        <v>1</v>
      </c>
      <c r="BW42">
        <v>1</v>
      </c>
      <c r="BX42">
        <v>2</v>
      </c>
      <c r="BY42" t="s">
        <v>220</v>
      </c>
      <c r="BZ42">
        <v>100</v>
      </c>
      <c r="CA42">
        <v>100</v>
      </c>
      <c r="CB42">
        <v>0.68</v>
      </c>
      <c r="CC42">
        <v>-0.17199999999999999</v>
      </c>
      <c r="CD42">
        <v>2</v>
      </c>
      <c r="CE42">
        <v>995.41800000000001</v>
      </c>
      <c r="CF42">
        <v>345.52600000000001</v>
      </c>
      <c r="CG42">
        <v>15.0031</v>
      </c>
      <c r="CH42">
        <v>20.258900000000001</v>
      </c>
      <c r="CI42">
        <v>29.9998</v>
      </c>
      <c r="CJ42">
        <v>20.253699999999998</v>
      </c>
      <c r="CK42">
        <v>20.329899999999999</v>
      </c>
      <c r="CL42">
        <v>25.078900000000001</v>
      </c>
      <c r="CM42">
        <v>-30</v>
      </c>
      <c r="CN42">
        <v>-30</v>
      </c>
      <c r="CO42">
        <v>15</v>
      </c>
      <c r="CP42">
        <v>410</v>
      </c>
      <c r="CQ42">
        <v>10</v>
      </c>
      <c r="CR42">
        <v>99.120199999999997</v>
      </c>
      <c r="CS42">
        <v>108.107</v>
      </c>
    </row>
    <row r="43" spans="1:97" x14ac:dyDescent="0.25">
      <c r="A43">
        <v>27</v>
      </c>
      <c r="B43">
        <v>1607391483.8</v>
      </c>
      <c r="C43">
        <v>1889.7000000476801</v>
      </c>
      <c r="D43" t="s">
        <v>260</v>
      </c>
      <c r="E43" t="s">
        <v>261</v>
      </c>
      <c r="F43">
        <v>1607391475.19032</v>
      </c>
      <c r="G43">
        <f t="shared" si="0"/>
        <v>6.5787119319227091E-5</v>
      </c>
      <c r="H43">
        <f t="shared" si="1"/>
        <v>-0.65205136645045514</v>
      </c>
      <c r="I43">
        <f t="shared" si="2"/>
        <v>410.571161290323</v>
      </c>
      <c r="J43">
        <f t="shared" si="3"/>
        <v>546.0510685014408</v>
      </c>
      <c r="K43">
        <f t="shared" si="4"/>
        <v>55.268884691816545</v>
      </c>
      <c r="L43">
        <f t="shared" si="5"/>
        <v>41.556205051323325</v>
      </c>
      <c r="M43">
        <f t="shared" si="6"/>
        <v>7.3382153898358038E-3</v>
      </c>
      <c r="N43">
        <f t="shared" si="7"/>
        <v>2.7830779508847723</v>
      </c>
      <c r="O43">
        <f t="shared" si="8"/>
        <v>7.3274829969888731E-3</v>
      </c>
      <c r="P43">
        <f t="shared" si="9"/>
        <v>4.5806398073186799E-3</v>
      </c>
      <c r="Q43">
        <f t="shared" si="10"/>
        <v>5.7483140759032256E-3</v>
      </c>
      <c r="R43">
        <f t="shared" si="11"/>
        <v>15.556580378838008</v>
      </c>
      <c r="S43">
        <f t="shared" si="12"/>
        <v>15.4692193548387</v>
      </c>
      <c r="T43">
        <f t="shared" si="13"/>
        <v>1.7637550357049734</v>
      </c>
      <c r="U43">
        <f t="shared" si="14"/>
        <v>48.816232906564522</v>
      </c>
      <c r="V43">
        <f t="shared" si="15"/>
        <v>0.86683681624217479</v>
      </c>
      <c r="W43">
        <f t="shared" si="16"/>
        <v>1.7757142750062709</v>
      </c>
      <c r="X43">
        <f t="shared" si="17"/>
        <v>0.89691821946279859</v>
      </c>
      <c r="Y43">
        <f t="shared" si="18"/>
        <v>-2.9012119619779146</v>
      </c>
      <c r="Z43">
        <f t="shared" si="19"/>
        <v>15.816288877399609</v>
      </c>
      <c r="AA43">
        <f t="shared" si="20"/>
        <v>1.0910054178080888</v>
      </c>
      <c r="AB43">
        <f t="shared" si="21"/>
        <v>14.011830647305686</v>
      </c>
      <c r="AC43">
        <v>-1.2161990188607199E-3</v>
      </c>
      <c r="AD43">
        <v>2.3489852103667799E-2</v>
      </c>
      <c r="AE43">
        <v>2.6705497043930699</v>
      </c>
      <c r="AF43">
        <v>83</v>
      </c>
      <c r="AG43">
        <v>8</v>
      </c>
      <c r="AH43">
        <f t="shared" si="22"/>
        <v>1</v>
      </c>
      <c r="AI43">
        <f t="shared" si="23"/>
        <v>0</v>
      </c>
      <c r="AJ43">
        <f t="shared" si="24"/>
        <v>55597.47437944806</v>
      </c>
      <c r="AK43">
        <f t="shared" si="25"/>
        <v>3.00801364516129E-2</v>
      </c>
      <c r="AL43">
        <f t="shared" si="26"/>
        <v>1.4739266861290321E-2</v>
      </c>
      <c r="AM43">
        <f t="shared" si="27"/>
        <v>0.49</v>
      </c>
      <c r="AN43">
        <f t="shared" si="28"/>
        <v>0.39</v>
      </c>
      <c r="AO43">
        <v>8.8000000000000007</v>
      </c>
      <c r="AP43">
        <v>0.5</v>
      </c>
      <c r="AQ43" t="s">
        <v>195</v>
      </c>
      <c r="AR43">
        <v>1607391475.19032</v>
      </c>
      <c r="AS43">
        <v>410.571161290323</v>
      </c>
      <c r="AT43">
        <v>410.02112903225799</v>
      </c>
      <c r="AU43">
        <v>8.5642612903225803</v>
      </c>
      <c r="AV43">
        <v>8.5068648387096797</v>
      </c>
      <c r="AW43">
        <v>1000.00706451613</v>
      </c>
      <c r="AX43">
        <v>101.158967741935</v>
      </c>
      <c r="AY43">
        <v>5.6628893548387099E-2</v>
      </c>
      <c r="AZ43">
        <v>15.574632258064501</v>
      </c>
      <c r="BA43">
        <v>15.4692193548387</v>
      </c>
      <c r="BB43">
        <v>15.701700000000001</v>
      </c>
      <c r="BC43">
        <v>9998.0641935483909</v>
      </c>
      <c r="BD43">
        <v>3.00801364516129E-2</v>
      </c>
      <c r="BE43">
        <v>0.29495741935483899</v>
      </c>
      <c r="BF43">
        <v>1607391452.8</v>
      </c>
      <c r="BG43" t="s">
        <v>255</v>
      </c>
      <c r="BH43">
        <v>5</v>
      </c>
      <c r="BI43">
        <v>0.68</v>
      </c>
      <c r="BJ43">
        <v>-0.17199999999999999</v>
      </c>
      <c r="BK43">
        <v>410</v>
      </c>
      <c r="BL43">
        <v>9</v>
      </c>
      <c r="BM43">
        <v>0.27</v>
      </c>
      <c r="BN43">
        <v>7.0000000000000007E-2</v>
      </c>
      <c r="BO43">
        <v>0.55530394000000005</v>
      </c>
      <c r="BP43">
        <v>-5.2703895609469698E-2</v>
      </c>
      <c r="BQ43">
        <v>2.3118582202557299E-2</v>
      </c>
      <c r="BR43">
        <v>1</v>
      </c>
      <c r="BS43">
        <v>5.7853794E-2</v>
      </c>
      <c r="BT43">
        <v>-5.6450028791261804E-3</v>
      </c>
      <c r="BU43">
        <v>1.0119322567069401E-3</v>
      </c>
      <c r="BV43">
        <v>1</v>
      </c>
      <c r="BW43">
        <v>2</v>
      </c>
      <c r="BX43">
        <v>2</v>
      </c>
      <c r="BY43" t="s">
        <v>197</v>
      </c>
      <c r="BZ43">
        <v>100</v>
      </c>
      <c r="CA43">
        <v>100</v>
      </c>
      <c r="CB43">
        <v>0.68</v>
      </c>
      <c r="CC43">
        <v>-0.17199999999999999</v>
      </c>
      <c r="CD43">
        <v>2</v>
      </c>
      <c r="CE43">
        <v>996.07399999999996</v>
      </c>
      <c r="CF43">
        <v>345.67</v>
      </c>
      <c r="CG43">
        <v>15.003</v>
      </c>
      <c r="CH43">
        <v>20.255400000000002</v>
      </c>
      <c r="CI43">
        <v>29.9998</v>
      </c>
      <c r="CJ43">
        <v>20.252199999999998</v>
      </c>
      <c r="CK43">
        <v>20.328199999999999</v>
      </c>
      <c r="CL43">
        <v>25.0793</v>
      </c>
      <c r="CM43">
        <v>-30</v>
      </c>
      <c r="CN43">
        <v>-30</v>
      </c>
      <c r="CO43">
        <v>15</v>
      </c>
      <c r="CP43">
        <v>410</v>
      </c>
      <c r="CQ43">
        <v>10</v>
      </c>
      <c r="CR43">
        <v>99.121099999999998</v>
      </c>
      <c r="CS43">
        <v>108.108</v>
      </c>
    </row>
    <row r="44" spans="1:97" x14ac:dyDescent="0.25">
      <c r="A44">
        <v>28</v>
      </c>
      <c r="B44">
        <v>1607391488.8</v>
      </c>
      <c r="C44">
        <v>1894.7000000476801</v>
      </c>
      <c r="D44" t="s">
        <v>262</v>
      </c>
      <c r="E44" t="s">
        <v>263</v>
      </c>
      <c r="F44">
        <v>1607391480.1870999</v>
      </c>
      <c r="G44">
        <f t="shared" si="0"/>
        <v>6.506176537604613E-5</v>
      </c>
      <c r="H44">
        <f t="shared" si="1"/>
        <v>-0.6597776216659812</v>
      </c>
      <c r="I44">
        <f t="shared" si="2"/>
        <v>410.57474193548398</v>
      </c>
      <c r="J44">
        <f t="shared" si="3"/>
        <v>549.50977795479525</v>
      </c>
      <c r="K44">
        <f t="shared" si="4"/>
        <v>55.618776260703463</v>
      </c>
      <c r="L44">
        <f t="shared" si="5"/>
        <v>41.556430160346103</v>
      </c>
      <c r="M44">
        <f t="shared" si="6"/>
        <v>7.2474022099757226E-3</v>
      </c>
      <c r="N44">
        <f t="shared" si="7"/>
        <v>2.7829212995220978</v>
      </c>
      <c r="O44">
        <f t="shared" si="8"/>
        <v>7.2369330153090909E-3</v>
      </c>
      <c r="P44">
        <f t="shared" si="9"/>
        <v>4.5240224696920881E-3</v>
      </c>
      <c r="Q44">
        <f t="shared" si="10"/>
        <v>4.4308512576774241E-3</v>
      </c>
      <c r="R44">
        <f t="shared" si="11"/>
        <v>15.559212620449657</v>
      </c>
      <c r="S44">
        <f t="shared" si="12"/>
        <v>15.476464516129001</v>
      </c>
      <c r="T44">
        <f t="shared" si="13"/>
        <v>1.7645747390723303</v>
      </c>
      <c r="U44">
        <f t="shared" si="14"/>
        <v>48.786927776152311</v>
      </c>
      <c r="V44">
        <f t="shared" si="15"/>
        <v>0.86645201141511319</v>
      </c>
      <c r="W44">
        <f t="shared" si="16"/>
        <v>1.7759921579621298</v>
      </c>
      <c r="X44">
        <f t="shared" si="17"/>
        <v>0.89812272765721712</v>
      </c>
      <c r="Y44">
        <f t="shared" si="18"/>
        <v>-2.8692238530836343</v>
      </c>
      <c r="Z44">
        <f t="shared" si="19"/>
        <v>15.094756952686541</v>
      </c>
      <c r="AA44">
        <f t="shared" si="20"/>
        <v>1.0413452965967633</v>
      </c>
      <c r="AB44">
        <f t="shared" si="21"/>
        <v>13.271309247457348</v>
      </c>
      <c r="AC44">
        <v>-1.2160929003411801E-3</v>
      </c>
      <c r="AD44">
        <v>2.3487802514504399E-2</v>
      </c>
      <c r="AE44">
        <v>2.6704028715968802</v>
      </c>
      <c r="AF44">
        <v>84</v>
      </c>
      <c r="AG44">
        <v>8</v>
      </c>
      <c r="AH44">
        <f t="shared" si="22"/>
        <v>1</v>
      </c>
      <c r="AI44">
        <f t="shared" si="23"/>
        <v>0</v>
      </c>
      <c r="AJ44">
        <f t="shared" si="24"/>
        <v>55592.340703891023</v>
      </c>
      <c r="AK44">
        <f t="shared" si="25"/>
        <v>2.31860348387097E-2</v>
      </c>
      <c r="AL44">
        <f t="shared" si="26"/>
        <v>1.1361157070967753E-2</v>
      </c>
      <c r="AM44">
        <f t="shared" si="27"/>
        <v>0.49</v>
      </c>
      <c r="AN44">
        <f t="shared" si="28"/>
        <v>0.39</v>
      </c>
      <c r="AO44">
        <v>8.8000000000000007</v>
      </c>
      <c r="AP44">
        <v>0.5</v>
      </c>
      <c r="AQ44" t="s">
        <v>195</v>
      </c>
      <c r="AR44">
        <v>1607391480.1870999</v>
      </c>
      <c r="AS44">
        <v>410.57474193548398</v>
      </c>
      <c r="AT44">
        <v>410.01764516128998</v>
      </c>
      <c r="AU44">
        <v>8.5604877419354892</v>
      </c>
      <c r="AV44">
        <v>8.5037235483871001</v>
      </c>
      <c r="AW44">
        <v>1000.00061290323</v>
      </c>
      <c r="AX44">
        <v>101.15851612903199</v>
      </c>
      <c r="AY44">
        <v>5.67460774193548E-2</v>
      </c>
      <c r="AZ44">
        <v>15.5770741935484</v>
      </c>
      <c r="BA44">
        <v>15.476464516129001</v>
      </c>
      <c r="BB44">
        <v>15.7042838709677</v>
      </c>
      <c r="BC44">
        <v>9997.2364516129001</v>
      </c>
      <c r="BD44">
        <v>2.31860348387097E-2</v>
      </c>
      <c r="BE44">
        <v>0.28629703225806402</v>
      </c>
      <c r="BF44">
        <v>1607391452.8</v>
      </c>
      <c r="BG44" t="s">
        <v>255</v>
      </c>
      <c r="BH44">
        <v>5</v>
      </c>
      <c r="BI44">
        <v>0.68</v>
      </c>
      <c r="BJ44">
        <v>-0.17199999999999999</v>
      </c>
      <c r="BK44">
        <v>410</v>
      </c>
      <c r="BL44">
        <v>9</v>
      </c>
      <c r="BM44">
        <v>0.27</v>
      </c>
      <c r="BN44">
        <v>7.0000000000000007E-2</v>
      </c>
      <c r="BO44">
        <v>0.56162164000000003</v>
      </c>
      <c r="BP44">
        <v>-2.6047090725508999E-3</v>
      </c>
      <c r="BQ44">
        <v>2.5087450088647899E-2</v>
      </c>
      <c r="BR44">
        <v>1</v>
      </c>
      <c r="BS44">
        <v>5.7372133999999998E-2</v>
      </c>
      <c r="BT44">
        <v>-7.6965468368731102E-3</v>
      </c>
      <c r="BU44">
        <v>1.0267427955646901E-3</v>
      </c>
      <c r="BV44">
        <v>1</v>
      </c>
      <c r="BW44">
        <v>2</v>
      </c>
      <c r="BX44">
        <v>2</v>
      </c>
      <c r="BY44" t="s">
        <v>197</v>
      </c>
      <c r="BZ44">
        <v>100</v>
      </c>
      <c r="CA44">
        <v>100</v>
      </c>
      <c r="CB44">
        <v>0.68</v>
      </c>
      <c r="CC44">
        <v>-0.17199999999999999</v>
      </c>
      <c r="CD44">
        <v>2</v>
      </c>
      <c r="CE44">
        <v>995.85400000000004</v>
      </c>
      <c r="CF44">
        <v>345.56200000000001</v>
      </c>
      <c r="CG44">
        <v>15.002700000000001</v>
      </c>
      <c r="CH44">
        <v>20.252400000000002</v>
      </c>
      <c r="CI44">
        <v>29.9998</v>
      </c>
      <c r="CJ44">
        <v>20.250399999999999</v>
      </c>
      <c r="CK44">
        <v>20.326499999999999</v>
      </c>
      <c r="CL44">
        <v>25.0793</v>
      </c>
      <c r="CM44">
        <v>-30</v>
      </c>
      <c r="CN44">
        <v>-30</v>
      </c>
      <c r="CO44">
        <v>15</v>
      </c>
      <c r="CP44">
        <v>410</v>
      </c>
      <c r="CQ44">
        <v>10</v>
      </c>
      <c r="CR44">
        <v>99.121200000000002</v>
      </c>
      <c r="CS44">
        <v>108.10899999999999</v>
      </c>
    </row>
    <row r="45" spans="1:97" x14ac:dyDescent="0.25">
      <c r="A45">
        <v>29</v>
      </c>
      <c r="B45">
        <v>1607391493.8</v>
      </c>
      <c r="C45">
        <v>1899.7000000476801</v>
      </c>
      <c r="D45" t="s">
        <v>264</v>
      </c>
      <c r="E45" t="s">
        <v>265</v>
      </c>
      <c r="F45">
        <v>1607391485.1870999</v>
      </c>
      <c r="G45">
        <f t="shared" si="0"/>
        <v>6.4505877516566471E-5</v>
      </c>
      <c r="H45">
        <f t="shared" si="1"/>
        <v>-0.65680373395884084</v>
      </c>
      <c r="I45">
        <f t="shared" si="2"/>
        <v>410.56867741935503</v>
      </c>
      <c r="J45">
        <f t="shared" si="3"/>
        <v>550.22081952870542</v>
      </c>
      <c r="K45">
        <f t="shared" si="4"/>
        <v>55.690667338264795</v>
      </c>
      <c r="L45">
        <f t="shared" si="5"/>
        <v>41.555758746565886</v>
      </c>
      <c r="M45">
        <f t="shared" si="6"/>
        <v>7.1787879311286445E-3</v>
      </c>
      <c r="N45">
        <f t="shared" si="7"/>
        <v>2.783333865000714</v>
      </c>
      <c r="O45">
        <f t="shared" si="8"/>
        <v>7.1685173993834717E-3</v>
      </c>
      <c r="P45">
        <f t="shared" si="9"/>
        <v>4.4812448967961232E-3</v>
      </c>
      <c r="Q45">
        <f t="shared" si="10"/>
        <v>2.6349591714193515E-3</v>
      </c>
      <c r="R45">
        <f t="shared" si="11"/>
        <v>15.560979325618623</v>
      </c>
      <c r="S45">
        <f t="shared" si="12"/>
        <v>15.480735483870999</v>
      </c>
      <c r="T45">
        <f t="shared" si="13"/>
        <v>1.7650581047586691</v>
      </c>
      <c r="U45">
        <f t="shared" si="14"/>
        <v>48.762740279097073</v>
      </c>
      <c r="V45">
        <f t="shared" si="15"/>
        <v>0.86611249089203057</v>
      </c>
      <c r="W45">
        <f t="shared" si="16"/>
        <v>1.7761768225796439</v>
      </c>
      <c r="X45">
        <f t="shared" si="17"/>
        <v>0.89894561386663852</v>
      </c>
      <c r="Y45">
        <f t="shared" si="18"/>
        <v>-2.8447091984805812</v>
      </c>
      <c r="Z45">
        <f t="shared" si="19"/>
        <v>14.699590757984559</v>
      </c>
      <c r="AA45">
        <f t="shared" si="20"/>
        <v>1.0139646304194361</v>
      </c>
      <c r="AB45">
        <f t="shared" si="21"/>
        <v>12.871481149094834</v>
      </c>
      <c r="AC45">
        <v>-1.2163723921767399E-3</v>
      </c>
      <c r="AD45">
        <v>2.3493200662159201E-2</v>
      </c>
      <c r="AE45">
        <v>2.6707895772238799</v>
      </c>
      <c r="AF45">
        <v>82</v>
      </c>
      <c r="AG45">
        <v>8</v>
      </c>
      <c r="AH45">
        <f t="shared" si="22"/>
        <v>1</v>
      </c>
      <c r="AI45">
        <f t="shared" si="23"/>
        <v>0</v>
      </c>
      <c r="AJ45">
        <f t="shared" si="24"/>
        <v>55604.278593136863</v>
      </c>
      <c r="AK45">
        <f t="shared" si="25"/>
        <v>1.3788378709677401E-2</v>
      </c>
      <c r="AL45">
        <f t="shared" si="26"/>
        <v>6.7563055677419262E-3</v>
      </c>
      <c r="AM45">
        <f t="shared" si="27"/>
        <v>0.49</v>
      </c>
      <c r="AN45">
        <f t="shared" si="28"/>
        <v>0.39</v>
      </c>
      <c r="AO45">
        <v>8.8000000000000007</v>
      </c>
      <c r="AP45">
        <v>0.5</v>
      </c>
      <c r="AQ45" t="s">
        <v>195</v>
      </c>
      <c r="AR45">
        <v>1607391485.1870999</v>
      </c>
      <c r="AS45">
        <v>410.56867741935503</v>
      </c>
      <c r="AT45">
        <v>410.01400000000001</v>
      </c>
      <c r="AU45">
        <v>8.55714516129032</v>
      </c>
      <c r="AV45">
        <v>8.5008661290322607</v>
      </c>
      <c r="AW45">
        <v>1000.00696774194</v>
      </c>
      <c r="AX45">
        <v>101.15832258064501</v>
      </c>
      <c r="AY45">
        <v>5.6799351612903198E-2</v>
      </c>
      <c r="AZ45">
        <v>15.578696774193499</v>
      </c>
      <c r="BA45">
        <v>15.480735483870999</v>
      </c>
      <c r="BB45">
        <v>15.706348387096799</v>
      </c>
      <c r="BC45">
        <v>9999.5532258064504</v>
      </c>
      <c r="BD45">
        <v>1.3788378709677401E-2</v>
      </c>
      <c r="BE45">
        <v>0.282605</v>
      </c>
      <c r="BF45">
        <v>1607391452.8</v>
      </c>
      <c r="BG45" t="s">
        <v>255</v>
      </c>
      <c r="BH45">
        <v>5</v>
      </c>
      <c r="BI45">
        <v>0.68</v>
      </c>
      <c r="BJ45">
        <v>-0.17199999999999999</v>
      </c>
      <c r="BK45">
        <v>410</v>
      </c>
      <c r="BL45">
        <v>9</v>
      </c>
      <c r="BM45">
        <v>0.27</v>
      </c>
      <c r="BN45">
        <v>7.0000000000000007E-2</v>
      </c>
      <c r="BO45">
        <v>0.55133178000000005</v>
      </c>
      <c r="BP45">
        <v>3.2952602814439402E-2</v>
      </c>
      <c r="BQ45">
        <v>2.2271247969783799E-2</v>
      </c>
      <c r="BR45">
        <v>1</v>
      </c>
      <c r="BS45">
        <v>5.6765497999999998E-2</v>
      </c>
      <c r="BT45">
        <v>-6.4130087863229299E-3</v>
      </c>
      <c r="BU45">
        <v>8.5957433616645404E-4</v>
      </c>
      <c r="BV45">
        <v>1</v>
      </c>
      <c r="BW45">
        <v>2</v>
      </c>
      <c r="BX45">
        <v>2</v>
      </c>
      <c r="BY45" t="s">
        <v>197</v>
      </c>
      <c r="BZ45">
        <v>100</v>
      </c>
      <c r="CA45">
        <v>100</v>
      </c>
      <c r="CB45">
        <v>0.68</v>
      </c>
      <c r="CC45">
        <v>-0.17199999999999999</v>
      </c>
      <c r="CD45">
        <v>2</v>
      </c>
      <c r="CE45">
        <v>997.11900000000003</v>
      </c>
      <c r="CF45">
        <v>345.678</v>
      </c>
      <c r="CG45">
        <v>15.0021</v>
      </c>
      <c r="CH45">
        <v>20.249500000000001</v>
      </c>
      <c r="CI45">
        <v>29.9999</v>
      </c>
      <c r="CJ45">
        <v>20.248899999999999</v>
      </c>
      <c r="CK45">
        <v>20.326000000000001</v>
      </c>
      <c r="CL45">
        <v>25.079599999999999</v>
      </c>
      <c r="CM45">
        <v>-30</v>
      </c>
      <c r="CN45">
        <v>-30</v>
      </c>
      <c r="CO45">
        <v>15</v>
      </c>
      <c r="CP45">
        <v>410</v>
      </c>
      <c r="CQ45">
        <v>10</v>
      </c>
      <c r="CR45">
        <v>99.121700000000004</v>
      </c>
      <c r="CS45">
        <v>108.10899999999999</v>
      </c>
    </row>
    <row r="46" spans="1:97" x14ac:dyDescent="0.25">
      <c r="A46">
        <v>30</v>
      </c>
      <c r="B46">
        <v>1607391764.9000001</v>
      </c>
      <c r="C46">
        <v>2170.8000001907299</v>
      </c>
      <c r="D46" t="s">
        <v>268</v>
      </c>
      <c r="E46" t="s">
        <v>269</v>
      </c>
      <c r="F46">
        <v>1607391756.9000001</v>
      </c>
      <c r="G46">
        <f t="shared" si="0"/>
        <v>1.1265177819689645E-4</v>
      </c>
      <c r="H46">
        <f t="shared" si="1"/>
        <v>-0.51233798916340367</v>
      </c>
      <c r="I46">
        <f t="shared" si="2"/>
        <v>410.503193548387</v>
      </c>
      <c r="J46">
        <f t="shared" si="3"/>
        <v>468.12195372022438</v>
      </c>
      <c r="K46">
        <f t="shared" si="4"/>
        <v>47.379306857668041</v>
      </c>
      <c r="L46">
        <f t="shared" si="5"/>
        <v>41.547627960225377</v>
      </c>
      <c r="M46">
        <f t="shared" si="6"/>
        <v>1.2880998386620544E-2</v>
      </c>
      <c r="N46">
        <f t="shared" si="7"/>
        <v>2.7845386707716138</v>
      </c>
      <c r="O46">
        <f t="shared" si="8"/>
        <v>1.2847986547090276E-2</v>
      </c>
      <c r="P46">
        <f t="shared" si="9"/>
        <v>8.0329504692374879E-3</v>
      </c>
      <c r="Q46">
        <f t="shared" si="10"/>
        <v>6.948158296258054E-3</v>
      </c>
      <c r="R46">
        <f t="shared" si="11"/>
        <v>15.300812886754633</v>
      </c>
      <c r="S46">
        <f t="shared" si="12"/>
        <v>15.190735483871</v>
      </c>
      <c r="T46">
        <f t="shared" si="13"/>
        <v>1.7325003397221945</v>
      </c>
      <c r="U46">
        <f t="shared" si="14"/>
        <v>48.987082373679506</v>
      </c>
      <c r="V46">
        <f t="shared" si="15"/>
        <v>0.85642317428646508</v>
      </c>
      <c r="W46">
        <f t="shared" si="16"/>
        <v>1.7482632824579416</v>
      </c>
      <c r="X46">
        <f t="shared" si="17"/>
        <v>0.87607716543572944</v>
      </c>
      <c r="Y46">
        <f t="shared" si="18"/>
        <v>-4.9679434184831335</v>
      </c>
      <c r="Z46">
        <f t="shared" si="19"/>
        <v>21.166442625198854</v>
      </c>
      <c r="AA46">
        <f t="shared" si="20"/>
        <v>1.455340373777076</v>
      </c>
      <c r="AB46">
        <f t="shared" si="21"/>
        <v>17.660787738789054</v>
      </c>
      <c r="AC46">
        <v>-1.21731631484656E-3</v>
      </c>
      <c r="AD46">
        <v>2.35114317276079E-2</v>
      </c>
      <c r="AE46">
        <v>2.6720951555951298</v>
      </c>
      <c r="AF46">
        <v>84</v>
      </c>
      <c r="AG46">
        <v>8</v>
      </c>
      <c r="AH46">
        <f t="shared" si="22"/>
        <v>1</v>
      </c>
      <c r="AI46">
        <f t="shared" si="23"/>
        <v>0</v>
      </c>
      <c r="AJ46">
        <f t="shared" si="24"/>
        <v>55693.251857193754</v>
      </c>
      <c r="AK46">
        <f t="shared" si="25"/>
        <v>3.6358756129032201E-2</v>
      </c>
      <c r="AL46">
        <f t="shared" si="26"/>
        <v>1.7815790503225779E-2</v>
      </c>
      <c r="AM46">
        <f t="shared" si="27"/>
        <v>0.49</v>
      </c>
      <c r="AN46">
        <f t="shared" si="28"/>
        <v>0.39</v>
      </c>
      <c r="AO46">
        <v>10.6</v>
      </c>
      <c r="AP46">
        <v>0.5</v>
      </c>
      <c r="AQ46" t="s">
        <v>195</v>
      </c>
      <c r="AR46">
        <v>1607391756.9000001</v>
      </c>
      <c r="AS46">
        <v>410.503193548387</v>
      </c>
      <c r="AT46">
        <v>410.00912903225799</v>
      </c>
      <c r="AU46">
        <v>8.4617212903225791</v>
      </c>
      <c r="AV46">
        <v>8.3433196774193608</v>
      </c>
      <c r="AW46">
        <v>999.99029032258102</v>
      </c>
      <c r="AX46">
        <v>101.155193548387</v>
      </c>
      <c r="AY46">
        <v>5.62674419354839E-2</v>
      </c>
      <c r="AZ46">
        <v>15.3317322580645</v>
      </c>
      <c r="BA46">
        <v>15.190735483871</v>
      </c>
      <c r="BB46">
        <v>15.4783677419355</v>
      </c>
      <c r="BC46">
        <v>10007.6225806452</v>
      </c>
      <c r="BD46">
        <v>3.6358756129032201E-2</v>
      </c>
      <c r="BE46">
        <v>0.29354448387096799</v>
      </c>
      <c r="BF46">
        <v>1607391744.9000001</v>
      </c>
      <c r="BG46" t="s">
        <v>270</v>
      </c>
      <c r="BH46">
        <v>6</v>
      </c>
      <c r="BI46">
        <v>0.65800000000000003</v>
      </c>
      <c r="BJ46">
        <v>-0.17499999999999999</v>
      </c>
      <c r="BK46">
        <v>410</v>
      </c>
      <c r="BL46">
        <v>8</v>
      </c>
      <c r="BM46">
        <v>0.27</v>
      </c>
      <c r="BN46">
        <v>0.09</v>
      </c>
      <c r="BO46">
        <v>0.32806276839999998</v>
      </c>
      <c r="BP46">
        <v>1.52084741173958</v>
      </c>
      <c r="BQ46">
        <v>0.21528345515418501</v>
      </c>
      <c r="BR46">
        <v>0</v>
      </c>
      <c r="BS46">
        <v>7.8074424500000003E-2</v>
      </c>
      <c r="BT46">
        <v>0.375318447280936</v>
      </c>
      <c r="BU46">
        <v>5.2340915700607199E-2</v>
      </c>
      <c r="BV46">
        <v>0</v>
      </c>
      <c r="BW46">
        <v>0</v>
      </c>
      <c r="BX46">
        <v>2</v>
      </c>
      <c r="BY46" t="s">
        <v>213</v>
      </c>
      <c r="BZ46">
        <v>100</v>
      </c>
      <c r="CA46">
        <v>100</v>
      </c>
      <c r="CB46">
        <v>0.65800000000000003</v>
      </c>
      <c r="CC46">
        <v>-0.17499999999999999</v>
      </c>
      <c r="CD46">
        <v>2</v>
      </c>
      <c r="CE46">
        <v>995.14499999999998</v>
      </c>
      <c r="CF46">
        <v>346.02100000000002</v>
      </c>
      <c r="CG46">
        <v>15.0036</v>
      </c>
      <c r="CH46">
        <v>20.055499999999999</v>
      </c>
      <c r="CI46">
        <v>29.999700000000001</v>
      </c>
      <c r="CJ46">
        <v>20.146000000000001</v>
      </c>
      <c r="CK46">
        <v>20.216100000000001</v>
      </c>
      <c r="CL46">
        <v>25.065799999999999</v>
      </c>
      <c r="CM46">
        <v>-30</v>
      </c>
      <c r="CN46">
        <v>-30</v>
      </c>
      <c r="CO46">
        <v>15</v>
      </c>
      <c r="CP46">
        <v>410</v>
      </c>
      <c r="CQ46">
        <v>10</v>
      </c>
      <c r="CR46">
        <v>99.164000000000001</v>
      </c>
      <c r="CS46">
        <v>108.133</v>
      </c>
    </row>
    <row r="47" spans="1:97" x14ac:dyDescent="0.25">
      <c r="A47">
        <v>31</v>
      </c>
      <c r="B47">
        <v>1607391769.9000001</v>
      </c>
      <c r="C47">
        <v>2175.8000001907299</v>
      </c>
      <c r="D47" t="s">
        <v>271</v>
      </c>
      <c r="E47" t="s">
        <v>272</v>
      </c>
      <c r="F47">
        <v>1607391761.5451601</v>
      </c>
      <c r="G47">
        <f t="shared" si="0"/>
        <v>1.1234663583722403E-4</v>
      </c>
      <c r="H47">
        <f t="shared" si="1"/>
        <v>-0.51535240191862952</v>
      </c>
      <c r="I47">
        <f t="shared" si="2"/>
        <v>410.49796774193499</v>
      </c>
      <c r="J47">
        <f t="shared" si="3"/>
        <v>468.750437078537</v>
      </c>
      <c r="K47">
        <f t="shared" si="4"/>
        <v>47.44284181087626</v>
      </c>
      <c r="L47">
        <f t="shared" si="5"/>
        <v>41.547033574293664</v>
      </c>
      <c r="M47">
        <f t="shared" si="6"/>
        <v>1.2826467847508996E-2</v>
      </c>
      <c r="N47">
        <f t="shared" si="7"/>
        <v>2.7833070251724412</v>
      </c>
      <c r="O47">
        <f t="shared" si="8"/>
        <v>1.279372009322316E-2</v>
      </c>
      <c r="P47">
        <f t="shared" si="9"/>
        <v>7.9990102917823821E-3</v>
      </c>
      <c r="Q47">
        <f t="shared" si="10"/>
        <v>3.959911260290324E-3</v>
      </c>
      <c r="R47">
        <f t="shared" si="11"/>
        <v>15.312191398555974</v>
      </c>
      <c r="S47">
        <f t="shared" si="12"/>
        <v>15.200835483871</v>
      </c>
      <c r="T47">
        <f t="shared" si="13"/>
        <v>1.733625317845173</v>
      </c>
      <c r="U47">
        <f t="shared" si="14"/>
        <v>48.939903957363619</v>
      </c>
      <c r="V47">
        <f t="shared" si="15"/>
        <v>0.85622070799121652</v>
      </c>
      <c r="W47">
        <f t="shared" si="16"/>
        <v>1.7495349168178893</v>
      </c>
      <c r="X47">
        <f t="shared" si="17"/>
        <v>0.87740460985395652</v>
      </c>
      <c r="Y47">
        <f t="shared" si="18"/>
        <v>-4.9544866404215799</v>
      </c>
      <c r="Z47">
        <f t="shared" si="19"/>
        <v>21.341017102283143</v>
      </c>
      <c r="AA47">
        <f t="shared" si="20"/>
        <v>1.4681565781824975</v>
      </c>
      <c r="AB47">
        <f t="shared" si="21"/>
        <v>17.858646951304351</v>
      </c>
      <c r="AC47">
        <v>-1.2164815669111499E-3</v>
      </c>
      <c r="AD47">
        <v>2.3495309279519601E-2</v>
      </c>
      <c r="AE47">
        <v>2.67094061566767</v>
      </c>
      <c r="AF47">
        <v>83</v>
      </c>
      <c r="AG47">
        <v>8</v>
      </c>
      <c r="AH47">
        <f t="shared" si="22"/>
        <v>1</v>
      </c>
      <c r="AI47">
        <f t="shared" si="23"/>
        <v>0</v>
      </c>
      <c r="AJ47">
        <f t="shared" si="24"/>
        <v>55654.438132801806</v>
      </c>
      <c r="AK47">
        <f t="shared" si="25"/>
        <v>2.07216706451613E-2</v>
      </c>
      <c r="AL47">
        <f t="shared" si="26"/>
        <v>1.0153618616129036E-2</v>
      </c>
      <c r="AM47">
        <f t="shared" si="27"/>
        <v>0.49</v>
      </c>
      <c r="AN47">
        <f t="shared" si="28"/>
        <v>0.39</v>
      </c>
      <c r="AO47">
        <v>10.6</v>
      </c>
      <c r="AP47">
        <v>0.5</v>
      </c>
      <c r="AQ47" t="s">
        <v>195</v>
      </c>
      <c r="AR47">
        <v>1607391761.5451601</v>
      </c>
      <c r="AS47">
        <v>410.49796774193499</v>
      </c>
      <c r="AT47">
        <v>410.00058064516099</v>
      </c>
      <c r="AU47">
        <v>8.4597341935483907</v>
      </c>
      <c r="AV47">
        <v>8.3416545161290294</v>
      </c>
      <c r="AW47">
        <v>1000.00261290323</v>
      </c>
      <c r="AX47">
        <v>101.155129032258</v>
      </c>
      <c r="AY47">
        <v>5.6172458064516102E-2</v>
      </c>
      <c r="AZ47">
        <v>15.3430580645161</v>
      </c>
      <c r="BA47">
        <v>15.200835483871</v>
      </c>
      <c r="BB47">
        <v>15.487387096774199</v>
      </c>
      <c r="BC47">
        <v>10000.766451612901</v>
      </c>
      <c r="BD47">
        <v>2.07216706451613E-2</v>
      </c>
      <c r="BE47">
        <v>0.29354448387096799</v>
      </c>
      <c r="BF47">
        <v>1607391744.9000001</v>
      </c>
      <c r="BG47" t="s">
        <v>270</v>
      </c>
      <c r="BH47">
        <v>6</v>
      </c>
      <c r="BI47">
        <v>0.65800000000000003</v>
      </c>
      <c r="BJ47">
        <v>-0.17499999999999999</v>
      </c>
      <c r="BK47">
        <v>410</v>
      </c>
      <c r="BL47">
        <v>8</v>
      </c>
      <c r="BM47">
        <v>0.27</v>
      </c>
      <c r="BN47">
        <v>0.09</v>
      </c>
      <c r="BO47">
        <v>0.42206545839999998</v>
      </c>
      <c r="BP47">
        <v>0.88267351220662604</v>
      </c>
      <c r="BQ47">
        <v>0.15969154789182</v>
      </c>
      <c r="BR47">
        <v>0</v>
      </c>
      <c r="BS47">
        <v>0.1007975975</v>
      </c>
      <c r="BT47">
        <v>0.20551500666275799</v>
      </c>
      <c r="BU47">
        <v>3.7411517756329102E-2</v>
      </c>
      <c r="BV47">
        <v>0</v>
      </c>
      <c r="BW47">
        <v>0</v>
      </c>
      <c r="BX47">
        <v>2</v>
      </c>
      <c r="BY47" t="s">
        <v>213</v>
      </c>
      <c r="BZ47">
        <v>100</v>
      </c>
      <c r="CA47">
        <v>100</v>
      </c>
      <c r="CB47">
        <v>0.65800000000000003</v>
      </c>
      <c r="CC47">
        <v>-0.17499999999999999</v>
      </c>
      <c r="CD47">
        <v>2</v>
      </c>
      <c r="CE47">
        <v>996.28099999999995</v>
      </c>
      <c r="CF47">
        <v>346.077</v>
      </c>
      <c r="CG47">
        <v>15.003399999999999</v>
      </c>
      <c r="CH47">
        <v>20.050899999999999</v>
      </c>
      <c r="CI47">
        <v>29.9999</v>
      </c>
      <c r="CJ47">
        <v>20.142099999999999</v>
      </c>
      <c r="CK47">
        <v>20.212199999999999</v>
      </c>
      <c r="CL47">
        <v>25.065200000000001</v>
      </c>
      <c r="CM47">
        <v>-30</v>
      </c>
      <c r="CN47">
        <v>-30</v>
      </c>
      <c r="CO47">
        <v>15</v>
      </c>
      <c r="CP47">
        <v>410</v>
      </c>
      <c r="CQ47">
        <v>10</v>
      </c>
      <c r="CR47">
        <v>99.163899999999998</v>
      </c>
      <c r="CS47">
        <v>108.134</v>
      </c>
    </row>
    <row r="48" spans="1:97" x14ac:dyDescent="0.25">
      <c r="A48">
        <v>32</v>
      </c>
      <c r="B48">
        <v>1607391774.9000001</v>
      </c>
      <c r="C48">
        <v>2180.8000001907299</v>
      </c>
      <c r="D48" t="s">
        <v>273</v>
      </c>
      <c r="E48" t="s">
        <v>274</v>
      </c>
      <c r="F48">
        <v>1607391766.33548</v>
      </c>
      <c r="G48">
        <f t="shared" si="0"/>
        <v>1.1124689799316274E-4</v>
      </c>
      <c r="H48">
        <f t="shared" si="1"/>
        <v>-0.5007487482382379</v>
      </c>
      <c r="I48">
        <f t="shared" si="2"/>
        <v>410.49070967741898</v>
      </c>
      <c r="J48">
        <f t="shared" si="3"/>
        <v>467.66451332690377</v>
      </c>
      <c r="K48">
        <f t="shared" si="4"/>
        <v>47.332929457964816</v>
      </c>
      <c r="L48">
        <f t="shared" si="5"/>
        <v>41.546294941411446</v>
      </c>
      <c r="M48">
        <f t="shared" si="6"/>
        <v>1.2673818302753027E-2</v>
      </c>
      <c r="N48">
        <f t="shared" si="7"/>
        <v>2.7830639446073544</v>
      </c>
      <c r="O48">
        <f t="shared" si="8"/>
        <v>1.264184154709584E-2</v>
      </c>
      <c r="P48">
        <f t="shared" si="9"/>
        <v>7.9040171745587209E-3</v>
      </c>
      <c r="Q48">
        <f t="shared" si="10"/>
        <v>4.4620382228709732E-3</v>
      </c>
      <c r="R48">
        <f t="shared" si="11"/>
        <v>15.323533356842432</v>
      </c>
      <c r="S48">
        <f t="shared" si="12"/>
        <v>15.215335483871</v>
      </c>
      <c r="T48">
        <f t="shared" si="13"/>
        <v>1.7352415074469427</v>
      </c>
      <c r="U48">
        <f t="shared" si="14"/>
        <v>48.89228275528891</v>
      </c>
      <c r="V48">
        <f t="shared" si="15"/>
        <v>0.85599391154689852</v>
      </c>
      <c r="W48">
        <f t="shared" si="16"/>
        <v>1.7507750984572337</v>
      </c>
      <c r="X48">
        <f t="shared" si="17"/>
        <v>0.8792475959000442</v>
      </c>
      <c r="Y48">
        <f t="shared" si="18"/>
        <v>-4.9059882014984764</v>
      </c>
      <c r="Z48">
        <f t="shared" si="19"/>
        <v>20.81981940032993</v>
      </c>
      <c r="AA48">
        <f t="shared" si="20"/>
        <v>1.4326162088516412</v>
      </c>
      <c r="AB48">
        <f t="shared" si="21"/>
        <v>17.350909445905966</v>
      </c>
      <c r="AC48">
        <v>-1.21631686110477E-3</v>
      </c>
      <c r="AD48">
        <v>2.34921281266223E-2</v>
      </c>
      <c r="AE48">
        <v>2.67071274897889</v>
      </c>
      <c r="AF48">
        <v>83</v>
      </c>
      <c r="AG48">
        <v>8</v>
      </c>
      <c r="AH48">
        <f t="shared" si="22"/>
        <v>1</v>
      </c>
      <c r="AI48">
        <f t="shared" si="23"/>
        <v>0</v>
      </c>
      <c r="AJ48">
        <f t="shared" si="24"/>
        <v>55645.084123993052</v>
      </c>
      <c r="AK48">
        <f t="shared" si="25"/>
        <v>2.33492319354839E-2</v>
      </c>
      <c r="AL48">
        <f t="shared" si="26"/>
        <v>1.1441123648387111E-2</v>
      </c>
      <c r="AM48">
        <f t="shared" si="27"/>
        <v>0.49</v>
      </c>
      <c r="AN48">
        <f t="shared" si="28"/>
        <v>0.39</v>
      </c>
      <c r="AO48">
        <v>10.6</v>
      </c>
      <c r="AP48">
        <v>0.5</v>
      </c>
      <c r="AQ48" t="s">
        <v>195</v>
      </c>
      <c r="AR48">
        <v>1607391766.33548</v>
      </c>
      <c r="AS48">
        <v>410.49070967741898</v>
      </c>
      <c r="AT48">
        <v>410.00832258064497</v>
      </c>
      <c r="AU48">
        <v>8.4574941935483903</v>
      </c>
      <c r="AV48">
        <v>8.3405699999999996</v>
      </c>
      <c r="AW48">
        <v>1000.00167741935</v>
      </c>
      <c r="AX48">
        <v>101.155290322581</v>
      </c>
      <c r="AY48">
        <v>5.6001338709677398E-2</v>
      </c>
      <c r="AZ48">
        <v>15.354096774193501</v>
      </c>
      <c r="BA48">
        <v>15.215335483871</v>
      </c>
      <c r="BB48">
        <v>15.4970580645161</v>
      </c>
      <c r="BC48">
        <v>9999.3964516128999</v>
      </c>
      <c r="BD48">
        <v>2.33492319354839E-2</v>
      </c>
      <c r="BE48">
        <v>0.28848496774193499</v>
      </c>
      <c r="BF48">
        <v>1607391744.9000001</v>
      </c>
      <c r="BG48" t="s">
        <v>270</v>
      </c>
      <c r="BH48">
        <v>6</v>
      </c>
      <c r="BI48">
        <v>0.65800000000000003</v>
      </c>
      <c r="BJ48">
        <v>-0.17499999999999999</v>
      </c>
      <c r="BK48">
        <v>410</v>
      </c>
      <c r="BL48">
        <v>8</v>
      </c>
      <c r="BM48">
        <v>0.27</v>
      </c>
      <c r="BN48">
        <v>0.09</v>
      </c>
      <c r="BO48">
        <v>0.49079168000000001</v>
      </c>
      <c r="BP48">
        <v>-6.6107547659070204E-2</v>
      </c>
      <c r="BQ48">
        <v>2.19731023648824E-2</v>
      </c>
      <c r="BR48">
        <v>1</v>
      </c>
      <c r="BS48">
        <v>0.11767461999999999</v>
      </c>
      <c r="BT48">
        <v>-7.5013397358944297E-3</v>
      </c>
      <c r="BU48">
        <v>2.4467200648214701E-3</v>
      </c>
      <c r="BV48">
        <v>1</v>
      </c>
      <c r="BW48">
        <v>2</v>
      </c>
      <c r="BX48">
        <v>2</v>
      </c>
      <c r="BY48" t="s">
        <v>197</v>
      </c>
      <c r="BZ48">
        <v>100</v>
      </c>
      <c r="CA48">
        <v>100</v>
      </c>
      <c r="CB48">
        <v>0.65800000000000003</v>
      </c>
      <c r="CC48">
        <v>-0.17499999999999999</v>
      </c>
      <c r="CD48">
        <v>2</v>
      </c>
      <c r="CE48">
        <v>996.30700000000002</v>
      </c>
      <c r="CF48">
        <v>346.17</v>
      </c>
      <c r="CG48">
        <v>15.003</v>
      </c>
      <c r="CH48">
        <v>20.046700000000001</v>
      </c>
      <c r="CI48">
        <v>29.9998</v>
      </c>
      <c r="CJ48">
        <v>20.138200000000001</v>
      </c>
      <c r="CK48">
        <v>20.208400000000001</v>
      </c>
      <c r="CL48">
        <v>25.065799999999999</v>
      </c>
      <c r="CM48">
        <v>-30</v>
      </c>
      <c r="CN48">
        <v>-30</v>
      </c>
      <c r="CO48">
        <v>15</v>
      </c>
      <c r="CP48">
        <v>410</v>
      </c>
      <c r="CQ48">
        <v>10</v>
      </c>
      <c r="CR48">
        <v>99.164000000000001</v>
      </c>
      <c r="CS48">
        <v>108.13500000000001</v>
      </c>
    </row>
    <row r="49" spans="1:97" x14ac:dyDescent="0.25">
      <c r="A49">
        <v>33</v>
      </c>
      <c r="B49">
        <v>1607391779.9000001</v>
      </c>
      <c r="C49">
        <v>2185.8000001907299</v>
      </c>
      <c r="D49" t="s">
        <v>275</v>
      </c>
      <c r="E49" t="s">
        <v>276</v>
      </c>
      <c r="F49">
        <v>1607391771.2709701</v>
      </c>
      <c r="G49">
        <f t="shared" si="0"/>
        <v>1.1075701731601856E-4</v>
      </c>
      <c r="H49">
        <f t="shared" si="1"/>
        <v>-0.49640701376594565</v>
      </c>
      <c r="I49">
        <f t="shared" si="2"/>
        <v>410.47964516129002</v>
      </c>
      <c r="J49">
        <f t="shared" si="3"/>
        <v>467.47157379819669</v>
      </c>
      <c r="K49">
        <f t="shared" si="4"/>
        <v>47.313602641427309</v>
      </c>
      <c r="L49">
        <f t="shared" si="5"/>
        <v>41.545351444063087</v>
      </c>
      <c r="M49">
        <f t="shared" si="6"/>
        <v>1.2598321681839756E-2</v>
      </c>
      <c r="N49">
        <f t="shared" si="7"/>
        <v>2.7825209791780012</v>
      </c>
      <c r="O49">
        <f t="shared" si="8"/>
        <v>1.2566718094136299E-2</v>
      </c>
      <c r="P49">
        <f t="shared" si="9"/>
        <v>7.8570316059722034E-3</v>
      </c>
      <c r="Q49">
        <f t="shared" si="10"/>
        <v>3.0114413977741982E-3</v>
      </c>
      <c r="R49">
        <f t="shared" si="11"/>
        <v>15.334324650339163</v>
      </c>
      <c r="S49">
        <f t="shared" si="12"/>
        <v>15.2260225806452</v>
      </c>
      <c r="T49">
        <f t="shared" si="13"/>
        <v>1.7364335528757575</v>
      </c>
      <c r="U49">
        <f t="shared" si="14"/>
        <v>48.849193909414666</v>
      </c>
      <c r="V49">
        <f t="shared" si="15"/>
        <v>0.85582551790923966</v>
      </c>
      <c r="W49">
        <f t="shared" si="16"/>
        <v>1.7519746988993754</v>
      </c>
      <c r="X49">
        <f t="shared" si="17"/>
        <v>0.88060803496651785</v>
      </c>
      <c r="Y49">
        <f t="shared" si="18"/>
        <v>-4.884384463636418</v>
      </c>
      <c r="Z49">
        <f t="shared" si="19"/>
        <v>20.813337994343222</v>
      </c>
      <c r="AA49">
        <f t="shared" si="20"/>
        <v>1.4326088816195923</v>
      </c>
      <c r="AB49">
        <f t="shared" si="21"/>
        <v>17.364573853724171</v>
      </c>
      <c r="AC49">
        <v>-1.2159490102594101E-3</v>
      </c>
      <c r="AD49">
        <v>2.3485023399665898E-2</v>
      </c>
      <c r="AE49">
        <v>2.6702037619342902</v>
      </c>
      <c r="AF49">
        <v>83</v>
      </c>
      <c r="AG49">
        <v>8</v>
      </c>
      <c r="AH49">
        <f t="shared" si="22"/>
        <v>1</v>
      </c>
      <c r="AI49">
        <f t="shared" si="23"/>
        <v>0</v>
      </c>
      <c r="AJ49">
        <f t="shared" si="24"/>
        <v>55626.894552221995</v>
      </c>
      <c r="AK49">
        <f t="shared" si="25"/>
        <v>1.5758458387096799E-2</v>
      </c>
      <c r="AL49">
        <f t="shared" si="26"/>
        <v>7.7216446096774315E-3</v>
      </c>
      <c r="AM49">
        <f t="shared" si="27"/>
        <v>0.49</v>
      </c>
      <c r="AN49">
        <f t="shared" si="28"/>
        <v>0.39</v>
      </c>
      <c r="AO49">
        <v>10.6</v>
      </c>
      <c r="AP49">
        <v>0.5</v>
      </c>
      <c r="AQ49" t="s">
        <v>195</v>
      </c>
      <c r="AR49">
        <v>1607391771.2709701</v>
      </c>
      <c r="AS49">
        <v>410.47964516129002</v>
      </c>
      <c r="AT49">
        <v>410.00164516129001</v>
      </c>
      <c r="AU49">
        <v>8.4557945161290302</v>
      </c>
      <c r="AV49">
        <v>8.3393848387096803</v>
      </c>
      <c r="AW49">
        <v>1000.00025806452</v>
      </c>
      <c r="AX49">
        <v>101.155774193548</v>
      </c>
      <c r="AY49">
        <v>5.5947103225806503E-2</v>
      </c>
      <c r="AZ49">
        <v>15.3647677419355</v>
      </c>
      <c r="BA49">
        <v>15.2260225806452</v>
      </c>
      <c r="BB49">
        <v>15.506177419354801</v>
      </c>
      <c r="BC49">
        <v>9996.3245161290306</v>
      </c>
      <c r="BD49">
        <v>1.5758458387096799E-2</v>
      </c>
      <c r="BE49">
        <v>0.282605</v>
      </c>
      <c r="BF49">
        <v>1607391744.9000001</v>
      </c>
      <c r="BG49" t="s">
        <v>270</v>
      </c>
      <c r="BH49">
        <v>6</v>
      </c>
      <c r="BI49">
        <v>0.65800000000000003</v>
      </c>
      <c r="BJ49">
        <v>-0.17499999999999999</v>
      </c>
      <c r="BK49">
        <v>410</v>
      </c>
      <c r="BL49">
        <v>8</v>
      </c>
      <c r="BM49">
        <v>0.27</v>
      </c>
      <c r="BN49">
        <v>0.09</v>
      </c>
      <c r="BO49">
        <v>0.48630314000000002</v>
      </c>
      <c r="BP49">
        <v>-0.12101995678271101</v>
      </c>
      <c r="BQ49">
        <v>2.22703251642269E-2</v>
      </c>
      <c r="BR49">
        <v>0</v>
      </c>
      <c r="BS49">
        <v>0.11730474</v>
      </c>
      <c r="BT49">
        <v>-1.0167189435772699E-2</v>
      </c>
      <c r="BU49">
        <v>1.4451408347977699E-3</v>
      </c>
      <c r="BV49">
        <v>1</v>
      </c>
      <c r="BW49">
        <v>1</v>
      </c>
      <c r="BX49">
        <v>2</v>
      </c>
      <c r="BY49" t="s">
        <v>220</v>
      </c>
      <c r="BZ49">
        <v>100</v>
      </c>
      <c r="CA49">
        <v>100</v>
      </c>
      <c r="CB49">
        <v>0.65800000000000003</v>
      </c>
      <c r="CC49">
        <v>-0.17499999999999999</v>
      </c>
      <c r="CD49">
        <v>2</v>
      </c>
      <c r="CE49">
        <v>996.60299999999995</v>
      </c>
      <c r="CF49">
        <v>346.25599999999997</v>
      </c>
      <c r="CG49">
        <v>15.003</v>
      </c>
      <c r="CH49">
        <v>20.042400000000001</v>
      </c>
      <c r="CI49">
        <v>29.9999</v>
      </c>
      <c r="CJ49">
        <v>20.134499999999999</v>
      </c>
      <c r="CK49">
        <v>20.205400000000001</v>
      </c>
      <c r="CL49">
        <v>25.066199999999998</v>
      </c>
      <c r="CM49">
        <v>-30</v>
      </c>
      <c r="CN49">
        <v>-30</v>
      </c>
      <c r="CO49">
        <v>15</v>
      </c>
      <c r="CP49">
        <v>410</v>
      </c>
      <c r="CQ49">
        <v>10</v>
      </c>
      <c r="CR49">
        <v>99.164900000000003</v>
      </c>
      <c r="CS49">
        <v>108.13500000000001</v>
      </c>
    </row>
    <row r="50" spans="1:97" x14ac:dyDescent="0.25">
      <c r="A50">
        <v>34</v>
      </c>
      <c r="B50">
        <v>1607391784.9000001</v>
      </c>
      <c r="C50">
        <v>2190.8000001907299</v>
      </c>
      <c r="D50" t="s">
        <v>277</v>
      </c>
      <c r="E50" t="s">
        <v>278</v>
      </c>
      <c r="F50">
        <v>1607391776.2709701</v>
      </c>
      <c r="G50">
        <f t="shared" si="0"/>
        <v>1.1019087353556772E-4</v>
      </c>
      <c r="H50">
        <f t="shared" si="1"/>
        <v>-0.49991884281522031</v>
      </c>
      <c r="I50">
        <f t="shared" si="2"/>
        <v>410.48</v>
      </c>
      <c r="J50">
        <f t="shared" si="3"/>
        <v>468.33210397478706</v>
      </c>
      <c r="K50">
        <f t="shared" si="4"/>
        <v>47.400856723401596</v>
      </c>
      <c r="L50">
        <f t="shared" si="5"/>
        <v>41.545526139863718</v>
      </c>
      <c r="M50">
        <f t="shared" si="6"/>
        <v>1.2513722887375374E-2</v>
      </c>
      <c r="N50">
        <f t="shared" si="7"/>
        <v>2.783377526061166</v>
      </c>
      <c r="O50">
        <f t="shared" si="8"/>
        <v>1.2482551318761215E-2</v>
      </c>
      <c r="P50">
        <f t="shared" si="9"/>
        <v>7.8043886927031377E-3</v>
      </c>
      <c r="Q50">
        <f t="shared" si="10"/>
        <v>1.8903142448806448E-3</v>
      </c>
      <c r="R50">
        <f t="shared" si="11"/>
        <v>15.342766127957164</v>
      </c>
      <c r="S50">
        <f t="shared" si="12"/>
        <v>15.2375548387097</v>
      </c>
      <c r="T50">
        <f t="shared" si="13"/>
        <v>1.7377206750529142</v>
      </c>
      <c r="U50">
        <f t="shared" si="14"/>
        <v>48.816567047853226</v>
      </c>
      <c r="V50">
        <f t="shared" si="15"/>
        <v>0.85570875066169871</v>
      </c>
      <c r="W50">
        <f t="shared" si="16"/>
        <v>1.7529064463358852</v>
      </c>
      <c r="X50">
        <f t="shared" si="17"/>
        <v>0.88201192439121545</v>
      </c>
      <c r="Y50">
        <f t="shared" si="18"/>
        <v>-4.8594175229185366</v>
      </c>
      <c r="Z50">
        <f t="shared" si="19"/>
        <v>20.332300308273886</v>
      </c>
      <c r="AA50">
        <f t="shared" si="20"/>
        <v>1.3992120105304695</v>
      </c>
      <c r="AB50">
        <f t="shared" si="21"/>
        <v>16.8739851101307</v>
      </c>
      <c r="AC50">
        <v>-1.2165293392872899E-3</v>
      </c>
      <c r="AD50">
        <v>2.3496231962429798E-2</v>
      </c>
      <c r="AE50">
        <v>2.67100670382173</v>
      </c>
      <c r="AF50">
        <v>83</v>
      </c>
      <c r="AG50">
        <v>8</v>
      </c>
      <c r="AH50">
        <f t="shared" si="22"/>
        <v>1</v>
      </c>
      <c r="AI50">
        <f t="shared" si="23"/>
        <v>0</v>
      </c>
      <c r="AJ50">
        <f t="shared" si="24"/>
        <v>55650.768041416704</v>
      </c>
      <c r="AK50">
        <f t="shared" si="25"/>
        <v>9.8917542903225793E-3</v>
      </c>
      <c r="AL50">
        <f t="shared" si="26"/>
        <v>4.8469596022580634E-3</v>
      </c>
      <c r="AM50">
        <f t="shared" si="27"/>
        <v>0.49</v>
      </c>
      <c r="AN50">
        <f t="shared" si="28"/>
        <v>0.39</v>
      </c>
      <c r="AO50">
        <v>10.6</v>
      </c>
      <c r="AP50">
        <v>0.5</v>
      </c>
      <c r="AQ50" t="s">
        <v>195</v>
      </c>
      <c r="AR50">
        <v>1607391776.2709701</v>
      </c>
      <c r="AS50">
        <v>410.48</v>
      </c>
      <c r="AT50">
        <v>409.99803225806397</v>
      </c>
      <c r="AU50">
        <v>8.4546125806451595</v>
      </c>
      <c r="AV50">
        <v>8.3387980645161299</v>
      </c>
      <c r="AW50">
        <v>1000.00251612903</v>
      </c>
      <c r="AX50">
        <v>101.15612903225799</v>
      </c>
      <c r="AY50">
        <v>5.5930361290322597E-2</v>
      </c>
      <c r="AZ50">
        <v>15.3730516129032</v>
      </c>
      <c r="BA50">
        <v>15.2375548387097</v>
      </c>
      <c r="BB50">
        <v>15.511803225806499</v>
      </c>
      <c r="BC50">
        <v>10001.060322580601</v>
      </c>
      <c r="BD50">
        <v>9.8917542903225793E-3</v>
      </c>
      <c r="BE50">
        <v>0.282605</v>
      </c>
      <c r="BF50">
        <v>1607391744.9000001</v>
      </c>
      <c r="BG50" t="s">
        <v>270</v>
      </c>
      <c r="BH50">
        <v>6</v>
      </c>
      <c r="BI50">
        <v>0.65800000000000003</v>
      </c>
      <c r="BJ50">
        <v>-0.17499999999999999</v>
      </c>
      <c r="BK50">
        <v>410</v>
      </c>
      <c r="BL50">
        <v>8</v>
      </c>
      <c r="BM50">
        <v>0.27</v>
      </c>
      <c r="BN50">
        <v>0.09</v>
      </c>
      <c r="BO50">
        <v>0.48326172000000001</v>
      </c>
      <c r="BP50">
        <v>1.89948734694107E-2</v>
      </c>
      <c r="BQ50">
        <v>1.94022418663823E-2</v>
      </c>
      <c r="BR50">
        <v>1</v>
      </c>
      <c r="BS50">
        <v>0.11627104000000001</v>
      </c>
      <c r="BT50">
        <v>-6.9336893157267796E-3</v>
      </c>
      <c r="BU50">
        <v>9.63047142355969E-4</v>
      </c>
      <c r="BV50">
        <v>1</v>
      </c>
      <c r="BW50">
        <v>2</v>
      </c>
      <c r="BX50">
        <v>2</v>
      </c>
      <c r="BY50" t="s">
        <v>197</v>
      </c>
      <c r="BZ50">
        <v>100</v>
      </c>
      <c r="CA50">
        <v>100</v>
      </c>
      <c r="CB50">
        <v>0.65800000000000003</v>
      </c>
      <c r="CC50">
        <v>-0.17499999999999999</v>
      </c>
      <c r="CD50">
        <v>2</v>
      </c>
      <c r="CE50">
        <v>996.16399999999999</v>
      </c>
      <c r="CF50">
        <v>346.25700000000001</v>
      </c>
      <c r="CG50">
        <v>15.002800000000001</v>
      </c>
      <c r="CH50">
        <v>20.038900000000002</v>
      </c>
      <c r="CI50">
        <v>29.9999</v>
      </c>
      <c r="CJ50">
        <v>20.1311</v>
      </c>
      <c r="CK50">
        <v>20.202000000000002</v>
      </c>
      <c r="CL50">
        <v>25.0657</v>
      </c>
      <c r="CM50">
        <v>-30</v>
      </c>
      <c r="CN50">
        <v>-30</v>
      </c>
      <c r="CO50">
        <v>15</v>
      </c>
      <c r="CP50">
        <v>410</v>
      </c>
      <c r="CQ50">
        <v>10</v>
      </c>
      <c r="CR50">
        <v>99.165400000000005</v>
      </c>
      <c r="CS50">
        <v>108.13500000000001</v>
      </c>
    </row>
    <row r="51" spans="1:97" x14ac:dyDescent="0.25">
      <c r="A51">
        <v>35</v>
      </c>
      <c r="B51">
        <v>1607391789.9000001</v>
      </c>
      <c r="C51">
        <v>2195.8000001907299</v>
      </c>
      <c r="D51" t="s">
        <v>279</v>
      </c>
      <c r="E51" t="s">
        <v>280</v>
      </c>
      <c r="F51">
        <v>1607391781.2709701</v>
      </c>
      <c r="G51">
        <f t="shared" si="0"/>
        <v>1.0997274905069493E-4</v>
      </c>
      <c r="H51">
        <f t="shared" si="1"/>
        <v>-0.50147181652940165</v>
      </c>
      <c r="I51">
        <f t="shared" si="2"/>
        <v>410.47780645161299</v>
      </c>
      <c r="J51">
        <f t="shared" si="3"/>
        <v>468.71366463633831</v>
      </c>
      <c r="K51">
        <f t="shared" si="4"/>
        <v>47.439562359811717</v>
      </c>
      <c r="L51">
        <f t="shared" si="5"/>
        <v>41.545380401035423</v>
      </c>
      <c r="M51">
        <f t="shared" si="6"/>
        <v>1.247601211588896E-2</v>
      </c>
      <c r="N51">
        <f t="shared" si="7"/>
        <v>2.7825820230914768</v>
      </c>
      <c r="O51">
        <f t="shared" si="8"/>
        <v>1.2445019053211838E-2</v>
      </c>
      <c r="P51">
        <f t="shared" si="9"/>
        <v>7.7809150435001005E-3</v>
      </c>
      <c r="Q51">
        <f t="shared" si="10"/>
        <v>-1.4268142883129028E-3</v>
      </c>
      <c r="R51">
        <f t="shared" si="11"/>
        <v>15.350210384251957</v>
      </c>
      <c r="S51">
        <f t="shared" si="12"/>
        <v>15.2451064516129</v>
      </c>
      <c r="T51">
        <f t="shared" si="13"/>
        <v>1.7385639691084478</v>
      </c>
      <c r="U51">
        <f t="shared" si="14"/>
        <v>48.789715922505998</v>
      </c>
      <c r="V51">
        <f t="shared" si="15"/>
        <v>0.85564505611875041</v>
      </c>
      <c r="W51">
        <f t="shared" si="16"/>
        <v>1.753740598690499</v>
      </c>
      <c r="X51">
        <f t="shared" si="17"/>
        <v>0.88291891298969738</v>
      </c>
      <c r="Y51">
        <f t="shared" si="18"/>
        <v>-4.8497982331356466</v>
      </c>
      <c r="Z51">
        <f t="shared" si="19"/>
        <v>20.305680765463524</v>
      </c>
      <c r="AA51">
        <f t="shared" si="20"/>
        <v>1.3978884508687148</v>
      </c>
      <c r="AB51">
        <f t="shared" si="21"/>
        <v>16.852344168908282</v>
      </c>
      <c r="AC51">
        <v>-1.21599036313579E-3</v>
      </c>
      <c r="AD51">
        <v>2.34858220953853E-2</v>
      </c>
      <c r="AE51">
        <v>2.6702609860823299</v>
      </c>
      <c r="AF51">
        <v>83</v>
      </c>
      <c r="AG51">
        <v>8</v>
      </c>
      <c r="AH51">
        <f t="shared" si="22"/>
        <v>1</v>
      </c>
      <c r="AI51">
        <f t="shared" si="23"/>
        <v>0</v>
      </c>
      <c r="AJ51">
        <f t="shared" si="24"/>
        <v>55625.694297982489</v>
      </c>
      <c r="AK51">
        <f t="shared" si="25"/>
        <v>-7.4663228064516104E-3</v>
      </c>
      <c r="AL51">
        <f t="shared" si="26"/>
        <v>-3.6584981751612892E-3</v>
      </c>
      <c r="AM51">
        <f t="shared" si="27"/>
        <v>0.49</v>
      </c>
      <c r="AN51">
        <f t="shared" si="28"/>
        <v>0.39</v>
      </c>
      <c r="AO51">
        <v>10.6</v>
      </c>
      <c r="AP51">
        <v>0.5</v>
      </c>
      <c r="AQ51" t="s">
        <v>195</v>
      </c>
      <c r="AR51">
        <v>1607391781.2709701</v>
      </c>
      <c r="AS51">
        <v>410.47780645161299</v>
      </c>
      <c r="AT51">
        <v>409.99409677419402</v>
      </c>
      <c r="AU51">
        <v>8.4539677419354806</v>
      </c>
      <c r="AV51">
        <v>8.3383822580645202</v>
      </c>
      <c r="AW51">
        <v>1000.00122580645</v>
      </c>
      <c r="AX51">
        <v>101.15635483871</v>
      </c>
      <c r="AY51">
        <v>5.5890374193548399E-2</v>
      </c>
      <c r="AZ51">
        <v>15.380464516129001</v>
      </c>
      <c r="BA51">
        <v>15.2451064516129</v>
      </c>
      <c r="BB51">
        <v>15.522387096774199</v>
      </c>
      <c r="BC51">
        <v>9996.6070967741907</v>
      </c>
      <c r="BD51">
        <v>-7.4663228064516104E-3</v>
      </c>
      <c r="BE51">
        <v>0.282605</v>
      </c>
      <c r="BF51">
        <v>1607391744.9000001</v>
      </c>
      <c r="BG51" t="s">
        <v>270</v>
      </c>
      <c r="BH51">
        <v>6</v>
      </c>
      <c r="BI51">
        <v>0.65800000000000003</v>
      </c>
      <c r="BJ51">
        <v>-0.17499999999999999</v>
      </c>
      <c r="BK51">
        <v>410</v>
      </c>
      <c r="BL51">
        <v>8</v>
      </c>
      <c r="BM51">
        <v>0.27</v>
      </c>
      <c r="BN51">
        <v>0.09</v>
      </c>
      <c r="BO51">
        <v>0.48485840000000002</v>
      </c>
      <c r="BP51">
        <v>3.57234093637478E-3</v>
      </c>
      <c r="BQ51">
        <v>1.7869106080607398E-2</v>
      </c>
      <c r="BR51">
        <v>1</v>
      </c>
      <c r="BS51">
        <v>0.11593384</v>
      </c>
      <c r="BT51">
        <v>-4.1730957983193004E-3</v>
      </c>
      <c r="BU51">
        <v>7.5333257887867796E-4</v>
      </c>
      <c r="BV51">
        <v>1</v>
      </c>
      <c r="BW51">
        <v>2</v>
      </c>
      <c r="BX51">
        <v>2</v>
      </c>
      <c r="BY51" t="s">
        <v>197</v>
      </c>
      <c r="BZ51">
        <v>100</v>
      </c>
      <c r="CA51">
        <v>100</v>
      </c>
      <c r="CB51">
        <v>0.65800000000000003</v>
      </c>
      <c r="CC51">
        <v>-0.17499999999999999</v>
      </c>
      <c r="CD51">
        <v>2</v>
      </c>
      <c r="CE51">
        <v>996.06100000000004</v>
      </c>
      <c r="CF51">
        <v>346.36399999999998</v>
      </c>
      <c r="CG51">
        <v>15.002599999999999</v>
      </c>
      <c r="CH51">
        <v>20.0352</v>
      </c>
      <c r="CI51">
        <v>29.9999</v>
      </c>
      <c r="CJ51">
        <v>20.127199999999998</v>
      </c>
      <c r="CK51">
        <v>20.198499999999999</v>
      </c>
      <c r="CL51">
        <v>25.0669</v>
      </c>
      <c r="CM51">
        <v>-30</v>
      </c>
      <c r="CN51">
        <v>-30</v>
      </c>
      <c r="CO51">
        <v>15</v>
      </c>
      <c r="CP51">
        <v>410</v>
      </c>
      <c r="CQ51">
        <v>10</v>
      </c>
      <c r="CR51">
        <v>99.1661</v>
      </c>
      <c r="CS51">
        <v>108.13500000000001</v>
      </c>
    </row>
    <row r="52" spans="1:97" x14ac:dyDescent="0.25">
      <c r="A52">
        <v>36</v>
      </c>
      <c r="B52">
        <v>1607392010.4000001</v>
      </c>
      <c r="C52">
        <v>2416.3000001907299</v>
      </c>
      <c r="D52" t="s">
        <v>283</v>
      </c>
      <c r="E52" t="s">
        <v>284</v>
      </c>
      <c r="F52">
        <v>1607392002.4000001</v>
      </c>
      <c r="G52">
        <f t="shared" si="0"/>
        <v>1.2711031833098136E-4</v>
      </c>
      <c r="H52">
        <f t="shared" si="1"/>
        <v>-0.70403093979406861</v>
      </c>
      <c r="I52">
        <f t="shared" si="2"/>
        <v>411.05083870967701</v>
      </c>
      <c r="J52">
        <f t="shared" si="3"/>
        <v>482.18207584351194</v>
      </c>
      <c r="K52">
        <f t="shared" si="4"/>
        <v>48.805253095286957</v>
      </c>
      <c r="L52">
        <f t="shared" si="5"/>
        <v>41.605528747954814</v>
      </c>
      <c r="M52">
        <f t="shared" si="6"/>
        <v>1.4596226720332433E-2</v>
      </c>
      <c r="N52">
        <f t="shared" si="7"/>
        <v>2.7340994053816141</v>
      </c>
      <c r="O52">
        <f t="shared" si="8"/>
        <v>1.4553074243662954E-2</v>
      </c>
      <c r="P52">
        <f t="shared" si="9"/>
        <v>9.0995377814102867E-3</v>
      </c>
      <c r="Q52">
        <f t="shared" si="10"/>
        <v>-7.811485341483875E-3</v>
      </c>
      <c r="R52">
        <f t="shared" si="11"/>
        <v>15.292040449121702</v>
      </c>
      <c r="S52">
        <f t="shared" si="12"/>
        <v>15.218364516129</v>
      </c>
      <c r="T52">
        <f t="shared" si="13"/>
        <v>1.7355792945646444</v>
      </c>
      <c r="U52">
        <f t="shared" si="14"/>
        <v>49.368693520468874</v>
      </c>
      <c r="V52">
        <f t="shared" si="15"/>
        <v>0.86286739904386023</v>
      </c>
      <c r="W52">
        <f t="shared" si="16"/>
        <v>1.7478027825186515</v>
      </c>
      <c r="X52">
        <f t="shared" si="17"/>
        <v>0.87271189552078421</v>
      </c>
      <c r="Y52">
        <f t="shared" si="18"/>
        <v>-5.6055650383962776</v>
      </c>
      <c r="Z52">
        <f t="shared" si="19"/>
        <v>16.105673498930773</v>
      </c>
      <c r="AA52">
        <f t="shared" si="20"/>
        <v>1.1279444256026179</v>
      </c>
      <c r="AB52">
        <f t="shared" si="21"/>
        <v>11.62024140079563</v>
      </c>
      <c r="AC52">
        <v>-1.2165177027367699E-3</v>
      </c>
      <c r="AD52">
        <v>2.3496007212330101E-2</v>
      </c>
      <c r="AE52">
        <v>2.6709906060131101</v>
      </c>
      <c r="AF52">
        <v>84</v>
      </c>
      <c r="AG52">
        <v>8</v>
      </c>
      <c r="AH52">
        <f t="shared" si="22"/>
        <v>1</v>
      </c>
      <c r="AI52">
        <f t="shared" si="23"/>
        <v>0</v>
      </c>
      <c r="AJ52">
        <f t="shared" si="24"/>
        <v>55659.142822828609</v>
      </c>
      <c r="AK52">
        <f t="shared" si="25"/>
        <v>-4.0876427741935499E-2</v>
      </c>
      <c r="AL52">
        <f t="shared" si="26"/>
        <v>-2.0029449593548396E-2</v>
      </c>
      <c r="AM52">
        <f t="shared" si="27"/>
        <v>0.49</v>
      </c>
      <c r="AN52">
        <f t="shared" si="28"/>
        <v>0.39</v>
      </c>
      <c r="AO52">
        <v>16.09</v>
      </c>
      <c r="AP52">
        <v>0.5</v>
      </c>
      <c r="AQ52" t="s">
        <v>195</v>
      </c>
      <c r="AR52">
        <v>1607392002.4000001</v>
      </c>
      <c r="AS52">
        <v>411.05083870967701</v>
      </c>
      <c r="AT52">
        <v>410.00212903225798</v>
      </c>
      <c r="AU52">
        <v>8.5248854838709693</v>
      </c>
      <c r="AV52">
        <v>8.3221100000000003</v>
      </c>
      <c r="AW52">
        <v>1000.00741935484</v>
      </c>
      <c r="AX52">
        <v>101.16138709677401</v>
      </c>
      <c r="AY52">
        <v>5.6089745161290297E-2</v>
      </c>
      <c r="AZ52">
        <v>15.3276290322581</v>
      </c>
      <c r="BA52">
        <v>15.218364516129</v>
      </c>
      <c r="BB52">
        <v>15.481635483871001</v>
      </c>
      <c r="BC52">
        <v>10000.4448387097</v>
      </c>
      <c r="BD52">
        <v>-4.0876427741935499E-2</v>
      </c>
      <c r="BE52">
        <v>0.285248677419355</v>
      </c>
      <c r="BF52">
        <v>1607391988.9000001</v>
      </c>
      <c r="BG52" t="s">
        <v>285</v>
      </c>
      <c r="BH52">
        <v>7</v>
      </c>
      <c r="BI52">
        <v>0.68100000000000005</v>
      </c>
      <c r="BJ52">
        <v>-0.17599999999999999</v>
      </c>
      <c r="BK52">
        <v>410</v>
      </c>
      <c r="BL52">
        <v>8</v>
      </c>
      <c r="BM52">
        <v>0.25</v>
      </c>
      <c r="BN52">
        <v>0.11</v>
      </c>
      <c r="BO52">
        <v>0.74550523359999998</v>
      </c>
      <c r="BP52">
        <v>3.1221373928711702</v>
      </c>
      <c r="BQ52">
        <v>0.44917049505548201</v>
      </c>
      <c r="BR52">
        <v>0</v>
      </c>
      <c r="BS52">
        <v>0.145451082934</v>
      </c>
      <c r="BT52">
        <v>0.58347264757653405</v>
      </c>
      <c r="BU52">
        <v>8.5078125019258904E-2</v>
      </c>
      <c r="BV52">
        <v>0</v>
      </c>
      <c r="BW52">
        <v>0</v>
      </c>
      <c r="BX52">
        <v>2</v>
      </c>
      <c r="BY52" t="s">
        <v>213</v>
      </c>
      <c r="BZ52">
        <v>100</v>
      </c>
      <c r="CA52">
        <v>100</v>
      </c>
      <c r="CB52">
        <v>0.68100000000000005</v>
      </c>
      <c r="CC52">
        <v>-0.17599999999999999</v>
      </c>
      <c r="CD52">
        <v>2</v>
      </c>
      <c r="CE52">
        <v>995.36599999999999</v>
      </c>
      <c r="CF52">
        <v>346.12</v>
      </c>
      <c r="CG52">
        <v>15.0023</v>
      </c>
      <c r="CH52">
        <v>19.921099999999999</v>
      </c>
      <c r="CI52">
        <v>29.9999</v>
      </c>
      <c r="CJ52">
        <v>20.018599999999999</v>
      </c>
      <c r="CK52">
        <v>20.088699999999999</v>
      </c>
      <c r="CL52">
        <v>25.0593</v>
      </c>
      <c r="CM52">
        <v>-30</v>
      </c>
      <c r="CN52">
        <v>-30</v>
      </c>
      <c r="CO52">
        <v>15</v>
      </c>
      <c r="CP52">
        <v>410</v>
      </c>
      <c r="CQ52">
        <v>10</v>
      </c>
      <c r="CR52">
        <v>99.192599999999999</v>
      </c>
      <c r="CS52">
        <v>108.15</v>
      </c>
    </row>
    <row r="53" spans="1:97" x14ac:dyDescent="0.25">
      <c r="A53">
        <v>37</v>
      </c>
      <c r="B53">
        <v>1607392015.4000001</v>
      </c>
      <c r="C53">
        <v>2421.3000001907299</v>
      </c>
      <c r="D53" t="s">
        <v>286</v>
      </c>
      <c r="E53" t="s">
        <v>287</v>
      </c>
      <c r="F53">
        <v>1607392007.0451601</v>
      </c>
      <c r="G53">
        <f t="shared" si="0"/>
        <v>1.2688001547223304E-4</v>
      </c>
      <c r="H53">
        <f t="shared" si="1"/>
        <v>-0.70058897165162926</v>
      </c>
      <c r="I53">
        <f t="shared" si="2"/>
        <v>411.04893548387099</v>
      </c>
      <c r="J53">
        <f t="shared" si="3"/>
        <v>482.04060541792268</v>
      </c>
      <c r="K53">
        <f t="shared" si="4"/>
        <v>48.791103842367249</v>
      </c>
      <c r="L53">
        <f t="shared" si="5"/>
        <v>41.605481094482059</v>
      </c>
      <c r="M53">
        <f t="shared" si="6"/>
        <v>1.4549564962166148E-2</v>
      </c>
      <c r="N53">
        <f t="shared" si="7"/>
        <v>2.733928362241774</v>
      </c>
      <c r="O53">
        <f t="shared" si="8"/>
        <v>1.4506684835823657E-2</v>
      </c>
      <c r="P53">
        <f t="shared" si="9"/>
        <v>9.070520032363796E-3</v>
      </c>
      <c r="Q53">
        <f t="shared" si="10"/>
        <v>-8.7917455520322516E-3</v>
      </c>
      <c r="R53">
        <f t="shared" si="11"/>
        <v>15.301103217565407</v>
      </c>
      <c r="S53">
        <f t="shared" si="12"/>
        <v>15.227806451612899</v>
      </c>
      <c r="T53">
        <f t="shared" si="13"/>
        <v>1.7366325970008167</v>
      </c>
      <c r="U53">
        <f t="shared" si="14"/>
        <v>49.331559715106984</v>
      </c>
      <c r="V53">
        <f t="shared" si="15"/>
        <v>0.86271707727713143</v>
      </c>
      <c r="W53">
        <f t="shared" si="16"/>
        <v>1.7488137051805772</v>
      </c>
      <c r="X53">
        <f t="shared" si="17"/>
        <v>0.87391551972368531</v>
      </c>
      <c r="Y53">
        <f t="shared" si="18"/>
        <v>-5.5954086823254769</v>
      </c>
      <c r="Z53">
        <f t="shared" si="19"/>
        <v>16.04047929953278</v>
      </c>
      <c r="AA53">
        <f t="shared" si="20"/>
        <v>1.1235567462792542</v>
      </c>
      <c r="AB53">
        <f t="shared" si="21"/>
        <v>11.559835617934525</v>
      </c>
      <c r="AC53">
        <v>-1.21639853458288E-3</v>
      </c>
      <c r="AD53">
        <v>2.3493705580551898E-2</v>
      </c>
      <c r="AE53">
        <v>2.6708257449116402</v>
      </c>
      <c r="AF53">
        <v>84</v>
      </c>
      <c r="AG53">
        <v>8</v>
      </c>
      <c r="AH53">
        <f t="shared" si="22"/>
        <v>1</v>
      </c>
      <c r="AI53">
        <f t="shared" si="23"/>
        <v>0</v>
      </c>
      <c r="AJ53">
        <f t="shared" si="24"/>
        <v>55652.186576222921</v>
      </c>
      <c r="AK53">
        <f t="shared" si="25"/>
        <v>-4.6005994516129002E-2</v>
      </c>
      <c r="AL53">
        <f t="shared" si="26"/>
        <v>-2.2542937312903209E-2</v>
      </c>
      <c r="AM53">
        <f t="shared" si="27"/>
        <v>0.49</v>
      </c>
      <c r="AN53">
        <f t="shared" si="28"/>
        <v>0.39</v>
      </c>
      <c r="AO53">
        <v>16.09</v>
      </c>
      <c r="AP53">
        <v>0.5</v>
      </c>
      <c r="AQ53" t="s">
        <v>195</v>
      </c>
      <c r="AR53">
        <v>1607392007.0451601</v>
      </c>
      <c r="AS53">
        <v>411.04893548387099</v>
      </c>
      <c r="AT53">
        <v>410.00561290322599</v>
      </c>
      <c r="AU53">
        <v>8.5233706451612896</v>
      </c>
      <c r="AV53">
        <v>8.3209625806451601</v>
      </c>
      <c r="AW53">
        <v>1000.00906451613</v>
      </c>
      <c r="AX53">
        <v>101.161903225806</v>
      </c>
      <c r="AY53">
        <v>5.5926338709677399E-2</v>
      </c>
      <c r="AZ53">
        <v>15.336635483871</v>
      </c>
      <c r="BA53">
        <v>15.227806451612899</v>
      </c>
      <c r="BB53">
        <v>15.4858516129032</v>
      </c>
      <c r="BC53">
        <v>9999.4141935483894</v>
      </c>
      <c r="BD53">
        <v>-4.6005994516129002E-2</v>
      </c>
      <c r="BE53">
        <v>0.29568680645161299</v>
      </c>
      <c r="BF53">
        <v>1607391988.9000001</v>
      </c>
      <c r="BG53" t="s">
        <v>285</v>
      </c>
      <c r="BH53">
        <v>7</v>
      </c>
      <c r="BI53">
        <v>0.68100000000000005</v>
      </c>
      <c r="BJ53">
        <v>-0.17599999999999999</v>
      </c>
      <c r="BK53">
        <v>410</v>
      </c>
      <c r="BL53">
        <v>8</v>
      </c>
      <c r="BM53">
        <v>0.25</v>
      </c>
      <c r="BN53">
        <v>0.11</v>
      </c>
      <c r="BO53">
        <v>0.95535572000000002</v>
      </c>
      <c r="BP53">
        <v>1.1004011985594899</v>
      </c>
      <c r="BQ53">
        <v>0.235165245356625</v>
      </c>
      <c r="BR53">
        <v>0</v>
      </c>
      <c r="BS53">
        <v>0.185948268</v>
      </c>
      <c r="BT53">
        <v>0.21108297450181199</v>
      </c>
      <c r="BU53">
        <v>4.4732005103270002E-2</v>
      </c>
      <c r="BV53">
        <v>0</v>
      </c>
      <c r="BW53">
        <v>0</v>
      </c>
      <c r="BX53">
        <v>2</v>
      </c>
      <c r="BY53" t="s">
        <v>213</v>
      </c>
      <c r="BZ53">
        <v>100</v>
      </c>
      <c r="CA53">
        <v>100</v>
      </c>
      <c r="CB53">
        <v>0.68100000000000005</v>
      </c>
      <c r="CC53">
        <v>-0.17599999999999999</v>
      </c>
      <c r="CD53">
        <v>2</v>
      </c>
      <c r="CE53">
        <v>995.27</v>
      </c>
      <c r="CF53">
        <v>346.36799999999999</v>
      </c>
      <c r="CG53">
        <v>15.002599999999999</v>
      </c>
      <c r="CH53">
        <v>19.917000000000002</v>
      </c>
      <c r="CI53">
        <v>29.9998</v>
      </c>
      <c r="CJ53">
        <v>20.014700000000001</v>
      </c>
      <c r="CK53">
        <v>20.084900000000001</v>
      </c>
      <c r="CL53">
        <v>25.0563</v>
      </c>
      <c r="CM53">
        <v>-30</v>
      </c>
      <c r="CN53">
        <v>-30</v>
      </c>
      <c r="CO53">
        <v>15</v>
      </c>
      <c r="CP53">
        <v>410</v>
      </c>
      <c r="CQ53">
        <v>10</v>
      </c>
      <c r="CR53">
        <v>99.194199999999995</v>
      </c>
      <c r="CS53">
        <v>108.151</v>
      </c>
    </row>
    <row r="54" spans="1:97" x14ac:dyDescent="0.25">
      <c r="A54">
        <v>38</v>
      </c>
      <c r="B54">
        <v>1607392020.4000001</v>
      </c>
      <c r="C54">
        <v>2426.3000001907299</v>
      </c>
      <c r="D54" t="s">
        <v>288</v>
      </c>
      <c r="E54" t="s">
        <v>289</v>
      </c>
      <c r="F54">
        <v>1607392011.83548</v>
      </c>
      <c r="G54">
        <f t="shared" si="0"/>
        <v>1.2647118176865163E-4</v>
      </c>
      <c r="H54">
        <f t="shared" si="1"/>
        <v>-0.70202513624082086</v>
      </c>
      <c r="I54">
        <f t="shared" si="2"/>
        <v>411.058258064516</v>
      </c>
      <c r="J54">
        <f t="shared" si="3"/>
        <v>482.5209570221885</v>
      </c>
      <c r="K54">
        <f t="shared" si="4"/>
        <v>48.839756545334772</v>
      </c>
      <c r="L54">
        <f t="shared" si="5"/>
        <v>41.606452440359334</v>
      </c>
      <c r="M54">
        <f t="shared" si="6"/>
        <v>1.4489149059447062E-2</v>
      </c>
      <c r="N54">
        <f t="shared" si="7"/>
        <v>2.7341519363204276</v>
      </c>
      <c r="O54">
        <f t="shared" si="8"/>
        <v>1.44466272107549E-2</v>
      </c>
      <c r="P54">
        <f t="shared" si="9"/>
        <v>9.0329519593879797E-3</v>
      </c>
      <c r="Q54">
        <f t="shared" si="10"/>
        <v>-5.1291059379677479E-3</v>
      </c>
      <c r="R54">
        <f t="shared" si="11"/>
        <v>15.304795155750902</v>
      </c>
      <c r="S54">
        <f t="shared" si="12"/>
        <v>15.233583870967699</v>
      </c>
      <c r="T54">
        <f t="shared" si="13"/>
        <v>1.7372773784005506</v>
      </c>
      <c r="U54">
        <f t="shared" si="14"/>
        <v>49.311218159657436</v>
      </c>
      <c r="V54">
        <f t="shared" si="15"/>
        <v>0.86255798928735683</v>
      </c>
      <c r="W54">
        <f t="shared" si="16"/>
        <v>1.7492124945983061</v>
      </c>
      <c r="X54">
        <f t="shared" si="17"/>
        <v>0.8747193891131938</v>
      </c>
      <c r="Y54">
        <f t="shared" si="18"/>
        <v>-5.5773791159975374</v>
      </c>
      <c r="Z54">
        <f t="shared" si="19"/>
        <v>15.713699169239126</v>
      </c>
      <c r="AA54">
        <f t="shared" si="20"/>
        <v>1.1006308240560336</v>
      </c>
      <c r="AB54">
        <f t="shared" si="21"/>
        <v>11.231821771359655</v>
      </c>
      <c r="AC54">
        <v>-1.21655430327631E-3</v>
      </c>
      <c r="AD54">
        <v>2.3496714120695799E-2</v>
      </c>
      <c r="AE54">
        <v>2.67104123824046</v>
      </c>
      <c r="AF54">
        <v>84</v>
      </c>
      <c r="AG54">
        <v>8</v>
      </c>
      <c r="AH54">
        <f t="shared" si="22"/>
        <v>1</v>
      </c>
      <c r="AI54">
        <f t="shared" si="23"/>
        <v>0</v>
      </c>
      <c r="AJ54">
        <f t="shared" si="24"/>
        <v>55658.33925677654</v>
      </c>
      <c r="AK54">
        <f t="shared" si="25"/>
        <v>-2.6839905483871E-2</v>
      </c>
      <c r="AL54">
        <f t="shared" si="26"/>
        <v>-1.3151553687096789E-2</v>
      </c>
      <c r="AM54">
        <f t="shared" si="27"/>
        <v>0.49</v>
      </c>
      <c r="AN54">
        <f t="shared" si="28"/>
        <v>0.39</v>
      </c>
      <c r="AO54">
        <v>16.09</v>
      </c>
      <c r="AP54">
        <v>0.5</v>
      </c>
      <c r="AQ54" t="s">
        <v>195</v>
      </c>
      <c r="AR54">
        <v>1607392011.83548</v>
      </c>
      <c r="AS54">
        <v>411.058258064516</v>
      </c>
      <c r="AT54">
        <v>410.01235483871</v>
      </c>
      <c r="AU54">
        <v>8.5217932258064497</v>
      </c>
      <c r="AV54">
        <v>8.3200367741935501</v>
      </c>
      <c r="AW54">
        <v>1000.00774193548</v>
      </c>
      <c r="AX54">
        <v>101.162032258064</v>
      </c>
      <c r="AY54">
        <v>5.5864777419354798E-2</v>
      </c>
      <c r="AZ54">
        <v>15.3401870967742</v>
      </c>
      <c r="BA54">
        <v>15.233583870967699</v>
      </c>
      <c r="BB54">
        <v>15.4847741935484</v>
      </c>
      <c r="BC54">
        <v>10000.681935483901</v>
      </c>
      <c r="BD54">
        <v>-2.6839905483871E-2</v>
      </c>
      <c r="BE54">
        <v>0.29582354838709701</v>
      </c>
      <c r="BF54">
        <v>1607391988.9000001</v>
      </c>
      <c r="BG54" t="s">
        <v>285</v>
      </c>
      <c r="BH54">
        <v>7</v>
      </c>
      <c r="BI54">
        <v>0.68100000000000005</v>
      </c>
      <c r="BJ54">
        <v>-0.17599999999999999</v>
      </c>
      <c r="BK54">
        <v>410</v>
      </c>
      <c r="BL54">
        <v>8</v>
      </c>
      <c r="BM54">
        <v>0.25</v>
      </c>
      <c r="BN54">
        <v>0.11</v>
      </c>
      <c r="BO54">
        <v>1.0420269600000001</v>
      </c>
      <c r="BP54">
        <v>-1.09266324129687E-2</v>
      </c>
      <c r="BQ54">
        <v>3.2001943200974499E-2</v>
      </c>
      <c r="BR54">
        <v>1</v>
      </c>
      <c r="BS54">
        <v>0.20236834000000001</v>
      </c>
      <c r="BT54">
        <v>-6.79843073229281E-3</v>
      </c>
      <c r="BU54">
        <v>1.05081769322752E-3</v>
      </c>
      <c r="BV54">
        <v>1</v>
      </c>
      <c r="BW54">
        <v>2</v>
      </c>
      <c r="BX54">
        <v>2</v>
      </c>
      <c r="BY54" t="s">
        <v>197</v>
      </c>
      <c r="BZ54">
        <v>100</v>
      </c>
      <c r="CA54">
        <v>100</v>
      </c>
      <c r="CB54">
        <v>0.68100000000000005</v>
      </c>
      <c r="CC54">
        <v>-0.17599999999999999</v>
      </c>
      <c r="CD54">
        <v>2</v>
      </c>
      <c r="CE54">
        <v>995.50400000000002</v>
      </c>
      <c r="CF54">
        <v>346.27199999999999</v>
      </c>
      <c r="CG54">
        <v>15.0016</v>
      </c>
      <c r="CH54">
        <v>19.913399999999999</v>
      </c>
      <c r="CI54">
        <v>29.9999</v>
      </c>
      <c r="CJ54">
        <v>20.011099999999999</v>
      </c>
      <c r="CK54">
        <v>20.081399999999999</v>
      </c>
      <c r="CL54">
        <v>25.058700000000002</v>
      </c>
      <c r="CM54">
        <v>-30</v>
      </c>
      <c r="CN54">
        <v>-30</v>
      </c>
      <c r="CO54">
        <v>15</v>
      </c>
      <c r="CP54">
        <v>410</v>
      </c>
      <c r="CQ54">
        <v>10</v>
      </c>
      <c r="CR54">
        <v>99.194100000000006</v>
      </c>
      <c r="CS54">
        <v>108.151</v>
      </c>
    </row>
    <row r="55" spans="1:97" x14ac:dyDescent="0.25">
      <c r="A55">
        <v>39</v>
      </c>
      <c r="B55">
        <v>1607392025.4000001</v>
      </c>
      <c r="C55">
        <v>2431.3000001907299</v>
      </c>
      <c r="D55" t="s">
        <v>290</v>
      </c>
      <c r="E55" t="s">
        <v>291</v>
      </c>
      <c r="F55">
        <v>1607392016.7709701</v>
      </c>
      <c r="G55">
        <f t="shared" si="0"/>
        <v>1.2602963430369041E-4</v>
      </c>
      <c r="H55">
        <f t="shared" si="1"/>
        <v>-0.70775000837315416</v>
      </c>
      <c r="I55">
        <f t="shared" si="2"/>
        <v>411.058870967742</v>
      </c>
      <c r="J55">
        <f t="shared" si="3"/>
        <v>483.41963341843444</v>
      </c>
      <c r="K55">
        <f t="shared" si="4"/>
        <v>48.930587601824385</v>
      </c>
      <c r="L55">
        <f t="shared" si="5"/>
        <v>41.606403019185151</v>
      </c>
      <c r="M55">
        <f t="shared" si="6"/>
        <v>1.4439236743740135E-2</v>
      </c>
      <c r="N55">
        <f t="shared" si="7"/>
        <v>2.7329983807435467</v>
      </c>
      <c r="O55">
        <f t="shared" si="8"/>
        <v>1.4396989120354179E-2</v>
      </c>
      <c r="P55">
        <f t="shared" si="9"/>
        <v>9.0019036133963566E-3</v>
      </c>
      <c r="Q55">
        <f t="shared" si="10"/>
        <v>-1.4586216195870973E-3</v>
      </c>
      <c r="R55">
        <f t="shared" si="11"/>
        <v>15.295627750527091</v>
      </c>
      <c r="S55">
        <f t="shared" si="12"/>
        <v>15.231751612903199</v>
      </c>
      <c r="T55">
        <f t="shared" si="13"/>
        <v>1.7370728688449419</v>
      </c>
      <c r="U55">
        <f t="shared" si="14"/>
        <v>49.331793720832771</v>
      </c>
      <c r="V55">
        <f t="shared" si="15"/>
        <v>0.86240284000178036</v>
      </c>
      <c r="W55">
        <f t="shared" si="16"/>
        <v>1.7481684223405571</v>
      </c>
      <c r="X55">
        <f t="shared" si="17"/>
        <v>0.87467002884316158</v>
      </c>
      <c r="Y55">
        <f t="shared" si="18"/>
        <v>-5.5579068727927465</v>
      </c>
      <c r="Z55">
        <f t="shared" si="19"/>
        <v>14.606761845971677</v>
      </c>
      <c r="AA55">
        <f t="shared" si="20"/>
        <v>1.0234704254928755</v>
      </c>
      <c r="AB55">
        <f t="shared" si="21"/>
        <v>10.070866777052219</v>
      </c>
      <c r="AC55">
        <v>-1.2157507339685899E-3</v>
      </c>
      <c r="AD55">
        <v>2.34811938613462E-2</v>
      </c>
      <c r="AE55">
        <v>2.6699293691052199</v>
      </c>
      <c r="AF55">
        <v>84</v>
      </c>
      <c r="AG55">
        <v>8</v>
      </c>
      <c r="AH55">
        <f t="shared" si="22"/>
        <v>1</v>
      </c>
      <c r="AI55">
        <f t="shared" si="23"/>
        <v>0</v>
      </c>
      <c r="AJ55">
        <f t="shared" si="24"/>
        <v>55624.862035693121</v>
      </c>
      <c r="AK55">
        <f t="shared" si="25"/>
        <v>-7.63276619354839E-3</v>
      </c>
      <c r="AL55">
        <f t="shared" si="26"/>
        <v>-3.740055434838711E-3</v>
      </c>
      <c r="AM55">
        <f t="shared" si="27"/>
        <v>0.49</v>
      </c>
      <c r="AN55">
        <f t="shared" si="28"/>
        <v>0.39</v>
      </c>
      <c r="AO55">
        <v>16.09</v>
      </c>
      <c r="AP55">
        <v>0.5</v>
      </c>
      <c r="AQ55" t="s">
        <v>195</v>
      </c>
      <c r="AR55">
        <v>1607392016.7709701</v>
      </c>
      <c r="AS55">
        <v>411.058870967742</v>
      </c>
      <c r="AT55">
        <v>410.00345161290301</v>
      </c>
      <c r="AU55">
        <v>8.52028322580645</v>
      </c>
      <c r="AV55">
        <v>8.3192283870967696</v>
      </c>
      <c r="AW55">
        <v>999.99545161290303</v>
      </c>
      <c r="AX55">
        <v>101.161709677419</v>
      </c>
      <c r="AY55">
        <v>5.59162096774194E-2</v>
      </c>
      <c r="AZ55">
        <v>15.3308870967742</v>
      </c>
      <c r="BA55">
        <v>15.231751612903199</v>
      </c>
      <c r="BB55">
        <v>15.471558064516101</v>
      </c>
      <c r="BC55">
        <v>9994.1080645161292</v>
      </c>
      <c r="BD55">
        <v>-7.63276619354839E-3</v>
      </c>
      <c r="BE55">
        <v>0.29541332258064501</v>
      </c>
      <c r="BF55">
        <v>1607391988.9000001</v>
      </c>
      <c r="BG55" t="s">
        <v>285</v>
      </c>
      <c r="BH55">
        <v>7</v>
      </c>
      <c r="BI55">
        <v>0.68100000000000005</v>
      </c>
      <c r="BJ55">
        <v>-0.17599999999999999</v>
      </c>
      <c r="BK55">
        <v>410</v>
      </c>
      <c r="BL55">
        <v>8</v>
      </c>
      <c r="BM55">
        <v>0.25</v>
      </c>
      <c r="BN55">
        <v>0.11</v>
      </c>
      <c r="BO55">
        <v>1.0567397199999999</v>
      </c>
      <c r="BP55">
        <v>9.6078079231696006E-2</v>
      </c>
      <c r="BQ55">
        <v>3.8835728327425503E-2</v>
      </c>
      <c r="BR55">
        <v>1</v>
      </c>
      <c r="BS55">
        <v>0.20150570000000001</v>
      </c>
      <c r="BT55">
        <v>-8.7879702280915899E-3</v>
      </c>
      <c r="BU55">
        <v>1.2886105424060499E-3</v>
      </c>
      <c r="BV55">
        <v>1</v>
      </c>
      <c r="BW55">
        <v>2</v>
      </c>
      <c r="BX55">
        <v>2</v>
      </c>
      <c r="BY55" t="s">
        <v>197</v>
      </c>
      <c r="BZ55">
        <v>100</v>
      </c>
      <c r="CA55">
        <v>100</v>
      </c>
      <c r="CB55">
        <v>0.68100000000000005</v>
      </c>
      <c r="CC55">
        <v>-0.17599999999999999</v>
      </c>
      <c r="CD55">
        <v>2</v>
      </c>
      <c r="CE55">
        <v>995.74400000000003</v>
      </c>
      <c r="CF55">
        <v>346.24900000000002</v>
      </c>
      <c r="CG55">
        <v>14.9992</v>
      </c>
      <c r="CH55">
        <v>19.91</v>
      </c>
      <c r="CI55">
        <v>29.9998</v>
      </c>
      <c r="CJ55">
        <v>20.007200000000001</v>
      </c>
      <c r="CK55">
        <v>20.077999999999999</v>
      </c>
      <c r="CL55">
        <v>25.058800000000002</v>
      </c>
      <c r="CM55">
        <v>-30</v>
      </c>
      <c r="CN55">
        <v>-30</v>
      </c>
      <c r="CO55">
        <v>15</v>
      </c>
      <c r="CP55">
        <v>410</v>
      </c>
      <c r="CQ55">
        <v>10</v>
      </c>
      <c r="CR55">
        <v>99.194500000000005</v>
      </c>
      <c r="CS55">
        <v>108.151</v>
      </c>
    </row>
    <row r="56" spans="1:97" x14ac:dyDescent="0.25">
      <c r="A56">
        <v>40</v>
      </c>
      <c r="B56">
        <v>1607392030.4000001</v>
      </c>
      <c r="C56">
        <v>2436.3000001907299</v>
      </c>
      <c r="D56" t="s">
        <v>292</v>
      </c>
      <c r="E56" t="s">
        <v>293</v>
      </c>
      <c r="F56">
        <v>1607392021.7709701</v>
      </c>
      <c r="G56">
        <f t="shared" si="0"/>
        <v>1.249067948930394E-4</v>
      </c>
      <c r="H56">
        <f t="shared" si="1"/>
        <v>-0.71154195878433046</v>
      </c>
      <c r="I56">
        <f t="shared" si="2"/>
        <v>411.07080645161301</v>
      </c>
      <c r="J56">
        <f t="shared" si="3"/>
        <v>484.43386317287121</v>
      </c>
      <c r="K56">
        <f t="shared" si="4"/>
        <v>49.033211258321025</v>
      </c>
      <c r="L56">
        <f t="shared" si="5"/>
        <v>41.607582019256121</v>
      </c>
      <c r="M56">
        <f t="shared" si="6"/>
        <v>1.4334183197590517E-2</v>
      </c>
      <c r="N56">
        <f t="shared" si="7"/>
        <v>2.7336079286809563</v>
      </c>
      <c r="O56">
        <f t="shared" si="8"/>
        <v>1.4292556386278089E-2</v>
      </c>
      <c r="P56">
        <f t="shared" si="9"/>
        <v>8.9365776051024744E-3</v>
      </c>
      <c r="Q56">
        <f t="shared" si="10"/>
        <v>-1.0350064892322578E-3</v>
      </c>
      <c r="R56">
        <f t="shared" si="11"/>
        <v>15.271564095838263</v>
      </c>
      <c r="S56">
        <f t="shared" si="12"/>
        <v>15.2164838709677</v>
      </c>
      <c r="T56">
        <f t="shared" si="13"/>
        <v>1.7353695647744203</v>
      </c>
      <c r="U56">
        <f t="shared" si="14"/>
        <v>49.394628567003004</v>
      </c>
      <c r="V56">
        <f t="shared" si="15"/>
        <v>0.8621502381714955</v>
      </c>
      <c r="W56">
        <f t="shared" si="16"/>
        <v>1.7454331841001758</v>
      </c>
      <c r="X56">
        <f t="shared" si="17"/>
        <v>0.87321932660292478</v>
      </c>
      <c r="Y56">
        <f t="shared" si="18"/>
        <v>-5.5083896547830378</v>
      </c>
      <c r="Z56">
        <f t="shared" si="19"/>
        <v>13.266061362965791</v>
      </c>
      <c r="AA56">
        <f t="shared" si="20"/>
        <v>0.92913086006441836</v>
      </c>
      <c r="AB56">
        <f t="shared" si="21"/>
        <v>8.68576756175794</v>
      </c>
      <c r="AC56">
        <v>-1.21617530410942E-3</v>
      </c>
      <c r="AD56">
        <v>2.3489394073368301E-2</v>
      </c>
      <c r="AE56">
        <v>2.67051689178827</v>
      </c>
      <c r="AF56">
        <v>83</v>
      </c>
      <c r="AG56">
        <v>8</v>
      </c>
      <c r="AH56">
        <f t="shared" si="22"/>
        <v>1</v>
      </c>
      <c r="AI56">
        <f t="shared" si="23"/>
        <v>0</v>
      </c>
      <c r="AJ56">
        <f t="shared" si="24"/>
        <v>55648.198558135096</v>
      </c>
      <c r="AK56">
        <f t="shared" si="25"/>
        <v>-5.41604651612903E-3</v>
      </c>
      <c r="AL56">
        <f t="shared" si="26"/>
        <v>-2.6538627929032247E-3</v>
      </c>
      <c r="AM56">
        <f t="shared" si="27"/>
        <v>0.49</v>
      </c>
      <c r="AN56">
        <f t="shared" si="28"/>
        <v>0.39</v>
      </c>
      <c r="AO56">
        <v>16.09</v>
      </c>
      <c r="AP56">
        <v>0.5</v>
      </c>
      <c r="AQ56" t="s">
        <v>195</v>
      </c>
      <c r="AR56">
        <v>1607392021.7709701</v>
      </c>
      <c r="AS56">
        <v>411.07080645161301</v>
      </c>
      <c r="AT56">
        <v>410.00854838709699</v>
      </c>
      <c r="AU56">
        <v>8.5177935483871003</v>
      </c>
      <c r="AV56">
        <v>8.3185300000000009</v>
      </c>
      <c r="AW56">
        <v>999.99809677419296</v>
      </c>
      <c r="AX56">
        <v>101.161548387097</v>
      </c>
      <c r="AY56">
        <v>5.6006754838709698E-2</v>
      </c>
      <c r="AZ56">
        <v>15.3065</v>
      </c>
      <c r="BA56">
        <v>15.2164838709677</v>
      </c>
      <c r="BB56">
        <v>15.4466290322581</v>
      </c>
      <c r="BC56">
        <v>9997.6141935483902</v>
      </c>
      <c r="BD56">
        <v>-5.41604651612903E-3</v>
      </c>
      <c r="BE56">
        <v>0.28647938709677401</v>
      </c>
      <c r="BF56">
        <v>1607391988.9000001</v>
      </c>
      <c r="BG56" t="s">
        <v>285</v>
      </c>
      <c r="BH56">
        <v>7</v>
      </c>
      <c r="BI56">
        <v>0.68100000000000005</v>
      </c>
      <c r="BJ56">
        <v>-0.17599999999999999</v>
      </c>
      <c r="BK56">
        <v>410</v>
      </c>
      <c r="BL56">
        <v>8</v>
      </c>
      <c r="BM56">
        <v>0.25</v>
      </c>
      <c r="BN56">
        <v>0.11</v>
      </c>
      <c r="BO56">
        <v>1.0582529199999999</v>
      </c>
      <c r="BP56">
        <v>0.10223037695078099</v>
      </c>
      <c r="BQ56">
        <v>3.7967181352763099E-2</v>
      </c>
      <c r="BR56">
        <v>0</v>
      </c>
      <c r="BS56">
        <v>0.20015274</v>
      </c>
      <c r="BT56">
        <v>-1.70524177671065E-2</v>
      </c>
      <c r="BU56">
        <v>2.34810675063976E-3</v>
      </c>
      <c r="BV56">
        <v>1</v>
      </c>
      <c r="BW56">
        <v>1</v>
      </c>
      <c r="BX56">
        <v>2</v>
      </c>
      <c r="BY56" t="s">
        <v>220</v>
      </c>
      <c r="BZ56">
        <v>100</v>
      </c>
      <c r="CA56">
        <v>100</v>
      </c>
      <c r="CB56">
        <v>0.68100000000000005</v>
      </c>
      <c r="CC56">
        <v>-0.17599999999999999</v>
      </c>
      <c r="CD56">
        <v>2</v>
      </c>
      <c r="CE56">
        <v>996.22799999999995</v>
      </c>
      <c r="CF56">
        <v>346.23700000000002</v>
      </c>
      <c r="CG56">
        <v>14.997199999999999</v>
      </c>
      <c r="CH56">
        <v>19.9057</v>
      </c>
      <c r="CI56">
        <v>29.9999</v>
      </c>
      <c r="CJ56">
        <v>20.003599999999999</v>
      </c>
      <c r="CK56">
        <v>20.0745</v>
      </c>
      <c r="CL56">
        <v>25.056899999999999</v>
      </c>
      <c r="CM56">
        <v>-30</v>
      </c>
      <c r="CN56">
        <v>-30</v>
      </c>
      <c r="CO56">
        <v>15</v>
      </c>
      <c r="CP56">
        <v>410</v>
      </c>
      <c r="CQ56">
        <v>10</v>
      </c>
      <c r="CR56">
        <v>99.195700000000002</v>
      </c>
      <c r="CS56">
        <v>108.152</v>
      </c>
    </row>
    <row r="57" spans="1:97" x14ac:dyDescent="0.25">
      <c r="A57">
        <v>41</v>
      </c>
      <c r="B57">
        <v>1607392035.4000001</v>
      </c>
      <c r="C57">
        <v>2441.3000001907299</v>
      </c>
      <c r="D57" t="s">
        <v>294</v>
      </c>
      <c r="E57" t="s">
        <v>295</v>
      </c>
      <c r="F57">
        <v>1607392026.7709701</v>
      </c>
      <c r="G57">
        <f t="shared" si="0"/>
        <v>1.2356131445194767E-4</v>
      </c>
      <c r="H57">
        <f t="shared" si="1"/>
        <v>-0.71624070993713196</v>
      </c>
      <c r="I57">
        <f t="shared" si="2"/>
        <v>411.07303225806402</v>
      </c>
      <c r="J57">
        <f t="shared" si="3"/>
        <v>485.62041536156033</v>
      </c>
      <c r="K57">
        <f t="shared" si="4"/>
        <v>49.153249842316093</v>
      </c>
      <c r="L57">
        <f t="shared" si="5"/>
        <v>41.607755396723526</v>
      </c>
      <c r="M57">
        <f t="shared" si="6"/>
        <v>1.4218647607874191E-2</v>
      </c>
      <c r="N57">
        <f t="shared" si="7"/>
        <v>2.7341664762815063</v>
      </c>
      <c r="O57">
        <f t="shared" si="8"/>
        <v>1.4177696434735525E-2</v>
      </c>
      <c r="P57">
        <f t="shared" si="9"/>
        <v>8.8647296779754154E-3</v>
      </c>
      <c r="Q57">
        <f t="shared" si="10"/>
        <v>-2.6503903238129008E-3</v>
      </c>
      <c r="R57">
        <f t="shared" si="11"/>
        <v>15.235716499160009</v>
      </c>
      <c r="S57">
        <f t="shared" si="12"/>
        <v>15.192135483871001</v>
      </c>
      <c r="T57">
        <f t="shared" si="13"/>
        <v>1.7326562389858715</v>
      </c>
      <c r="U57">
        <f t="shared" si="14"/>
        <v>49.491436080927492</v>
      </c>
      <c r="V57">
        <f t="shared" si="15"/>
        <v>0.86183287434429801</v>
      </c>
      <c r="W57">
        <f t="shared" si="16"/>
        <v>1.7413777869267011</v>
      </c>
      <c r="X57">
        <f t="shared" si="17"/>
        <v>0.87082336464157351</v>
      </c>
      <c r="Y57">
        <f t="shared" si="18"/>
        <v>-5.449053967330892</v>
      </c>
      <c r="Z57">
        <f t="shared" si="19"/>
        <v>11.518939289846646</v>
      </c>
      <c r="AA57">
        <f t="shared" si="20"/>
        <v>0.80634659626391136</v>
      </c>
      <c r="AB57">
        <f t="shared" si="21"/>
        <v>6.8735815284558521</v>
      </c>
      <c r="AC57">
        <v>-1.21656443401005E-3</v>
      </c>
      <c r="AD57">
        <v>2.34969097872221E-2</v>
      </c>
      <c r="AE57">
        <v>2.6710552526535398</v>
      </c>
      <c r="AF57">
        <v>84</v>
      </c>
      <c r="AG57">
        <v>8</v>
      </c>
      <c r="AH57">
        <f t="shared" si="22"/>
        <v>1</v>
      </c>
      <c r="AI57">
        <f t="shared" si="23"/>
        <v>0</v>
      </c>
      <c r="AJ57">
        <f t="shared" si="24"/>
        <v>55672.267431508633</v>
      </c>
      <c r="AK57">
        <f t="shared" si="25"/>
        <v>-1.38691278064516E-2</v>
      </c>
      <c r="AL57">
        <f t="shared" si="26"/>
        <v>-6.7958726251612835E-3</v>
      </c>
      <c r="AM57">
        <f t="shared" si="27"/>
        <v>0.49</v>
      </c>
      <c r="AN57">
        <f t="shared" si="28"/>
        <v>0.39</v>
      </c>
      <c r="AO57">
        <v>16.09</v>
      </c>
      <c r="AP57">
        <v>0.5</v>
      </c>
      <c r="AQ57" t="s">
        <v>195</v>
      </c>
      <c r="AR57">
        <v>1607392026.7709701</v>
      </c>
      <c r="AS57">
        <v>411.07303225806402</v>
      </c>
      <c r="AT57">
        <v>410.002322580645</v>
      </c>
      <c r="AU57">
        <v>8.5146687096774194</v>
      </c>
      <c r="AV57">
        <v>8.3175506451612904</v>
      </c>
      <c r="AW57">
        <v>999.99638709677401</v>
      </c>
      <c r="AX57">
        <v>101.161419354839</v>
      </c>
      <c r="AY57">
        <v>5.6009499999999997E-2</v>
      </c>
      <c r="AZ57">
        <v>15.2702806451613</v>
      </c>
      <c r="BA57">
        <v>15.192135483871001</v>
      </c>
      <c r="BB57">
        <v>15.414335483871</v>
      </c>
      <c r="BC57">
        <v>10000.825806451599</v>
      </c>
      <c r="BD57">
        <v>-1.38691278064516E-2</v>
      </c>
      <c r="BE57">
        <v>0.282605</v>
      </c>
      <c r="BF57">
        <v>1607391988.9000001</v>
      </c>
      <c r="BG57" t="s">
        <v>285</v>
      </c>
      <c r="BH57">
        <v>7</v>
      </c>
      <c r="BI57">
        <v>0.68100000000000005</v>
      </c>
      <c r="BJ57">
        <v>-0.17599999999999999</v>
      </c>
      <c r="BK57">
        <v>410</v>
      </c>
      <c r="BL57">
        <v>8</v>
      </c>
      <c r="BM57">
        <v>0.25</v>
      </c>
      <c r="BN57">
        <v>0.11</v>
      </c>
      <c r="BO57">
        <v>1.0537771199999999</v>
      </c>
      <c r="BP57">
        <v>5.1617690276108699E-2</v>
      </c>
      <c r="BQ57">
        <v>3.8998377541964502E-2</v>
      </c>
      <c r="BR57">
        <v>1</v>
      </c>
      <c r="BS57">
        <v>0.19872708</v>
      </c>
      <c r="BT57">
        <v>-2.4507313325331501E-2</v>
      </c>
      <c r="BU57">
        <v>3.0355090699255099E-3</v>
      </c>
      <c r="BV57">
        <v>1</v>
      </c>
      <c r="BW57">
        <v>2</v>
      </c>
      <c r="BX57">
        <v>2</v>
      </c>
      <c r="BY57" t="s">
        <v>197</v>
      </c>
      <c r="BZ57">
        <v>100</v>
      </c>
      <c r="CA57">
        <v>100</v>
      </c>
      <c r="CB57">
        <v>0.68100000000000005</v>
      </c>
      <c r="CC57">
        <v>-0.17599999999999999</v>
      </c>
      <c r="CD57">
        <v>2</v>
      </c>
      <c r="CE57">
        <v>995.91300000000001</v>
      </c>
      <c r="CF57">
        <v>346.36799999999999</v>
      </c>
      <c r="CG57">
        <v>14.995799999999999</v>
      </c>
      <c r="CH57">
        <v>19.901499999999999</v>
      </c>
      <c r="CI57">
        <v>29.9998</v>
      </c>
      <c r="CJ57">
        <v>19.9998</v>
      </c>
      <c r="CK57">
        <v>20.071100000000001</v>
      </c>
      <c r="CL57">
        <v>25.056799999999999</v>
      </c>
      <c r="CM57">
        <v>-30</v>
      </c>
      <c r="CN57">
        <v>-30</v>
      </c>
      <c r="CO57">
        <v>15</v>
      </c>
      <c r="CP57">
        <v>410</v>
      </c>
      <c r="CQ57">
        <v>10</v>
      </c>
      <c r="CR57">
        <v>99.194299999999998</v>
      </c>
      <c r="CS57">
        <v>108.151</v>
      </c>
    </row>
    <row r="58" spans="1:97" x14ac:dyDescent="0.25">
      <c r="A58">
        <v>42</v>
      </c>
      <c r="B58">
        <v>1607392287.9000001</v>
      </c>
      <c r="C58">
        <v>2693.8000001907299</v>
      </c>
      <c r="D58" t="s">
        <v>298</v>
      </c>
      <c r="E58" t="s">
        <v>299</v>
      </c>
      <c r="F58">
        <v>1607392276.3322599</v>
      </c>
      <c r="G58">
        <f t="shared" si="0"/>
        <v>6.4204736904757874E-5</v>
      </c>
      <c r="H58">
        <f t="shared" si="1"/>
        <v>-0.64274647677947983</v>
      </c>
      <c r="I58">
        <f t="shared" si="2"/>
        <v>410.83758064516098</v>
      </c>
      <c r="J58">
        <f t="shared" si="3"/>
        <v>543.39627535757961</v>
      </c>
      <c r="K58">
        <f t="shared" si="4"/>
        <v>55.001226527641414</v>
      </c>
      <c r="L58">
        <f t="shared" si="5"/>
        <v>41.583963423862393</v>
      </c>
      <c r="M58">
        <f t="shared" si="6"/>
        <v>7.3976904351988641E-3</v>
      </c>
      <c r="N58">
        <f t="shared" si="7"/>
        <v>2.7637768977534933</v>
      </c>
      <c r="O58">
        <f t="shared" si="8"/>
        <v>7.3867074610912825E-3</v>
      </c>
      <c r="P58">
        <f t="shared" si="9"/>
        <v>4.6176775599088655E-3</v>
      </c>
      <c r="Q58">
        <f t="shared" si="10"/>
        <v>-2.125175263354847E-3</v>
      </c>
      <c r="R58">
        <f t="shared" si="11"/>
        <v>15.039480280404963</v>
      </c>
      <c r="S58">
        <f t="shared" si="12"/>
        <v>14.9407322580645</v>
      </c>
      <c r="T58">
        <f t="shared" si="13"/>
        <v>1.704857630022899</v>
      </c>
      <c r="U58">
        <f t="shared" si="14"/>
        <v>48.67717758984341</v>
      </c>
      <c r="V58">
        <f t="shared" si="15"/>
        <v>0.83612510136991347</v>
      </c>
      <c r="W58">
        <f t="shared" si="16"/>
        <v>1.7176942928268146</v>
      </c>
      <c r="X58">
        <f t="shared" si="17"/>
        <v>0.86873252865298556</v>
      </c>
      <c r="Y58">
        <f t="shared" si="18"/>
        <v>-2.8314288974998223</v>
      </c>
      <c r="Z58">
        <f t="shared" si="19"/>
        <v>17.363873346052355</v>
      </c>
      <c r="AA58">
        <f t="shared" si="20"/>
        <v>1.1995760659091694</v>
      </c>
      <c r="AB58">
        <f t="shared" si="21"/>
        <v>15.729895339198347</v>
      </c>
      <c r="AC58">
        <v>-1.21531877731947E-3</v>
      </c>
      <c r="AD58">
        <v>2.3472850985184E-2</v>
      </c>
      <c r="AE58">
        <v>2.6693314854080001</v>
      </c>
      <c r="AF58">
        <v>86</v>
      </c>
      <c r="AG58">
        <v>9</v>
      </c>
      <c r="AH58">
        <f t="shared" si="22"/>
        <v>1</v>
      </c>
      <c r="AI58">
        <f t="shared" si="23"/>
        <v>0</v>
      </c>
      <c r="AJ58">
        <f t="shared" si="24"/>
        <v>55658.807179786818</v>
      </c>
      <c r="AK58">
        <f t="shared" si="25"/>
        <v>-1.1120749677419399E-2</v>
      </c>
      <c r="AL58">
        <f t="shared" si="26"/>
        <v>-5.4491673419355055E-3</v>
      </c>
      <c r="AM58">
        <f t="shared" si="27"/>
        <v>0.49</v>
      </c>
      <c r="AN58">
        <f t="shared" si="28"/>
        <v>0.39</v>
      </c>
      <c r="AO58">
        <v>13.6</v>
      </c>
      <c r="AP58">
        <v>0.5</v>
      </c>
      <c r="AQ58" t="s">
        <v>195</v>
      </c>
      <c r="AR58">
        <v>1607392276.3322599</v>
      </c>
      <c r="AS58">
        <v>410.83758064516098</v>
      </c>
      <c r="AT58">
        <v>409.99922580645199</v>
      </c>
      <c r="AU58">
        <v>8.2606751612903206</v>
      </c>
      <c r="AV58">
        <v>8.1740683870967707</v>
      </c>
      <c r="AW58">
        <v>999.88867741935496</v>
      </c>
      <c r="AX58">
        <v>101.165548387097</v>
      </c>
      <c r="AY58">
        <v>5.1977425806451601E-2</v>
      </c>
      <c r="AZ58">
        <v>15.057267741935499</v>
      </c>
      <c r="BA58">
        <v>14.9407322580645</v>
      </c>
      <c r="BB58">
        <v>15.2055677419355</v>
      </c>
      <c r="BC58">
        <v>9990.1780645161307</v>
      </c>
      <c r="BD58">
        <v>-1.1120749677419399E-2</v>
      </c>
      <c r="BE58">
        <v>0.287071903225806</v>
      </c>
      <c r="BF58">
        <v>1607392275.4000001</v>
      </c>
      <c r="BG58" t="s">
        <v>300</v>
      </c>
      <c r="BH58">
        <v>8</v>
      </c>
      <c r="BI58">
        <v>0.67400000000000004</v>
      </c>
      <c r="BJ58">
        <v>-0.17899999999999999</v>
      </c>
      <c r="BK58">
        <v>410</v>
      </c>
      <c r="BL58">
        <v>8</v>
      </c>
      <c r="BM58">
        <v>0.28999999999999998</v>
      </c>
      <c r="BN58">
        <v>0.05</v>
      </c>
      <c r="BO58">
        <v>0.37578533343999998</v>
      </c>
      <c r="BP58">
        <v>3.2439474587441302</v>
      </c>
      <c r="BQ58">
        <v>0.45718934635661801</v>
      </c>
      <c r="BR58">
        <v>0</v>
      </c>
      <c r="BS58">
        <v>4.0255695039999997E-2</v>
      </c>
      <c r="BT58">
        <v>0.33781074886395901</v>
      </c>
      <c r="BU58">
        <v>4.7550047864242301E-2</v>
      </c>
      <c r="BV58">
        <v>0</v>
      </c>
      <c r="BW58">
        <v>0</v>
      </c>
      <c r="BX58">
        <v>2</v>
      </c>
      <c r="BY58" t="s">
        <v>213</v>
      </c>
      <c r="BZ58">
        <v>100</v>
      </c>
      <c r="CA58">
        <v>100</v>
      </c>
      <c r="CB58">
        <v>0.67400000000000004</v>
      </c>
      <c r="CC58">
        <v>-0.17899999999999999</v>
      </c>
      <c r="CD58">
        <v>2</v>
      </c>
      <c r="CE58">
        <v>993.14400000000001</v>
      </c>
      <c r="CF58">
        <v>346.25299999999999</v>
      </c>
      <c r="CG58">
        <v>15.003399999999999</v>
      </c>
      <c r="CH58">
        <v>19.6022</v>
      </c>
      <c r="CI58">
        <v>29.9998</v>
      </c>
      <c r="CJ58">
        <v>19.756699999999999</v>
      </c>
      <c r="CK58">
        <v>19.822399999999998</v>
      </c>
      <c r="CL58">
        <v>25.046600000000002</v>
      </c>
      <c r="CM58">
        <v>-30</v>
      </c>
      <c r="CN58">
        <v>-30</v>
      </c>
      <c r="CO58">
        <v>15</v>
      </c>
      <c r="CP58">
        <v>410</v>
      </c>
      <c r="CQ58">
        <v>10</v>
      </c>
      <c r="CR58">
        <v>99.240600000000001</v>
      </c>
      <c r="CS58">
        <v>108.19</v>
      </c>
    </row>
    <row r="59" spans="1:97" x14ac:dyDescent="0.25">
      <c r="A59">
        <v>43</v>
      </c>
      <c r="B59">
        <v>1607392292.9000001</v>
      </c>
      <c r="C59">
        <v>2698.8000001907299</v>
      </c>
      <c r="D59" t="s">
        <v>301</v>
      </c>
      <c r="E59" t="s">
        <v>302</v>
      </c>
      <c r="F59">
        <v>1607392284.5451601</v>
      </c>
      <c r="G59">
        <f t="shared" si="0"/>
        <v>7.1786762734666544E-5</v>
      </c>
      <c r="H59">
        <f t="shared" si="1"/>
        <v>-0.70664215718616186</v>
      </c>
      <c r="I59">
        <f t="shared" si="2"/>
        <v>410.92980645161299</v>
      </c>
      <c r="J59">
        <f t="shared" si="3"/>
        <v>541.54430632182664</v>
      </c>
      <c r="K59">
        <f t="shared" si="4"/>
        <v>54.814604371226466</v>
      </c>
      <c r="L59">
        <f t="shared" si="5"/>
        <v>41.593927776619992</v>
      </c>
      <c r="M59">
        <f t="shared" si="6"/>
        <v>8.2491215985349853E-3</v>
      </c>
      <c r="N59">
        <f t="shared" si="7"/>
        <v>2.7637429973229581</v>
      </c>
      <c r="O59">
        <f t="shared" si="8"/>
        <v>8.2354673358132832E-3</v>
      </c>
      <c r="P59">
        <f t="shared" si="9"/>
        <v>5.1483919571109161E-3</v>
      </c>
      <c r="Q59">
        <f t="shared" si="10"/>
        <v>-2.6267477893548476E-3</v>
      </c>
      <c r="R59">
        <f t="shared" si="11"/>
        <v>15.07036869767766</v>
      </c>
      <c r="S59">
        <f t="shared" si="12"/>
        <v>14.968964516129001</v>
      </c>
      <c r="T59">
        <f t="shared" si="13"/>
        <v>1.7079597193170599</v>
      </c>
      <c r="U59">
        <f t="shared" si="14"/>
        <v>48.610062012147367</v>
      </c>
      <c r="V59">
        <f t="shared" si="15"/>
        <v>0.83674621266695004</v>
      </c>
      <c r="W59">
        <f t="shared" si="16"/>
        <v>1.721343643745717</v>
      </c>
      <c r="X59">
        <f t="shared" si="17"/>
        <v>0.87121350665010988</v>
      </c>
      <c r="Y59">
        <f t="shared" si="18"/>
        <v>-3.1657962365987946</v>
      </c>
      <c r="Z59">
        <f t="shared" si="19"/>
        <v>18.072606799508268</v>
      </c>
      <c r="AA59">
        <f t="shared" si="20"/>
        <v>1.2489521118488862</v>
      </c>
      <c r="AB59">
        <f t="shared" si="21"/>
        <v>16.153135926969004</v>
      </c>
      <c r="AC59">
        <v>-1.2152955898171701E-3</v>
      </c>
      <c r="AD59">
        <v>2.34724031382516E-2</v>
      </c>
      <c r="AE59">
        <v>2.6692993869353199</v>
      </c>
      <c r="AF59">
        <v>85</v>
      </c>
      <c r="AG59">
        <v>8</v>
      </c>
      <c r="AH59">
        <f t="shared" si="22"/>
        <v>1</v>
      </c>
      <c r="AI59">
        <f t="shared" si="23"/>
        <v>0</v>
      </c>
      <c r="AJ59">
        <f t="shared" si="24"/>
        <v>55651.431391182865</v>
      </c>
      <c r="AK59">
        <f t="shared" si="25"/>
        <v>-1.37454096774194E-2</v>
      </c>
      <c r="AL59">
        <f t="shared" si="26"/>
        <v>-6.735250741935506E-3</v>
      </c>
      <c r="AM59">
        <f t="shared" si="27"/>
        <v>0.49</v>
      </c>
      <c r="AN59">
        <f t="shared" si="28"/>
        <v>0.39</v>
      </c>
      <c r="AO59">
        <v>13.6</v>
      </c>
      <c r="AP59">
        <v>0.5</v>
      </c>
      <c r="AQ59" t="s">
        <v>195</v>
      </c>
      <c r="AR59">
        <v>1607392284.5451601</v>
      </c>
      <c r="AS59">
        <v>410.92980645161299</v>
      </c>
      <c r="AT59">
        <v>410.008806451613</v>
      </c>
      <c r="AU59">
        <v>8.2666864516128999</v>
      </c>
      <c r="AV59">
        <v>8.1698545161290301</v>
      </c>
      <c r="AW59">
        <v>999.90690322580599</v>
      </c>
      <c r="AX59">
        <v>101.16629032258101</v>
      </c>
      <c r="AY59">
        <v>5.2767345161290301E-2</v>
      </c>
      <c r="AZ59">
        <v>15.0902580645161</v>
      </c>
      <c r="BA59">
        <v>14.968964516129001</v>
      </c>
      <c r="BB59">
        <v>15.2355161290323</v>
      </c>
      <c r="BC59">
        <v>9989.9141935483894</v>
      </c>
      <c r="BD59">
        <v>-1.37454096774194E-2</v>
      </c>
      <c r="BE59">
        <v>0.291721129032258</v>
      </c>
      <c r="BF59">
        <v>1607392275.4000001</v>
      </c>
      <c r="BG59" t="s">
        <v>300</v>
      </c>
      <c r="BH59">
        <v>8</v>
      </c>
      <c r="BI59">
        <v>0.67400000000000004</v>
      </c>
      <c r="BJ59">
        <v>-0.17899999999999999</v>
      </c>
      <c r="BK59">
        <v>410</v>
      </c>
      <c r="BL59">
        <v>8</v>
      </c>
      <c r="BM59">
        <v>0.28999999999999998</v>
      </c>
      <c r="BN59">
        <v>0.05</v>
      </c>
      <c r="BO59">
        <v>0.572863609</v>
      </c>
      <c r="BP59">
        <v>3.6127342556161599</v>
      </c>
      <c r="BQ59">
        <v>0.48232264131841202</v>
      </c>
      <c r="BR59">
        <v>0</v>
      </c>
      <c r="BS59">
        <v>6.100529264E-2</v>
      </c>
      <c r="BT59">
        <v>0.37519331771102699</v>
      </c>
      <c r="BU59">
        <v>5.0194596809256198E-2</v>
      </c>
      <c r="BV59">
        <v>0</v>
      </c>
      <c r="BW59">
        <v>0</v>
      </c>
      <c r="BX59">
        <v>2</v>
      </c>
      <c r="BY59" t="s">
        <v>213</v>
      </c>
      <c r="BZ59">
        <v>100</v>
      </c>
      <c r="CA59">
        <v>100</v>
      </c>
      <c r="CB59">
        <v>0.67400000000000004</v>
      </c>
      <c r="CC59">
        <v>-0.17899999999999999</v>
      </c>
      <c r="CD59">
        <v>2</v>
      </c>
      <c r="CE59">
        <v>994.40300000000002</v>
      </c>
      <c r="CF59">
        <v>346.40499999999997</v>
      </c>
      <c r="CG59">
        <v>15.0039</v>
      </c>
      <c r="CH59">
        <v>19.596699999999998</v>
      </c>
      <c r="CI59">
        <v>29.999700000000001</v>
      </c>
      <c r="CJ59">
        <v>19.751200000000001</v>
      </c>
      <c r="CK59">
        <v>19.8169</v>
      </c>
      <c r="CL59">
        <v>25.045500000000001</v>
      </c>
      <c r="CM59">
        <v>-30</v>
      </c>
      <c r="CN59">
        <v>-30</v>
      </c>
      <c r="CO59">
        <v>15</v>
      </c>
      <c r="CP59">
        <v>410</v>
      </c>
      <c r="CQ59">
        <v>10</v>
      </c>
      <c r="CR59">
        <v>99.241</v>
      </c>
      <c r="CS59">
        <v>108.19</v>
      </c>
    </row>
    <row r="60" spans="1:97" x14ac:dyDescent="0.25">
      <c r="A60">
        <v>44</v>
      </c>
      <c r="B60">
        <v>1607392297.9000001</v>
      </c>
      <c r="C60">
        <v>2703.8000001907299</v>
      </c>
      <c r="D60" t="s">
        <v>303</v>
      </c>
      <c r="E60" t="s">
        <v>304</v>
      </c>
      <c r="F60">
        <v>1607392289.33548</v>
      </c>
      <c r="G60">
        <f t="shared" si="0"/>
        <v>8.1017367053707362E-5</v>
      </c>
      <c r="H60">
        <f t="shared" si="1"/>
        <v>-0.79952534068003978</v>
      </c>
      <c r="I60">
        <f t="shared" si="2"/>
        <v>411.05041935483899</v>
      </c>
      <c r="J60">
        <f t="shared" si="3"/>
        <v>542.10759130080862</v>
      </c>
      <c r="K60">
        <f t="shared" si="4"/>
        <v>54.871816058250367</v>
      </c>
      <c r="L60">
        <f t="shared" si="5"/>
        <v>41.606285105478023</v>
      </c>
      <c r="M60">
        <f t="shared" si="6"/>
        <v>9.3044316754824028E-3</v>
      </c>
      <c r="N60">
        <f t="shared" si="7"/>
        <v>2.763244357350954</v>
      </c>
      <c r="O60">
        <f t="shared" si="8"/>
        <v>9.2870612098416138E-3</v>
      </c>
      <c r="P60">
        <f t="shared" si="9"/>
        <v>5.8059711893447795E-3</v>
      </c>
      <c r="Q60">
        <f t="shared" si="10"/>
        <v>-2.9751761041935495E-4</v>
      </c>
      <c r="R60">
        <f t="shared" si="11"/>
        <v>15.081195375909653</v>
      </c>
      <c r="S60">
        <f t="shared" si="12"/>
        <v>14.985738709677401</v>
      </c>
      <c r="T60">
        <f t="shared" si="13"/>
        <v>1.7098051731017441</v>
      </c>
      <c r="U60">
        <f t="shared" si="14"/>
        <v>48.635935609906802</v>
      </c>
      <c r="V60">
        <f t="shared" si="15"/>
        <v>0.83791189393755139</v>
      </c>
      <c r="W60">
        <f t="shared" si="16"/>
        <v>1.7228246633480502</v>
      </c>
      <c r="X60">
        <f t="shared" si="17"/>
        <v>0.87189327916419268</v>
      </c>
      <c r="Y60">
        <f t="shared" si="18"/>
        <v>-3.5728658870684948</v>
      </c>
      <c r="Z60">
        <f t="shared" si="19"/>
        <v>17.562360647857776</v>
      </c>
      <c r="AA60">
        <f t="shared" si="20"/>
        <v>1.2140998862209051</v>
      </c>
      <c r="AB60">
        <f t="shared" si="21"/>
        <v>15.203297129399768</v>
      </c>
      <c r="AC60">
        <v>-1.2149545578826399E-3</v>
      </c>
      <c r="AD60">
        <v>2.3465816395801999E-2</v>
      </c>
      <c r="AE60">
        <v>2.6688272493940199</v>
      </c>
      <c r="AF60">
        <v>84</v>
      </c>
      <c r="AG60">
        <v>8</v>
      </c>
      <c r="AH60">
        <f t="shared" si="22"/>
        <v>1</v>
      </c>
      <c r="AI60">
        <f t="shared" si="23"/>
        <v>0</v>
      </c>
      <c r="AJ60">
        <f t="shared" si="24"/>
        <v>55633.857116406369</v>
      </c>
      <c r="AK60">
        <f t="shared" si="25"/>
        <v>-1.55686870967742E-3</v>
      </c>
      <c r="AL60">
        <f t="shared" si="26"/>
        <v>-7.628656677419358E-4</v>
      </c>
      <c r="AM60">
        <f t="shared" si="27"/>
        <v>0.49</v>
      </c>
      <c r="AN60">
        <f t="shared" si="28"/>
        <v>0.39</v>
      </c>
      <c r="AO60">
        <v>13.6</v>
      </c>
      <c r="AP60">
        <v>0.5</v>
      </c>
      <c r="AQ60" t="s">
        <v>195</v>
      </c>
      <c r="AR60">
        <v>1607392289.33548</v>
      </c>
      <c r="AS60">
        <v>411.05041935483899</v>
      </c>
      <c r="AT60">
        <v>410.00835483870998</v>
      </c>
      <c r="AU60">
        <v>8.2781732258064498</v>
      </c>
      <c r="AV60">
        <v>8.1689016129032304</v>
      </c>
      <c r="AW60">
        <v>999.99896774193496</v>
      </c>
      <c r="AX60">
        <v>101.16587096774199</v>
      </c>
      <c r="AY60">
        <v>5.3549196774193501E-2</v>
      </c>
      <c r="AZ60">
        <v>15.1036290322581</v>
      </c>
      <c r="BA60">
        <v>14.985738709677401</v>
      </c>
      <c r="BB60">
        <v>15.243487096774199</v>
      </c>
      <c r="BC60">
        <v>9987.1522580645196</v>
      </c>
      <c r="BD60">
        <v>-1.55686870967742E-3</v>
      </c>
      <c r="BE60">
        <v>0.30762906451612898</v>
      </c>
      <c r="BF60">
        <v>1607392275.4000001</v>
      </c>
      <c r="BG60" t="s">
        <v>300</v>
      </c>
      <c r="BH60">
        <v>8</v>
      </c>
      <c r="BI60">
        <v>0.67400000000000004</v>
      </c>
      <c r="BJ60">
        <v>-0.17899999999999999</v>
      </c>
      <c r="BK60">
        <v>410</v>
      </c>
      <c r="BL60">
        <v>8</v>
      </c>
      <c r="BM60">
        <v>0.28999999999999998</v>
      </c>
      <c r="BN60">
        <v>0.05</v>
      </c>
      <c r="BO60">
        <v>0.78397172120000003</v>
      </c>
      <c r="BP60">
        <v>2.77556812278221</v>
      </c>
      <c r="BQ60">
        <v>0.41346572406976001</v>
      </c>
      <c r="BR60">
        <v>0</v>
      </c>
      <c r="BS60">
        <v>8.2151928040000002E-2</v>
      </c>
      <c r="BT60">
        <v>0.288320109629226</v>
      </c>
      <c r="BU60">
        <v>4.3369132253439899E-2</v>
      </c>
      <c r="BV60">
        <v>0</v>
      </c>
      <c r="BW60">
        <v>0</v>
      </c>
      <c r="BX60">
        <v>2</v>
      </c>
      <c r="BY60" t="s">
        <v>213</v>
      </c>
      <c r="BZ60">
        <v>100</v>
      </c>
      <c r="CA60">
        <v>100</v>
      </c>
      <c r="CB60">
        <v>0.67400000000000004</v>
      </c>
      <c r="CC60">
        <v>-0.17899999999999999</v>
      </c>
      <c r="CD60">
        <v>2</v>
      </c>
      <c r="CE60">
        <v>995.005</v>
      </c>
      <c r="CF60">
        <v>346.524</v>
      </c>
      <c r="CG60">
        <v>15.0039</v>
      </c>
      <c r="CH60">
        <v>19.591699999999999</v>
      </c>
      <c r="CI60">
        <v>29.9999</v>
      </c>
      <c r="CJ60">
        <v>19.745799999999999</v>
      </c>
      <c r="CK60">
        <v>19.811800000000002</v>
      </c>
      <c r="CL60">
        <v>25.0473</v>
      </c>
      <c r="CM60">
        <v>-30</v>
      </c>
      <c r="CN60">
        <v>-30</v>
      </c>
      <c r="CO60">
        <v>15</v>
      </c>
      <c r="CP60">
        <v>410</v>
      </c>
      <c r="CQ60">
        <v>10</v>
      </c>
      <c r="CR60">
        <v>99.240399999999994</v>
      </c>
      <c r="CS60">
        <v>108.191</v>
      </c>
    </row>
    <row r="61" spans="1:97" x14ac:dyDescent="0.25">
      <c r="A61">
        <v>45</v>
      </c>
      <c r="B61">
        <v>1607392302.9000001</v>
      </c>
      <c r="C61">
        <v>2708.8000001907299</v>
      </c>
      <c r="D61" t="s">
        <v>305</v>
      </c>
      <c r="E61" t="s">
        <v>306</v>
      </c>
      <c r="F61">
        <v>1607392294.2709701</v>
      </c>
      <c r="G61">
        <f t="shared" si="0"/>
        <v>8.0601391486699689E-5</v>
      </c>
      <c r="H61">
        <f t="shared" si="1"/>
        <v>-0.80191653933318208</v>
      </c>
      <c r="I61">
        <f t="shared" si="2"/>
        <v>411.05377419354801</v>
      </c>
      <c r="J61">
        <f t="shared" si="3"/>
        <v>543.4477913823988</v>
      </c>
      <c r="K61">
        <f t="shared" si="4"/>
        <v>55.007049050932359</v>
      </c>
      <c r="L61">
        <f t="shared" si="5"/>
        <v>41.606306030095112</v>
      </c>
      <c r="M61">
        <f t="shared" si="6"/>
        <v>9.2410663594402875E-3</v>
      </c>
      <c r="N61">
        <f t="shared" si="7"/>
        <v>2.7636072212298615</v>
      </c>
      <c r="O61">
        <f t="shared" si="8"/>
        <v>9.2239336919780132E-3</v>
      </c>
      <c r="P61">
        <f t="shared" si="9"/>
        <v>5.7664951812992186E-3</v>
      </c>
      <c r="Q61">
        <f t="shared" si="10"/>
        <v>-1.1757130370322578E-3</v>
      </c>
      <c r="R61">
        <f t="shared" si="11"/>
        <v>15.091375670903178</v>
      </c>
      <c r="S61">
        <f t="shared" si="12"/>
        <v>14.997893548387101</v>
      </c>
      <c r="T61">
        <f t="shared" si="13"/>
        <v>1.7111435117932894</v>
      </c>
      <c r="U61">
        <f t="shared" si="14"/>
        <v>48.598110333354903</v>
      </c>
      <c r="V61">
        <f t="shared" si="15"/>
        <v>0.83780252751368389</v>
      </c>
      <c r="W61">
        <f t="shared" si="16"/>
        <v>1.7239405437101227</v>
      </c>
      <c r="X61">
        <f t="shared" si="17"/>
        <v>0.87334098427960549</v>
      </c>
      <c r="Y61">
        <f t="shared" si="18"/>
        <v>-3.5545213645634561</v>
      </c>
      <c r="Z61">
        <f t="shared" si="19"/>
        <v>17.253707030799873</v>
      </c>
      <c r="AA61">
        <f t="shared" si="20"/>
        <v>1.1927438242623052</v>
      </c>
      <c r="AB61">
        <f t="shared" si="21"/>
        <v>14.89075377746169</v>
      </c>
      <c r="AC61">
        <v>-1.2152027233200799E-3</v>
      </c>
      <c r="AD61">
        <v>2.3470609500657599E-2</v>
      </c>
      <c r="AE61">
        <v>2.6691708277261998</v>
      </c>
      <c r="AF61">
        <v>83</v>
      </c>
      <c r="AG61">
        <v>8</v>
      </c>
      <c r="AH61">
        <f t="shared" si="22"/>
        <v>1</v>
      </c>
      <c r="AI61">
        <f t="shared" si="23"/>
        <v>0</v>
      </c>
      <c r="AJ61">
        <f t="shared" si="24"/>
        <v>55642.7985574657</v>
      </c>
      <c r="AK61">
        <f t="shared" si="25"/>
        <v>-6.1523445161290298E-3</v>
      </c>
      <c r="AL61">
        <f t="shared" si="26"/>
        <v>-3.0146488129032247E-3</v>
      </c>
      <c r="AM61">
        <f t="shared" si="27"/>
        <v>0.49</v>
      </c>
      <c r="AN61">
        <f t="shared" si="28"/>
        <v>0.39</v>
      </c>
      <c r="AO61">
        <v>13.6</v>
      </c>
      <c r="AP61">
        <v>0.5</v>
      </c>
      <c r="AQ61" t="s">
        <v>195</v>
      </c>
      <c r="AR61">
        <v>1607392294.2709701</v>
      </c>
      <c r="AS61">
        <v>411.05377419354801</v>
      </c>
      <c r="AT61">
        <v>410.008225806452</v>
      </c>
      <c r="AU61">
        <v>8.2771561290322602</v>
      </c>
      <c r="AV61">
        <v>8.1684454838709701</v>
      </c>
      <c r="AW61">
        <v>999.99929032258103</v>
      </c>
      <c r="AX61">
        <v>101.16512903225799</v>
      </c>
      <c r="AY61">
        <v>5.3515929032258103E-2</v>
      </c>
      <c r="AZ61">
        <v>15.1136967741935</v>
      </c>
      <c r="BA61">
        <v>14.997893548387101</v>
      </c>
      <c r="BB61">
        <v>15.250435483871</v>
      </c>
      <c r="BC61">
        <v>9989.2654838709695</v>
      </c>
      <c r="BD61">
        <v>-6.1523445161290298E-3</v>
      </c>
      <c r="BE61">
        <v>0.32308119354838699</v>
      </c>
      <c r="BF61">
        <v>1607392275.4000001</v>
      </c>
      <c r="BG61" t="s">
        <v>300</v>
      </c>
      <c r="BH61">
        <v>8</v>
      </c>
      <c r="BI61">
        <v>0.67400000000000004</v>
      </c>
      <c r="BJ61">
        <v>-0.17899999999999999</v>
      </c>
      <c r="BK61">
        <v>410</v>
      </c>
      <c r="BL61">
        <v>8</v>
      </c>
      <c r="BM61">
        <v>0.28999999999999998</v>
      </c>
      <c r="BN61">
        <v>0.05</v>
      </c>
      <c r="BO61">
        <v>0.99133106000000004</v>
      </c>
      <c r="BP61">
        <v>0.77548812100837705</v>
      </c>
      <c r="BQ61">
        <v>0.16623290901628501</v>
      </c>
      <c r="BR61">
        <v>0</v>
      </c>
      <c r="BS61">
        <v>0.103214898</v>
      </c>
      <c r="BT61">
        <v>7.2644789819925296E-2</v>
      </c>
      <c r="BU61">
        <v>1.74418230824245E-2</v>
      </c>
      <c r="BV61">
        <v>1</v>
      </c>
      <c r="BW61">
        <v>1</v>
      </c>
      <c r="BX61">
        <v>2</v>
      </c>
      <c r="BY61" t="s">
        <v>220</v>
      </c>
      <c r="BZ61">
        <v>100</v>
      </c>
      <c r="CA61">
        <v>100</v>
      </c>
      <c r="CB61">
        <v>0.67400000000000004</v>
      </c>
      <c r="CC61">
        <v>-0.17899999999999999</v>
      </c>
      <c r="CD61">
        <v>2</v>
      </c>
      <c r="CE61">
        <v>996.34299999999996</v>
      </c>
      <c r="CF61">
        <v>346.572</v>
      </c>
      <c r="CG61">
        <v>15.003500000000001</v>
      </c>
      <c r="CH61">
        <v>19.587499999999999</v>
      </c>
      <c r="CI61">
        <v>29.999700000000001</v>
      </c>
      <c r="CJ61">
        <v>19.740300000000001</v>
      </c>
      <c r="CK61">
        <v>19.806699999999999</v>
      </c>
      <c r="CL61">
        <v>25.046500000000002</v>
      </c>
      <c r="CM61">
        <v>-30</v>
      </c>
      <c r="CN61">
        <v>-30</v>
      </c>
      <c r="CO61">
        <v>15</v>
      </c>
      <c r="CP61">
        <v>410</v>
      </c>
      <c r="CQ61">
        <v>10</v>
      </c>
      <c r="CR61">
        <v>99.242500000000007</v>
      </c>
      <c r="CS61">
        <v>108.193</v>
      </c>
    </row>
    <row r="62" spans="1:97" x14ac:dyDescent="0.25">
      <c r="A62">
        <v>46</v>
      </c>
      <c r="B62">
        <v>1607392307.9000001</v>
      </c>
      <c r="C62">
        <v>2713.8000001907299</v>
      </c>
      <c r="D62" t="s">
        <v>307</v>
      </c>
      <c r="E62" t="s">
        <v>308</v>
      </c>
      <c r="F62">
        <v>1607392299.2709701</v>
      </c>
      <c r="G62">
        <f t="shared" si="0"/>
        <v>8.002782464017266E-5</v>
      </c>
      <c r="H62">
        <f t="shared" si="1"/>
        <v>-0.81793129010342591</v>
      </c>
      <c r="I62">
        <f t="shared" si="2"/>
        <v>411.05806451612898</v>
      </c>
      <c r="J62">
        <f t="shared" si="3"/>
        <v>547.3900831657362</v>
      </c>
      <c r="K62">
        <f t="shared" si="4"/>
        <v>55.405828146427751</v>
      </c>
      <c r="L62">
        <f t="shared" si="5"/>
        <v>41.606549298570577</v>
      </c>
      <c r="M62">
        <f t="shared" si="6"/>
        <v>9.1636197179012814E-3</v>
      </c>
      <c r="N62">
        <f t="shared" si="7"/>
        <v>2.764249037445333</v>
      </c>
      <c r="O62">
        <f t="shared" si="8"/>
        <v>9.1467766359356918E-3</v>
      </c>
      <c r="P62">
        <f t="shared" si="9"/>
        <v>5.7182460707368155E-3</v>
      </c>
      <c r="Q62">
        <f t="shared" si="10"/>
        <v>3.6126097573548473E-4</v>
      </c>
      <c r="R62">
        <f t="shared" si="11"/>
        <v>15.097626426662146</v>
      </c>
      <c r="S62">
        <f t="shared" si="12"/>
        <v>15.007129032258099</v>
      </c>
      <c r="T62">
        <f t="shared" si="13"/>
        <v>1.7121610229502835</v>
      </c>
      <c r="U62">
        <f t="shared" si="14"/>
        <v>48.574822861319433</v>
      </c>
      <c r="V62">
        <f t="shared" si="15"/>
        <v>0.83772841664548048</v>
      </c>
      <c r="W62">
        <f t="shared" si="16"/>
        <v>1.7246144551822362</v>
      </c>
      <c r="X62">
        <f t="shared" si="17"/>
        <v>0.87443260630480302</v>
      </c>
      <c r="Y62">
        <f t="shared" si="18"/>
        <v>-3.5292270666316141</v>
      </c>
      <c r="Z62">
        <f t="shared" si="19"/>
        <v>16.787079671634839</v>
      </c>
      <c r="AA62">
        <f t="shared" si="20"/>
        <v>1.1603090762946038</v>
      </c>
      <c r="AB62">
        <f t="shared" si="21"/>
        <v>14.418522942273563</v>
      </c>
      <c r="AC62">
        <v>-1.2156417442425701E-3</v>
      </c>
      <c r="AD62">
        <v>2.3479088817266101E-2</v>
      </c>
      <c r="AE62">
        <v>2.66977852654562</v>
      </c>
      <c r="AF62">
        <v>84</v>
      </c>
      <c r="AG62">
        <v>8</v>
      </c>
      <c r="AH62">
        <f t="shared" si="22"/>
        <v>1</v>
      </c>
      <c r="AI62">
        <f t="shared" si="23"/>
        <v>0</v>
      </c>
      <c r="AJ62">
        <f t="shared" si="24"/>
        <v>55660.900621592242</v>
      </c>
      <c r="AK62">
        <f t="shared" si="25"/>
        <v>1.89042896774194E-3</v>
      </c>
      <c r="AL62">
        <f t="shared" si="26"/>
        <v>9.2631019419355052E-4</v>
      </c>
      <c r="AM62">
        <f t="shared" si="27"/>
        <v>0.49</v>
      </c>
      <c r="AN62">
        <f t="shared" si="28"/>
        <v>0.39</v>
      </c>
      <c r="AO62">
        <v>13.6</v>
      </c>
      <c r="AP62">
        <v>0.5</v>
      </c>
      <c r="AQ62" t="s">
        <v>195</v>
      </c>
      <c r="AR62">
        <v>1607392299.2709701</v>
      </c>
      <c r="AS62">
        <v>411.05806451612898</v>
      </c>
      <c r="AT62">
        <v>409.99041935483899</v>
      </c>
      <c r="AU62">
        <v>8.2764619354838693</v>
      </c>
      <c r="AV62">
        <v>8.1685251612903205</v>
      </c>
      <c r="AW62">
        <v>1000.0025483871</v>
      </c>
      <c r="AX62">
        <v>101.164741935484</v>
      </c>
      <c r="AY62">
        <v>5.3438390322580701E-2</v>
      </c>
      <c r="AZ62">
        <v>15.1197741935484</v>
      </c>
      <c r="BA62">
        <v>15.007129032258099</v>
      </c>
      <c r="BB62">
        <v>15.2556064516129</v>
      </c>
      <c r="BC62">
        <v>9992.9125806451593</v>
      </c>
      <c r="BD62">
        <v>1.89042896774194E-3</v>
      </c>
      <c r="BE62">
        <v>0.333975258064516</v>
      </c>
      <c r="BF62">
        <v>1607392275.4000001</v>
      </c>
      <c r="BG62" t="s">
        <v>300</v>
      </c>
      <c r="BH62">
        <v>8</v>
      </c>
      <c r="BI62">
        <v>0.67400000000000004</v>
      </c>
      <c r="BJ62">
        <v>-0.17899999999999999</v>
      </c>
      <c r="BK62">
        <v>410</v>
      </c>
      <c r="BL62">
        <v>8</v>
      </c>
      <c r="BM62">
        <v>0.28999999999999998</v>
      </c>
      <c r="BN62">
        <v>0.05</v>
      </c>
      <c r="BO62">
        <v>1.05199204</v>
      </c>
      <c r="BP62">
        <v>0.16117782280911999</v>
      </c>
      <c r="BQ62">
        <v>2.8454599448918601E-2</v>
      </c>
      <c r="BR62">
        <v>0</v>
      </c>
      <c r="BS62">
        <v>0.10845150000000001</v>
      </c>
      <c r="BT62">
        <v>-8.5601056422568399E-3</v>
      </c>
      <c r="BU62">
        <v>1.19300717935811E-3</v>
      </c>
      <c r="BV62">
        <v>1</v>
      </c>
      <c r="BW62">
        <v>1</v>
      </c>
      <c r="BX62">
        <v>2</v>
      </c>
      <c r="BY62" t="s">
        <v>220</v>
      </c>
      <c r="BZ62">
        <v>100</v>
      </c>
      <c r="CA62">
        <v>100</v>
      </c>
      <c r="CB62">
        <v>0.67400000000000004</v>
      </c>
      <c r="CC62">
        <v>-0.17899999999999999</v>
      </c>
      <c r="CD62">
        <v>2</v>
      </c>
      <c r="CE62">
        <v>995.846</v>
      </c>
      <c r="CF62">
        <v>346.67099999999999</v>
      </c>
      <c r="CG62">
        <v>15.003</v>
      </c>
      <c r="CH62">
        <v>19.582899999999999</v>
      </c>
      <c r="CI62">
        <v>29.9999</v>
      </c>
      <c r="CJ62">
        <v>19.735199999999999</v>
      </c>
      <c r="CK62">
        <v>19.802099999999999</v>
      </c>
      <c r="CL62">
        <v>25.049399999999999</v>
      </c>
      <c r="CM62">
        <v>-30</v>
      </c>
      <c r="CN62">
        <v>-30</v>
      </c>
      <c r="CO62">
        <v>15</v>
      </c>
      <c r="CP62">
        <v>410</v>
      </c>
      <c r="CQ62">
        <v>10</v>
      </c>
      <c r="CR62">
        <v>99.242400000000004</v>
      </c>
      <c r="CS62">
        <v>108.193</v>
      </c>
    </row>
    <row r="63" spans="1:97" x14ac:dyDescent="0.25">
      <c r="A63">
        <v>47</v>
      </c>
      <c r="B63">
        <v>1607392312.9000001</v>
      </c>
      <c r="C63">
        <v>2718.8000001907299</v>
      </c>
      <c r="D63" t="s">
        <v>309</v>
      </c>
      <c r="E63" t="s">
        <v>310</v>
      </c>
      <c r="F63">
        <v>1607392304.2709701</v>
      </c>
      <c r="G63">
        <f t="shared" si="0"/>
        <v>7.9403164296008261E-5</v>
      </c>
      <c r="H63">
        <f t="shared" si="1"/>
        <v>-0.81700817497437705</v>
      </c>
      <c r="I63">
        <f t="shared" si="2"/>
        <v>411.04622580645201</v>
      </c>
      <c r="J63">
        <f t="shared" si="3"/>
        <v>548.41223258415312</v>
      </c>
      <c r="K63">
        <f t="shared" si="4"/>
        <v>55.508978042086028</v>
      </c>
      <c r="L63">
        <f t="shared" si="5"/>
        <v>41.605118498284916</v>
      </c>
      <c r="M63">
        <f t="shared" si="6"/>
        <v>9.0867719643626058E-3</v>
      </c>
      <c r="N63">
        <f t="shared" si="7"/>
        <v>2.7654483327887105</v>
      </c>
      <c r="O63">
        <f t="shared" si="8"/>
        <v>9.0702170887446924E-3</v>
      </c>
      <c r="P63">
        <f t="shared" si="9"/>
        <v>5.6703705264687697E-3</v>
      </c>
      <c r="Q63">
        <f t="shared" si="10"/>
        <v>-5.4746586909677285E-5</v>
      </c>
      <c r="R63">
        <f t="shared" si="11"/>
        <v>15.099579843213377</v>
      </c>
      <c r="S63">
        <f t="shared" si="12"/>
        <v>15.010916129032299</v>
      </c>
      <c r="T63">
        <f t="shared" si="13"/>
        <v>1.712578416607081</v>
      </c>
      <c r="U63">
        <f t="shared" si="14"/>
        <v>48.564990779794904</v>
      </c>
      <c r="V63">
        <f t="shared" si="15"/>
        <v>0.83765441733750112</v>
      </c>
      <c r="W63">
        <f t="shared" si="16"/>
        <v>1.7248112351871401</v>
      </c>
      <c r="X63">
        <f t="shared" si="17"/>
        <v>0.87492399926957987</v>
      </c>
      <c r="Y63">
        <f t="shared" si="18"/>
        <v>-3.5016795454539644</v>
      </c>
      <c r="Z63">
        <f t="shared" si="19"/>
        <v>16.494257449486319</v>
      </c>
      <c r="AA63">
        <f t="shared" si="20"/>
        <v>1.1396080303014504</v>
      </c>
      <c r="AB63">
        <f t="shared" si="21"/>
        <v>14.132131187746896</v>
      </c>
      <c r="AC63">
        <v>-1.2164623637074101E-3</v>
      </c>
      <c r="AD63">
        <v>2.3494938385933299E-2</v>
      </c>
      <c r="AE63">
        <v>2.6709140495313402</v>
      </c>
      <c r="AF63">
        <v>83</v>
      </c>
      <c r="AG63">
        <v>8</v>
      </c>
      <c r="AH63">
        <f t="shared" si="22"/>
        <v>1</v>
      </c>
      <c r="AI63">
        <f t="shared" si="23"/>
        <v>0</v>
      </c>
      <c r="AJ63">
        <f t="shared" si="24"/>
        <v>55696.587796824962</v>
      </c>
      <c r="AK63">
        <f t="shared" si="25"/>
        <v>-2.8648135483870898E-4</v>
      </c>
      <c r="AL63">
        <f t="shared" si="26"/>
        <v>-1.4037586387096739E-4</v>
      </c>
      <c r="AM63">
        <f t="shared" si="27"/>
        <v>0.49</v>
      </c>
      <c r="AN63">
        <f t="shared" si="28"/>
        <v>0.39</v>
      </c>
      <c r="AO63">
        <v>13.6</v>
      </c>
      <c r="AP63">
        <v>0.5</v>
      </c>
      <c r="AQ63" t="s">
        <v>195</v>
      </c>
      <c r="AR63">
        <v>1607392304.2709701</v>
      </c>
      <c r="AS63">
        <v>411.04622580645201</v>
      </c>
      <c r="AT63">
        <v>409.97948387096801</v>
      </c>
      <c r="AU63">
        <v>8.2757770967741902</v>
      </c>
      <c r="AV63">
        <v>8.1686825806451608</v>
      </c>
      <c r="AW63">
        <v>1000.00093548387</v>
      </c>
      <c r="AX63">
        <v>101.16425806451601</v>
      </c>
      <c r="AY63">
        <v>5.3356612903225797E-2</v>
      </c>
      <c r="AZ63">
        <v>15.1215483870968</v>
      </c>
      <c r="BA63">
        <v>15.010916129032299</v>
      </c>
      <c r="BB63">
        <v>15.257622580645201</v>
      </c>
      <c r="BC63">
        <v>9999.7061290322599</v>
      </c>
      <c r="BD63">
        <v>-2.8648135483870898E-4</v>
      </c>
      <c r="BE63">
        <v>0.33912599999999998</v>
      </c>
      <c r="BF63">
        <v>1607392275.4000001</v>
      </c>
      <c r="BG63" t="s">
        <v>300</v>
      </c>
      <c r="BH63">
        <v>8</v>
      </c>
      <c r="BI63">
        <v>0.67400000000000004</v>
      </c>
      <c r="BJ63">
        <v>-0.17899999999999999</v>
      </c>
      <c r="BK63">
        <v>410</v>
      </c>
      <c r="BL63">
        <v>8</v>
      </c>
      <c r="BM63">
        <v>0.28999999999999998</v>
      </c>
      <c r="BN63">
        <v>0.05</v>
      </c>
      <c r="BO63">
        <v>1.0584945400000001</v>
      </c>
      <c r="BP63">
        <v>0.108661426170461</v>
      </c>
      <c r="BQ63">
        <v>2.7257412883258E-2</v>
      </c>
      <c r="BR63">
        <v>0</v>
      </c>
      <c r="BS63">
        <v>0.10777125999999999</v>
      </c>
      <c r="BT63">
        <v>-9.3908686674665596E-3</v>
      </c>
      <c r="BU63">
        <v>1.27456709215325E-3</v>
      </c>
      <c r="BV63">
        <v>1</v>
      </c>
      <c r="BW63">
        <v>1</v>
      </c>
      <c r="BX63">
        <v>2</v>
      </c>
      <c r="BY63" t="s">
        <v>220</v>
      </c>
      <c r="BZ63">
        <v>100</v>
      </c>
      <c r="CA63">
        <v>100</v>
      </c>
      <c r="CB63">
        <v>0.67400000000000004</v>
      </c>
      <c r="CC63">
        <v>-0.17899999999999999</v>
      </c>
      <c r="CD63">
        <v>2</v>
      </c>
      <c r="CE63">
        <v>996.12</v>
      </c>
      <c r="CF63">
        <v>346.83</v>
      </c>
      <c r="CG63">
        <v>15.002700000000001</v>
      </c>
      <c r="CH63">
        <v>19.5791</v>
      </c>
      <c r="CI63">
        <v>29.9998</v>
      </c>
      <c r="CJ63">
        <v>19.730499999999999</v>
      </c>
      <c r="CK63">
        <v>19.797499999999999</v>
      </c>
      <c r="CL63">
        <v>25.0503</v>
      </c>
      <c r="CM63">
        <v>-30</v>
      </c>
      <c r="CN63">
        <v>-30</v>
      </c>
      <c r="CO63">
        <v>15</v>
      </c>
      <c r="CP63">
        <v>410</v>
      </c>
      <c r="CQ63">
        <v>10</v>
      </c>
      <c r="CR63">
        <v>99.243099999999998</v>
      </c>
      <c r="CS63">
        <v>108.193</v>
      </c>
    </row>
    <row r="64" spans="1:97" x14ac:dyDescent="0.25">
      <c r="A64">
        <v>48</v>
      </c>
      <c r="B64">
        <v>1607392531.9000001</v>
      </c>
      <c r="C64">
        <v>2937.8000001907299</v>
      </c>
      <c r="D64" t="s">
        <v>313</v>
      </c>
      <c r="E64" t="s">
        <v>314</v>
      </c>
      <c r="F64">
        <v>1607392519.95807</v>
      </c>
      <c r="G64">
        <f t="shared" si="0"/>
        <v>2.8317531329294232E-5</v>
      </c>
      <c r="H64">
        <f t="shared" si="1"/>
        <v>-0.50160816367049421</v>
      </c>
      <c r="I64">
        <f t="shared" si="2"/>
        <v>411.41229032258099</v>
      </c>
      <c r="J64">
        <f t="shared" si="3"/>
        <v>652.32128035180403</v>
      </c>
      <c r="K64">
        <f t="shared" si="4"/>
        <v>66.02543099810768</v>
      </c>
      <c r="L64">
        <f t="shared" si="5"/>
        <v>41.641557012853156</v>
      </c>
      <c r="M64">
        <f t="shared" si="6"/>
        <v>3.2335320997757132E-3</v>
      </c>
      <c r="N64">
        <f t="shared" si="7"/>
        <v>2.3398067489844463</v>
      </c>
      <c r="O64">
        <f t="shared" si="8"/>
        <v>3.2310515844493665E-3</v>
      </c>
      <c r="P64">
        <f t="shared" si="9"/>
        <v>2.019629940977619E-3</v>
      </c>
      <c r="Q64">
        <f t="shared" si="10"/>
        <v>1.118338899096775E-2</v>
      </c>
      <c r="R64">
        <f t="shared" si="11"/>
        <v>15.11082343359673</v>
      </c>
      <c r="S64">
        <f t="shared" si="12"/>
        <v>14.996835483870999</v>
      </c>
      <c r="T64">
        <f t="shared" si="13"/>
        <v>1.7110269744109114</v>
      </c>
      <c r="U64">
        <f t="shared" si="14"/>
        <v>48.42248707373566</v>
      </c>
      <c r="V64">
        <f t="shared" si="15"/>
        <v>0.83510762146652229</v>
      </c>
      <c r="W64">
        <f t="shared" si="16"/>
        <v>1.7246276924910047</v>
      </c>
      <c r="X64">
        <f t="shared" si="17"/>
        <v>0.87591935294438916</v>
      </c>
      <c r="Y64">
        <f t="shared" si="18"/>
        <v>-1.2488031316218757</v>
      </c>
      <c r="Z64">
        <f t="shared" si="19"/>
        <v>15.522994829165091</v>
      </c>
      <c r="AA64">
        <f t="shared" si="20"/>
        <v>1.2675007439985289</v>
      </c>
      <c r="AB64">
        <f t="shared" si="21"/>
        <v>15.552875830532711</v>
      </c>
      <c r="AC64">
        <v>-1.2188259440132001E-3</v>
      </c>
      <c r="AD64">
        <v>2.3540588934040201E-2</v>
      </c>
      <c r="AE64">
        <v>2.6741817891929802</v>
      </c>
      <c r="AF64">
        <v>88</v>
      </c>
      <c r="AG64">
        <v>9</v>
      </c>
      <c r="AH64">
        <f t="shared" si="22"/>
        <v>1</v>
      </c>
      <c r="AI64">
        <f t="shared" si="23"/>
        <v>0</v>
      </c>
      <c r="AJ64">
        <f t="shared" si="24"/>
        <v>55800.689358672615</v>
      </c>
      <c r="AK64">
        <f t="shared" si="25"/>
        <v>5.8521135483871001E-2</v>
      </c>
      <c r="AL64">
        <f t="shared" si="26"/>
        <v>2.8675356387096791E-2</v>
      </c>
      <c r="AM64">
        <f t="shared" si="27"/>
        <v>0.49</v>
      </c>
      <c r="AN64">
        <f t="shared" si="28"/>
        <v>0.39</v>
      </c>
      <c r="AO64">
        <v>28.83</v>
      </c>
      <c r="AP64">
        <v>0.5</v>
      </c>
      <c r="AQ64" t="s">
        <v>195</v>
      </c>
      <c r="AR64">
        <v>1607392519.95807</v>
      </c>
      <c r="AS64">
        <v>411.41229032258099</v>
      </c>
      <c r="AT64">
        <v>409.99961290322602</v>
      </c>
      <c r="AU64">
        <v>8.2507370967741895</v>
      </c>
      <c r="AV64">
        <v>8.1697638709677403</v>
      </c>
      <c r="AW64">
        <v>999.90899999999999</v>
      </c>
      <c r="AX64">
        <v>101.164903225806</v>
      </c>
      <c r="AY64">
        <v>5.1219851612903197E-2</v>
      </c>
      <c r="AZ64">
        <v>15.1198935483871</v>
      </c>
      <c r="BA64">
        <v>14.996835483870999</v>
      </c>
      <c r="BB64">
        <v>15.226119354838699</v>
      </c>
      <c r="BC64">
        <v>10019.071612903201</v>
      </c>
      <c r="BD64">
        <v>5.8521135483871001E-2</v>
      </c>
      <c r="BE64">
        <v>0.28802912903225802</v>
      </c>
      <c r="BF64">
        <v>1607392519.9000001</v>
      </c>
      <c r="BG64" t="s">
        <v>315</v>
      </c>
      <c r="BH64">
        <v>9</v>
      </c>
      <c r="BI64">
        <v>0.63600000000000001</v>
      </c>
      <c r="BJ64">
        <v>-0.18099999999999999</v>
      </c>
      <c r="BK64">
        <v>410</v>
      </c>
      <c r="BL64">
        <v>8</v>
      </c>
      <c r="BM64">
        <v>0.36</v>
      </c>
      <c r="BN64">
        <v>0.1</v>
      </c>
      <c r="BO64">
        <v>0.64814819125400003</v>
      </c>
      <c r="BP64">
        <v>4.8493413411104997</v>
      </c>
      <c r="BQ64">
        <v>0.76460746249968103</v>
      </c>
      <c r="BR64">
        <v>0</v>
      </c>
      <c r="BS64">
        <v>3.7376777159999999E-2</v>
      </c>
      <c r="BT64">
        <v>0.280765137250585</v>
      </c>
      <c r="BU64">
        <v>4.40983773764149E-2</v>
      </c>
      <c r="BV64">
        <v>0</v>
      </c>
      <c r="BW64">
        <v>0</v>
      </c>
      <c r="BX64">
        <v>2</v>
      </c>
      <c r="BY64" t="s">
        <v>213</v>
      </c>
      <c r="BZ64">
        <v>100</v>
      </c>
      <c r="CA64">
        <v>100</v>
      </c>
      <c r="CB64">
        <v>0.63600000000000001</v>
      </c>
      <c r="CC64">
        <v>-0.18099999999999999</v>
      </c>
      <c r="CD64">
        <v>2</v>
      </c>
      <c r="CE64">
        <v>991.33900000000006</v>
      </c>
      <c r="CF64">
        <v>346.154</v>
      </c>
      <c r="CG64">
        <v>15.0029</v>
      </c>
      <c r="CH64">
        <v>19.489799999999999</v>
      </c>
      <c r="CI64">
        <v>29.9998</v>
      </c>
      <c r="CJ64">
        <v>19.604099999999999</v>
      </c>
      <c r="CK64">
        <v>19.673100000000002</v>
      </c>
      <c r="CL64">
        <v>25.0427</v>
      </c>
      <c r="CM64">
        <v>-30</v>
      </c>
      <c r="CN64">
        <v>-30</v>
      </c>
      <c r="CO64">
        <v>15</v>
      </c>
      <c r="CP64">
        <v>410</v>
      </c>
      <c r="CQ64">
        <v>10</v>
      </c>
      <c r="CR64">
        <v>99.260499999999993</v>
      </c>
      <c r="CS64">
        <v>108.203</v>
      </c>
    </row>
    <row r="65" spans="1:97" x14ac:dyDescent="0.25">
      <c r="A65">
        <v>49</v>
      </c>
      <c r="B65">
        <v>1607392536.9000001</v>
      </c>
      <c r="C65">
        <v>2942.8000001907299</v>
      </c>
      <c r="D65" t="s">
        <v>316</v>
      </c>
      <c r="E65" t="s">
        <v>317</v>
      </c>
      <c r="F65">
        <v>1607392528.5483899</v>
      </c>
      <c r="G65">
        <f t="shared" si="0"/>
        <v>3.0701993947261786E-5</v>
      </c>
      <c r="H65">
        <f t="shared" si="1"/>
        <v>-0.53765483406843828</v>
      </c>
      <c r="I65">
        <f t="shared" si="2"/>
        <v>411.51019354838701</v>
      </c>
      <c r="J65">
        <f t="shared" si="3"/>
        <v>650.22010233340916</v>
      </c>
      <c r="K65">
        <f t="shared" si="4"/>
        <v>65.813726248624164</v>
      </c>
      <c r="L65">
        <f t="shared" si="5"/>
        <v>41.652079241353114</v>
      </c>
      <c r="M65">
        <f t="shared" si="6"/>
        <v>3.496977208217073E-3</v>
      </c>
      <c r="N65">
        <f t="shared" si="7"/>
        <v>2.3392400049818551</v>
      </c>
      <c r="O65">
        <f t="shared" si="8"/>
        <v>3.4940755318914681E-3</v>
      </c>
      <c r="P65">
        <f t="shared" si="9"/>
        <v>2.1840577048649825E-3</v>
      </c>
      <c r="Q65">
        <f t="shared" si="10"/>
        <v>1.1834226274838702E-2</v>
      </c>
      <c r="R65">
        <f t="shared" si="11"/>
        <v>15.139745907232552</v>
      </c>
      <c r="S65">
        <f t="shared" si="12"/>
        <v>15.017864516129</v>
      </c>
      <c r="T65">
        <f t="shared" si="13"/>
        <v>1.7133444633588213</v>
      </c>
      <c r="U65">
        <f t="shared" si="14"/>
        <v>48.332870186713144</v>
      </c>
      <c r="V65">
        <f t="shared" si="15"/>
        <v>0.83515494327087458</v>
      </c>
      <c r="W65">
        <f t="shared" si="16"/>
        <v>1.7279233367367064</v>
      </c>
      <c r="X65">
        <f t="shared" si="17"/>
        <v>0.87818952008794671</v>
      </c>
      <c r="Y65">
        <f t="shared" si="18"/>
        <v>-1.3539579330742448</v>
      </c>
      <c r="Z65">
        <f t="shared" si="19"/>
        <v>16.611537110314941</v>
      </c>
      <c r="AA65">
        <f t="shared" si="20"/>
        <v>1.357070584440708</v>
      </c>
      <c r="AB65">
        <f t="shared" si="21"/>
        <v>16.626483987956242</v>
      </c>
      <c r="AC65">
        <v>-1.2183142102575901E-3</v>
      </c>
      <c r="AD65">
        <v>2.3530705230756999E-2</v>
      </c>
      <c r="AE65">
        <v>2.6734746551733002</v>
      </c>
      <c r="AF65">
        <v>87</v>
      </c>
      <c r="AG65">
        <v>9</v>
      </c>
      <c r="AH65">
        <f t="shared" si="22"/>
        <v>1</v>
      </c>
      <c r="AI65">
        <f t="shared" si="23"/>
        <v>0</v>
      </c>
      <c r="AJ65">
        <f t="shared" si="24"/>
        <v>55772.505602807956</v>
      </c>
      <c r="AK65">
        <f t="shared" si="25"/>
        <v>6.1926877419354799E-2</v>
      </c>
      <c r="AL65">
        <f t="shared" si="26"/>
        <v>3.0344169935483851E-2</v>
      </c>
      <c r="AM65">
        <f t="shared" si="27"/>
        <v>0.49</v>
      </c>
      <c r="AN65">
        <f t="shared" si="28"/>
        <v>0.39</v>
      </c>
      <c r="AO65">
        <v>28.83</v>
      </c>
      <c r="AP65">
        <v>0.5</v>
      </c>
      <c r="AQ65" t="s">
        <v>195</v>
      </c>
      <c r="AR65">
        <v>1607392528.5483899</v>
      </c>
      <c r="AS65">
        <v>411.51019354838701</v>
      </c>
      <c r="AT65">
        <v>409.99641935483902</v>
      </c>
      <c r="AU65">
        <v>8.2510832258064504</v>
      </c>
      <c r="AV65">
        <v>8.1632916129032296</v>
      </c>
      <c r="AW65">
        <v>999.90774193548395</v>
      </c>
      <c r="AX65">
        <v>101.166</v>
      </c>
      <c r="AY65">
        <v>5.1612332258064497E-2</v>
      </c>
      <c r="AZ65">
        <v>15.1495838709677</v>
      </c>
      <c r="BA65">
        <v>15.017864516129</v>
      </c>
      <c r="BB65">
        <v>15.2562129032258</v>
      </c>
      <c r="BC65">
        <v>10014.7564516129</v>
      </c>
      <c r="BD65">
        <v>6.1926877419354799E-2</v>
      </c>
      <c r="BE65">
        <v>0.29550445161290301</v>
      </c>
      <c r="BF65">
        <v>1607392519.9000001</v>
      </c>
      <c r="BG65" t="s">
        <v>315</v>
      </c>
      <c r="BH65">
        <v>9</v>
      </c>
      <c r="BI65">
        <v>0.63600000000000001</v>
      </c>
      <c r="BJ65">
        <v>-0.18099999999999999</v>
      </c>
      <c r="BK65">
        <v>410</v>
      </c>
      <c r="BL65">
        <v>8</v>
      </c>
      <c r="BM65">
        <v>0.36</v>
      </c>
      <c r="BN65">
        <v>0.1</v>
      </c>
      <c r="BO65">
        <v>0.95199539325399996</v>
      </c>
      <c r="BP65">
        <v>6.3452800437358201</v>
      </c>
      <c r="BQ65">
        <v>0.84554639273135901</v>
      </c>
      <c r="BR65">
        <v>0</v>
      </c>
      <c r="BS65">
        <v>5.5097061359999998E-2</v>
      </c>
      <c r="BT65">
        <v>0.36799344840437598</v>
      </c>
      <c r="BU65">
        <v>4.8897122655643999E-2</v>
      </c>
      <c r="BV65">
        <v>0</v>
      </c>
      <c r="BW65">
        <v>0</v>
      </c>
      <c r="BX65">
        <v>2</v>
      </c>
      <c r="BY65" t="s">
        <v>213</v>
      </c>
      <c r="BZ65">
        <v>100</v>
      </c>
      <c r="CA65">
        <v>100</v>
      </c>
      <c r="CB65">
        <v>0.63600000000000001</v>
      </c>
      <c r="CC65">
        <v>-0.18099999999999999</v>
      </c>
      <c r="CD65">
        <v>2</v>
      </c>
      <c r="CE65">
        <v>992.13</v>
      </c>
      <c r="CF65">
        <v>346.46899999999999</v>
      </c>
      <c r="CG65">
        <v>15.0031</v>
      </c>
      <c r="CH65">
        <v>19.4864</v>
      </c>
      <c r="CI65">
        <v>29.9998</v>
      </c>
      <c r="CJ65">
        <v>19.600300000000001</v>
      </c>
      <c r="CK65">
        <v>19.668900000000001</v>
      </c>
      <c r="CL65">
        <v>25.040700000000001</v>
      </c>
      <c r="CM65">
        <v>-30</v>
      </c>
      <c r="CN65">
        <v>-30</v>
      </c>
      <c r="CO65">
        <v>15</v>
      </c>
      <c r="CP65">
        <v>410</v>
      </c>
      <c r="CQ65">
        <v>10</v>
      </c>
      <c r="CR65">
        <v>99.26</v>
      </c>
      <c r="CS65">
        <v>108.203</v>
      </c>
    </row>
    <row r="66" spans="1:97" x14ac:dyDescent="0.25">
      <c r="A66">
        <v>50</v>
      </c>
      <c r="B66">
        <v>1607392541.9000001</v>
      </c>
      <c r="C66">
        <v>2947.8000001907299</v>
      </c>
      <c r="D66" t="s">
        <v>318</v>
      </c>
      <c r="E66" t="s">
        <v>319</v>
      </c>
      <c r="F66">
        <v>1607392533.33548</v>
      </c>
      <c r="G66">
        <f t="shared" si="0"/>
        <v>3.654926048765106E-5</v>
      </c>
      <c r="H66">
        <f t="shared" si="1"/>
        <v>-0.64151715891615857</v>
      </c>
      <c r="I66">
        <f t="shared" si="2"/>
        <v>411.81012903225798</v>
      </c>
      <c r="J66">
        <f t="shared" si="3"/>
        <v>650.88775228186034</v>
      </c>
      <c r="K66">
        <f t="shared" si="4"/>
        <v>65.882585417027101</v>
      </c>
      <c r="L66">
        <f t="shared" si="5"/>
        <v>41.683248619211746</v>
      </c>
      <c r="M66">
        <f t="shared" si="6"/>
        <v>4.1668428643759402E-3</v>
      </c>
      <c r="N66">
        <f t="shared" si="7"/>
        <v>2.3371905227983172</v>
      </c>
      <c r="O66">
        <f t="shared" si="8"/>
        <v>4.1627201492176616E-3</v>
      </c>
      <c r="P66">
        <f t="shared" si="9"/>
        <v>2.6020701545320436E-3</v>
      </c>
      <c r="Q66">
        <f t="shared" si="10"/>
        <v>1.5261022228064525E-2</v>
      </c>
      <c r="R66">
        <f t="shared" si="11"/>
        <v>15.143032693577785</v>
      </c>
      <c r="S66">
        <f t="shared" si="12"/>
        <v>15.0252741935484</v>
      </c>
      <c r="T66">
        <f t="shared" si="13"/>
        <v>1.7141616981993812</v>
      </c>
      <c r="U66">
        <f t="shared" si="14"/>
        <v>48.402630455160434</v>
      </c>
      <c r="V66">
        <f t="shared" si="15"/>
        <v>0.83663792207748355</v>
      </c>
      <c r="W66">
        <f t="shared" si="16"/>
        <v>1.7284968073223501</v>
      </c>
      <c r="X66">
        <f t="shared" si="17"/>
        <v>0.87752377612189769</v>
      </c>
      <c r="Y66">
        <f t="shared" si="18"/>
        <v>-1.6118223875054118</v>
      </c>
      <c r="Z66">
        <f t="shared" si="19"/>
        <v>16.313680562277412</v>
      </c>
      <c r="AA66">
        <f t="shared" si="20"/>
        <v>1.3339933413692195</v>
      </c>
      <c r="AB66">
        <f t="shared" si="21"/>
        <v>16.051112538369285</v>
      </c>
      <c r="AC66">
        <v>-1.2164651446762199E-3</v>
      </c>
      <c r="AD66">
        <v>2.3494992097986198E-2</v>
      </c>
      <c r="AE66">
        <v>2.67091789680225</v>
      </c>
      <c r="AF66">
        <v>85</v>
      </c>
      <c r="AG66">
        <v>9</v>
      </c>
      <c r="AH66">
        <f t="shared" si="22"/>
        <v>1</v>
      </c>
      <c r="AI66">
        <f t="shared" si="23"/>
        <v>0</v>
      </c>
      <c r="AJ66">
        <f t="shared" si="24"/>
        <v>55690.350725649012</v>
      </c>
      <c r="AK66">
        <f t="shared" si="25"/>
        <v>7.9858829032258105E-2</v>
      </c>
      <c r="AL66">
        <f t="shared" si="26"/>
        <v>3.9130826225806471E-2</v>
      </c>
      <c r="AM66">
        <f t="shared" si="27"/>
        <v>0.49</v>
      </c>
      <c r="AN66">
        <f t="shared" si="28"/>
        <v>0.39</v>
      </c>
      <c r="AO66">
        <v>28.83</v>
      </c>
      <c r="AP66">
        <v>0.5</v>
      </c>
      <c r="AQ66" t="s">
        <v>195</v>
      </c>
      <c r="AR66">
        <v>1607392533.33548</v>
      </c>
      <c r="AS66">
        <v>411.81012903225798</v>
      </c>
      <c r="AT66">
        <v>410.00403225806502</v>
      </c>
      <c r="AU66">
        <v>8.2655738709677404</v>
      </c>
      <c r="AV66">
        <v>8.1610735483870993</v>
      </c>
      <c r="AW66">
        <v>1000.0022903225801</v>
      </c>
      <c r="AX66">
        <v>101.166806451613</v>
      </c>
      <c r="AY66">
        <v>5.2774322580645197E-2</v>
      </c>
      <c r="AZ66">
        <v>15.1547451612903</v>
      </c>
      <c r="BA66">
        <v>15.0252741935484</v>
      </c>
      <c r="BB66">
        <v>15.2591709677419</v>
      </c>
      <c r="BC66">
        <v>9999.4770967741897</v>
      </c>
      <c r="BD66">
        <v>7.9858829032258105E-2</v>
      </c>
      <c r="BE66">
        <v>0.29550445161290301</v>
      </c>
      <c r="BF66">
        <v>1607392519.9000001</v>
      </c>
      <c r="BG66" t="s">
        <v>315</v>
      </c>
      <c r="BH66">
        <v>9</v>
      </c>
      <c r="BI66">
        <v>0.63600000000000001</v>
      </c>
      <c r="BJ66">
        <v>-0.18099999999999999</v>
      </c>
      <c r="BK66">
        <v>410</v>
      </c>
      <c r="BL66">
        <v>8</v>
      </c>
      <c r="BM66">
        <v>0.36</v>
      </c>
      <c r="BN66">
        <v>0.1</v>
      </c>
      <c r="BO66">
        <v>1.300256979254</v>
      </c>
      <c r="BP66">
        <v>5.0949667446686</v>
      </c>
      <c r="BQ66">
        <v>0.75059025972105298</v>
      </c>
      <c r="BR66">
        <v>0</v>
      </c>
      <c r="BS66">
        <v>7.5393646960000005E-2</v>
      </c>
      <c r="BT66">
        <v>0.29562670928124601</v>
      </c>
      <c r="BU66">
        <v>4.3352904989509999E-2</v>
      </c>
      <c r="BV66">
        <v>0</v>
      </c>
      <c r="BW66">
        <v>0</v>
      </c>
      <c r="BX66">
        <v>2</v>
      </c>
      <c r="BY66" t="s">
        <v>213</v>
      </c>
      <c r="BZ66">
        <v>100</v>
      </c>
      <c r="CA66">
        <v>100</v>
      </c>
      <c r="CB66">
        <v>0.63600000000000001</v>
      </c>
      <c r="CC66">
        <v>-0.18099999999999999</v>
      </c>
      <c r="CD66">
        <v>2</v>
      </c>
      <c r="CE66">
        <v>994.077</v>
      </c>
      <c r="CF66">
        <v>346.291</v>
      </c>
      <c r="CG66">
        <v>15.002000000000001</v>
      </c>
      <c r="CH66">
        <v>19.4831</v>
      </c>
      <c r="CI66">
        <v>29.9999</v>
      </c>
      <c r="CJ66">
        <v>19.596499999999999</v>
      </c>
      <c r="CK66">
        <v>19.665500000000002</v>
      </c>
      <c r="CL66">
        <v>25.040900000000001</v>
      </c>
      <c r="CM66">
        <v>-30</v>
      </c>
      <c r="CN66">
        <v>-30</v>
      </c>
      <c r="CO66">
        <v>15</v>
      </c>
      <c r="CP66">
        <v>410</v>
      </c>
      <c r="CQ66">
        <v>10</v>
      </c>
      <c r="CR66">
        <v>99.260900000000007</v>
      </c>
      <c r="CS66">
        <v>108.203</v>
      </c>
    </row>
    <row r="67" spans="1:97" x14ac:dyDescent="0.25">
      <c r="A67">
        <v>51</v>
      </c>
      <c r="B67">
        <v>1607392546.9000001</v>
      </c>
      <c r="C67">
        <v>2952.8000001907299</v>
      </c>
      <c r="D67" t="s">
        <v>320</v>
      </c>
      <c r="E67" t="s">
        <v>321</v>
      </c>
      <c r="F67">
        <v>1607392538.2709701</v>
      </c>
      <c r="G67">
        <f t="shared" si="0"/>
        <v>3.6256918087346123E-5</v>
      </c>
      <c r="H67">
        <f t="shared" si="1"/>
        <v>-0.64525675755442702</v>
      </c>
      <c r="I67">
        <f t="shared" si="2"/>
        <v>411.82238709677398</v>
      </c>
      <c r="J67">
        <f t="shared" si="3"/>
        <v>654.3382304019301</v>
      </c>
      <c r="K67">
        <f t="shared" si="4"/>
        <v>66.232187928666988</v>
      </c>
      <c r="L67">
        <f t="shared" si="5"/>
        <v>41.684707492440779</v>
      </c>
      <c r="M67">
        <f t="shared" si="6"/>
        <v>4.1330460267031679E-3</v>
      </c>
      <c r="N67">
        <f t="shared" si="7"/>
        <v>2.3358431802855737</v>
      </c>
      <c r="O67">
        <f t="shared" si="8"/>
        <v>4.1289875458673528E-3</v>
      </c>
      <c r="P67">
        <f t="shared" si="9"/>
        <v>2.5809815141789416E-3</v>
      </c>
      <c r="Q67">
        <f t="shared" si="10"/>
        <v>1.7237282261612901E-2</v>
      </c>
      <c r="R67">
        <f t="shared" si="11"/>
        <v>15.136229068952469</v>
      </c>
      <c r="S67">
        <f t="shared" si="12"/>
        <v>15.023954838709701</v>
      </c>
      <c r="T67">
        <f t="shared" si="13"/>
        <v>1.7140161576657966</v>
      </c>
      <c r="U67">
        <f t="shared" si="14"/>
        <v>48.409963193439594</v>
      </c>
      <c r="V67">
        <f t="shared" si="15"/>
        <v>0.83639320041880083</v>
      </c>
      <c r="W67">
        <f t="shared" si="16"/>
        <v>1.7277294698132446</v>
      </c>
      <c r="X67">
        <f t="shared" si="17"/>
        <v>0.87762295724699579</v>
      </c>
      <c r="Y67">
        <f t="shared" si="18"/>
        <v>-1.5989300876519641</v>
      </c>
      <c r="Z67">
        <f t="shared" si="19"/>
        <v>15.600693087980039</v>
      </c>
      <c r="AA67">
        <f t="shared" si="20"/>
        <v>1.2763724815089343</v>
      </c>
      <c r="AB67">
        <f t="shared" si="21"/>
        <v>15.295372764098623</v>
      </c>
      <c r="AC67">
        <v>-1.2152508229109501E-3</v>
      </c>
      <c r="AD67">
        <v>2.3471538503442701E-2</v>
      </c>
      <c r="AE67">
        <v>2.6692374149343099</v>
      </c>
      <c r="AF67">
        <v>86</v>
      </c>
      <c r="AG67">
        <v>9</v>
      </c>
      <c r="AH67">
        <f t="shared" si="22"/>
        <v>1</v>
      </c>
      <c r="AI67">
        <f t="shared" si="23"/>
        <v>0</v>
      </c>
      <c r="AJ67">
        <f t="shared" si="24"/>
        <v>55638.365856494565</v>
      </c>
      <c r="AK67">
        <f t="shared" si="25"/>
        <v>9.0200325806451598E-2</v>
      </c>
      <c r="AL67">
        <f t="shared" si="26"/>
        <v>4.4198159645161279E-2</v>
      </c>
      <c r="AM67">
        <f t="shared" si="27"/>
        <v>0.49</v>
      </c>
      <c r="AN67">
        <f t="shared" si="28"/>
        <v>0.39</v>
      </c>
      <c r="AO67">
        <v>28.83</v>
      </c>
      <c r="AP67">
        <v>0.5</v>
      </c>
      <c r="AQ67" t="s">
        <v>195</v>
      </c>
      <c r="AR67">
        <v>1607392538.2709701</v>
      </c>
      <c r="AS67">
        <v>411.82238709677398</v>
      </c>
      <c r="AT67">
        <v>410.00516129032297</v>
      </c>
      <c r="AU67">
        <v>8.2631129032258102</v>
      </c>
      <c r="AV67">
        <v>8.1594480645161305</v>
      </c>
      <c r="AW67">
        <v>1000.00119354839</v>
      </c>
      <c r="AX67">
        <v>101.16725806451601</v>
      </c>
      <c r="AY67">
        <v>5.2852348387096799E-2</v>
      </c>
      <c r="AZ67">
        <v>15.1478387096774</v>
      </c>
      <c r="BA67">
        <v>15.023954838709701</v>
      </c>
      <c r="BB67">
        <v>15.2441032258065</v>
      </c>
      <c r="BC67">
        <v>9989.4506451612906</v>
      </c>
      <c r="BD67">
        <v>9.0200325806451598E-2</v>
      </c>
      <c r="BE67">
        <v>0.29454725806451598</v>
      </c>
      <c r="BF67">
        <v>1607392519.9000001</v>
      </c>
      <c r="BG67" t="s">
        <v>315</v>
      </c>
      <c r="BH67">
        <v>9</v>
      </c>
      <c r="BI67">
        <v>0.63600000000000001</v>
      </c>
      <c r="BJ67">
        <v>-0.18099999999999999</v>
      </c>
      <c r="BK67">
        <v>410</v>
      </c>
      <c r="BL67">
        <v>8</v>
      </c>
      <c r="BM67">
        <v>0.36</v>
      </c>
      <c r="BN67">
        <v>0.1</v>
      </c>
      <c r="BO67">
        <v>1.666255488</v>
      </c>
      <c r="BP67">
        <v>1.9593230428811499</v>
      </c>
      <c r="BQ67">
        <v>0.40404462316618101</v>
      </c>
      <c r="BR67">
        <v>0</v>
      </c>
      <c r="BS67">
        <v>9.5615501199999994E-2</v>
      </c>
      <c r="BT67">
        <v>0.10170429038175299</v>
      </c>
      <c r="BU67">
        <v>2.2766350477866001E-2</v>
      </c>
      <c r="BV67">
        <v>0</v>
      </c>
      <c r="BW67">
        <v>0</v>
      </c>
      <c r="BX67">
        <v>2</v>
      </c>
      <c r="BY67" t="s">
        <v>213</v>
      </c>
      <c r="BZ67">
        <v>100</v>
      </c>
      <c r="CA67">
        <v>100</v>
      </c>
      <c r="CB67">
        <v>0.63600000000000001</v>
      </c>
      <c r="CC67">
        <v>-0.18099999999999999</v>
      </c>
      <c r="CD67">
        <v>2</v>
      </c>
      <c r="CE67">
        <v>993.61500000000001</v>
      </c>
      <c r="CF67">
        <v>346.47199999999998</v>
      </c>
      <c r="CG67">
        <v>14.9998</v>
      </c>
      <c r="CH67">
        <v>19.4801</v>
      </c>
      <c r="CI67">
        <v>29.9999</v>
      </c>
      <c r="CJ67">
        <v>19.5932</v>
      </c>
      <c r="CK67">
        <v>19.662400000000002</v>
      </c>
      <c r="CL67">
        <v>25.041499999999999</v>
      </c>
      <c r="CM67">
        <v>-30</v>
      </c>
      <c r="CN67">
        <v>-30</v>
      </c>
      <c r="CO67">
        <v>15</v>
      </c>
      <c r="CP67">
        <v>410</v>
      </c>
      <c r="CQ67">
        <v>10</v>
      </c>
      <c r="CR67">
        <v>99.260300000000001</v>
      </c>
      <c r="CS67">
        <v>108.202</v>
      </c>
    </row>
    <row r="68" spans="1:97" x14ac:dyDescent="0.25">
      <c r="A68">
        <v>52</v>
      </c>
      <c r="B68">
        <v>1607392551.9000001</v>
      </c>
      <c r="C68">
        <v>2957.8000001907299</v>
      </c>
      <c r="D68" t="s">
        <v>322</v>
      </c>
      <c r="E68" t="s">
        <v>323</v>
      </c>
      <c r="F68">
        <v>1607392543.2709701</v>
      </c>
      <c r="G68">
        <f t="shared" si="0"/>
        <v>3.5787953195959136E-5</v>
      </c>
      <c r="H68">
        <f t="shared" si="1"/>
        <v>-0.64617747498264144</v>
      </c>
      <c r="I68">
        <f t="shared" si="2"/>
        <v>411.83467741935499</v>
      </c>
      <c r="J68">
        <f t="shared" si="3"/>
        <v>657.76205151313468</v>
      </c>
      <c r="K68">
        <f t="shared" si="4"/>
        <v>66.578516303799788</v>
      </c>
      <c r="L68">
        <f t="shared" si="5"/>
        <v>41.685806777630916</v>
      </c>
      <c r="M68">
        <f t="shared" si="6"/>
        <v>4.0828931202453976E-3</v>
      </c>
      <c r="N68">
        <f t="shared" si="7"/>
        <v>2.3357626371341995</v>
      </c>
      <c r="O68">
        <f t="shared" si="8"/>
        <v>4.0789323505832304E-3</v>
      </c>
      <c r="P68">
        <f t="shared" si="9"/>
        <v>2.5496882502666776E-3</v>
      </c>
      <c r="Q68">
        <f t="shared" si="10"/>
        <v>1.7033552400967728E-2</v>
      </c>
      <c r="R68">
        <f t="shared" si="11"/>
        <v>15.11698528617382</v>
      </c>
      <c r="S68">
        <f t="shared" si="12"/>
        <v>15.0148903225806</v>
      </c>
      <c r="T68">
        <f t="shared" si="13"/>
        <v>1.7130165272075788</v>
      </c>
      <c r="U68">
        <f t="shared" si="14"/>
        <v>48.454075511871245</v>
      </c>
      <c r="V68">
        <f t="shared" si="15"/>
        <v>0.83611207255014985</v>
      </c>
      <c r="W68">
        <f t="shared" si="16"/>
        <v>1.7255763601253777</v>
      </c>
      <c r="X68">
        <f t="shared" si="17"/>
        <v>0.87690445465742894</v>
      </c>
      <c r="Y68">
        <f t="shared" si="18"/>
        <v>-1.5782487359417978</v>
      </c>
      <c r="Z68">
        <f t="shared" si="19"/>
        <v>14.299465205133396</v>
      </c>
      <c r="AA68">
        <f t="shared" si="20"/>
        <v>1.1697793580165985</v>
      </c>
      <c r="AB68">
        <f t="shared" si="21"/>
        <v>13.908029379609165</v>
      </c>
      <c r="AC68">
        <v>-1.21517826337814E-3</v>
      </c>
      <c r="AD68">
        <v>2.3470137077633301E-2</v>
      </c>
      <c r="AE68">
        <v>2.6691369656619499</v>
      </c>
      <c r="AF68">
        <v>84</v>
      </c>
      <c r="AG68">
        <v>8</v>
      </c>
      <c r="AH68">
        <f t="shared" si="22"/>
        <v>1</v>
      </c>
      <c r="AI68">
        <f t="shared" si="23"/>
        <v>0</v>
      </c>
      <c r="AJ68">
        <f t="shared" si="24"/>
        <v>55638.911944533313</v>
      </c>
      <c r="AK68">
        <f t="shared" si="25"/>
        <v>8.9134235483870894E-2</v>
      </c>
      <c r="AL68">
        <f t="shared" si="26"/>
        <v>4.3675775387096737E-2</v>
      </c>
      <c r="AM68">
        <f t="shared" si="27"/>
        <v>0.49</v>
      </c>
      <c r="AN68">
        <f t="shared" si="28"/>
        <v>0.39</v>
      </c>
      <c r="AO68">
        <v>28.83</v>
      </c>
      <c r="AP68">
        <v>0.5</v>
      </c>
      <c r="AQ68" t="s">
        <v>195</v>
      </c>
      <c r="AR68">
        <v>1607392543.2709701</v>
      </c>
      <c r="AS68">
        <v>411.83467741935499</v>
      </c>
      <c r="AT68">
        <v>410.01422580645198</v>
      </c>
      <c r="AU68">
        <v>8.2603641935483907</v>
      </c>
      <c r="AV68">
        <v>8.1580390322580705</v>
      </c>
      <c r="AW68">
        <v>999.99248387096804</v>
      </c>
      <c r="AX68">
        <v>101.166741935484</v>
      </c>
      <c r="AY68">
        <v>5.3017019354838699E-2</v>
      </c>
      <c r="AZ68">
        <v>15.128445161290299</v>
      </c>
      <c r="BA68">
        <v>15.0148903225806</v>
      </c>
      <c r="BB68">
        <v>15.2212032258065</v>
      </c>
      <c r="BC68">
        <v>9988.9051612903204</v>
      </c>
      <c r="BD68">
        <v>8.9134235483870894E-2</v>
      </c>
      <c r="BE68">
        <v>0.28369893548387098</v>
      </c>
      <c r="BF68">
        <v>1607392519.9000001</v>
      </c>
      <c r="BG68" t="s">
        <v>315</v>
      </c>
      <c r="BH68">
        <v>9</v>
      </c>
      <c r="BI68">
        <v>0.63600000000000001</v>
      </c>
      <c r="BJ68">
        <v>-0.18099999999999999</v>
      </c>
      <c r="BK68">
        <v>410</v>
      </c>
      <c r="BL68">
        <v>8</v>
      </c>
      <c r="BM68">
        <v>0.36</v>
      </c>
      <c r="BN68">
        <v>0.1</v>
      </c>
      <c r="BO68">
        <v>1.8241350000000001</v>
      </c>
      <c r="BP68">
        <v>8.0522506602642804E-2</v>
      </c>
      <c r="BQ68">
        <v>3.49785846054411E-2</v>
      </c>
      <c r="BR68">
        <v>1</v>
      </c>
      <c r="BS68">
        <v>0.10336654000000001</v>
      </c>
      <c r="BT68">
        <v>-1.3650963745498301E-2</v>
      </c>
      <c r="BU68">
        <v>1.70718665892163E-3</v>
      </c>
      <c r="BV68">
        <v>1</v>
      </c>
      <c r="BW68">
        <v>2</v>
      </c>
      <c r="BX68">
        <v>2</v>
      </c>
      <c r="BY68" t="s">
        <v>197</v>
      </c>
      <c r="BZ68">
        <v>100</v>
      </c>
      <c r="CA68">
        <v>100</v>
      </c>
      <c r="CB68">
        <v>0.63600000000000001</v>
      </c>
      <c r="CC68">
        <v>-0.18099999999999999</v>
      </c>
      <c r="CD68">
        <v>2</v>
      </c>
      <c r="CE68">
        <v>995.33</v>
      </c>
      <c r="CF68">
        <v>346.411</v>
      </c>
      <c r="CG68">
        <v>14.998100000000001</v>
      </c>
      <c r="CH68">
        <v>19.476800000000001</v>
      </c>
      <c r="CI68">
        <v>29.9999</v>
      </c>
      <c r="CJ68">
        <v>19.589400000000001</v>
      </c>
      <c r="CK68">
        <v>19.658799999999999</v>
      </c>
      <c r="CL68">
        <v>25.040900000000001</v>
      </c>
      <c r="CM68">
        <v>-30</v>
      </c>
      <c r="CN68">
        <v>-30</v>
      </c>
      <c r="CO68">
        <v>15</v>
      </c>
      <c r="CP68">
        <v>410</v>
      </c>
      <c r="CQ68">
        <v>10</v>
      </c>
      <c r="CR68">
        <v>99.261799999999994</v>
      </c>
      <c r="CS68">
        <v>108.203</v>
      </c>
    </row>
    <row r="69" spans="1:97" x14ac:dyDescent="0.25">
      <c r="A69">
        <v>53</v>
      </c>
      <c r="B69">
        <v>1607392557</v>
      </c>
      <c r="C69">
        <v>2962.9000000953702</v>
      </c>
      <c r="D69" t="s">
        <v>324</v>
      </c>
      <c r="E69" t="s">
        <v>325</v>
      </c>
      <c r="F69">
        <v>1607392548.2709701</v>
      </c>
      <c r="G69">
        <f t="shared" si="0"/>
        <v>3.5524674930528242E-5</v>
      </c>
      <c r="H69">
        <f t="shared" si="1"/>
        <v>-0.65030300006011243</v>
      </c>
      <c r="I69">
        <f t="shared" si="2"/>
        <v>411.837774193548</v>
      </c>
      <c r="J69">
        <f t="shared" si="3"/>
        <v>660.70130678821351</v>
      </c>
      <c r="K69">
        <f t="shared" si="4"/>
        <v>66.876039693320863</v>
      </c>
      <c r="L69">
        <f t="shared" si="5"/>
        <v>41.686128135667801</v>
      </c>
      <c r="M69">
        <f t="shared" si="6"/>
        <v>4.0618191399164026E-3</v>
      </c>
      <c r="N69">
        <f t="shared" si="7"/>
        <v>2.3365911403346873</v>
      </c>
      <c r="O69">
        <f t="shared" si="8"/>
        <v>4.0579005193101215E-3</v>
      </c>
      <c r="P69">
        <f t="shared" si="9"/>
        <v>2.53653957402902E-3</v>
      </c>
      <c r="Q69">
        <f t="shared" si="10"/>
        <v>1.6892528614838701E-2</v>
      </c>
      <c r="R69">
        <f t="shared" si="11"/>
        <v>15.089266504596379</v>
      </c>
      <c r="S69">
        <f t="shared" si="12"/>
        <v>14.995183870967701</v>
      </c>
      <c r="T69">
        <f t="shared" si="13"/>
        <v>1.7108450763378154</v>
      </c>
      <c r="U69">
        <f t="shared" si="14"/>
        <v>48.526714826024921</v>
      </c>
      <c r="V69">
        <f t="shared" si="15"/>
        <v>0.83586943420781601</v>
      </c>
      <c r="W69">
        <f t="shared" si="16"/>
        <v>1.7224933466123249</v>
      </c>
      <c r="X69">
        <f t="shared" si="17"/>
        <v>0.87497564212999934</v>
      </c>
      <c r="Y69">
        <f t="shared" si="18"/>
        <v>-1.5666381644362954</v>
      </c>
      <c r="Z69">
        <f t="shared" si="19"/>
        <v>13.284177832981889</v>
      </c>
      <c r="AA69">
        <f t="shared" si="20"/>
        <v>1.0860688774983689</v>
      </c>
      <c r="AB69">
        <f t="shared" si="21"/>
        <v>12.820501074658802</v>
      </c>
      <c r="AC69">
        <v>-1.2159248144121601E-3</v>
      </c>
      <c r="AD69">
        <v>2.3484556077406401E-2</v>
      </c>
      <c r="AE69">
        <v>2.67017027910072</v>
      </c>
      <c r="AF69">
        <v>84</v>
      </c>
      <c r="AG69">
        <v>8</v>
      </c>
      <c r="AH69">
        <f t="shared" si="22"/>
        <v>1</v>
      </c>
      <c r="AI69">
        <f t="shared" si="23"/>
        <v>0</v>
      </c>
      <c r="AJ69">
        <f t="shared" si="24"/>
        <v>55677.077042461271</v>
      </c>
      <c r="AK69">
        <f t="shared" si="25"/>
        <v>8.8396277419354796E-2</v>
      </c>
      <c r="AL69">
        <f t="shared" si="26"/>
        <v>4.3314175935483847E-2</v>
      </c>
      <c r="AM69">
        <f t="shared" si="27"/>
        <v>0.49</v>
      </c>
      <c r="AN69">
        <f t="shared" si="28"/>
        <v>0.39</v>
      </c>
      <c r="AO69">
        <v>28.83</v>
      </c>
      <c r="AP69">
        <v>0.5</v>
      </c>
      <c r="AQ69" t="s">
        <v>195</v>
      </c>
      <c r="AR69">
        <v>1607392548.2709701</v>
      </c>
      <c r="AS69">
        <v>411.837774193548</v>
      </c>
      <c r="AT69">
        <v>410.00512903225803</v>
      </c>
      <c r="AU69">
        <v>8.2579654838709704</v>
      </c>
      <c r="AV69">
        <v>8.1563935483871006</v>
      </c>
      <c r="AW69">
        <v>999.99941935483798</v>
      </c>
      <c r="AX69">
        <v>101.16677419354799</v>
      </c>
      <c r="AY69">
        <v>5.3003951612903201E-2</v>
      </c>
      <c r="AZ69">
        <v>15.1006387096774</v>
      </c>
      <c r="BA69">
        <v>14.995183870967701</v>
      </c>
      <c r="BB69">
        <v>15.190619354838701</v>
      </c>
      <c r="BC69">
        <v>9995.0387096774193</v>
      </c>
      <c r="BD69">
        <v>8.8396277419354796E-2</v>
      </c>
      <c r="BE69">
        <v>0.282605</v>
      </c>
      <c r="BF69">
        <v>1607392519.9000001</v>
      </c>
      <c r="BG69" t="s">
        <v>315</v>
      </c>
      <c r="BH69">
        <v>9</v>
      </c>
      <c r="BI69">
        <v>0.63600000000000001</v>
      </c>
      <c r="BJ69">
        <v>-0.18099999999999999</v>
      </c>
      <c r="BK69">
        <v>410</v>
      </c>
      <c r="BL69">
        <v>8</v>
      </c>
      <c r="BM69">
        <v>0.36</v>
      </c>
      <c r="BN69">
        <v>0.1</v>
      </c>
      <c r="BO69">
        <v>1.8193459999999999</v>
      </c>
      <c r="BP69">
        <v>9.1288739495800797E-2</v>
      </c>
      <c r="BQ69">
        <v>3.3545982114107198E-2</v>
      </c>
      <c r="BR69">
        <v>1</v>
      </c>
      <c r="BS69">
        <v>0.10248444</v>
      </c>
      <c r="BT69">
        <v>-1.1980753901561E-2</v>
      </c>
      <c r="BU69">
        <v>1.5252861523006101E-3</v>
      </c>
      <c r="BV69">
        <v>1</v>
      </c>
      <c r="BW69">
        <v>2</v>
      </c>
      <c r="BX69">
        <v>2</v>
      </c>
      <c r="BY69" t="s">
        <v>197</v>
      </c>
      <c r="BZ69">
        <v>100</v>
      </c>
      <c r="CA69">
        <v>100</v>
      </c>
      <c r="CB69">
        <v>0.63600000000000001</v>
      </c>
      <c r="CC69">
        <v>-0.18099999999999999</v>
      </c>
      <c r="CD69">
        <v>2</v>
      </c>
      <c r="CE69">
        <v>995.75400000000002</v>
      </c>
      <c r="CF69">
        <v>346.35199999999998</v>
      </c>
      <c r="CG69">
        <v>14.9971</v>
      </c>
      <c r="CH69">
        <v>19.473099999999999</v>
      </c>
      <c r="CI69">
        <v>29.9999</v>
      </c>
      <c r="CJ69">
        <v>19.585599999999999</v>
      </c>
      <c r="CK69">
        <v>19.6554</v>
      </c>
      <c r="CL69">
        <v>25.04</v>
      </c>
      <c r="CM69">
        <v>-30</v>
      </c>
      <c r="CN69">
        <v>-30</v>
      </c>
      <c r="CO69">
        <v>15</v>
      </c>
      <c r="CP69">
        <v>410</v>
      </c>
      <c r="CQ69">
        <v>10</v>
      </c>
      <c r="CR69">
        <v>99.262500000000003</v>
      </c>
      <c r="CS69">
        <v>108.203</v>
      </c>
    </row>
    <row r="70" spans="1:97" x14ac:dyDescent="0.25">
      <c r="A70">
        <v>54</v>
      </c>
      <c r="B70">
        <v>1607393045.9000001</v>
      </c>
      <c r="C70">
        <v>3451.8000001907299</v>
      </c>
      <c r="D70" t="s">
        <v>328</v>
      </c>
      <c r="E70" t="s">
        <v>329</v>
      </c>
      <c r="F70">
        <v>1607393037.93226</v>
      </c>
      <c r="G70">
        <f t="shared" si="0"/>
        <v>3.2852976852155077E-5</v>
      </c>
      <c r="H70">
        <f t="shared" si="1"/>
        <v>-0.50627422721001247</v>
      </c>
      <c r="I70">
        <f t="shared" si="2"/>
        <v>411.46370967741899</v>
      </c>
      <c r="J70">
        <f t="shared" si="3"/>
        <v>622.32045986202843</v>
      </c>
      <c r="K70">
        <f t="shared" si="4"/>
        <v>62.996425000894334</v>
      </c>
      <c r="L70">
        <f t="shared" si="5"/>
        <v>41.651760466030709</v>
      </c>
      <c r="M70">
        <f t="shared" si="6"/>
        <v>3.715664464230827E-3</v>
      </c>
      <c r="N70">
        <f t="shared" si="7"/>
        <v>2.2889934709929083</v>
      </c>
      <c r="O70">
        <f t="shared" si="8"/>
        <v>3.7123168673259418E-3</v>
      </c>
      <c r="P70">
        <f t="shared" si="9"/>
        <v>2.3204985521479609E-3</v>
      </c>
      <c r="Q70">
        <f t="shared" si="10"/>
        <v>1.1183174465806451E-2</v>
      </c>
      <c r="R70">
        <f t="shared" si="11"/>
        <v>15.0507154310566</v>
      </c>
      <c r="S70">
        <f t="shared" si="12"/>
        <v>14.970338709677399</v>
      </c>
      <c r="T70">
        <f t="shared" si="13"/>
        <v>1.7081108387272677</v>
      </c>
      <c r="U70">
        <f t="shared" si="14"/>
        <v>47.927506979954188</v>
      </c>
      <c r="V70">
        <f t="shared" si="15"/>
        <v>0.8234705417174879</v>
      </c>
      <c r="W70">
        <f t="shared" si="16"/>
        <v>1.718158513986356</v>
      </c>
      <c r="X70">
        <f t="shared" si="17"/>
        <v>0.88464029700977975</v>
      </c>
      <c r="Y70">
        <f t="shared" si="18"/>
        <v>-1.448816279180039</v>
      </c>
      <c r="Z70">
        <f t="shared" si="19"/>
        <v>11.245706781394116</v>
      </c>
      <c r="AA70">
        <f t="shared" si="20"/>
        <v>0.93821598119582672</v>
      </c>
      <c r="AB70">
        <f t="shared" si="21"/>
        <v>10.74628965787571</v>
      </c>
      <c r="AC70">
        <v>-1.21661170705358E-3</v>
      </c>
      <c r="AD70">
        <v>2.3497822825946601E-2</v>
      </c>
      <c r="AE70">
        <v>2.67112064708687</v>
      </c>
      <c r="AF70">
        <v>88</v>
      </c>
      <c r="AG70">
        <v>9</v>
      </c>
      <c r="AH70">
        <f t="shared" si="22"/>
        <v>1</v>
      </c>
      <c r="AI70">
        <f t="shared" si="23"/>
        <v>0</v>
      </c>
      <c r="AJ70">
        <f t="shared" si="24"/>
        <v>55715.055190676947</v>
      </c>
      <c r="AK70">
        <f t="shared" si="25"/>
        <v>5.8520012903225803E-2</v>
      </c>
      <c r="AL70">
        <f t="shared" si="26"/>
        <v>2.8674806322580643E-2</v>
      </c>
      <c r="AM70">
        <f t="shared" si="27"/>
        <v>0.49</v>
      </c>
      <c r="AN70">
        <f t="shared" si="28"/>
        <v>0.39</v>
      </c>
      <c r="AO70">
        <v>29.84</v>
      </c>
      <c r="AP70">
        <v>0.5</v>
      </c>
      <c r="AQ70" t="s">
        <v>195</v>
      </c>
      <c r="AR70">
        <v>1607393037.93226</v>
      </c>
      <c r="AS70">
        <v>411.46370967741899</v>
      </c>
      <c r="AT70">
        <v>409.993290322581</v>
      </c>
      <c r="AU70">
        <v>8.1347880645161297</v>
      </c>
      <c r="AV70">
        <v>8.0375499999999995</v>
      </c>
      <c r="AW70">
        <v>999.97674193548403</v>
      </c>
      <c r="AX70">
        <v>101.177193548387</v>
      </c>
      <c r="AY70">
        <v>5.1078803225806498E-2</v>
      </c>
      <c r="AZ70">
        <v>15.0614677419355</v>
      </c>
      <c r="BA70">
        <v>14.970338709677399</v>
      </c>
      <c r="BB70">
        <v>15.180999999999999</v>
      </c>
      <c r="BC70">
        <v>9999.6551612903204</v>
      </c>
      <c r="BD70">
        <v>5.8520012903225803E-2</v>
      </c>
      <c r="BE70">
        <v>0.28802912903225802</v>
      </c>
      <c r="BF70">
        <v>1607393026.4000001</v>
      </c>
      <c r="BG70" t="s">
        <v>330</v>
      </c>
      <c r="BH70">
        <v>10</v>
      </c>
      <c r="BI70">
        <v>0.65200000000000002</v>
      </c>
      <c r="BJ70">
        <v>-0.183</v>
      </c>
      <c r="BK70">
        <v>410</v>
      </c>
      <c r="BL70">
        <v>8</v>
      </c>
      <c r="BM70">
        <v>0.28000000000000003</v>
      </c>
      <c r="BN70">
        <v>7.0000000000000007E-2</v>
      </c>
      <c r="BO70">
        <v>0.93945590639999998</v>
      </c>
      <c r="BP70">
        <v>4.9466203354061804</v>
      </c>
      <c r="BQ70">
        <v>0.67740329478465999</v>
      </c>
      <c r="BR70">
        <v>0</v>
      </c>
      <c r="BS70">
        <v>6.2510088419999998E-2</v>
      </c>
      <c r="BT70">
        <v>0.32196939541283998</v>
      </c>
      <c r="BU70">
        <v>4.4167041890801402E-2</v>
      </c>
      <c r="BV70">
        <v>0</v>
      </c>
      <c r="BW70">
        <v>0</v>
      </c>
      <c r="BX70">
        <v>2</v>
      </c>
      <c r="BY70" t="s">
        <v>213</v>
      </c>
      <c r="BZ70">
        <v>100</v>
      </c>
      <c r="CA70">
        <v>100</v>
      </c>
      <c r="CB70">
        <v>0.65200000000000002</v>
      </c>
      <c r="CC70">
        <v>-0.183</v>
      </c>
      <c r="CD70">
        <v>2</v>
      </c>
      <c r="CE70">
        <v>991.58299999999997</v>
      </c>
      <c r="CF70">
        <v>347.35700000000003</v>
      </c>
      <c r="CG70">
        <v>15.0031</v>
      </c>
      <c r="CH70">
        <v>19.191700000000001</v>
      </c>
      <c r="CI70">
        <v>30.0001</v>
      </c>
      <c r="CJ70">
        <v>19.283100000000001</v>
      </c>
      <c r="CK70">
        <v>19.353000000000002</v>
      </c>
      <c r="CL70">
        <v>25.0289</v>
      </c>
      <c r="CM70">
        <v>-30</v>
      </c>
      <c r="CN70">
        <v>-30</v>
      </c>
      <c r="CO70">
        <v>15</v>
      </c>
      <c r="CP70">
        <v>410</v>
      </c>
      <c r="CQ70">
        <v>10</v>
      </c>
      <c r="CR70">
        <v>99.305700000000002</v>
      </c>
      <c r="CS70">
        <v>108.23099999999999</v>
      </c>
    </row>
    <row r="71" spans="1:97" x14ac:dyDescent="0.25">
      <c r="A71">
        <v>55</v>
      </c>
      <c r="B71">
        <v>1607393050.9000001</v>
      </c>
      <c r="C71">
        <v>3456.8000001907299</v>
      </c>
      <c r="D71" t="s">
        <v>331</v>
      </c>
      <c r="E71" t="s">
        <v>332</v>
      </c>
      <c r="F71">
        <v>1607393042.57742</v>
      </c>
      <c r="G71">
        <f t="shared" si="0"/>
        <v>3.3083921705326776E-5</v>
      </c>
      <c r="H71">
        <f t="shared" si="1"/>
        <v>-0.51104088725775709</v>
      </c>
      <c r="I71">
        <f t="shared" si="2"/>
        <v>411.47587096774203</v>
      </c>
      <c r="J71">
        <f t="shared" si="3"/>
        <v>623.0393603164307</v>
      </c>
      <c r="K71">
        <f t="shared" si="4"/>
        <v>63.069347643636647</v>
      </c>
      <c r="L71">
        <f t="shared" si="5"/>
        <v>41.653090327796271</v>
      </c>
      <c r="M71">
        <f t="shared" si="6"/>
        <v>3.7383535672450372E-3</v>
      </c>
      <c r="N71">
        <f t="shared" si="7"/>
        <v>2.2873918120209376</v>
      </c>
      <c r="O71">
        <f t="shared" si="8"/>
        <v>3.7349626121293044E-3</v>
      </c>
      <c r="P71">
        <f t="shared" si="9"/>
        <v>2.3346560331414384E-3</v>
      </c>
      <c r="Q71">
        <f t="shared" si="10"/>
        <v>1.3041782243225801E-2</v>
      </c>
      <c r="R71">
        <f t="shared" si="11"/>
        <v>15.061655943308814</v>
      </c>
      <c r="S71">
        <f t="shared" si="12"/>
        <v>14.9796483870968</v>
      </c>
      <c r="T71">
        <f t="shared" si="13"/>
        <v>1.7091349289459032</v>
      </c>
      <c r="U71">
        <f t="shared" si="14"/>
        <v>47.905794625548126</v>
      </c>
      <c r="V71">
        <f t="shared" si="15"/>
        <v>0.82368069907216368</v>
      </c>
      <c r="W71">
        <f t="shared" si="16"/>
        <v>1.7193759241661661</v>
      </c>
      <c r="X71">
        <f t="shared" si="17"/>
        <v>0.88545422987373956</v>
      </c>
      <c r="Y71">
        <f t="shared" si="18"/>
        <v>-1.4590009472049108</v>
      </c>
      <c r="Z71">
        <f t="shared" si="19"/>
        <v>11.447478288047217</v>
      </c>
      <c r="AA71">
        <f t="shared" si="20"/>
        <v>0.95581941830334194</v>
      </c>
      <c r="AB71">
        <f t="shared" si="21"/>
        <v>10.957338541388873</v>
      </c>
      <c r="AC71">
        <v>-1.21511453562188E-3</v>
      </c>
      <c r="AD71">
        <v>2.3468906230094198E-2</v>
      </c>
      <c r="AE71">
        <v>2.6690487395647602</v>
      </c>
      <c r="AF71">
        <v>87</v>
      </c>
      <c r="AG71">
        <v>9</v>
      </c>
      <c r="AH71">
        <f t="shared" si="22"/>
        <v>1</v>
      </c>
      <c r="AI71">
        <f t="shared" si="23"/>
        <v>0</v>
      </c>
      <c r="AJ71">
        <f t="shared" si="24"/>
        <v>55647.157867697366</v>
      </c>
      <c r="AK71">
        <f t="shared" si="25"/>
        <v>6.8245851612903197E-2</v>
      </c>
      <c r="AL71">
        <f t="shared" si="26"/>
        <v>3.3440467290322566E-2</v>
      </c>
      <c r="AM71">
        <f t="shared" si="27"/>
        <v>0.49</v>
      </c>
      <c r="AN71">
        <f t="shared" si="28"/>
        <v>0.39</v>
      </c>
      <c r="AO71">
        <v>29.84</v>
      </c>
      <c r="AP71">
        <v>0.5</v>
      </c>
      <c r="AQ71" t="s">
        <v>195</v>
      </c>
      <c r="AR71">
        <v>1607393042.57742</v>
      </c>
      <c r="AS71">
        <v>411.47587096774203</v>
      </c>
      <c r="AT71">
        <v>409.991548387097</v>
      </c>
      <c r="AU71">
        <v>8.1368448387096795</v>
      </c>
      <c r="AV71">
        <v>8.0389258064516103</v>
      </c>
      <c r="AW71">
        <v>1000.00103225806</v>
      </c>
      <c r="AX71">
        <v>101.177322580645</v>
      </c>
      <c r="AY71">
        <v>5.1189870967741899E-2</v>
      </c>
      <c r="AZ71">
        <v>15.072477419354801</v>
      </c>
      <c r="BA71">
        <v>14.9796483870968</v>
      </c>
      <c r="BB71">
        <v>15.1912387096774</v>
      </c>
      <c r="BC71">
        <v>9987.3367741935508</v>
      </c>
      <c r="BD71">
        <v>6.8245851612903197E-2</v>
      </c>
      <c r="BE71">
        <v>0.29550445161290301</v>
      </c>
      <c r="BF71">
        <v>1607393026.4000001</v>
      </c>
      <c r="BG71" t="s">
        <v>330</v>
      </c>
      <c r="BH71">
        <v>10</v>
      </c>
      <c r="BI71">
        <v>0.65200000000000002</v>
      </c>
      <c r="BJ71">
        <v>-0.183</v>
      </c>
      <c r="BK71">
        <v>410</v>
      </c>
      <c r="BL71">
        <v>8</v>
      </c>
      <c r="BM71">
        <v>0.28000000000000003</v>
      </c>
      <c r="BN71">
        <v>7.0000000000000007E-2</v>
      </c>
      <c r="BO71">
        <v>1.2400312382000001</v>
      </c>
      <c r="BP71">
        <v>2.9049442517944</v>
      </c>
      <c r="BQ71">
        <v>0.49600819671529001</v>
      </c>
      <c r="BR71">
        <v>0</v>
      </c>
      <c r="BS71">
        <v>8.1448229220000001E-2</v>
      </c>
      <c r="BT71">
        <v>0.19335239602999099</v>
      </c>
      <c r="BU71">
        <v>3.3221353071986502E-2</v>
      </c>
      <c r="BV71">
        <v>0</v>
      </c>
      <c r="BW71">
        <v>0</v>
      </c>
      <c r="BX71">
        <v>2</v>
      </c>
      <c r="BY71" t="s">
        <v>213</v>
      </c>
      <c r="BZ71">
        <v>100</v>
      </c>
      <c r="CA71">
        <v>100</v>
      </c>
      <c r="CB71">
        <v>0.65200000000000002</v>
      </c>
      <c r="CC71">
        <v>-0.183</v>
      </c>
      <c r="CD71">
        <v>2</v>
      </c>
      <c r="CE71">
        <v>991.82899999999995</v>
      </c>
      <c r="CF71">
        <v>347.327</v>
      </c>
      <c r="CG71">
        <v>15.003500000000001</v>
      </c>
      <c r="CH71">
        <v>19.191700000000001</v>
      </c>
      <c r="CI71">
        <v>30.0001</v>
      </c>
      <c r="CJ71">
        <v>19.280999999999999</v>
      </c>
      <c r="CK71">
        <v>19.3521</v>
      </c>
      <c r="CL71">
        <v>25.027899999999999</v>
      </c>
      <c r="CM71">
        <v>-30</v>
      </c>
      <c r="CN71">
        <v>-30</v>
      </c>
      <c r="CO71">
        <v>15</v>
      </c>
      <c r="CP71">
        <v>410</v>
      </c>
      <c r="CQ71">
        <v>10</v>
      </c>
      <c r="CR71">
        <v>99.307900000000004</v>
      </c>
      <c r="CS71">
        <v>108.229</v>
      </c>
    </row>
    <row r="72" spans="1:97" x14ac:dyDescent="0.25">
      <c r="A72">
        <v>56</v>
      </c>
      <c r="B72">
        <v>1607393056.4000001</v>
      </c>
      <c r="C72">
        <v>3462.3000001907299</v>
      </c>
      <c r="D72" t="s">
        <v>333</v>
      </c>
      <c r="E72" t="s">
        <v>334</v>
      </c>
      <c r="F72">
        <v>1607393047.8935499</v>
      </c>
      <c r="G72">
        <f t="shared" si="0"/>
        <v>3.2920607638423488E-5</v>
      </c>
      <c r="H72">
        <f t="shared" si="1"/>
        <v>-0.50732770750586476</v>
      </c>
      <c r="I72">
        <f t="shared" si="2"/>
        <v>411.47951612903199</v>
      </c>
      <c r="J72">
        <f t="shared" si="3"/>
        <v>622.80856228624191</v>
      </c>
      <c r="K72">
        <f t="shared" si="4"/>
        <v>63.045802733577197</v>
      </c>
      <c r="L72">
        <f t="shared" si="5"/>
        <v>41.653339362498706</v>
      </c>
      <c r="M72">
        <f t="shared" si="6"/>
        <v>3.7150171050615152E-3</v>
      </c>
      <c r="N72">
        <f t="shared" si="7"/>
        <v>2.2868022813932547</v>
      </c>
      <c r="O72">
        <f t="shared" si="8"/>
        <v>3.7116674705609371E-3</v>
      </c>
      <c r="P72">
        <f t="shared" si="9"/>
        <v>2.3200928618861928E-3</v>
      </c>
      <c r="Q72">
        <f t="shared" si="10"/>
        <v>1.3660959681870975E-2</v>
      </c>
      <c r="R72">
        <f t="shared" si="11"/>
        <v>15.074173315053145</v>
      </c>
      <c r="S72">
        <f t="shared" si="12"/>
        <v>14.991329032258101</v>
      </c>
      <c r="T72">
        <f t="shared" si="13"/>
        <v>1.7104205951802689</v>
      </c>
      <c r="U72">
        <f t="shared" si="14"/>
        <v>47.875289477230609</v>
      </c>
      <c r="V72">
        <f t="shared" si="15"/>
        <v>0.82381632384251058</v>
      </c>
      <c r="W72">
        <f t="shared" si="16"/>
        <v>1.7207547627138964</v>
      </c>
      <c r="X72">
        <f t="shared" si="17"/>
        <v>0.88660427133775832</v>
      </c>
      <c r="Y72">
        <f t="shared" si="18"/>
        <v>-1.4517987968544759</v>
      </c>
      <c r="Z72">
        <f t="shared" si="19"/>
        <v>11.540770609177168</v>
      </c>
      <c r="AA72">
        <f t="shared" si="20"/>
        <v>0.96397856490690514</v>
      </c>
      <c r="AB72">
        <f t="shared" si="21"/>
        <v>11.066611336911468</v>
      </c>
      <c r="AC72">
        <v>-1.21456386175642E-3</v>
      </c>
      <c r="AD72">
        <v>2.34582704316301E-2</v>
      </c>
      <c r="AE72">
        <v>2.6682862470561899</v>
      </c>
      <c r="AF72">
        <v>89</v>
      </c>
      <c r="AG72">
        <v>9</v>
      </c>
      <c r="AH72">
        <f t="shared" si="22"/>
        <v>1</v>
      </c>
      <c r="AI72">
        <f t="shared" si="23"/>
        <v>0</v>
      </c>
      <c r="AJ72">
        <f t="shared" si="24"/>
        <v>55620.544000127171</v>
      </c>
      <c r="AK72">
        <f t="shared" si="25"/>
        <v>7.1485921935483906E-2</v>
      </c>
      <c r="AL72">
        <f t="shared" si="26"/>
        <v>3.5028101748387115E-2</v>
      </c>
      <c r="AM72">
        <f t="shared" si="27"/>
        <v>0.49</v>
      </c>
      <c r="AN72">
        <f t="shared" si="28"/>
        <v>0.39</v>
      </c>
      <c r="AO72">
        <v>29.84</v>
      </c>
      <c r="AP72">
        <v>0.5</v>
      </c>
      <c r="AQ72" t="s">
        <v>195</v>
      </c>
      <c r="AR72">
        <v>1607393047.8935499</v>
      </c>
      <c r="AS72">
        <v>411.47951612903199</v>
      </c>
      <c r="AT72">
        <v>410.00606451612902</v>
      </c>
      <c r="AU72">
        <v>8.1382080645161299</v>
      </c>
      <c r="AV72">
        <v>8.0407719354838694</v>
      </c>
      <c r="AW72">
        <v>999.99493548387102</v>
      </c>
      <c r="AX72">
        <v>101.176838709677</v>
      </c>
      <c r="AY72">
        <v>5.1382209677419299E-2</v>
      </c>
      <c r="AZ72">
        <v>15.084938709677401</v>
      </c>
      <c r="BA72">
        <v>14.991329032258101</v>
      </c>
      <c r="BB72">
        <v>15.200635483871</v>
      </c>
      <c r="BC72">
        <v>9982.8583870967796</v>
      </c>
      <c r="BD72">
        <v>7.1485921935483906E-2</v>
      </c>
      <c r="BE72">
        <v>0.29550445161290301</v>
      </c>
      <c r="BF72">
        <v>1607393026.4000001</v>
      </c>
      <c r="BG72" t="s">
        <v>330</v>
      </c>
      <c r="BH72">
        <v>10</v>
      </c>
      <c r="BI72">
        <v>0.65200000000000002</v>
      </c>
      <c r="BJ72">
        <v>-0.183</v>
      </c>
      <c r="BK72">
        <v>410</v>
      </c>
      <c r="BL72">
        <v>8</v>
      </c>
      <c r="BM72">
        <v>0.28000000000000003</v>
      </c>
      <c r="BN72">
        <v>7.0000000000000007E-2</v>
      </c>
      <c r="BO72">
        <v>1.4789403999999999</v>
      </c>
      <c r="BP72">
        <v>-8.5367441901564603E-2</v>
      </c>
      <c r="BQ72">
        <v>1.7775525866764098E-2</v>
      </c>
      <c r="BR72">
        <v>1</v>
      </c>
      <c r="BS72">
        <v>9.7739329999999999E-2</v>
      </c>
      <c r="BT72">
        <v>-5.6410928463622298E-3</v>
      </c>
      <c r="BU72">
        <v>8.56035892062945E-4</v>
      </c>
      <c r="BV72">
        <v>1</v>
      </c>
      <c r="BW72">
        <v>2</v>
      </c>
      <c r="BX72">
        <v>2</v>
      </c>
      <c r="BY72" t="s">
        <v>197</v>
      </c>
      <c r="BZ72">
        <v>100</v>
      </c>
      <c r="CA72">
        <v>100</v>
      </c>
      <c r="CB72">
        <v>0.65200000000000002</v>
      </c>
      <c r="CC72">
        <v>-0.183</v>
      </c>
      <c r="CD72">
        <v>2</v>
      </c>
      <c r="CE72">
        <v>990.09</v>
      </c>
      <c r="CF72">
        <v>347.38900000000001</v>
      </c>
      <c r="CG72">
        <v>15.003399999999999</v>
      </c>
      <c r="CH72">
        <v>19.191700000000001</v>
      </c>
      <c r="CI72">
        <v>30.0001</v>
      </c>
      <c r="CJ72">
        <v>19.279299999999999</v>
      </c>
      <c r="CK72">
        <v>19.3507</v>
      </c>
      <c r="CL72">
        <v>25.0274</v>
      </c>
      <c r="CM72">
        <v>-30</v>
      </c>
      <c r="CN72">
        <v>-30</v>
      </c>
      <c r="CO72">
        <v>15</v>
      </c>
      <c r="CP72">
        <v>410</v>
      </c>
      <c r="CQ72">
        <v>10</v>
      </c>
      <c r="CR72">
        <v>99.305999999999997</v>
      </c>
      <c r="CS72">
        <v>108.23</v>
      </c>
    </row>
    <row r="73" spans="1:97" x14ac:dyDescent="0.25">
      <c r="A73">
        <v>57</v>
      </c>
      <c r="B73">
        <v>1607393061.4000001</v>
      </c>
      <c r="C73">
        <v>3467.3000001907299</v>
      </c>
      <c r="D73" t="s">
        <v>335</v>
      </c>
      <c r="E73" t="s">
        <v>336</v>
      </c>
      <c r="F73">
        <v>1607393052.82581</v>
      </c>
      <c r="G73">
        <f t="shared" si="0"/>
        <v>3.2646838938719898E-5</v>
      </c>
      <c r="H73">
        <f t="shared" si="1"/>
        <v>-0.50698774746276398</v>
      </c>
      <c r="I73">
        <f t="shared" si="2"/>
        <v>411.482709677419</v>
      </c>
      <c r="J73">
        <f t="shared" si="3"/>
        <v>624.76583409325531</v>
      </c>
      <c r="K73">
        <f t="shared" si="4"/>
        <v>63.243916669196544</v>
      </c>
      <c r="L73">
        <f t="shared" si="5"/>
        <v>41.653651306690143</v>
      </c>
      <c r="M73">
        <f t="shared" si="6"/>
        <v>3.6792226692704236E-3</v>
      </c>
      <c r="N73">
        <f t="shared" si="7"/>
        <v>2.2874827439301537</v>
      </c>
      <c r="O73">
        <f t="shared" si="8"/>
        <v>3.6759382172677347E-3</v>
      </c>
      <c r="P73">
        <f t="shared" si="9"/>
        <v>2.2977562296620877E-3</v>
      </c>
      <c r="Q73">
        <f t="shared" si="10"/>
        <v>1.1724222827032253E-2</v>
      </c>
      <c r="R73">
        <f t="shared" si="11"/>
        <v>15.084574796933206</v>
      </c>
      <c r="S73">
        <f t="shared" si="12"/>
        <v>15.0030387096774</v>
      </c>
      <c r="T73">
        <f t="shared" si="13"/>
        <v>1.7117103097615471</v>
      </c>
      <c r="U73">
        <f t="shared" si="14"/>
        <v>47.850674786416803</v>
      </c>
      <c r="V73">
        <f t="shared" si="15"/>
        <v>0.82393966340494207</v>
      </c>
      <c r="W73">
        <f t="shared" si="16"/>
        <v>1.7218976891812419</v>
      </c>
      <c r="X73">
        <f t="shared" si="17"/>
        <v>0.88777064635660508</v>
      </c>
      <c r="Y73">
        <f t="shared" si="18"/>
        <v>-1.4397255971975476</v>
      </c>
      <c r="Z73">
        <f t="shared" si="19"/>
        <v>11.373144073195871</v>
      </c>
      <c r="AA73">
        <f t="shared" si="20"/>
        <v>0.94980341590834239</v>
      </c>
      <c r="AB73">
        <f t="shared" si="21"/>
        <v>10.894946114733697</v>
      </c>
      <c r="AC73">
        <v>-1.2151994931075499E-3</v>
      </c>
      <c r="AD73">
        <v>2.3470547111843501E-2</v>
      </c>
      <c r="AE73">
        <v>2.6691663558827301</v>
      </c>
      <c r="AF73">
        <v>88</v>
      </c>
      <c r="AG73">
        <v>9</v>
      </c>
      <c r="AH73">
        <f t="shared" si="22"/>
        <v>1</v>
      </c>
      <c r="AI73">
        <f t="shared" si="23"/>
        <v>0</v>
      </c>
      <c r="AJ73">
        <f t="shared" si="24"/>
        <v>55646.474446447719</v>
      </c>
      <c r="AK73">
        <f t="shared" si="25"/>
        <v>6.1351244516129E-2</v>
      </c>
      <c r="AL73">
        <f t="shared" si="26"/>
        <v>3.006210981290321E-2</v>
      </c>
      <c r="AM73">
        <f t="shared" si="27"/>
        <v>0.49</v>
      </c>
      <c r="AN73">
        <f t="shared" si="28"/>
        <v>0.39</v>
      </c>
      <c r="AO73">
        <v>29.84</v>
      </c>
      <c r="AP73">
        <v>0.5</v>
      </c>
      <c r="AQ73" t="s">
        <v>195</v>
      </c>
      <c r="AR73">
        <v>1607393052.82581</v>
      </c>
      <c r="AS73">
        <v>411.482709677419</v>
      </c>
      <c r="AT73">
        <v>410.009935483871</v>
      </c>
      <c r="AU73">
        <v>8.1394287096774196</v>
      </c>
      <c r="AV73">
        <v>8.0428029032258106</v>
      </c>
      <c r="AW73">
        <v>999.994129032258</v>
      </c>
      <c r="AX73">
        <v>101.17664516129</v>
      </c>
      <c r="AY73">
        <v>5.15482161290323E-2</v>
      </c>
      <c r="AZ73">
        <v>15.0952612903226</v>
      </c>
      <c r="BA73">
        <v>15.0030387096774</v>
      </c>
      <c r="BB73">
        <v>15.214603225806499</v>
      </c>
      <c r="BC73">
        <v>9988.10193548387</v>
      </c>
      <c r="BD73">
        <v>6.1351244516129E-2</v>
      </c>
      <c r="BE73">
        <v>0.293772387096774</v>
      </c>
      <c r="BF73">
        <v>1607393026.4000001</v>
      </c>
      <c r="BG73" t="s">
        <v>330</v>
      </c>
      <c r="BH73">
        <v>10</v>
      </c>
      <c r="BI73">
        <v>0.65200000000000002</v>
      </c>
      <c r="BJ73">
        <v>-0.183</v>
      </c>
      <c r="BK73">
        <v>410</v>
      </c>
      <c r="BL73">
        <v>8</v>
      </c>
      <c r="BM73">
        <v>0.28000000000000003</v>
      </c>
      <c r="BN73">
        <v>7.0000000000000007E-2</v>
      </c>
      <c r="BO73">
        <v>1.4754525999999999</v>
      </c>
      <c r="BP73">
        <v>-7.2746787462516505E-2</v>
      </c>
      <c r="BQ73">
        <v>1.7741303538353698E-2</v>
      </c>
      <c r="BR73">
        <v>1</v>
      </c>
      <c r="BS73">
        <v>9.7271018000000001E-2</v>
      </c>
      <c r="BT73">
        <v>-7.1620659759374199E-3</v>
      </c>
      <c r="BU73">
        <v>9.8648055342008697E-4</v>
      </c>
      <c r="BV73">
        <v>1</v>
      </c>
      <c r="BW73">
        <v>2</v>
      </c>
      <c r="BX73">
        <v>2</v>
      </c>
      <c r="BY73" t="s">
        <v>197</v>
      </c>
      <c r="BZ73">
        <v>100</v>
      </c>
      <c r="CA73">
        <v>100</v>
      </c>
      <c r="CB73">
        <v>0.65200000000000002</v>
      </c>
      <c r="CC73">
        <v>-0.183</v>
      </c>
      <c r="CD73">
        <v>2</v>
      </c>
      <c r="CE73">
        <v>991.08299999999997</v>
      </c>
      <c r="CF73">
        <v>347.47500000000002</v>
      </c>
      <c r="CG73">
        <v>15.0031</v>
      </c>
      <c r="CH73">
        <v>19.191700000000001</v>
      </c>
      <c r="CI73">
        <v>30</v>
      </c>
      <c r="CJ73">
        <v>19.277899999999999</v>
      </c>
      <c r="CK73">
        <v>19.349499999999999</v>
      </c>
      <c r="CL73">
        <v>25.025400000000001</v>
      </c>
      <c r="CM73">
        <v>-30</v>
      </c>
      <c r="CN73">
        <v>-30</v>
      </c>
      <c r="CO73">
        <v>15</v>
      </c>
      <c r="CP73">
        <v>410</v>
      </c>
      <c r="CQ73">
        <v>10</v>
      </c>
      <c r="CR73">
        <v>99.306600000000003</v>
      </c>
      <c r="CS73">
        <v>108.229</v>
      </c>
    </row>
    <row r="74" spans="1:97" x14ac:dyDescent="0.25">
      <c r="A74">
        <v>58</v>
      </c>
      <c r="B74">
        <v>1607393066.9000001</v>
      </c>
      <c r="C74">
        <v>3472.8000001907299</v>
      </c>
      <c r="D74" t="s">
        <v>337</v>
      </c>
      <c r="E74" t="s">
        <v>338</v>
      </c>
      <c r="F74">
        <v>1607393058.35484</v>
      </c>
      <c r="G74">
        <f t="shared" si="0"/>
        <v>3.2461814651169392E-5</v>
      </c>
      <c r="H74">
        <f t="shared" si="1"/>
        <v>-0.50704633186189108</v>
      </c>
      <c r="I74">
        <f t="shared" si="2"/>
        <v>411.49432258064502</v>
      </c>
      <c r="J74">
        <f t="shared" si="3"/>
        <v>626.28635366476612</v>
      </c>
      <c r="K74">
        <f t="shared" si="4"/>
        <v>63.397926768314861</v>
      </c>
      <c r="L74">
        <f t="shared" si="5"/>
        <v>41.654886420388451</v>
      </c>
      <c r="M74">
        <f t="shared" si="6"/>
        <v>3.6543209592653624E-3</v>
      </c>
      <c r="N74">
        <f t="shared" si="7"/>
        <v>2.289457744026814</v>
      </c>
      <c r="O74">
        <f t="shared" si="8"/>
        <v>3.6510835877655141E-3</v>
      </c>
      <c r="P74">
        <f t="shared" si="9"/>
        <v>2.2822178616556136E-3</v>
      </c>
      <c r="Q74">
        <f t="shared" si="10"/>
        <v>7.9284756518709729E-3</v>
      </c>
      <c r="R74">
        <f t="shared" si="11"/>
        <v>15.094499891546029</v>
      </c>
      <c r="S74">
        <f t="shared" si="12"/>
        <v>15.0136709677419</v>
      </c>
      <c r="T74">
        <f t="shared" si="13"/>
        <v>1.7128820964393701</v>
      </c>
      <c r="U74">
        <f t="shared" si="14"/>
        <v>47.831801542071105</v>
      </c>
      <c r="V74">
        <f t="shared" si="15"/>
        <v>0.82413843270675913</v>
      </c>
      <c r="W74">
        <f t="shared" si="16"/>
        <v>1.7229926662533859</v>
      </c>
      <c r="X74">
        <f t="shared" si="17"/>
        <v>0.88874366373261093</v>
      </c>
      <c r="Y74">
        <f t="shared" si="18"/>
        <v>-1.4315660261165701</v>
      </c>
      <c r="Z74">
        <f t="shared" si="19"/>
        <v>11.290590728621376</v>
      </c>
      <c r="AA74">
        <f t="shared" si="20"/>
        <v>0.94219640588925635</v>
      </c>
      <c r="AB74">
        <f t="shared" si="21"/>
        <v>10.809149584045933</v>
      </c>
      <c r="AC74">
        <v>-1.21704598794777E-3</v>
      </c>
      <c r="AD74">
        <v>2.3506210592930302E-2</v>
      </c>
      <c r="AE74">
        <v>2.6717213239797601</v>
      </c>
      <c r="AF74">
        <v>87</v>
      </c>
      <c r="AG74">
        <v>9</v>
      </c>
      <c r="AH74">
        <f t="shared" si="22"/>
        <v>1</v>
      </c>
      <c r="AI74">
        <f t="shared" si="23"/>
        <v>0</v>
      </c>
      <c r="AJ74">
        <f t="shared" si="24"/>
        <v>55725.671337317814</v>
      </c>
      <c r="AK74">
        <f t="shared" si="25"/>
        <v>4.1488621935483902E-2</v>
      </c>
      <c r="AL74">
        <f t="shared" si="26"/>
        <v>2.0329424748387111E-2</v>
      </c>
      <c r="AM74">
        <f t="shared" si="27"/>
        <v>0.49</v>
      </c>
      <c r="AN74">
        <f t="shared" si="28"/>
        <v>0.39</v>
      </c>
      <c r="AO74">
        <v>29.84</v>
      </c>
      <c r="AP74">
        <v>0.5</v>
      </c>
      <c r="AQ74" t="s">
        <v>195</v>
      </c>
      <c r="AR74">
        <v>1607393058.35484</v>
      </c>
      <c r="AS74">
        <v>411.49432258064502</v>
      </c>
      <c r="AT74">
        <v>410.02116129032299</v>
      </c>
      <c r="AU74">
        <v>8.1413806451612896</v>
      </c>
      <c r="AV74">
        <v>8.0453035483870998</v>
      </c>
      <c r="AW74">
        <v>1000.0034838709699</v>
      </c>
      <c r="AX74">
        <v>101.176806451613</v>
      </c>
      <c r="AY74">
        <v>5.1531667741935502E-2</v>
      </c>
      <c r="AZ74">
        <v>15.1051451612903</v>
      </c>
      <c r="BA74">
        <v>15.0136709677419</v>
      </c>
      <c r="BB74">
        <v>15.228790322580601</v>
      </c>
      <c r="BC74">
        <v>10003.262903225799</v>
      </c>
      <c r="BD74">
        <v>4.1488621935483902E-2</v>
      </c>
      <c r="BE74">
        <v>0.28274174193548401</v>
      </c>
      <c r="BF74">
        <v>1607393026.4000001</v>
      </c>
      <c r="BG74" t="s">
        <v>330</v>
      </c>
      <c r="BH74">
        <v>10</v>
      </c>
      <c r="BI74">
        <v>0.65200000000000002</v>
      </c>
      <c r="BJ74">
        <v>-0.183</v>
      </c>
      <c r="BK74">
        <v>410</v>
      </c>
      <c r="BL74">
        <v>8</v>
      </c>
      <c r="BM74">
        <v>0.28000000000000003</v>
      </c>
      <c r="BN74">
        <v>7.0000000000000007E-2</v>
      </c>
      <c r="BO74">
        <v>1.4763142</v>
      </c>
      <c r="BP74">
        <v>3.5657321324495199E-3</v>
      </c>
      <c r="BQ74">
        <v>1.9616472474938002E-2</v>
      </c>
      <c r="BR74">
        <v>1</v>
      </c>
      <c r="BS74">
        <v>9.6577793999999995E-2</v>
      </c>
      <c r="BT74">
        <v>-7.8113303216642898E-3</v>
      </c>
      <c r="BU74">
        <v>1.0438587142731499E-3</v>
      </c>
      <c r="BV74">
        <v>1</v>
      </c>
      <c r="BW74">
        <v>2</v>
      </c>
      <c r="BX74">
        <v>2</v>
      </c>
      <c r="BY74" t="s">
        <v>197</v>
      </c>
      <c r="BZ74">
        <v>100</v>
      </c>
      <c r="CA74">
        <v>100</v>
      </c>
      <c r="CB74">
        <v>0.65200000000000002</v>
      </c>
      <c r="CC74">
        <v>-0.183</v>
      </c>
      <c r="CD74">
        <v>2</v>
      </c>
      <c r="CE74">
        <v>991.98199999999997</v>
      </c>
      <c r="CF74">
        <v>347.62799999999999</v>
      </c>
      <c r="CG74">
        <v>15.002800000000001</v>
      </c>
      <c r="CH74">
        <v>19.191700000000001</v>
      </c>
      <c r="CI74">
        <v>30.0001</v>
      </c>
      <c r="CJ74">
        <v>19.276800000000001</v>
      </c>
      <c r="CK74">
        <v>19.349299999999999</v>
      </c>
      <c r="CL74">
        <v>25.026700000000002</v>
      </c>
      <c r="CM74">
        <v>-30</v>
      </c>
      <c r="CN74">
        <v>-30</v>
      </c>
      <c r="CO74">
        <v>15</v>
      </c>
      <c r="CP74">
        <v>410</v>
      </c>
      <c r="CQ74">
        <v>10</v>
      </c>
      <c r="CR74">
        <v>99.307400000000001</v>
      </c>
      <c r="CS74">
        <v>108.23</v>
      </c>
    </row>
    <row r="75" spans="1:97" x14ac:dyDescent="0.25">
      <c r="A75">
        <v>59</v>
      </c>
      <c r="B75">
        <v>1607393365</v>
      </c>
      <c r="C75">
        <v>3770.9000000953702</v>
      </c>
      <c r="D75" t="s">
        <v>341</v>
      </c>
      <c r="E75" t="s">
        <v>342</v>
      </c>
      <c r="F75">
        <v>1607393357</v>
      </c>
      <c r="G75">
        <f t="shared" si="0"/>
        <v>8.0971921691932311E-5</v>
      </c>
      <c r="H75">
        <f t="shared" si="1"/>
        <v>-0.59714718200118477</v>
      </c>
      <c r="I75">
        <f t="shared" si="2"/>
        <v>410.68299999999999</v>
      </c>
      <c r="J75">
        <f t="shared" si="3"/>
        <v>508.15230566537508</v>
      </c>
      <c r="K75">
        <f t="shared" si="4"/>
        <v>51.442042872718226</v>
      </c>
      <c r="L75">
        <f t="shared" si="5"/>
        <v>41.574882682926422</v>
      </c>
      <c r="M75">
        <f t="shared" si="6"/>
        <v>9.2062766583944147E-3</v>
      </c>
      <c r="N75">
        <f t="shared" si="7"/>
        <v>2.7748485549829112</v>
      </c>
      <c r="O75">
        <f t="shared" si="8"/>
        <v>9.1893413672700583E-3</v>
      </c>
      <c r="P75">
        <f t="shared" si="9"/>
        <v>5.7448572960445378E-3</v>
      </c>
      <c r="Q75">
        <f t="shared" si="10"/>
        <v>1.6617927161612901E-2</v>
      </c>
      <c r="R75">
        <f t="shared" si="11"/>
        <v>15.054433321098642</v>
      </c>
      <c r="S75">
        <f t="shared" si="12"/>
        <v>14.973190322580599</v>
      </c>
      <c r="T75">
        <f t="shared" si="13"/>
        <v>1.7084244667246409</v>
      </c>
      <c r="U75">
        <f t="shared" si="14"/>
        <v>48.11950654290321</v>
      </c>
      <c r="V75">
        <f t="shared" si="15"/>
        <v>0.82757792470400493</v>
      </c>
      <c r="W75">
        <f t="shared" si="16"/>
        <v>1.7198387601214051</v>
      </c>
      <c r="X75">
        <f t="shared" si="17"/>
        <v>0.88084654202063595</v>
      </c>
      <c r="Y75">
        <f t="shared" si="18"/>
        <v>-3.5708617466142147</v>
      </c>
      <c r="Z75">
        <f t="shared" si="19"/>
        <v>15.479012096016605</v>
      </c>
      <c r="AA75">
        <f t="shared" si="20"/>
        <v>1.0653821017485527</v>
      </c>
      <c r="AB75">
        <f t="shared" si="21"/>
        <v>12.990150378312556</v>
      </c>
      <c r="AC75">
        <v>-1.21677484463501E-3</v>
      </c>
      <c r="AD75">
        <v>2.3500973689909499E-2</v>
      </c>
      <c r="AE75">
        <v>2.6713463079917199</v>
      </c>
      <c r="AF75">
        <v>88</v>
      </c>
      <c r="AG75">
        <v>9</v>
      </c>
      <c r="AH75">
        <f t="shared" si="22"/>
        <v>1</v>
      </c>
      <c r="AI75">
        <f t="shared" si="23"/>
        <v>0</v>
      </c>
      <c r="AJ75">
        <f t="shared" si="24"/>
        <v>55719.440163954845</v>
      </c>
      <c r="AK75">
        <f t="shared" si="25"/>
        <v>8.6959325806451604E-2</v>
      </c>
      <c r="AL75">
        <f t="shared" si="26"/>
        <v>4.2610069645161286E-2</v>
      </c>
      <c r="AM75">
        <f t="shared" si="27"/>
        <v>0.49</v>
      </c>
      <c r="AN75">
        <f t="shared" si="28"/>
        <v>0.39</v>
      </c>
      <c r="AO75">
        <v>12.52</v>
      </c>
      <c r="AP75">
        <v>0.5</v>
      </c>
      <c r="AQ75" t="s">
        <v>195</v>
      </c>
      <c r="AR75">
        <v>1607393357</v>
      </c>
      <c r="AS75">
        <v>410.68299999999999</v>
      </c>
      <c r="AT75">
        <v>409.97693548387099</v>
      </c>
      <c r="AU75">
        <v>8.1749403225806407</v>
      </c>
      <c r="AV75">
        <v>8.0743822580645208</v>
      </c>
      <c r="AW75">
        <v>999.90087096774198</v>
      </c>
      <c r="AX75">
        <v>101.18422580645201</v>
      </c>
      <c r="AY75">
        <v>4.9286861290322601E-2</v>
      </c>
      <c r="AZ75">
        <v>15.076661290322599</v>
      </c>
      <c r="BA75">
        <v>14.973190322580599</v>
      </c>
      <c r="BB75">
        <v>15.211135483871001</v>
      </c>
      <c r="BC75">
        <v>10000.3009677419</v>
      </c>
      <c r="BD75">
        <v>8.6959325806451604E-2</v>
      </c>
      <c r="BE75">
        <v>0.28802912903225802</v>
      </c>
      <c r="BF75">
        <v>1607393348.5</v>
      </c>
      <c r="BG75" t="s">
        <v>343</v>
      </c>
      <c r="BH75">
        <v>11</v>
      </c>
      <c r="BI75">
        <v>0.58699999999999997</v>
      </c>
      <c r="BJ75">
        <v>-0.183</v>
      </c>
      <c r="BK75">
        <v>410</v>
      </c>
      <c r="BL75">
        <v>8</v>
      </c>
      <c r="BM75">
        <v>0.22</v>
      </c>
      <c r="BN75">
        <v>0.13</v>
      </c>
      <c r="BO75">
        <v>0.459068058</v>
      </c>
      <c r="BP75">
        <v>2.6335999401557899</v>
      </c>
      <c r="BQ75">
        <v>0.35567087988534501</v>
      </c>
      <c r="BR75">
        <v>0</v>
      </c>
      <c r="BS75">
        <v>6.2432351593999999E-2</v>
      </c>
      <c r="BT75">
        <v>0.406720391166283</v>
      </c>
      <c r="BU75">
        <v>5.4082719499585097E-2</v>
      </c>
      <c r="BV75">
        <v>0</v>
      </c>
      <c r="BW75">
        <v>0</v>
      </c>
      <c r="BX75">
        <v>2</v>
      </c>
      <c r="BY75" t="s">
        <v>213</v>
      </c>
      <c r="BZ75">
        <v>100</v>
      </c>
      <c r="CA75">
        <v>100</v>
      </c>
      <c r="CB75">
        <v>0.58699999999999997</v>
      </c>
      <c r="CC75">
        <v>-0.183</v>
      </c>
      <c r="CD75">
        <v>2</v>
      </c>
      <c r="CE75">
        <v>991.65800000000002</v>
      </c>
      <c r="CF75">
        <v>347.84399999999999</v>
      </c>
      <c r="CG75">
        <v>15.003299999999999</v>
      </c>
      <c r="CH75">
        <v>19.191700000000001</v>
      </c>
      <c r="CI75">
        <v>30</v>
      </c>
      <c r="CJ75">
        <v>19.255700000000001</v>
      </c>
      <c r="CK75">
        <v>19.3277</v>
      </c>
      <c r="CL75">
        <v>25.020099999999999</v>
      </c>
      <c r="CM75">
        <v>-30</v>
      </c>
      <c r="CN75">
        <v>-30</v>
      </c>
      <c r="CO75">
        <v>15</v>
      </c>
      <c r="CP75">
        <v>410</v>
      </c>
      <c r="CQ75">
        <v>10</v>
      </c>
      <c r="CR75">
        <v>99.323300000000003</v>
      </c>
      <c r="CS75">
        <v>108.22799999999999</v>
      </c>
    </row>
    <row r="76" spans="1:97" x14ac:dyDescent="0.25">
      <c r="A76">
        <v>60</v>
      </c>
      <c r="B76">
        <v>1607393370</v>
      </c>
      <c r="C76">
        <v>3775.9000000953702</v>
      </c>
      <c r="D76" t="s">
        <v>344</v>
      </c>
      <c r="E76" t="s">
        <v>345</v>
      </c>
      <c r="F76">
        <v>1607393361.64516</v>
      </c>
      <c r="G76">
        <f t="shared" si="0"/>
        <v>9.246338061605423E-5</v>
      </c>
      <c r="H76">
        <f t="shared" si="1"/>
        <v>-0.67348399554524885</v>
      </c>
      <c r="I76">
        <f t="shared" si="2"/>
        <v>410.777290322581</v>
      </c>
      <c r="J76">
        <f t="shared" si="3"/>
        <v>506.92964010056642</v>
      </c>
      <c r="K76">
        <f t="shared" si="4"/>
        <v>51.318958039674129</v>
      </c>
      <c r="L76">
        <f t="shared" si="5"/>
        <v>41.584987063556831</v>
      </c>
      <c r="M76">
        <f t="shared" si="6"/>
        <v>1.0519886471429731E-2</v>
      </c>
      <c r="N76">
        <f t="shared" si="7"/>
        <v>2.7745560169619701</v>
      </c>
      <c r="O76">
        <f t="shared" si="8"/>
        <v>1.0497777458947092E-2</v>
      </c>
      <c r="P76">
        <f t="shared" si="9"/>
        <v>6.5630934075090082E-3</v>
      </c>
      <c r="Q76">
        <f t="shared" si="10"/>
        <v>1.8492126849677423E-2</v>
      </c>
      <c r="R76">
        <f t="shared" si="11"/>
        <v>15.063089546713302</v>
      </c>
      <c r="S76">
        <f t="shared" si="12"/>
        <v>14.9842903225806</v>
      </c>
      <c r="T76">
        <f t="shared" si="13"/>
        <v>1.709645756187173</v>
      </c>
      <c r="U76">
        <f t="shared" si="14"/>
        <v>48.174854668490184</v>
      </c>
      <c r="V76">
        <f t="shared" si="15"/>
        <v>0.82915982360533313</v>
      </c>
      <c r="W76">
        <f t="shared" si="16"/>
        <v>1.7211464970908634</v>
      </c>
      <c r="X76">
        <f t="shared" si="17"/>
        <v>0.88048593258183983</v>
      </c>
      <c r="Y76">
        <f t="shared" si="18"/>
        <v>-4.0776350851679917</v>
      </c>
      <c r="Z76">
        <f t="shared" si="19"/>
        <v>15.584500138821982</v>
      </c>
      <c r="AA76">
        <f t="shared" si="20"/>
        <v>1.0728837109070755</v>
      </c>
      <c r="AB76">
        <f t="shared" si="21"/>
        <v>12.598240891410743</v>
      </c>
      <c r="AC76">
        <v>-1.2165756130533901E-3</v>
      </c>
      <c r="AD76">
        <v>2.3497125700958799E-2</v>
      </c>
      <c r="AE76">
        <v>2.6710707171623298</v>
      </c>
      <c r="AF76">
        <v>87</v>
      </c>
      <c r="AG76">
        <v>9</v>
      </c>
      <c r="AH76">
        <f t="shared" si="22"/>
        <v>1</v>
      </c>
      <c r="AI76">
        <f t="shared" si="23"/>
        <v>0</v>
      </c>
      <c r="AJ76">
        <f t="shared" si="24"/>
        <v>55708.416881306272</v>
      </c>
      <c r="AK76">
        <f t="shared" si="25"/>
        <v>9.6766754838709695E-2</v>
      </c>
      <c r="AL76">
        <f t="shared" si="26"/>
        <v>4.741570987096775E-2</v>
      </c>
      <c r="AM76">
        <f t="shared" si="27"/>
        <v>0.49</v>
      </c>
      <c r="AN76">
        <f t="shared" si="28"/>
        <v>0.39</v>
      </c>
      <c r="AO76">
        <v>12.52</v>
      </c>
      <c r="AP76">
        <v>0.5</v>
      </c>
      <c r="AQ76" t="s">
        <v>195</v>
      </c>
      <c r="AR76">
        <v>1607393361.64516</v>
      </c>
      <c r="AS76">
        <v>410.777290322581</v>
      </c>
      <c r="AT76">
        <v>409.98164516128998</v>
      </c>
      <c r="AU76">
        <v>8.1904564516128993</v>
      </c>
      <c r="AV76">
        <v>8.0756409677419292</v>
      </c>
      <c r="AW76">
        <v>1000.00441935484</v>
      </c>
      <c r="AX76">
        <v>101.18477419354799</v>
      </c>
      <c r="AY76">
        <v>5.0099406451612899E-2</v>
      </c>
      <c r="AZ76">
        <v>15.088477419354801</v>
      </c>
      <c r="BA76">
        <v>14.9842903225806</v>
      </c>
      <c r="BB76">
        <v>15.222196774193501</v>
      </c>
      <c r="BC76">
        <v>9998.6093548387107</v>
      </c>
      <c r="BD76">
        <v>9.6766754838709695E-2</v>
      </c>
      <c r="BE76">
        <v>0.29646164516128998</v>
      </c>
      <c r="BF76">
        <v>1607393348.5</v>
      </c>
      <c r="BG76" t="s">
        <v>343</v>
      </c>
      <c r="BH76">
        <v>11</v>
      </c>
      <c r="BI76">
        <v>0.58699999999999997</v>
      </c>
      <c r="BJ76">
        <v>-0.183</v>
      </c>
      <c r="BK76">
        <v>410</v>
      </c>
      <c r="BL76">
        <v>8</v>
      </c>
      <c r="BM76">
        <v>0.22</v>
      </c>
      <c r="BN76">
        <v>0.13</v>
      </c>
      <c r="BO76">
        <v>0.60360910800000001</v>
      </c>
      <c r="BP76">
        <v>2.0135195044723</v>
      </c>
      <c r="BQ76">
        <v>0.30948714573416403</v>
      </c>
      <c r="BR76">
        <v>0</v>
      </c>
      <c r="BS76">
        <v>8.5063265934000001E-2</v>
      </c>
      <c r="BT76">
        <v>0.31228196450610302</v>
      </c>
      <c r="BU76">
        <v>4.6711506986349398E-2</v>
      </c>
      <c r="BV76">
        <v>0</v>
      </c>
      <c r="BW76">
        <v>0</v>
      </c>
      <c r="BX76">
        <v>2</v>
      </c>
      <c r="BY76" t="s">
        <v>213</v>
      </c>
      <c r="BZ76">
        <v>100</v>
      </c>
      <c r="CA76">
        <v>100</v>
      </c>
      <c r="CB76">
        <v>0.58699999999999997</v>
      </c>
      <c r="CC76">
        <v>-0.183</v>
      </c>
      <c r="CD76">
        <v>2</v>
      </c>
      <c r="CE76">
        <v>991.84100000000001</v>
      </c>
      <c r="CF76">
        <v>347.92899999999997</v>
      </c>
      <c r="CG76">
        <v>15.003500000000001</v>
      </c>
      <c r="CH76">
        <v>19.190000000000001</v>
      </c>
      <c r="CI76">
        <v>30</v>
      </c>
      <c r="CJ76">
        <v>19.2544</v>
      </c>
      <c r="CK76">
        <v>19.3263</v>
      </c>
      <c r="CL76">
        <v>25.017900000000001</v>
      </c>
      <c r="CM76">
        <v>-30</v>
      </c>
      <c r="CN76">
        <v>-30</v>
      </c>
      <c r="CO76">
        <v>15</v>
      </c>
      <c r="CP76">
        <v>410</v>
      </c>
      <c r="CQ76">
        <v>10</v>
      </c>
      <c r="CR76">
        <v>99.324100000000001</v>
      </c>
      <c r="CS76">
        <v>108.22799999999999</v>
      </c>
    </row>
    <row r="77" spans="1:97" x14ac:dyDescent="0.25">
      <c r="A77">
        <v>61</v>
      </c>
      <c r="B77">
        <v>1607393375</v>
      </c>
      <c r="C77">
        <v>3780.9000000953702</v>
      </c>
      <c r="D77" t="s">
        <v>346</v>
      </c>
      <c r="E77" t="s">
        <v>347</v>
      </c>
      <c r="F77">
        <v>1607393366.4354801</v>
      </c>
      <c r="G77">
        <f t="shared" si="0"/>
        <v>9.2086017122362351E-5</v>
      </c>
      <c r="H77">
        <f t="shared" si="1"/>
        <v>-0.64686454939458227</v>
      </c>
      <c r="I77">
        <f t="shared" si="2"/>
        <v>410.77974193548403</v>
      </c>
      <c r="J77">
        <f t="shared" si="3"/>
        <v>503.43792779563915</v>
      </c>
      <c r="K77">
        <f t="shared" si="4"/>
        <v>50.965789801813557</v>
      </c>
      <c r="L77">
        <f t="shared" si="5"/>
        <v>41.585492126102871</v>
      </c>
      <c r="M77">
        <f t="shared" si="6"/>
        <v>1.0461794446946558E-2</v>
      </c>
      <c r="N77">
        <f t="shared" si="7"/>
        <v>2.7720217766993631</v>
      </c>
      <c r="O77">
        <f t="shared" si="8"/>
        <v>1.0439908718297286E-2</v>
      </c>
      <c r="P77">
        <f t="shared" si="9"/>
        <v>6.5269054405308882E-3</v>
      </c>
      <c r="Q77">
        <f t="shared" si="10"/>
        <v>1.7645238226451622E-2</v>
      </c>
      <c r="R77">
        <f t="shared" si="11"/>
        <v>15.07559595030089</v>
      </c>
      <c r="S77">
        <f t="shared" si="12"/>
        <v>14.997135483871</v>
      </c>
      <c r="T77">
        <f t="shared" si="13"/>
        <v>1.7110600163140601</v>
      </c>
      <c r="U77">
        <f t="shared" si="14"/>
        <v>48.144975180505654</v>
      </c>
      <c r="V77">
        <f t="shared" si="15"/>
        <v>0.8293082752344838</v>
      </c>
      <c r="W77">
        <f t="shared" si="16"/>
        <v>1.7225230091514896</v>
      </c>
      <c r="X77">
        <f t="shared" si="17"/>
        <v>0.88175174107957632</v>
      </c>
      <c r="Y77">
        <f t="shared" si="18"/>
        <v>-4.0609933550961799</v>
      </c>
      <c r="Z77">
        <f t="shared" si="19"/>
        <v>15.508076974315999</v>
      </c>
      <c r="AA77">
        <f t="shared" si="20"/>
        <v>1.068739208585137</v>
      </c>
      <c r="AB77">
        <f t="shared" si="21"/>
        <v>12.533468066031407</v>
      </c>
      <c r="AC77">
        <v>-1.21485053371828E-3</v>
      </c>
      <c r="AD77">
        <v>2.3463807257331999E-2</v>
      </c>
      <c r="AE77">
        <v>2.6686832169381201</v>
      </c>
      <c r="AF77">
        <v>86</v>
      </c>
      <c r="AG77">
        <v>9</v>
      </c>
      <c r="AH77">
        <f t="shared" si="22"/>
        <v>1</v>
      </c>
      <c r="AI77">
        <f t="shared" si="23"/>
        <v>0</v>
      </c>
      <c r="AJ77">
        <f t="shared" si="24"/>
        <v>55630.245981317377</v>
      </c>
      <c r="AK77">
        <f t="shared" si="25"/>
        <v>9.23351032258065E-2</v>
      </c>
      <c r="AL77">
        <f t="shared" si="26"/>
        <v>4.5244200580645183E-2</v>
      </c>
      <c r="AM77">
        <f t="shared" si="27"/>
        <v>0.49</v>
      </c>
      <c r="AN77">
        <f t="shared" si="28"/>
        <v>0.39</v>
      </c>
      <c r="AO77">
        <v>12.52</v>
      </c>
      <c r="AP77">
        <v>0.5</v>
      </c>
      <c r="AQ77" t="s">
        <v>195</v>
      </c>
      <c r="AR77">
        <v>1607393366.4354801</v>
      </c>
      <c r="AS77">
        <v>410.77974193548403</v>
      </c>
      <c r="AT77">
        <v>410.01722580645202</v>
      </c>
      <c r="AU77">
        <v>8.1918722580645191</v>
      </c>
      <c r="AV77">
        <v>8.0775248387096799</v>
      </c>
      <c r="AW77">
        <v>999.99841935483903</v>
      </c>
      <c r="AX77">
        <v>101.18532258064501</v>
      </c>
      <c r="AY77">
        <v>5.0176351612903201E-2</v>
      </c>
      <c r="AZ77">
        <v>15.1009064516129</v>
      </c>
      <c r="BA77">
        <v>14.997135483871</v>
      </c>
      <c r="BB77">
        <v>15.234154838709699</v>
      </c>
      <c r="BC77">
        <v>9984.3774193548397</v>
      </c>
      <c r="BD77">
        <v>9.23351032258065E-2</v>
      </c>
      <c r="BE77">
        <v>0.31095651612903202</v>
      </c>
      <c r="BF77">
        <v>1607393348.5</v>
      </c>
      <c r="BG77" t="s">
        <v>343</v>
      </c>
      <c r="BH77">
        <v>11</v>
      </c>
      <c r="BI77">
        <v>0.58699999999999997</v>
      </c>
      <c r="BJ77">
        <v>-0.183</v>
      </c>
      <c r="BK77">
        <v>410</v>
      </c>
      <c r="BL77">
        <v>8</v>
      </c>
      <c r="BM77">
        <v>0.22</v>
      </c>
      <c r="BN77">
        <v>0.13</v>
      </c>
      <c r="BO77">
        <v>0.73245492000000001</v>
      </c>
      <c r="BP77">
        <v>0.29707792364948898</v>
      </c>
      <c r="BQ77">
        <v>0.13663044297313001</v>
      </c>
      <c r="BR77">
        <v>0</v>
      </c>
      <c r="BS77">
        <v>0.107709608</v>
      </c>
      <c r="BT77">
        <v>8.5312419111647206E-2</v>
      </c>
      <c r="BU77">
        <v>2.00325804465709E-2</v>
      </c>
      <c r="BV77">
        <v>1</v>
      </c>
      <c r="BW77">
        <v>1</v>
      </c>
      <c r="BX77">
        <v>2</v>
      </c>
      <c r="BY77" t="s">
        <v>220</v>
      </c>
      <c r="BZ77">
        <v>100</v>
      </c>
      <c r="CA77">
        <v>100</v>
      </c>
      <c r="CB77">
        <v>0.58699999999999997</v>
      </c>
      <c r="CC77">
        <v>-0.183</v>
      </c>
      <c r="CD77">
        <v>2</v>
      </c>
      <c r="CE77">
        <v>993.33100000000002</v>
      </c>
      <c r="CF77">
        <v>347.834</v>
      </c>
      <c r="CG77">
        <v>15.0038</v>
      </c>
      <c r="CH77">
        <v>19.190000000000001</v>
      </c>
      <c r="CI77">
        <v>30</v>
      </c>
      <c r="CJ77">
        <v>19.252800000000001</v>
      </c>
      <c r="CK77">
        <v>19.3263</v>
      </c>
      <c r="CL77">
        <v>25.0152</v>
      </c>
      <c r="CM77">
        <v>-30</v>
      </c>
      <c r="CN77">
        <v>-30</v>
      </c>
      <c r="CO77">
        <v>15</v>
      </c>
      <c r="CP77">
        <v>410</v>
      </c>
      <c r="CQ77">
        <v>10</v>
      </c>
      <c r="CR77">
        <v>99.322500000000005</v>
      </c>
      <c r="CS77">
        <v>108.227</v>
      </c>
    </row>
    <row r="78" spans="1:97" x14ac:dyDescent="0.25">
      <c r="A78">
        <v>62</v>
      </c>
      <c r="B78">
        <v>1607393380</v>
      </c>
      <c r="C78">
        <v>3785.9000000953702</v>
      </c>
      <c r="D78" t="s">
        <v>348</v>
      </c>
      <c r="E78" t="s">
        <v>349</v>
      </c>
      <c r="F78">
        <v>1607393371.37097</v>
      </c>
      <c r="G78">
        <f t="shared" si="0"/>
        <v>9.1372840680943782E-5</v>
      </c>
      <c r="H78">
        <f t="shared" si="1"/>
        <v>-0.65188196948039501</v>
      </c>
      <c r="I78">
        <f t="shared" si="2"/>
        <v>410.805935483871</v>
      </c>
      <c r="J78">
        <f t="shared" si="3"/>
        <v>505.11898439866798</v>
      </c>
      <c r="K78">
        <f t="shared" si="4"/>
        <v>51.136334067688395</v>
      </c>
      <c r="L78">
        <f t="shared" si="5"/>
        <v>41.588437977441956</v>
      </c>
      <c r="M78">
        <f t="shared" si="6"/>
        <v>1.0367541951975652E-2</v>
      </c>
      <c r="N78">
        <f t="shared" si="7"/>
        <v>2.7726879550848764</v>
      </c>
      <c r="O78">
        <f t="shared" si="8"/>
        <v>1.0346053508360212E-2</v>
      </c>
      <c r="P78">
        <f t="shared" si="9"/>
        <v>6.4682103442699566E-3</v>
      </c>
      <c r="Q78">
        <f t="shared" si="10"/>
        <v>1.806062613193548E-2</v>
      </c>
      <c r="R78">
        <f t="shared" si="11"/>
        <v>15.085833499040003</v>
      </c>
      <c r="S78">
        <f t="shared" si="12"/>
        <v>15.008506451612901</v>
      </c>
      <c r="T78">
        <f t="shared" si="13"/>
        <v>1.7123128244393302</v>
      </c>
      <c r="U78">
        <f t="shared" si="14"/>
        <v>48.122309571087733</v>
      </c>
      <c r="V78">
        <f t="shared" si="15"/>
        <v>0.82945286683345876</v>
      </c>
      <c r="W78">
        <f t="shared" si="16"/>
        <v>1.7236347844198248</v>
      </c>
      <c r="X78">
        <f t="shared" si="17"/>
        <v>0.88285995760587144</v>
      </c>
      <c r="Y78">
        <f t="shared" si="18"/>
        <v>-4.0295422740296205</v>
      </c>
      <c r="Z78">
        <f t="shared" si="19"/>
        <v>15.311692043412574</v>
      </c>
      <c r="AA78">
        <f t="shared" si="20"/>
        <v>1.0550693960333475</v>
      </c>
      <c r="AB78">
        <f t="shared" si="21"/>
        <v>12.355279791548236</v>
      </c>
      <c r="AC78">
        <v>-1.2153038591361401E-3</v>
      </c>
      <c r="AD78">
        <v>2.3472562853130999E-2</v>
      </c>
      <c r="AE78">
        <v>2.66931083420481</v>
      </c>
      <c r="AF78">
        <v>86</v>
      </c>
      <c r="AG78">
        <v>9</v>
      </c>
      <c r="AH78">
        <f t="shared" si="22"/>
        <v>1</v>
      </c>
      <c r="AI78">
        <f t="shared" si="23"/>
        <v>0</v>
      </c>
      <c r="AJ78">
        <f t="shared" si="24"/>
        <v>55648.238036185961</v>
      </c>
      <c r="AK78">
        <f t="shared" si="25"/>
        <v>9.4508770967741906E-2</v>
      </c>
      <c r="AL78">
        <f t="shared" si="26"/>
        <v>4.6309297774193535E-2</v>
      </c>
      <c r="AM78">
        <f t="shared" si="27"/>
        <v>0.49</v>
      </c>
      <c r="AN78">
        <f t="shared" si="28"/>
        <v>0.39</v>
      </c>
      <c r="AO78">
        <v>12.52</v>
      </c>
      <c r="AP78">
        <v>0.5</v>
      </c>
      <c r="AQ78" t="s">
        <v>195</v>
      </c>
      <c r="AR78">
        <v>1607393371.37097</v>
      </c>
      <c r="AS78">
        <v>410.805935483871</v>
      </c>
      <c r="AT78">
        <v>410.03677419354801</v>
      </c>
      <c r="AU78">
        <v>8.1932425806451601</v>
      </c>
      <c r="AV78">
        <v>8.0797809677419306</v>
      </c>
      <c r="AW78">
        <v>999.99900000000002</v>
      </c>
      <c r="AX78">
        <v>101.185903225806</v>
      </c>
      <c r="AY78">
        <v>5.0311700000000001E-2</v>
      </c>
      <c r="AZ78">
        <v>15.1109387096774</v>
      </c>
      <c r="BA78">
        <v>15.008506451612901</v>
      </c>
      <c r="BB78">
        <v>15.244025806451599</v>
      </c>
      <c r="BC78">
        <v>9988.0458064516097</v>
      </c>
      <c r="BD78">
        <v>9.4508770967741906E-2</v>
      </c>
      <c r="BE78">
        <v>0.32640864516128998</v>
      </c>
      <c r="BF78">
        <v>1607393348.5</v>
      </c>
      <c r="BG78" t="s">
        <v>343</v>
      </c>
      <c r="BH78">
        <v>11</v>
      </c>
      <c r="BI78">
        <v>0.58699999999999997</v>
      </c>
      <c r="BJ78">
        <v>-0.183</v>
      </c>
      <c r="BK78">
        <v>410</v>
      </c>
      <c r="BL78">
        <v>8</v>
      </c>
      <c r="BM78">
        <v>0.22</v>
      </c>
      <c r="BN78">
        <v>0.13</v>
      </c>
      <c r="BO78">
        <v>0.77848759999999995</v>
      </c>
      <c r="BP78">
        <v>-9.2955808883556298E-2</v>
      </c>
      <c r="BQ78">
        <v>4.8501753717984299E-2</v>
      </c>
      <c r="BR78">
        <v>1</v>
      </c>
      <c r="BS78">
        <v>0.1140755</v>
      </c>
      <c r="BT78">
        <v>-8.7648288115242997E-3</v>
      </c>
      <c r="BU78">
        <v>1.1547396979406199E-3</v>
      </c>
      <c r="BV78">
        <v>1</v>
      </c>
      <c r="BW78">
        <v>2</v>
      </c>
      <c r="BX78">
        <v>2</v>
      </c>
      <c r="BY78" t="s">
        <v>197</v>
      </c>
      <c r="BZ78">
        <v>100</v>
      </c>
      <c r="CA78">
        <v>100</v>
      </c>
      <c r="CB78">
        <v>0.58699999999999997</v>
      </c>
      <c r="CC78">
        <v>-0.183</v>
      </c>
      <c r="CD78">
        <v>2</v>
      </c>
      <c r="CE78">
        <v>993.04200000000003</v>
      </c>
      <c r="CF78">
        <v>348.00099999999998</v>
      </c>
      <c r="CG78">
        <v>15.0036</v>
      </c>
      <c r="CH78">
        <v>19.1904</v>
      </c>
      <c r="CI78">
        <v>30.0001</v>
      </c>
      <c r="CJ78">
        <v>19.252800000000001</v>
      </c>
      <c r="CK78">
        <v>19.3246</v>
      </c>
      <c r="CL78">
        <v>25.0137</v>
      </c>
      <c r="CM78">
        <v>-30</v>
      </c>
      <c r="CN78">
        <v>-30</v>
      </c>
      <c r="CO78">
        <v>15</v>
      </c>
      <c r="CP78">
        <v>410</v>
      </c>
      <c r="CQ78">
        <v>10</v>
      </c>
      <c r="CR78">
        <v>99.322000000000003</v>
      </c>
      <c r="CS78">
        <v>108.227</v>
      </c>
    </row>
    <row r="79" spans="1:97" x14ac:dyDescent="0.25">
      <c r="A79">
        <v>63</v>
      </c>
      <c r="B79">
        <v>1607393384.5999999</v>
      </c>
      <c r="C79">
        <v>3790.5</v>
      </c>
      <c r="D79" t="s">
        <v>350</v>
      </c>
      <c r="E79" t="s">
        <v>351</v>
      </c>
      <c r="F79">
        <v>1607393376.37097</v>
      </c>
      <c r="G79">
        <f t="shared" si="0"/>
        <v>9.0775289134459848E-5</v>
      </c>
      <c r="H79">
        <f t="shared" si="1"/>
        <v>-0.66153185847106843</v>
      </c>
      <c r="I79">
        <f t="shared" si="2"/>
        <v>410.819677419355</v>
      </c>
      <c r="J79">
        <f t="shared" si="3"/>
        <v>507.3603431166552</v>
      </c>
      <c r="K79">
        <f t="shared" si="4"/>
        <v>51.363773378933388</v>
      </c>
      <c r="L79">
        <f t="shared" si="5"/>
        <v>41.590260446750271</v>
      </c>
      <c r="M79">
        <f t="shared" si="6"/>
        <v>1.0291243123268319E-2</v>
      </c>
      <c r="N79">
        <f t="shared" si="7"/>
        <v>2.7725346192935856</v>
      </c>
      <c r="O79">
        <f t="shared" si="8"/>
        <v>1.0270068282532041E-2</v>
      </c>
      <c r="P79">
        <f t="shared" si="9"/>
        <v>6.4206914834603456E-3</v>
      </c>
      <c r="Q79">
        <f t="shared" si="10"/>
        <v>1.6052843228709677E-2</v>
      </c>
      <c r="R79">
        <f t="shared" si="11"/>
        <v>15.091187875537821</v>
      </c>
      <c r="S79">
        <f t="shared" si="12"/>
        <v>15.0167451612903</v>
      </c>
      <c r="T79">
        <f t="shared" si="13"/>
        <v>1.7132210362306177</v>
      </c>
      <c r="U79">
        <f t="shared" si="14"/>
        <v>48.117119653670812</v>
      </c>
      <c r="V79">
        <f t="shared" si="15"/>
        <v>0.82964098481495929</v>
      </c>
      <c r="W79">
        <f t="shared" si="16"/>
        <v>1.724211654368357</v>
      </c>
      <c r="X79">
        <f t="shared" si="17"/>
        <v>0.88358005141565843</v>
      </c>
      <c r="Y79">
        <f t="shared" si="18"/>
        <v>-4.0031902508296797</v>
      </c>
      <c r="Z79">
        <f t="shared" si="19"/>
        <v>14.857122737104863</v>
      </c>
      <c r="AA79">
        <f t="shared" si="20"/>
        <v>1.0238750657745634</v>
      </c>
      <c r="AB79">
        <f t="shared" si="21"/>
        <v>11.893860395278455</v>
      </c>
      <c r="AC79">
        <v>-1.2151995068508299E-3</v>
      </c>
      <c r="AD79">
        <v>2.3470547377283199E-2</v>
      </c>
      <c r="AE79">
        <v>2.66916637490867</v>
      </c>
      <c r="AF79">
        <v>86</v>
      </c>
      <c r="AG79">
        <v>9</v>
      </c>
      <c r="AH79">
        <f t="shared" si="22"/>
        <v>1</v>
      </c>
      <c r="AI79">
        <f t="shared" si="23"/>
        <v>0</v>
      </c>
      <c r="AJ79">
        <f t="shared" si="24"/>
        <v>55642.668908322827</v>
      </c>
      <c r="AK79">
        <f t="shared" si="25"/>
        <v>8.4002319354838706E-2</v>
      </c>
      <c r="AL79">
        <f t="shared" si="26"/>
        <v>4.1161136483870965E-2</v>
      </c>
      <c r="AM79">
        <f t="shared" si="27"/>
        <v>0.49</v>
      </c>
      <c r="AN79">
        <f t="shared" si="28"/>
        <v>0.39</v>
      </c>
      <c r="AO79">
        <v>12.52</v>
      </c>
      <c r="AP79">
        <v>0.5</v>
      </c>
      <c r="AQ79" t="s">
        <v>195</v>
      </c>
      <c r="AR79">
        <v>1607393376.37097</v>
      </c>
      <c r="AS79">
        <v>410.819677419355</v>
      </c>
      <c r="AT79">
        <v>410.03812903225798</v>
      </c>
      <c r="AU79">
        <v>8.1950158064516092</v>
      </c>
      <c r="AV79">
        <v>8.0822964516128994</v>
      </c>
      <c r="AW79">
        <v>999.99945161290304</v>
      </c>
      <c r="AX79">
        <v>101.18680645161299</v>
      </c>
      <c r="AY79">
        <v>5.0458296774193501E-2</v>
      </c>
      <c r="AZ79">
        <v>15.116141935483901</v>
      </c>
      <c r="BA79">
        <v>15.0167451612903</v>
      </c>
      <c r="BB79">
        <v>15.2510451612903</v>
      </c>
      <c r="BC79">
        <v>9987.0990322580692</v>
      </c>
      <c r="BD79">
        <v>8.4002319354838706E-2</v>
      </c>
      <c r="BE79">
        <v>0.33196964516129002</v>
      </c>
      <c r="BF79">
        <v>1607393348.5</v>
      </c>
      <c r="BG79" t="s">
        <v>343</v>
      </c>
      <c r="BH79">
        <v>11</v>
      </c>
      <c r="BI79">
        <v>0.58699999999999997</v>
      </c>
      <c r="BJ79">
        <v>-0.183</v>
      </c>
      <c r="BK79">
        <v>410</v>
      </c>
      <c r="BL79">
        <v>8</v>
      </c>
      <c r="BM79">
        <v>0.22</v>
      </c>
      <c r="BN79">
        <v>0.13</v>
      </c>
      <c r="BO79">
        <v>0.78629705999999999</v>
      </c>
      <c r="BP79">
        <v>0.12016190348144</v>
      </c>
      <c r="BQ79">
        <v>5.4885069715692299E-2</v>
      </c>
      <c r="BR79">
        <v>0</v>
      </c>
      <c r="BS79">
        <v>0.11331784</v>
      </c>
      <c r="BT79">
        <v>-9.9973109243668302E-3</v>
      </c>
      <c r="BU79">
        <v>1.27137455315104E-3</v>
      </c>
      <c r="BV79">
        <v>1</v>
      </c>
      <c r="BW79">
        <v>1</v>
      </c>
      <c r="BX79">
        <v>2</v>
      </c>
      <c r="BY79" t="s">
        <v>220</v>
      </c>
      <c r="BZ79">
        <v>100</v>
      </c>
      <c r="CA79">
        <v>100</v>
      </c>
      <c r="CB79">
        <v>0.58699999999999997</v>
      </c>
      <c r="CC79">
        <v>-0.183</v>
      </c>
      <c r="CD79">
        <v>2</v>
      </c>
      <c r="CE79">
        <v>993.04100000000005</v>
      </c>
      <c r="CF79">
        <v>348.072</v>
      </c>
      <c r="CG79">
        <v>15.003</v>
      </c>
      <c r="CH79">
        <v>19.191700000000001</v>
      </c>
      <c r="CI79">
        <v>30</v>
      </c>
      <c r="CJ79">
        <v>19.251300000000001</v>
      </c>
      <c r="CK79">
        <v>19.3246</v>
      </c>
      <c r="CL79">
        <v>25.015499999999999</v>
      </c>
      <c r="CM79">
        <v>-30</v>
      </c>
      <c r="CN79">
        <v>-30</v>
      </c>
      <c r="CO79">
        <v>15</v>
      </c>
      <c r="CP79">
        <v>410</v>
      </c>
      <c r="CQ79">
        <v>10</v>
      </c>
      <c r="CR79">
        <v>99.321700000000007</v>
      </c>
      <c r="CS79">
        <v>108.227</v>
      </c>
    </row>
    <row r="80" spans="1:97" x14ac:dyDescent="0.25">
      <c r="A80">
        <v>64</v>
      </c>
      <c r="B80">
        <v>1607393390.0999999</v>
      </c>
      <c r="C80">
        <v>3796</v>
      </c>
      <c r="D80" t="s">
        <v>352</v>
      </c>
      <c r="E80" t="s">
        <v>353</v>
      </c>
      <c r="F80">
        <v>1607393381.7903199</v>
      </c>
      <c r="G80">
        <f t="shared" si="0"/>
        <v>8.99190844240321E-5</v>
      </c>
      <c r="H80">
        <f t="shared" si="1"/>
        <v>-0.69805195369689543</v>
      </c>
      <c r="I80">
        <f t="shared" si="2"/>
        <v>410.829967741936</v>
      </c>
      <c r="J80">
        <f t="shared" si="3"/>
        <v>514.11038001862642</v>
      </c>
      <c r="K80">
        <f t="shared" si="4"/>
        <v>52.047425097835102</v>
      </c>
      <c r="L80">
        <f t="shared" si="5"/>
        <v>41.591539103372561</v>
      </c>
      <c r="M80">
        <f t="shared" si="6"/>
        <v>1.0187617195707864E-2</v>
      </c>
      <c r="N80">
        <f t="shared" si="7"/>
        <v>2.7750539591274488</v>
      </c>
      <c r="O80">
        <f t="shared" si="8"/>
        <v>1.0166884974213449E-2</v>
      </c>
      <c r="P80">
        <f t="shared" si="9"/>
        <v>6.3561622636581641E-3</v>
      </c>
      <c r="Q80">
        <f t="shared" si="10"/>
        <v>1.5347070859354829E-2</v>
      </c>
      <c r="R80">
        <f t="shared" si="11"/>
        <v>15.091573033895175</v>
      </c>
      <c r="S80">
        <f t="shared" si="12"/>
        <v>15.023509677419399</v>
      </c>
      <c r="T80">
        <f t="shared" si="13"/>
        <v>1.7139670535295726</v>
      </c>
      <c r="U80">
        <f t="shared" si="14"/>
        <v>48.128094835599896</v>
      </c>
      <c r="V80">
        <f t="shared" si="15"/>
        <v>0.82983727834144672</v>
      </c>
      <c r="W80">
        <f t="shared" si="16"/>
        <v>1.724226319732947</v>
      </c>
      <c r="X80">
        <f t="shared" si="17"/>
        <v>0.88412977518812585</v>
      </c>
      <c r="Y80">
        <f t="shared" si="18"/>
        <v>-3.9654316230998155</v>
      </c>
      <c r="Z80">
        <f t="shared" si="19"/>
        <v>13.878379503195418</v>
      </c>
      <c r="AA80">
        <f t="shared" si="20"/>
        <v>0.95559122954299447</v>
      </c>
      <c r="AB80">
        <f t="shared" si="21"/>
        <v>10.883886180497953</v>
      </c>
      <c r="AC80">
        <v>-1.21691474630326E-3</v>
      </c>
      <c r="AD80">
        <v>2.3503675771925199E-2</v>
      </c>
      <c r="AE80">
        <v>2.67153981171188</v>
      </c>
      <c r="AF80">
        <v>86</v>
      </c>
      <c r="AG80">
        <v>9</v>
      </c>
      <c r="AH80">
        <f t="shared" si="22"/>
        <v>1</v>
      </c>
      <c r="AI80">
        <f t="shared" si="23"/>
        <v>0</v>
      </c>
      <c r="AJ80">
        <f t="shared" si="24"/>
        <v>55717.995629014113</v>
      </c>
      <c r="AK80">
        <f t="shared" si="25"/>
        <v>8.0309109677419305E-2</v>
      </c>
      <c r="AL80">
        <f t="shared" si="26"/>
        <v>3.9351463741935461E-2</v>
      </c>
      <c r="AM80">
        <f t="shared" si="27"/>
        <v>0.49</v>
      </c>
      <c r="AN80">
        <f t="shared" si="28"/>
        <v>0.39</v>
      </c>
      <c r="AO80">
        <v>12.52</v>
      </c>
      <c r="AP80">
        <v>0.5</v>
      </c>
      <c r="AQ80" t="s">
        <v>195</v>
      </c>
      <c r="AR80">
        <v>1607393381.7903199</v>
      </c>
      <c r="AS80">
        <v>410.829967741936</v>
      </c>
      <c r="AT80">
        <v>410.00225806451601</v>
      </c>
      <c r="AU80">
        <v>8.1969080645161299</v>
      </c>
      <c r="AV80">
        <v>8.0852522580645196</v>
      </c>
      <c r="AW80">
        <v>1000.0008064516099</v>
      </c>
      <c r="AX80">
        <v>101.187451612903</v>
      </c>
      <c r="AY80">
        <v>5.0389754838709701E-2</v>
      </c>
      <c r="AZ80">
        <v>15.116274193548399</v>
      </c>
      <c r="BA80">
        <v>15.023509677419399</v>
      </c>
      <c r="BB80">
        <v>15.251551612903199</v>
      </c>
      <c r="BC80">
        <v>10001.1319354839</v>
      </c>
      <c r="BD80">
        <v>8.0309109677419305E-2</v>
      </c>
      <c r="BE80">
        <v>0.33912599999999998</v>
      </c>
      <c r="BF80">
        <v>1607393348.5</v>
      </c>
      <c r="BG80" t="s">
        <v>343</v>
      </c>
      <c r="BH80">
        <v>11</v>
      </c>
      <c r="BI80">
        <v>0.58699999999999997</v>
      </c>
      <c r="BJ80">
        <v>-0.183</v>
      </c>
      <c r="BK80">
        <v>410</v>
      </c>
      <c r="BL80">
        <v>8</v>
      </c>
      <c r="BM80">
        <v>0.22</v>
      </c>
      <c r="BN80">
        <v>0.13</v>
      </c>
      <c r="BO80">
        <v>0.80001776000000002</v>
      </c>
      <c r="BP80">
        <v>0.37495139035192299</v>
      </c>
      <c r="BQ80">
        <v>6.4487129186391906E-2</v>
      </c>
      <c r="BR80">
        <v>0</v>
      </c>
      <c r="BS80">
        <v>0.11239904000000001</v>
      </c>
      <c r="BT80">
        <v>-1.04024045843354E-2</v>
      </c>
      <c r="BU80">
        <v>1.2963192810415199E-3</v>
      </c>
      <c r="BV80">
        <v>1</v>
      </c>
      <c r="BW80">
        <v>1</v>
      </c>
      <c r="BX80">
        <v>2</v>
      </c>
      <c r="BY80" t="s">
        <v>220</v>
      </c>
      <c r="BZ80">
        <v>100</v>
      </c>
      <c r="CA80">
        <v>100</v>
      </c>
      <c r="CB80">
        <v>0.58699999999999997</v>
      </c>
      <c r="CC80">
        <v>-0.183</v>
      </c>
      <c r="CD80">
        <v>2</v>
      </c>
      <c r="CE80">
        <v>993.45500000000004</v>
      </c>
      <c r="CF80">
        <v>348.01299999999998</v>
      </c>
      <c r="CG80">
        <v>15.002700000000001</v>
      </c>
      <c r="CH80">
        <v>19.191700000000001</v>
      </c>
      <c r="CI80">
        <v>30.0001</v>
      </c>
      <c r="CJ80">
        <v>19.251100000000001</v>
      </c>
      <c r="CK80">
        <v>19.3246</v>
      </c>
      <c r="CL80">
        <v>25.0181</v>
      </c>
      <c r="CM80">
        <v>-30</v>
      </c>
      <c r="CN80">
        <v>-30</v>
      </c>
      <c r="CO80">
        <v>15</v>
      </c>
      <c r="CP80">
        <v>410</v>
      </c>
      <c r="CQ80">
        <v>10</v>
      </c>
      <c r="CR80">
        <v>99.322699999999998</v>
      </c>
      <c r="CS80">
        <v>108.227</v>
      </c>
    </row>
    <row r="81" spans="1:97" x14ac:dyDescent="0.25">
      <c r="A81">
        <v>65</v>
      </c>
      <c r="B81">
        <v>1607393712.0999999</v>
      </c>
      <c r="C81">
        <v>4118</v>
      </c>
      <c r="D81" t="s">
        <v>356</v>
      </c>
      <c r="E81" t="s">
        <v>357</v>
      </c>
      <c r="F81">
        <v>1607393704.0999999</v>
      </c>
      <c r="G81">
        <f t="shared" ref="G81:G144" si="29">AW81*AH81*(AU81-AV81)/(100*AO81*(1000-AH81*AU81))</f>
        <v>3.3495727301270191E-5</v>
      </c>
      <c r="H81">
        <f t="shared" ref="H81:H144" si="30">AW81*AH81*(AT81-AS81*(1000-AH81*AV81)/(1000-AH81*AU81))/(100*AO81)</f>
        <v>-0.56145591863121291</v>
      </c>
      <c r="I81">
        <f t="shared" ref="I81:I144" si="31">AS81 - IF(AH81&gt;1, H81*AO81*100/(AJ81*BC81), 0)</f>
        <v>411.343677419355</v>
      </c>
      <c r="J81">
        <f t="shared" ref="J81:J144" si="32">((P81-G81/2)*I81-H81)/(P81+G81/2)</f>
        <v>640.98759453908212</v>
      </c>
      <c r="K81">
        <f t="shared" ref="K81:K144" si="33">J81*(AX81+AY81)/1000</f>
        <v>64.895478712606831</v>
      </c>
      <c r="L81">
        <f t="shared" ref="L81:L144" si="34">(AS81 - IF(AH81&gt;1, H81*AO81*100/(AJ81*BC81), 0))*(AX81+AY81)/1000</f>
        <v>41.645649758211597</v>
      </c>
      <c r="M81">
        <f t="shared" ref="M81:M144" si="35">2/((1/O81-1/N81)+SIGN(O81)*SQRT((1/O81-1/N81)*(1/O81-1/N81) + 4*AP81/((AP81+1)*(AP81+1))*(2*1/O81*1/N81-1/N81*1/N81)))</f>
        <v>3.7917597682515509E-3</v>
      </c>
      <c r="N81">
        <f t="shared" ref="N81:N144" si="36">AE81+AD81*AO81+AC81*AO81*AO81</f>
        <v>2.515125760252368</v>
      </c>
      <c r="O81">
        <f t="shared" ref="O81:O144" si="37">G81*(1000-(1000*0.61365*EXP(17.502*S81/(240.97+S81))/(AX81+AY81)+AU81)/2)/(1000*0.61365*EXP(17.502*S81/(240.97+S81))/(AX81+AY81)-AU81)</f>
        <v>3.7885868654198868E-3</v>
      </c>
      <c r="P81">
        <f t="shared" ref="P81:P144" si="38">1/((AP81+1)/(M81/1.6)+1/(N81/1.37)) + AP81/((AP81+1)/(M81/1.6) + AP81/(N81/1.37))</f>
        <v>2.3681516357762773E-3</v>
      </c>
      <c r="Q81">
        <f t="shared" ref="Q81:Q144" si="39">(AL81*AN81)</f>
        <v>1.2304673234225802E-2</v>
      </c>
      <c r="R81">
        <f t="shared" ref="R81:R144" si="40">(AZ81+(Q81+2*0.95*0.0000000567*(((AZ81+$B$7)+273)^4-(AZ81+273)^4)-44100*G81)/(1.84*29.3*N81+8*0.95*0.0000000567*(AZ81+273)^3))</f>
        <v>15.134382761879744</v>
      </c>
      <c r="S81">
        <f t="shared" ref="S81:S144" si="41">($C$7*BA81+$D$7*BB81+$E$7*R81)</f>
        <v>15.049135483871</v>
      </c>
      <c r="T81">
        <f t="shared" ref="T81:T144" si="42">0.61365*EXP(17.502*S81/(240.97+S81))</f>
        <v>1.7167957569597254</v>
      </c>
      <c r="U81">
        <f t="shared" ref="U81:U144" si="43">(V81/W81*100)</f>
        <v>48.221612509709502</v>
      </c>
      <c r="V81">
        <f t="shared" ref="V81:V144" si="44">AU81*(AX81+AY81)/1000</f>
        <v>0.83295603974996268</v>
      </c>
      <c r="W81">
        <f t="shared" ref="W81:W144" si="45">0.61365*EXP(17.502*AZ81/(240.97+AZ81))</f>
        <v>1.7273500333118177</v>
      </c>
      <c r="X81">
        <f t="shared" ref="X81:X144" si="46">(T81-AU81*(AX81+AY81)/1000)</f>
        <v>0.88383971720976273</v>
      </c>
      <c r="Y81">
        <f t="shared" ref="Y81:Y144" si="47">(-G81*44100)</f>
        <v>-1.4771615739860153</v>
      </c>
      <c r="Z81">
        <f t="shared" ref="Z81:Z144" si="48">2*29.3*N81*0.92*(AZ81-S81)</f>
        <v>12.920497717897307</v>
      </c>
      <c r="AA81">
        <f t="shared" ref="AA81:AA144" si="49">2*0.95*0.0000000567*(((AZ81+$B$7)+273)^4-(S81+273)^4)</f>
        <v>0.98185185849033818</v>
      </c>
      <c r="AB81">
        <f t="shared" ref="AB81:AB144" si="50">Q81+AA81+Y81+Z81</f>
        <v>12.437492675635855</v>
      </c>
      <c r="AC81">
        <v>-1.21721045388944E-3</v>
      </c>
      <c r="AD81">
        <v>2.3509387113044102E-2</v>
      </c>
      <c r="AE81">
        <v>2.6719487683952101</v>
      </c>
      <c r="AF81">
        <v>88</v>
      </c>
      <c r="AG81">
        <v>9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MAX(0,($B$13+$C$13*BC81)/(1+$D$13*BC81)*AX81/(AZ81+273)*$E$13)</f>
        <v>55725.614331914367</v>
      </c>
      <c r="AK81">
        <f t="shared" ref="AK81:AK144" si="54">$B$11*BD81+$C$11*BE81</f>
        <v>6.43886616129032E-2</v>
      </c>
      <c r="AL81">
        <f t="shared" ref="AL81:AL144" si="55">AK81*AM81</f>
        <v>3.1550444190322567E-2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24.56</v>
      </c>
      <c r="AP81">
        <v>0.5</v>
      </c>
      <c r="AQ81" t="s">
        <v>195</v>
      </c>
      <c r="AR81">
        <v>1607393704.0999999</v>
      </c>
      <c r="AS81">
        <v>411.343677419355</v>
      </c>
      <c r="AT81">
        <v>409.99858064516098</v>
      </c>
      <c r="AU81">
        <v>8.2272987096774202</v>
      </c>
      <c r="AV81">
        <v>8.1457099999999993</v>
      </c>
      <c r="AW81">
        <v>999.99967741935495</v>
      </c>
      <c r="AX81">
        <v>101.190903225806</v>
      </c>
      <c r="AY81">
        <v>5.2052590322580597E-2</v>
      </c>
      <c r="AZ81">
        <v>15.1444225806452</v>
      </c>
      <c r="BA81">
        <v>15.049135483871</v>
      </c>
      <c r="BB81">
        <v>15.249858064516101</v>
      </c>
      <c r="BC81">
        <v>10003.2209677419</v>
      </c>
      <c r="BD81">
        <v>6.43886616129032E-2</v>
      </c>
      <c r="BE81">
        <v>0.28802912903225802</v>
      </c>
      <c r="BF81">
        <v>1607393691.5999999</v>
      </c>
      <c r="BG81" t="s">
        <v>358</v>
      </c>
      <c r="BH81">
        <v>12</v>
      </c>
      <c r="BI81">
        <v>0.60599999999999998</v>
      </c>
      <c r="BJ81">
        <v>-0.183</v>
      </c>
      <c r="BK81">
        <v>410</v>
      </c>
      <c r="BL81">
        <v>8</v>
      </c>
      <c r="BM81">
        <v>0.36</v>
      </c>
      <c r="BN81">
        <v>0.06</v>
      </c>
      <c r="BO81">
        <v>0.89807273978000002</v>
      </c>
      <c r="BP81">
        <v>4.2829781339372497</v>
      </c>
      <c r="BQ81">
        <v>0.59837845125559097</v>
      </c>
      <c r="BR81">
        <v>0</v>
      </c>
      <c r="BS81">
        <v>5.4475935356600003E-2</v>
      </c>
      <c r="BT81">
        <v>0.25736800269048499</v>
      </c>
      <c r="BU81">
        <v>3.6190840744888597E-2</v>
      </c>
      <c r="BV81">
        <v>0</v>
      </c>
      <c r="BW81">
        <v>0</v>
      </c>
      <c r="BX81">
        <v>2</v>
      </c>
      <c r="BY81" t="s">
        <v>213</v>
      </c>
      <c r="BZ81">
        <v>100</v>
      </c>
      <c r="CA81">
        <v>100</v>
      </c>
      <c r="CB81">
        <v>0.60599999999999998</v>
      </c>
      <c r="CC81">
        <v>-0.183</v>
      </c>
      <c r="CD81">
        <v>2</v>
      </c>
      <c r="CE81">
        <v>991.00099999999998</v>
      </c>
      <c r="CF81">
        <v>348.428</v>
      </c>
      <c r="CG81">
        <v>15.0031</v>
      </c>
      <c r="CH81">
        <v>19.2181</v>
      </c>
      <c r="CI81">
        <v>30.0001</v>
      </c>
      <c r="CJ81">
        <v>19.265999999999998</v>
      </c>
      <c r="CK81">
        <v>19.339600000000001</v>
      </c>
      <c r="CL81">
        <v>25.006599999999999</v>
      </c>
      <c r="CM81">
        <v>-30</v>
      </c>
      <c r="CN81">
        <v>-30</v>
      </c>
      <c r="CO81">
        <v>15</v>
      </c>
      <c r="CP81">
        <v>410</v>
      </c>
      <c r="CQ81">
        <v>10</v>
      </c>
      <c r="CR81">
        <v>99.328999999999994</v>
      </c>
      <c r="CS81">
        <v>108.217</v>
      </c>
    </row>
    <row r="82" spans="1:97" x14ac:dyDescent="0.25">
      <c r="A82">
        <v>66</v>
      </c>
      <c r="B82">
        <v>1607393717.0999999</v>
      </c>
      <c r="C82">
        <v>4123</v>
      </c>
      <c r="D82" t="s">
        <v>359</v>
      </c>
      <c r="E82" t="s">
        <v>360</v>
      </c>
      <c r="F82">
        <v>1607393708.7451601</v>
      </c>
      <c r="G82">
        <f t="shared" si="29"/>
        <v>3.3278164804312086E-5</v>
      </c>
      <c r="H82">
        <f t="shared" si="30"/>
        <v>-0.55599382157686295</v>
      </c>
      <c r="I82">
        <f t="shared" si="31"/>
        <v>411.34232258064498</v>
      </c>
      <c r="J82">
        <f t="shared" si="32"/>
        <v>640.45227738931271</v>
      </c>
      <c r="K82">
        <f t="shared" si="33"/>
        <v>64.841910228041343</v>
      </c>
      <c r="L82">
        <f t="shared" si="34"/>
        <v>41.645916324152473</v>
      </c>
      <c r="M82">
        <f t="shared" si="35"/>
        <v>3.7632689343031246E-3</v>
      </c>
      <c r="N82">
        <f t="shared" si="36"/>
        <v>2.51313121522975</v>
      </c>
      <c r="O82">
        <f t="shared" si="37"/>
        <v>3.760141034482955E-3</v>
      </c>
      <c r="P82">
        <f t="shared" si="38"/>
        <v>2.3503689527917784E-3</v>
      </c>
      <c r="Q82">
        <f t="shared" si="39"/>
        <v>1.0908403550032253E-2</v>
      </c>
      <c r="R82">
        <f t="shared" si="40"/>
        <v>15.143802624290204</v>
      </c>
      <c r="S82">
        <f t="shared" si="41"/>
        <v>15.0590967741936</v>
      </c>
      <c r="T82">
        <f t="shared" si="42"/>
        <v>1.7178964401072685</v>
      </c>
      <c r="U82">
        <f t="shared" si="43"/>
        <v>48.203883418260659</v>
      </c>
      <c r="V82">
        <f t="shared" si="44"/>
        <v>0.83315161211023436</v>
      </c>
      <c r="W82">
        <f t="shared" si="45"/>
        <v>1.7283910611123476</v>
      </c>
      <c r="X82">
        <f t="shared" si="46"/>
        <v>0.88474482799703413</v>
      </c>
      <c r="Y82">
        <f t="shared" si="47"/>
        <v>-1.4675670678701629</v>
      </c>
      <c r="Z82">
        <f t="shared" si="48"/>
        <v>12.83026992030107</v>
      </c>
      <c r="AA82">
        <f t="shared" si="49"/>
        <v>0.9758673093029564</v>
      </c>
      <c r="AB82">
        <f t="shared" si="50"/>
        <v>12.349478565283896</v>
      </c>
      <c r="AC82">
        <v>-1.2156207019654601E-3</v>
      </c>
      <c r="AD82">
        <v>2.3478682403537999E-2</v>
      </c>
      <c r="AE82">
        <v>2.66974940285193</v>
      </c>
      <c r="AF82">
        <v>88</v>
      </c>
      <c r="AG82">
        <v>9</v>
      </c>
      <c r="AH82">
        <f t="shared" si="51"/>
        <v>1</v>
      </c>
      <c r="AI82">
        <f t="shared" si="52"/>
        <v>0</v>
      </c>
      <c r="AJ82">
        <f t="shared" si="53"/>
        <v>55654.012716836085</v>
      </c>
      <c r="AK82">
        <f t="shared" si="54"/>
        <v>5.7082174516129E-2</v>
      </c>
      <c r="AL82">
        <f t="shared" si="55"/>
        <v>2.7970265512903211E-2</v>
      </c>
      <c r="AM82">
        <f t="shared" si="56"/>
        <v>0.49</v>
      </c>
      <c r="AN82">
        <f t="shared" si="57"/>
        <v>0.39</v>
      </c>
      <c r="AO82">
        <v>24.56</v>
      </c>
      <c r="AP82">
        <v>0.5</v>
      </c>
      <c r="AQ82" t="s">
        <v>195</v>
      </c>
      <c r="AR82">
        <v>1607393708.7451601</v>
      </c>
      <c r="AS82">
        <v>411.34232258064498</v>
      </c>
      <c r="AT82">
        <v>410.01041935483897</v>
      </c>
      <c r="AU82">
        <v>8.2291506451612904</v>
      </c>
      <c r="AV82">
        <v>8.1480919354838708</v>
      </c>
      <c r="AW82">
        <v>999.99858064516104</v>
      </c>
      <c r="AX82">
        <v>101.191903225806</v>
      </c>
      <c r="AY82">
        <v>5.2034093548387103E-2</v>
      </c>
      <c r="AZ82">
        <v>15.1537935483871</v>
      </c>
      <c r="BA82">
        <v>15.0590967741936</v>
      </c>
      <c r="BB82">
        <v>15.257216129032299</v>
      </c>
      <c r="BC82">
        <v>9990.05741935484</v>
      </c>
      <c r="BD82">
        <v>5.7082174516129E-2</v>
      </c>
      <c r="BE82">
        <v>0.304438451612903</v>
      </c>
      <c r="BF82">
        <v>1607393691.5999999</v>
      </c>
      <c r="BG82" t="s">
        <v>358</v>
      </c>
      <c r="BH82">
        <v>12</v>
      </c>
      <c r="BI82">
        <v>0.60599999999999998</v>
      </c>
      <c r="BJ82">
        <v>-0.183</v>
      </c>
      <c r="BK82">
        <v>410</v>
      </c>
      <c r="BL82">
        <v>8</v>
      </c>
      <c r="BM82">
        <v>0.36</v>
      </c>
      <c r="BN82">
        <v>0.06</v>
      </c>
      <c r="BO82">
        <v>1.1651243073799999</v>
      </c>
      <c r="BP82">
        <v>2.1112904131415302</v>
      </c>
      <c r="BQ82">
        <v>0.39721324266012698</v>
      </c>
      <c r="BR82">
        <v>0</v>
      </c>
      <c r="BS82">
        <v>7.0625114658000004E-2</v>
      </c>
      <c r="BT82">
        <v>0.12835533108293401</v>
      </c>
      <c r="BU82">
        <v>2.4255740005698901E-2</v>
      </c>
      <c r="BV82">
        <v>0</v>
      </c>
      <c r="BW82">
        <v>0</v>
      </c>
      <c r="BX82">
        <v>2</v>
      </c>
      <c r="BY82" t="s">
        <v>213</v>
      </c>
      <c r="BZ82">
        <v>100</v>
      </c>
      <c r="CA82">
        <v>100</v>
      </c>
      <c r="CB82">
        <v>0.60599999999999998</v>
      </c>
      <c r="CC82">
        <v>-0.183</v>
      </c>
      <c r="CD82">
        <v>2</v>
      </c>
      <c r="CE82">
        <v>991.13099999999997</v>
      </c>
      <c r="CF82">
        <v>348.49900000000002</v>
      </c>
      <c r="CG82">
        <v>15.0029</v>
      </c>
      <c r="CH82">
        <v>19.2181</v>
      </c>
      <c r="CI82">
        <v>30.0001</v>
      </c>
      <c r="CJ82">
        <v>19.265999999999998</v>
      </c>
      <c r="CK82">
        <v>19.339600000000001</v>
      </c>
      <c r="CL82">
        <v>25.0047</v>
      </c>
      <c r="CM82">
        <v>-30</v>
      </c>
      <c r="CN82">
        <v>-30</v>
      </c>
      <c r="CO82">
        <v>15</v>
      </c>
      <c r="CP82">
        <v>410</v>
      </c>
      <c r="CQ82">
        <v>10</v>
      </c>
      <c r="CR82">
        <v>99.327699999999993</v>
      </c>
      <c r="CS82">
        <v>108.217</v>
      </c>
    </row>
    <row r="83" spans="1:97" x14ac:dyDescent="0.25">
      <c r="A83">
        <v>67</v>
      </c>
      <c r="B83">
        <v>1607393722.0999999</v>
      </c>
      <c r="C83">
        <v>4128</v>
      </c>
      <c r="D83" t="s">
        <v>361</v>
      </c>
      <c r="E83" t="s">
        <v>362</v>
      </c>
      <c r="F83">
        <v>1607393713.53548</v>
      </c>
      <c r="G83">
        <f t="shared" si="29"/>
        <v>3.3108418833552539E-5</v>
      </c>
      <c r="H83">
        <f t="shared" si="30"/>
        <v>-0.5628323270918173</v>
      </c>
      <c r="I83">
        <f t="shared" si="31"/>
        <v>411.35206451612902</v>
      </c>
      <c r="J83">
        <f t="shared" si="32"/>
        <v>644.79443445191657</v>
      </c>
      <c r="K83">
        <f t="shared" si="33"/>
        <v>65.281782375797263</v>
      </c>
      <c r="L83">
        <f t="shared" si="34"/>
        <v>41.647065360300324</v>
      </c>
      <c r="M83">
        <f t="shared" si="35"/>
        <v>3.7404323543426738E-3</v>
      </c>
      <c r="N83">
        <f t="shared" si="36"/>
        <v>2.513926950265625</v>
      </c>
      <c r="O83">
        <f t="shared" si="37"/>
        <v>3.7373432617003361E-3</v>
      </c>
      <c r="P83">
        <f t="shared" si="38"/>
        <v>2.3361168622607503E-3</v>
      </c>
      <c r="Q83">
        <f t="shared" si="39"/>
        <v>9.5201089003548473E-3</v>
      </c>
      <c r="R83">
        <f t="shared" si="40"/>
        <v>15.151170006629689</v>
      </c>
      <c r="S83">
        <f t="shared" si="41"/>
        <v>15.0688935483871</v>
      </c>
      <c r="T83">
        <f t="shared" si="42"/>
        <v>1.7189795495483013</v>
      </c>
      <c r="U83">
        <f t="shared" si="43"/>
        <v>48.194435301876254</v>
      </c>
      <c r="V83">
        <f t="shared" si="44"/>
        <v>0.83338054431349484</v>
      </c>
      <c r="W83">
        <f t="shared" si="45"/>
        <v>1.7292049156576601</v>
      </c>
      <c r="X83">
        <f t="shared" si="46"/>
        <v>0.8855990052348065</v>
      </c>
      <c r="Y83">
        <f t="shared" si="47"/>
        <v>-1.4600812705596669</v>
      </c>
      <c r="Z83">
        <f t="shared" si="48"/>
        <v>12.499002875858775</v>
      </c>
      <c r="AA83">
        <f t="shared" si="49"/>
        <v>0.95045500732233212</v>
      </c>
      <c r="AB83">
        <f t="shared" si="50"/>
        <v>11.998896721521795</v>
      </c>
      <c r="AC83">
        <v>-1.2162547603682401E-3</v>
      </c>
      <c r="AD83">
        <v>2.34909287035888E-2</v>
      </c>
      <c r="AE83">
        <v>2.6706268287291399</v>
      </c>
      <c r="AF83">
        <v>90</v>
      </c>
      <c r="AG83">
        <v>9</v>
      </c>
      <c r="AH83">
        <f t="shared" si="51"/>
        <v>1</v>
      </c>
      <c r="AI83">
        <f t="shared" si="52"/>
        <v>0</v>
      </c>
      <c r="AJ83">
        <f t="shared" si="53"/>
        <v>55680.454948549406</v>
      </c>
      <c r="AK83">
        <f t="shared" si="54"/>
        <v>4.98174196774194E-2</v>
      </c>
      <c r="AL83">
        <f t="shared" si="55"/>
        <v>2.4410535641935505E-2</v>
      </c>
      <c r="AM83">
        <f t="shared" si="56"/>
        <v>0.49</v>
      </c>
      <c r="AN83">
        <f t="shared" si="57"/>
        <v>0.39</v>
      </c>
      <c r="AO83">
        <v>24.56</v>
      </c>
      <c r="AP83">
        <v>0.5</v>
      </c>
      <c r="AQ83" t="s">
        <v>195</v>
      </c>
      <c r="AR83">
        <v>1607393713.53548</v>
      </c>
      <c r="AS83">
        <v>411.35206451612902</v>
      </c>
      <c r="AT83">
        <v>410.003193548387</v>
      </c>
      <c r="AU83">
        <v>8.2313796774193495</v>
      </c>
      <c r="AV83">
        <v>8.1507345161290292</v>
      </c>
      <c r="AW83">
        <v>999.99735483870904</v>
      </c>
      <c r="AX83">
        <v>101.19235483871</v>
      </c>
      <c r="AY83">
        <v>5.1978064516128998E-2</v>
      </c>
      <c r="AZ83">
        <v>15.161116129032299</v>
      </c>
      <c r="BA83">
        <v>15.0688935483871</v>
      </c>
      <c r="BB83">
        <v>15.2619838709677</v>
      </c>
      <c r="BC83">
        <v>9995.2235483871009</v>
      </c>
      <c r="BD83">
        <v>4.98174196774194E-2</v>
      </c>
      <c r="BE83">
        <v>0.32084777419354799</v>
      </c>
      <c r="BF83">
        <v>1607393691.5999999</v>
      </c>
      <c r="BG83" t="s">
        <v>358</v>
      </c>
      <c r="BH83">
        <v>12</v>
      </c>
      <c r="BI83">
        <v>0.60599999999999998</v>
      </c>
      <c r="BJ83">
        <v>-0.183</v>
      </c>
      <c r="BK83">
        <v>410</v>
      </c>
      <c r="BL83">
        <v>8</v>
      </c>
      <c r="BM83">
        <v>0.36</v>
      </c>
      <c r="BN83">
        <v>0.06</v>
      </c>
      <c r="BO83">
        <v>1.3431436000000001</v>
      </c>
      <c r="BP83">
        <v>2.2431846338534098E-2</v>
      </c>
      <c r="BQ83">
        <v>3.0651258490313301E-2</v>
      </c>
      <c r="BR83">
        <v>1</v>
      </c>
      <c r="BS83">
        <v>8.1113985999999999E-2</v>
      </c>
      <c r="BT83">
        <v>-5.7556949819928902E-3</v>
      </c>
      <c r="BU83">
        <v>8.0249214924758003E-4</v>
      </c>
      <c r="BV83">
        <v>1</v>
      </c>
      <c r="BW83">
        <v>2</v>
      </c>
      <c r="BX83">
        <v>2</v>
      </c>
      <c r="BY83" t="s">
        <v>197</v>
      </c>
      <c r="BZ83">
        <v>100</v>
      </c>
      <c r="CA83">
        <v>100</v>
      </c>
      <c r="CB83">
        <v>0.60599999999999998</v>
      </c>
      <c r="CC83">
        <v>-0.183</v>
      </c>
      <c r="CD83">
        <v>2</v>
      </c>
      <c r="CE83">
        <v>989.57899999999995</v>
      </c>
      <c r="CF83">
        <v>348.678</v>
      </c>
      <c r="CG83">
        <v>15.002700000000001</v>
      </c>
      <c r="CH83">
        <v>19.2181</v>
      </c>
      <c r="CI83">
        <v>30.0002</v>
      </c>
      <c r="CJ83">
        <v>19.265599999999999</v>
      </c>
      <c r="CK83">
        <v>19.339600000000001</v>
      </c>
      <c r="CL83">
        <v>25.0059</v>
      </c>
      <c r="CM83">
        <v>-30</v>
      </c>
      <c r="CN83">
        <v>-30</v>
      </c>
      <c r="CO83">
        <v>15</v>
      </c>
      <c r="CP83">
        <v>410</v>
      </c>
      <c r="CQ83">
        <v>10</v>
      </c>
      <c r="CR83">
        <v>99.328900000000004</v>
      </c>
      <c r="CS83">
        <v>108.21599999999999</v>
      </c>
    </row>
    <row r="84" spans="1:97" x14ac:dyDescent="0.25">
      <c r="A84">
        <v>68</v>
      </c>
      <c r="B84">
        <v>1607393727.0999999</v>
      </c>
      <c r="C84">
        <v>4133</v>
      </c>
      <c r="D84" t="s">
        <v>363</v>
      </c>
      <c r="E84" t="s">
        <v>364</v>
      </c>
      <c r="F84">
        <v>1607393718.4709699</v>
      </c>
      <c r="G84">
        <f t="shared" si="29"/>
        <v>3.2984484890852467E-5</v>
      </c>
      <c r="H84">
        <f t="shared" si="30"/>
        <v>-0.55976150693423232</v>
      </c>
      <c r="I84">
        <f t="shared" si="31"/>
        <v>411.34474193548402</v>
      </c>
      <c r="J84">
        <f t="shared" si="32"/>
        <v>644.45602668386005</v>
      </c>
      <c r="K84">
        <f t="shared" si="33"/>
        <v>65.247723610505815</v>
      </c>
      <c r="L84">
        <f t="shared" si="34"/>
        <v>41.646453627793306</v>
      </c>
      <c r="M84">
        <f t="shared" si="35"/>
        <v>3.7251302950088903E-3</v>
      </c>
      <c r="N84">
        <f t="shared" si="36"/>
        <v>2.5143381510264371</v>
      </c>
      <c r="O84">
        <f t="shared" si="37"/>
        <v>3.7220669149917794E-3</v>
      </c>
      <c r="P84">
        <f t="shared" si="38"/>
        <v>2.3265668381070212E-3</v>
      </c>
      <c r="Q84">
        <f t="shared" si="39"/>
        <v>1.42880976067742E-2</v>
      </c>
      <c r="R84">
        <f t="shared" si="40"/>
        <v>15.154415892501643</v>
      </c>
      <c r="S84">
        <f t="shared" si="41"/>
        <v>15.0738161290323</v>
      </c>
      <c r="T84">
        <f t="shared" si="42"/>
        <v>1.7195240054906749</v>
      </c>
      <c r="U84">
        <f t="shared" si="43"/>
        <v>48.198423254016127</v>
      </c>
      <c r="V84">
        <f t="shared" si="44"/>
        <v>0.83361959371518535</v>
      </c>
      <c r="W84">
        <f t="shared" si="45"/>
        <v>1.7295578100591167</v>
      </c>
      <c r="X84">
        <f t="shared" si="46"/>
        <v>0.88590441177548951</v>
      </c>
      <c r="Y84">
        <f t="shared" si="47"/>
        <v>-1.4546157836865938</v>
      </c>
      <c r="Z84">
        <f t="shared" si="48"/>
        <v>12.264048213125411</v>
      </c>
      <c r="AA84">
        <f t="shared" si="49"/>
        <v>0.93247526298312877</v>
      </c>
      <c r="AB84">
        <f t="shared" si="50"/>
        <v>11.75619579002872</v>
      </c>
      <c r="AC84">
        <v>-1.2165825084984299E-3</v>
      </c>
      <c r="AD84">
        <v>2.34972588806289E-2</v>
      </c>
      <c r="AE84">
        <v>2.6710802559163902</v>
      </c>
      <c r="AF84">
        <v>89</v>
      </c>
      <c r="AG84">
        <v>9</v>
      </c>
      <c r="AH84">
        <f t="shared" si="51"/>
        <v>1</v>
      </c>
      <c r="AI84">
        <f t="shared" si="52"/>
        <v>0</v>
      </c>
      <c r="AJ84">
        <f t="shared" si="53"/>
        <v>55694.24171325034</v>
      </c>
      <c r="AK84">
        <f t="shared" si="54"/>
        <v>7.4767648387096805E-2</v>
      </c>
      <c r="AL84">
        <f t="shared" si="55"/>
        <v>3.6636147709677436E-2</v>
      </c>
      <c r="AM84">
        <f t="shared" si="56"/>
        <v>0.49</v>
      </c>
      <c r="AN84">
        <f t="shared" si="57"/>
        <v>0.39</v>
      </c>
      <c r="AO84">
        <v>24.56</v>
      </c>
      <c r="AP84">
        <v>0.5</v>
      </c>
      <c r="AQ84" t="s">
        <v>195</v>
      </c>
      <c r="AR84">
        <v>1607393718.4709699</v>
      </c>
      <c r="AS84">
        <v>411.34474193548402</v>
      </c>
      <c r="AT84">
        <v>410.00329032258099</v>
      </c>
      <c r="AU84">
        <v>8.2337151612903199</v>
      </c>
      <c r="AV84">
        <v>8.15337225806452</v>
      </c>
      <c r="AW84">
        <v>999.99974193548405</v>
      </c>
      <c r="AX84">
        <v>101.192709677419</v>
      </c>
      <c r="AY84">
        <v>5.1938380645161299E-2</v>
      </c>
      <c r="AZ84">
        <v>15.1642903225806</v>
      </c>
      <c r="BA84">
        <v>15.0738161290323</v>
      </c>
      <c r="BB84">
        <v>15.2601612903226</v>
      </c>
      <c r="BC84">
        <v>9997.8819354838706</v>
      </c>
      <c r="BD84">
        <v>7.4767648387096805E-2</v>
      </c>
      <c r="BE84">
        <v>0.33648222580645198</v>
      </c>
      <c r="BF84">
        <v>1607393691.5999999</v>
      </c>
      <c r="BG84" t="s">
        <v>358</v>
      </c>
      <c r="BH84">
        <v>12</v>
      </c>
      <c r="BI84">
        <v>0.60599999999999998</v>
      </c>
      <c r="BJ84">
        <v>-0.183</v>
      </c>
      <c r="BK84">
        <v>410</v>
      </c>
      <c r="BL84">
        <v>8</v>
      </c>
      <c r="BM84">
        <v>0.36</v>
      </c>
      <c r="BN84">
        <v>0.06</v>
      </c>
      <c r="BO84">
        <v>1.3380274000000001</v>
      </c>
      <c r="BP84">
        <v>3.6811274909944999E-2</v>
      </c>
      <c r="BQ84">
        <v>3.0699362065684702E-2</v>
      </c>
      <c r="BR84">
        <v>1</v>
      </c>
      <c r="BS84">
        <v>8.0719033999999995E-2</v>
      </c>
      <c r="BT84">
        <v>-4.4727535174064401E-3</v>
      </c>
      <c r="BU84">
        <v>6.8270455414036805E-4</v>
      </c>
      <c r="BV84">
        <v>1</v>
      </c>
      <c r="BW84">
        <v>2</v>
      </c>
      <c r="BX84">
        <v>2</v>
      </c>
      <c r="BY84" t="s">
        <v>197</v>
      </c>
      <c r="BZ84">
        <v>100</v>
      </c>
      <c r="CA84">
        <v>100</v>
      </c>
      <c r="CB84">
        <v>0.60599999999999998</v>
      </c>
      <c r="CC84">
        <v>-0.183</v>
      </c>
      <c r="CD84">
        <v>2</v>
      </c>
      <c r="CE84">
        <v>990.39200000000005</v>
      </c>
      <c r="CF84">
        <v>348.666</v>
      </c>
      <c r="CG84">
        <v>15.0024</v>
      </c>
      <c r="CH84">
        <v>19.219799999999999</v>
      </c>
      <c r="CI84">
        <v>30.0001</v>
      </c>
      <c r="CJ84">
        <v>19.264399999999998</v>
      </c>
      <c r="CK84">
        <v>19.339600000000001</v>
      </c>
      <c r="CL84">
        <v>25.0059</v>
      </c>
      <c r="CM84">
        <v>-30</v>
      </c>
      <c r="CN84">
        <v>-30</v>
      </c>
      <c r="CO84">
        <v>15</v>
      </c>
      <c r="CP84">
        <v>410</v>
      </c>
      <c r="CQ84">
        <v>10</v>
      </c>
      <c r="CR84">
        <v>99.327699999999993</v>
      </c>
      <c r="CS84">
        <v>108.21599999999999</v>
      </c>
    </row>
    <row r="85" spans="1:97" x14ac:dyDescent="0.25">
      <c r="A85">
        <v>69</v>
      </c>
      <c r="B85">
        <v>1607393732.0999999</v>
      </c>
      <c r="C85">
        <v>4138</v>
      </c>
      <c r="D85" t="s">
        <v>365</v>
      </c>
      <c r="E85" t="s">
        <v>366</v>
      </c>
      <c r="F85">
        <v>1607393723.4709699</v>
      </c>
      <c r="G85">
        <f t="shared" si="29"/>
        <v>3.2723437819880954E-5</v>
      </c>
      <c r="H85">
        <f t="shared" si="30"/>
        <v>-0.5633214435294035</v>
      </c>
      <c r="I85">
        <f t="shared" si="31"/>
        <v>411.34590322580601</v>
      </c>
      <c r="J85">
        <f t="shared" si="32"/>
        <v>647.93615560857347</v>
      </c>
      <c r="K85">
        <f t="shared" si="33"/>
        <v>65.600070895874879</v>
      </c>
      <c r="L85">
        <f t="shared" si="34"/>
        <v>41.646573016126197</v>
      </c>
      <c r="M85">
        <f t="shared" si="35"/>
        <v>3.6949708243702748E-3</v>
      </c>
      <c r="N85">
        <f t="shared" si="36"/>
        <v>2.515177922120972</v>
      </c>
      <c r="O85">
        <f t="shared" si="37"/>
        <v>3.6919578309047387E-3</v>
      </c>
      <c r="P85">
        <f t="shared" si="38"/>
        <v>2.307744138812122E-3</v>
      </c>
      <c r="Q85">
        <f t="shared" si="39"/>
        <v>1.5566538729677424E-2</v>
      </c>
      <c r="R85">
        <f t="shared" si="40"/>
        <v>15.153867903332268</v>
      </c>
      <c r="S85">
        <f t="shared" si="41"/>
        <v>15.0774258064516</v>
      </c>
      <c r="T85">
        <f t="shared" si="42"/>
        <v>1.719923345673851</v>
      </c>
      <c r="U85">
        <f t="shared" si="43"/>
        <v>48.214612719145819</v>
      </c>
      <c r="V85">
        <f t="shared" si="44"/>
        <v>0.83386536059262584</v>
      </c>
      <c r="W85">
        <f t="shared" si="45"/>
        <v>1.7294867957354791</v>
      </c>
      <c r="X85">
        <f t="shared" si="46"/>
        <v>0.88605798508122513</v>
      </c>
      <c r="Y85">
        <f t="shared" si="47"/>
        <v>-1.4431036078567501</v>
      </c>
      <c r="Z85">
        <f t="shared" si="48"/>
        <v>11.692070368489548</v>
      </c>
      <c r="AA85">
        <f t="shared" si="49"/>
        <v>0.88870286487067207</v>
      </c>
      <c r="AB85">
        <f t="shared" si="50"/>
        <v>11.153236164233148</v>
      </c>
      <c r="AC85">
        <v>-1.21725204989767E-3</v>
      </c>
      <c r="AD85">
        <v>2.3510190504648899E-2</v>
      </c>
      <c r="AE85">
        <v>2.6720062894119501</v>
      </c>
      <c r="AF85">
        <v>89</v>
      </c>
      <c r="AG85">
        <v>9</v>
      </c>
      <c r="AH85">
        <f t="shared" si="51"/>
        <v>1</v>
      </c>
      <c r="AI85">
        <f t="shared" si="52"/>
        <v>0</v>
      </c>
      <c r="AJ85">
        <f t="shared" si="53"/>
        <v>55723.762011458733</v>
      </c>
      <c r="AK85">
        <f t="shared" si="54"/>
        <v>8.14575548387097E-2</v>
      </c>
      <c r="AL85">
        <f t="shared" si="55"/>
        <v>3.9914201870967753E-2</v>
      </c>
      <c r="AM85">
        <f t="shared" si="56"/>
        <v>0.49</v>
      </c>
      <c r="AN85">
        <f t="shared" si="57"/>
        <v>0.39</v>
      </c>
      <c r="AO85">
        <v>24.56</v>
      </c>
      <c r="AP85">
        <v>0.5</v>
      </c>
      <c r="AQ85" t="s">
        <v>195</v>
      </c>
      <c r="AR85">
        <v>1607393723.4709699</v>
      </c>
      <c r="AS85">
        <v>411.34590322580601</v>
      </c>
      <c r="AT85">
        <v>409.99545161290303</v>
      </c>
      <c r="AU85">
        <v>8.2361422580645094</v>
      </c>
      <c r="AV85">
        <v>8.1564358064516096</v>
      </c>
      <c r="AW85">
        <v>1000.00480645161</v>
      </c>
      <c r="AX85">
        <v>101.19267741935499</v>
      </c>
      <c r="AY85">
        <v>5.1975048387096802E-2</v>
      </c>
      <c r="AZ85">
        <v>15.1636516129032</v>
      </c>
      <c r="BA85">
        <v>15.0774258064516</v>
      </c>
      <c r="BB85">
        <v>15.2577903225806</v>
      </c>
      <c r="BC85">
        <v>10003.3874193548</v>
      </c>
      <c r="BD85">
        <v>8.14575548387097E-2</v>
      </c>
      <c r="BE85">
        <v>0.35280038709677403</v>
      </c>
      <c r="BF85">
        <v>1607393691.5999999</v>
      </c>
      <c r="BG85" t="s">
        <v>358</v>
      </c>
      <c r="BH85">
        <v>12</v>
      </c>
      <c r="BI85">
        <v>0.60599999999999998</v>
      </c>
      <c r="BJ85">
        <v>-0.183</v>
      </c>
      <c r="BK85">
        <v>410</v>
      </c>
      <c r="BL85">
        <v>8</v>
      </c>
      <c r="BM85">
        <v>0.36</v>
      </c>
      <c r="BN85">
        <v>0.06</v>
      </c>
      <c r="BO85">
        <v>1.3505351999999999</v>
      </c>
      <c r="BP85">
        <v>2.6027178871552099E-2</v>
      </c>
      <c r="BQ85">
        <v>2.9131566194765399E-2</v>
      </c>
      <c r="BR85">
        <v>1</v>
      </c>
      <c r="BS85">
        <v>8.0135501999999997E-2</v>
      </c>
      <c r="BT85">
        <v>-5.7006972388955598E-3</v>
      </c>
      <c r="BU85">
        <v>8.5094719448153896E-4</v>
      </c>
      <c r="BV85">
        <v>1</v>
      </c>
      <c r="BW85">
        <v>2</v>
      </c>
      <c r="BX85">
        <v>2</v>
      </c>
      <c r="BY85" t="s">
        <v>197</v>
      </c>
      <c r="BZ85">
        <v>100</v>
      </c>
      <c r="CA85">
        <v>100</v>
      </c>
      <c r="CB85">
        <v>0.60599999999999998</v>
      </c>
      <c r="CC85">
        <v>-0.183</v>
      </c>
      <c r="CD85">
        <v>2</v>
      </c>
      <c r="CE85">
        <v>989.98099999999999</v>
      </c>
      <c r="CF85">
        <v>348.666</v>
      </c>
      <c r="CG85">
        <v>15.002000000000001</v>
      </c>
      <c r="CH85">
        <v>19.220199999999998</v>
      </c>
      <c r="CI85">
        <v>30.0002</v>
      </c>
      <c r="CJ85">
        <v>19.264800000000001</v>
      </c>
      <c r="CK85">
        <v>19.339600000000001</v>
      </c>
      <c r="CL85">
        <v>25.0075</v>
      </c>
      <c r="CM85">
        <v>-30</v>
      </c>
      <c r="CN85">
        <v>-30</v>
      </c>
      <c r="CO85">
        <v>15</v>
      </c>
      <c r="CP85">
        <v>410</v>
      </c>
      <c r="CQ85">
        <v>10</v>
      </c>
      <c r="CR85">
        <v>99.326899999999995</v>
      </c>
      <c r="CS85">
        <v>108.21599999999999</v>
      </c>
    </row>
    <row r="86" spans="1:97" x14ac:dyDescent="0.25">
      <c r="A86">
        <v>70</v>
      </c>
      <c r="B86">
        <v>1607393737.0999999</v>
      </c>
      <c r="C86">
        <v>4143</v>
      </c>
      <c r="D86" t="s">
        <v>367</v>
      </c>
      <c r="E86" t="s">
        <v>368</v>
      </c>
      <c r="F86">
        <v>1607393728.4709699</v>
      </c>
      <c r="G86">
        <f t="shared" si="29"/>
        <v>3.2420234784727065E-5</v>
      </c>
      <c r="H86">
        <f t="shared" si="30"/>
        <v>-0.56474432878984071</v>
      </c>
      <c r="I86">
        <f t="shared" si="31"/>
        <v>411.34699999999998</v>
      </c>
      <c r="J86">
        <f t="shared" si="32"/>
        <v>650.8288001130278</v>
      </c>
      <c r="K86">
        <f t="shared" si="33"/>
        <v>65.892814534809176</v>
      </c>
      <c r="L86">
        <f t="shared" si="34"/>
        <v>41.646607488394686</v>
      </c>
      <c r="M86">
        <f t="shared" si="35"/>
        <v>3.6606068668064155E-3</v>
      </c>
      <c r="N86">
        <f t="shared" si="36"/>
        <v>2.5147165881481044</v>
      </c>
      <c r="O86">
        <f t="shared" si="37"/>
        <v>3.6576490893421849E-3</v>
      </c>
      <c r="P86">
        <f t="shared" si="38"/>
        <v>2.2862962200896502E-3</v>
      </c>
      <c r="Q86">
        <f t="shared" si="39"/>
        <v>1.4170840496129026E-2</v>
      </c>
      <c r="R86">
        <f t="shared" si="40"/>
        <v>15.15215476331462</v>
      </c>
      <c r="S86">
        <f t="shared" si="41"/>
        <v>15.079732258064499</v>
      </c>
      <c r="T86">
        <f t="shared" si="42"/>
        <v>1.720178552082162</v>
      </c>
      <c r="U86">
        <f t="shared" si="43"/>
        <v>48.23374390284026</v>
      </c>
      <c r="V86">
        <f t="shared" si="44"/>
        <v>0.83410005367618278</v>
      </c>
      <c r="W86">
        <f t="shared" si="45"/>
        <v>1.7292873954722527</v>
      </c>
      <c r="X86">
        <f t="shared" si="46"/>
        <v>0.88607849840597919</v>
      </c>
      <c r="Y86">
        <f t="shared" si="47"/>
        <v>-1.4297323540064635</v>
      </c>
      <c r="Z86">
        <f t="shared" si="48"/>
        <v>11.134074865893197</v>
      </c>
      <c r="AA86">
        <f t="shared" si="49"/>
        <v>0.84644768445735064</v>
      </c>
      <c r="AB86">
        <f t="shared" si="50"/>
        <v>10.564961036840213</v>
      </c>
      <c r="AC86">
        <v>-1.2168841994016999E-3</v>
      </c>
      <c r="AD86">
        <v>2.35030857844407E-2</v>
      </c>
      <c r="AE86">
        <v>2.6714975623024699</v>
      </c>
      <c r="AF86">
        <v>87</v>
      </c>
      <c r="AG86">
        <v>9</v>
      </c>
      <c r="AH86">
        <f t="shared" si="51"/>
        <v>1</v>
      </c>
      <c r="AI86">
        <f t="shared" si="52"/>
        <v>0</v>
      </c>
      <c r="AJ86">
        <f t="shared" si="53"/>
        <v>55707.953745096122</v>
      </c>
      <c r="AK86">
        <f t="shared" si="54"/>
        <v>7.4154058064516096E-2</v>
      </c>
      <c r="AL86">
        <f t="shared" si="55"/>
        <v>3.6335488451612885E-2</v>
      </c>
      <c r="AM86">
        <f t="shared" si="56"/>
        <v>0.49</v>
      </c>
      <c r="AN86">
        <f t="shared" si="57"/>
        <v>0.39</v>
      </c>
      <c r="AO86">
        <v>24.56</v>
      </c>
      <c r="AP86">
        <v>0.5</v>
      </c>
      <c r="AQ86" t="s">
        <v>195</v>
      </c>
      <c r="AR86">
        <v>1607393728.4709699</v>
      </c>
      <c r="AS86">
        <v>411.34699999999998</v>
      </c>
      <c r="AT86">
        <v>409.99274193548399</v>
      </c>
      <c r="AU86">
        <v>8.2384754838709693</v>
      </c>
      <c r="AV86">
        <v>8.1595074193548403</v>
      </c>
      <c r="AW86">
        <v>1000.00064516129</v>
      </c>
      <c r="AX86">
        <v>101.192483870968</v>
      </c>
      <c r="AY86">
        <v>5.1982451612903199E-2</v>
      </c>
      <c r="AZ86">
        <v>15.1618580645161</v>
      </c>
      <c r="BA86">
        <v>15.079732258064499</v>
      </c>
      <c r="BB86">
        <v>15.2575580645161</v>
      </c>
      <c r="BC86">
        <v>10000.383548387101</v>
      </c>
      <c r="BD86">
        <v>7.4154058064516096E-2</v>
      </c>
      <c r="BE86">
        <v>0.345644032258065</v>
      </c>
      <c r="BF86">
        <v>1607393691.5999999</v>
      </c>
      <c r="BG86" t="s">
        <v>358</v>
      </c>
      <c r="BH86">
        <v>12</v>
      </c>
      <c r="BI86">
        <v>0.60599999999999998</v>
      </c>
      <c r="BJ86">
        <v>-0.183</v>
      </c>
      <c r="BK86">
        <v>410</v>
      </c>
      <c r="BL86">
        <v>8</v>
      </c>
      <c r="BM86">
        <v>0.36</v>
      </c>
      <c r="BN86">
        <v>0.06</v>
      </c>
      <c r="BO86">
        <v>1.348725</v>
      </c>
      <c r="BP86">
        <v>8.6661320528216401E-2</v>
      </c>
      <c r="BQ86">
        <v>2.9126514810392301E-2</v>
      </c>
      <c r="BR86">
        <v>1</v>
      </c>
      <c r="BS86">
        <v>7.9487018000000007E-2</v>
      </c>
      <c r="BT86">
        <v>-8.7233995678275295E-3</v>
      </c>
      <c r="BU86">
        <v>1.18185515147839E-3</v>
      </c>
      <c r="BV86">
        <v>1</v>
      </c>
      <c r="BW86">
        <v>2</v>
      </c>
      <c r="BX86">
        <v>2</v>
      </c>
      <c r="BY86" t="s">
        <v>197</v>
      </c>
      <c r="BZ86">
        <v>100</v>
      </c>
      <c r="CA86">
        <v>100</v>
      </c>
      <c r="CB86">
        <v>0.60599999999999998</v>
      </c>
      <c r="CC86">
        <v>-0.183</v>
      </c>
      <c r="CD86">
        <v>2</v>
      </c>
      <c r="CE86">
        <v>992.31100000000004</v>
      </c>
      <c r="CF86">
        <v>348.666</v>
      </c>
      <c r="CG86">
        <v>15.001799999999999</v>
      </c>
      <c r="CH86">
        <v>19.221499999999999</v>
      </c>
      <c r="CI86">
        <v>30.0001</v>
      </c>
      <c r="CJ86">
        <v>19.265999999999998</v>
      </c>
      <c r="CK86">
        <v>19.339600000000001</v>
      </c>
      <c r="CL86">
        <v>25.006599999999999</v>
      </c>
      <c r="CM86">
        <v>-30</v>
      </c>
      <c r="CN86">
        <v>-30</v>
      </c>
      <c r="CO86">
        <v>15</v>
      </c>
      <c r="CP86">
        <v>410</v>
      </c>
      <c r="CQ86">
        <v>10</v>
      </c>
      <c r="CR86">
        <v>99.325800000000001</v>
      </c>
      <c r="CS86">
        <v>108.21599999999999</v>
      </c>
    </row>
    <row r="87" spans="1:97" x14ac:dyDescent="0.25">
      <c r="A87">
        <v>71</v>
      </c>
      <c r="B87">
        <v>1607394015.0999999</v>
      </c>
      <c r="C87">
        <v>4421</v>
      </c>
      <c r="D87" t="s">
        <v>371</v>
      </c>
      <c r="E87" t="s">
        <v>372</v>
      </c>
      <c r="F87">
        <v>1607394007.0999999</v>
      </c>
      <c r="G87">
        <f t="shared" si="29"/>
        <v>6.3150381881299942E-5</v>
      </c>
      <c r="H87">
        <f t="shared" si="30"/>
        <v>-0.47150800747911975</v>
      </c>
      <c r="I87">
        <f t="shared" si="31"/>
        <v>410.89112903225799</v>
      </c>
      <c r="J87">
        <f t="shared" si="32"/>
        <v>508.61771425750555</v>
      </c>
      <c r="K87">
        <f t="shared" si="33"/>
        <v>51.497432355207266</v>
      </c>
      <c r="L87">
        <f t="shared" si="34"/>
        <v>41.60263696985696</v>
      </c>
      <c r="M87">
        <f t="shared" si="35"/>
        <v>7.2536738859072638E-3</v>
      </c>
      <c r="N87">
        <f t="shared" si="36"/>
        <v>2.661243410558805</v>
      </c>
      <c r="O87">
        <f t="shared" si="37"/>
        <v>7.2427078581773167E-3</v>
      </c>
      <c r="P87">
        <f t="shared" si="38"/>
        <v>4.5276762629204827E-3</v>
      </c>
      <c r="Q87">
        <f t="shared" si="39"/>
        <v>-4.4937622407096754E-3</v>
      </c>
      <c r="R87">
        <f t="shared" si="40"/>
        <v>15.115902998555557</v>
      </c>
      <c r="S87">
        <f t="shared" si="41"/>
        <v>15.032574193548401</v>
      </c>
      <c r="T87">
        <f t="shared" si="42"/>
        <v>1.7149671712970231</v>
      </c>
      <c r="U87">
        <f t="shared" si="43"/>
        <v>48.853413337368437</v>
      </c>
      <c r="V87">
        <f t="shared" si="44"/>
        <v>0.84330639130353724</v>
      </c>
      <c r="W87">
        <f t="shared" si="45"/>
        <v>1.726197482824571</v>
      </c>
      <c r="X87">
        <f t="shared" si="46"/>
        <v>0.8716607799934859</v>
      </c>
      <c r="Y87">
        <f t="shared" si="47"/>
        <v>-2.7849318409653274</v>
      </c>
      <c r="Z87">
        <f t="shared" si="48"/>
        <v>14.557876747301256</v>
      </c>
      <c r="AA87">
        <f t="shared" si="49"/>
        <v>1.0453914566081304</v>
      </c>
      <c r="AB87">
        <f t="shared" si="50"/>
        <v>12.813842600703349</v>
      </c>
      <c r="AC87">
        <v>-1.21562273051631E-3</v>
      </c>
      <c r="AD87">
        <v>2.34787215832764E-2</v>
      </c>
      <c r="AE87">
        <v>2.6697522104948201</v>
      </c>
      <c r="AF87">
        <v>85</v>
      </c>
      <c r="AG87">
        <v>8</v>
      </c>
      <c r="AH87">
        <f t="shared" si="51"/>
        <v>1</v>
      </c>
      <c r="AI87">
        <f t="shared" si="52"/>
        <v>0</v>
      </c>
      <c r="AJ87">
        <f t="shared" si="53"/>
        <v>55658.070434651723</v>
      </c>
      <c r="AK87">
        <f t="shared" si="54"/>
        <v>-2.35152393548387E-2</v>
      </c>
      <c r="AL87">
        <f t="shared" si="55"/>
        <v>-1.1522467283870963E-2</v>
      </c>
      <c r="AM87">
        <f t="shared" si="56"/>
        <v>0.49</v>
      </c>
      <c r="AN87">
        <f t="shared" si="57"/>
        <v>0.39</v>
      </c>
      <c r="AO87">
        <v>19.670000000000002</v>
      </c>
      <c r="AP87">
        <v>0.5</v>
      </c>
      <c r="AQ87" t="s">
        <v>195</v>
      </c>
      <c r="AR87">
        <v>1607394007.0999999</v>
      </c>
      <c r="AS87">
        <v>410.89112903225799</v>
      </c>
      <c r="AT87">
        <v>410.01470967741898</v>
      </c>
      <c r="AU87">
        <v>8.32897</v>
      </c>
      <c r="AV87">
        <v>8.2057874193548397</v>
      </c>
      <c r="AW87">
        <v>999.99693548387097</v>
      </c>
      <c r="AX87">
        <v>101.198774193548</v>
      </c>
      <c r="AY87">
        <v>5.1007148387096801E-2</v>
      </c>
      <c r="AZ87">
        <v>15.1340419354839</v>
      </c>
      <c r="BA87">
        <v>15.032574193548401</v>
      </c>
      <c r="BB87">
        <v>15.2727806451613</v>
      </c>
      <c r="BC87">
        <v>9989.39580645161</v>
      </c>
      <c r="BD87">
        <v>-2.35152393548387E-2</v>
      </c>
      <c r="BE87">
        <v>0.302797483870968</v>
      </c>
      <c r="BF87">
        <v>1607393971.0999999</v>
      </c>
      <c r="BG87" t="s">
        <v>373</v>
      </c>
      <c r="BH87">
        <v>13</v>
      </c>
      <c r="BI87">
        <v>0.57199999999999995</v>
      </c>
      <c r="BJ87">
        <v>-0.184</v>
      </c>
      <c r="BK87">
        <v>410</v>
      </c>
      <c r="BL87">
        <v>8</v>
      </c>
      <c r="BM87">
        <v>0.32</v>
      </c>
      <c r="BN87">
        <v>7.0000000000000007E-2</v>
      </c>
      <c r="BO87">
        <v>0.87203184</v>
      </c>
      <c r="BP87">
        <v>2.8741478031222598E-2</v>
      </c>
      <c r="BQ87">
        <v>2.4647156266279498E-2</v>
      </c>
      <c r="BR87">
        <v>1</v>
      </c>
      <c r="BS87">
        <v>0.12362558</v>
      </c>
      <c r="BT87">
        <v>-3.6782924369749099E-3</v>
      </c>
      <c r="BU87">
        <v>7.3882601713800005E-4</v>
      </c>
      <c r="BV87">
        <v>1</v>
      </c>
      <c r="BW87">
        <v>2</v>
      </c>
      <c r="BX87">
        <v>2</v>
      </c>
      <c r="BY87" t="s">
        <v>197</v>
      </c>
      <c r="BZ87">
        <v>100</v>
      </c>
      <c r="CA87">
        <v>100</v>
      </c>
      <c r="CB87">
        <v>0.57199999999999995</v>
      </c>
      <c r="CC87">
        <v>-0.184</v>
      </c>
      <c r="CD87">
        <v>2</v>
      </c>
      <c r="CE87">
        <v>994.351</v>
      </c>
      <c r="CF87">
        <v>349.05500000000001</v>
      </c>
      <c r="CG87">
        <v>15.0022</v>
      </c>
      <c r="CH87">
        <v>19.262799999999999</v>
      </c>
      <c r="CI87">
        <v>30.000299999999999</v>
      </c>
      <c r="CJ87">
        <v>19.299199999999999</v>
      </c>
      <c r="CK87">
        <v>19.374400000000001</v>
      </c>
      <c r="CL87">
        <v>24.9941</v>
      </c>
      <c r="CM87">
        <v>-30</v>
      </c>
      <c r="CN87">
        <v>-30</v>
      </c>
      <c r="CO87">
        <v>15</v>
      </c>
      <c r="CP87">
        <v>410</v>
      </c>
      <c r="CQ87">
        <v>10</v>
      </c>
      <c r="CR87">
        <v>99.341200000000001</v>
      </c>
      <c r="CS87">
        <v>108.20699999999999</v>
      </c>
    </row>
    <row r="88" spans="1:97" x14ac:dyDescent="0.25">
      <c r="A88">
        <v>72</v>
      </c>
      <c r="B88">
        <v>1607394020.0999999</v>
      </c>
      <c r="C88">
        <v>4426</v>
      </c>
      <c r="D88" t="s">
        <v>374</v>
      </c>
      <c r="E88" t="s">
        <v>375</v>
      </c>
      <c r="F88">
        <v>1607394011.7451601</v>
      </c>
      <c r="G88">
        <f t="shared" si="29"/>
        <v>6.3104091785892306E-5</v>
      </c>
      <c r="H88">
        <f t="shared" si="30"/>
        <v>-0.46583061468828657</v>
      </c>
      <c r="I88">
        <f t="shared" si="31"/>
        <v>410.89122580645198</v>
      </c>
      <c r="J88">
        <f t="shared" si="32"/>
        <v>507.60489714958766</v>
      </c>
      <c r="K88">
        <f t="shared" si="33"/>
        <v>51.394736671346926</v>
      </c>
      <c r="L88">
        <f t="shared" si="34"/>
        <v>41.602526826423272</v>
      </c>
      <c r="M88">
        <f t="shared" si="35"/>
        <v>7.2364592169398964E-3</v>
      </c>
      <c r="N88">
        <f t="shared" si="36"/>
        <v>2.6605736670032569</v>
      </c>
      <c r="O88">
        <f t="shared" si="37"/>
        <v>7.2255423921577357E-3</v>
      </c>
      <c r="P88">
        <f t="shared" si="38"/>
        <v>4.5169434351670923E-3</v>
      </c>
      <c r="Q88">
        <f t="shared" si="39"/>
        <v>-6.964036610322577E-3</v>
      </c>
      <c r="R88">
        <f t="shared" si="40"/>
        <v>15.132309060183946</v>
      </c>
      <c r="S88">
        <f t="shared" si="41"/>
        <v>15.0467096774194</v>
      </c>
      <c r="T88">
        <f t="shared" si="42"/>
        <v>1.7165278087847589</v>
      </c>
      <c r="U88">
        <f t="shared" si="43"/>
        <v>48.810004584685991</v>
      </c>
      <c r="V88">
        <f t="shared" si="44"/>
        <v>0.84344668914243892</v>
      </c>
      <c r="W88">
        <f t="shared" si="45"/>
        <v>1.7280200981727998</v>
      </c>
      <c r="X88">
        <f t="shared" si="46"/>
        <v>0.87308111964231994</v>
      </c>
      <c r="Y88">
        <f t="shared" si="47"/>
        <v>-2.7828904477578509</v>
      </c>
      <c r="Z88">
        <f t="shared" si="48"/>
        <v>14.880878882540532</v>
      </c>
      <c r="AA88">
        <f t="shared" si="49"/>
        <v>1.0690250422026408</v>
      </c>
      <c r="AB88">
        <f t="shared" si="50"/>
        <v>13.160049440374999</v>
      </c>
      <c r="AC88">
        <v>-1.21513643878019E-3</v>
      </c>
      <c r="AD88">
        <v>2.3469329271012099E-2</v>
      </c>
      <c r="AE88">
        <v>2.6690790631208099</v>
      </c>
      <c r="AF88">
        <v>86</v>
      </c>
      <c r="AG88">
        <v>9</v>
      </c>
      <c r="AH88">
        <f t="shared" si="51"/>
        <v>1</v>
      </c>
      <c r="AI88">
        <f t="shared" si="52"/>
        <v>0</v>
      </c>
      <c r="AJ88">
        <f t="shared" si="53"/>
        <v>55633.533570428088</v>
      </c>
      <c r="AK88">
        <f t="shared" si="54"/>
        <v>-3.6441845161290301E-2</v>
      </c>
      <c r="AL88">
        <f t="shared" si="55"/>
        <v>-1.7856504129032249E-2</v>
      </c>
      <c r="AM88">
        <f t="shared" si="56"/>
        <v>0.49</v>
      </c>
      <c r="AN88">
        <f t="shared" si="57"/>
        <v>0.39</v>
      </c>
      <c r="AO88">
        <v>19.670000000000002</v>
      </c>
      <c r="AP88">
        <v>0.5</v>
      </c>
      <c r="AQ88" t="s">
        <v>195</v>
      </c>
      <c r="AR88">
        <v>1607394011.7451601</v>
      </c>
      <c r="AS88">
        <v>410.89122580645198</v>
      </c>
      <c r="AT88">
        <v>410.02593548387102</v>
      </c>
      <c r="AU88">
        <v>8.3303796774193604</v>
      </c>
      <c r="AV88">
        <v>8.2072874193548397</v>
      </c>
      <c r="AW88">
        <v>999.99574193548403</v>
      </c>
      <c r="AX88">
        <v>101.198516129032</v>
      </c>
      <c r="AY88">
        <v>5.0973306451612903E-2</v>
      </c>
      <c r="AZ88">
        <v>15.150454838709701</v>
      </c>
      <c r="BA88">
        <v>15.0467096774194</v>
      </c>
      <c r="BB88">
        <v>15.2885806451613</v>
      </c>
      <c r="BC88">
        <v>9985.4251612903208</v>
      </c>
      <c r="BD88">
        <v>-3.6441845161290301E-2</v>
      </c>
      <c r="BE88">
        <v>0.29755558064516102</v>
      </c>
      <c r="BF88">
        <v>1607393971.0999999</v>
      </c>
      <c r="BG88" t="s">
        <v>373</v>
      </c>
      <c r="BH88">
        <v>13</v>
      </c>
      <c r="BI88">
        <v>0.57199999999999995</v>
      </c>
      <c r="BJ88">
        <v>-0.184</v>
      </c>
      <c r="BK88">
        <v>410</v>
      </c>
      <c r="BL88">
        <v>8</v>
      </c>
      <c r="BM88">
        <v>0.32</v>
      </c>
      <c r="BN88">
        <v>7.0000000000000007E-2</v>
      </c>
      <c r="BO88">
        <v>0.87643000000000004</v>
      </c>
      <c r="BP88">
        <v>-5.9127990396150298E-2</v>
      </c>
      <c r="BQ88">
        <v>2.3202594929878001E-2</v>
      </c>
      <c r="BR88">
        <v>1</v>
      </c>
      <c r="BS88">
        <v>0.12340230000000001</v>
      </c>
      <c r="BT88">
        <v>-3.29422328931572E-3</v>
      </c>
      <c r="BU88">
        <v>6.9481747963044205E-4</v>
      </c>
      <c r="BV88">
        <v>1</v>
      </c>
      <c r="BW88">
        <v>2</v>
      </c>
      <c r="BX88">
        <v>2</v>
      </c>
      <c r="BY88" t="s">
        <v>197</v>
      </c>
      <c r="BZ88">
        <v>100</v>
      </c>
      <c r="CA88">
        <v>100</v>
      </c>
      <c r="CB88">
        <v>0.57199999999999995</v>
      </c>
      <c r="CC88">
        <v>-0.184</v>
      </c>
      <c r="CD88">
        <v>2</v>
      </c>
      <c r="CE88">
        <v>993.69399999999996</v>
      </c>
      <c r="CF88">
        <v>349.05500000000001</v>
      </c>
      <c r="CG88">
        <v>15.0025</v>
      </c>
      <c r="CH88">
        <v>19.262799999999999</v>
      </c>
      <c r="CI88">
        <v>29.9999</v>
      </c>
      <c r="CJ88">
        <v>19.299199999999999</v>
      </c>
      <c r="CK88">
        <v>19.374400000000001</v>
      </c>
      <c r="CL88">
        <v>24.991800000000001</v>
      </c>
      <c r="CM88">
        <v>-30</v>
      </c>
      <c r="CN88">
        <v>-30</v>
      </c>
      <c r="CO88">
        <v>15</v>
      </c>
      <c r="CP88">
        <v>410</v>
      </c>
      <c r="CQ88">
        <v>10</v>
      </c>
      <c r="CR88">
        <v>99.340900000000005</v>
      </c>
      <c r="CS88">
        <v>108.20699999999999</v>
      </c>
    </row>
    <row r="89" spans="1:97" x14ac:dyDescent="0.25">
      <c r="A89">
        <v>73</v>
      </c>
      <c r="B89">
        <v>1607394025.0999999</v>
      </c>
      <c r="C89">
        <v>4431</v>
      </c>
      <c r="D89" t="s">
        <v>376</v>
      </c>
      <c r="E89" t="s">
        <v>377</v>
      </c>
      <c r="F89">
        <v>1607394016.53548</v>
      </c>
      <c r="G89">
        <f t="shared" si="29"/>
        <v>6.3132493005806472E-5</v>
      </c>
      <c r="H89">
        <f t="shared" si="30"/>
        <v>-0.46740547744213945</v>
      </c>
      <c r="I89">
        <f t="shared" si="31"/>
        <v>410.90061290322598</v>
      </c>
      <c r="J89">
        <f t="shared" si="32"/>
        <v>508.0362511078809</v>
      </c>
      <c r="K89">
        <f t="shared" si="33"/>
        <v>51.438562376833893</v>
      </c>
      <c r="L89">
        <f t="shared" si="34"/>
        <v>41.60359966716949</v>
      </c>
      <c r="M89">
        <f t="shared" si="35"/>
        <v>7.2305386067405665E-3</v>
      </c>
      <c r="N89">
        <f t="shared" si="36"/>
        <v>2.6625388501296969</v>
      </c>
      <c r="O89">
        <f t="shared" si="37"/>
        <v>7.2196476549347705E-3</v>
      </c>
      <c r="P89">
        <f t="shared" si="38"/>
        <v>4.5132569052410967E-3</v>
      </c>
      <c r="Q89">
        <f t="shared" si="39"/>
        <v>-6.4540820807806485E-3</v>
      </c>
      <c r="R89">
        <f t="shared" si="40"/>
        <v>15.147981443900612</v>
      </c>
      <c r="S89">
        <f t="shared" si="41"/>
        <v>15.058435483871</v>
      </c>
      <c r="T89">
        <f t="shared" si="42"/>
        <v>1.7178233509358003</v>
      </c>
      <c r="U89">
        <f t="shared" si="43"/>
        <v>48.772051208852993</v>
      </c>
      <c r="V89">
        <f t="shared" si="44"/>
        <v>0.84364001017354584</v>
      </c>
      <c r="W89">
        <f t="shared" si="45"/>
        <v>1.7297611834304198</v>
      </c>
      <c r="X89">
        <f t="shared" si="46"/>
        <v>0.87418334076225446</v>
      </c>
      <c r="Y89">
        <f t="shared" si="47"/>
        <v>-2.7841429415560652</v>
      </c>
      <c r="Z89">
        <f t="shared" si="48"/>
        <v>15.457243760009755</v>
      </c>
      <c r="AA89">
        <f t="shared" si="49"/>
        <v>1.1097690826365874</v>
      </c>
      <c r="AB89">
        <f t="shared" si="50"/>
        <v>13.776415819009497</v>
      </c>
      <c r="AC89">
        <v>-1.21656369939003E-3</v>
      </c>
      <c r="AD89">
        <v>2.3496895598659601E-2</v>
      </c>
      <c r="AE89">
        <v>2.6710542364149901</v>
      </c>
      <c r="AF89">
        <v>86</v>
      </c>
      <c r="AG89">
        <v>9</v>
      </c>
      <c r="AH89">
        <f t="shared" si="51"/>
        <v>1</v>
      </c>
      <c r="AI89">
        <f t="shared" si="52"/>
        <v>0</v>
      </c>
      <c r="AJ89">
        <f t="shared" si="53"/>
        <v>55693.201408351721</v>
      </c>
      <c r="AK89">
        <f t="shared" si="54"/>
        <v>-3.37733232903226E-2</v>
      </c>
      <c r="AL89">
        <f t="shared" si="55"/>
        <v>-1.6548928412258072E-2</v>
      </c>
      <c r="AM89">
        <f t="shared" si="56"/>
        <v>0.49</v>
      </c>
      <c r="AN89">
        <f t="shared" si="57"/>
        <v>0.39</v>
      </c>
      <c r="AO89">
        <v>19.670000000000002</v>
      </c>
      <c r="AP89">
        <v>0.5</v>
      </c>
      <c r="AQ89" t="s">
        <v>195</v>
      </c>
      <c r="AR89">
        <v>1607394016.53548</v>
      </c>
      <c r="AS89">
        <v>410.90061290322598</v>
      </c>
      <c r="AT89">
        <v>410.03225806451599</v>
      </c>
      <c r="AU89">
        <v>8.3322645161290296</v>
      </c>
      <c r="AV89">
        <v>8.2091183870967708</v>
      </c>
      <c r="AW89">
        <v>1000.00625806452</v>
      </c>
      <c r="AX89">
        <v>101.19890322580601</v>
      </c>
      <c r="AY89">
        <v>5.0884096774193602E-2</v>
      </c>
      <c r="AZ89">
        <v>15.166119354838701</v>
      </c>
      <c r="BA89">
        <v>15.058435483871</v>
      </c>
      <c r="BB89">
        <v>15.3016516129032</v>
      </c>
      <c r="BC89">
        <v>9997.1154838709699</v>
      </c>
      <c r="BD89">
        <v>-3.37733232903226E-2</v>
      </c>
      <c r="BE89">
        <v>0.30822161290322603</v>
      </c>
      <c r="BF89">
        <v>1607393971.0999999</v>
      </c>
      <c r="BG89" t="s">
        <v>373</v>
      </c>
      <c r="BH89">
        <v>13</v>
      </c>
      <c r="BI89">
        <v>0.57199999999999995</v>
      </c>
      <c r="BJ89">
        <v>-0.184</v>
      </c>
      <c r="BK89">
        <v>410</v>
      </c>
      <c r="BL89">
        <v>8</v>
      </c>
      <c r="BM89">
        <v>0.32</v>
      </c>
      <c r="BN89">
        <v>7.0000000000000007E-2</v>
      </c>
      <c r="BO89">
        <v>0.87158564000000005</v>
      </c>
      <c r="BP89">
        <v>-7.40592864345858E-2</v>
      </c>
      <c r="BQ89">
        <v>2.372161069216E-2</v>
      </c>
      <c r="BR89">
        <v>1</v>
      </c>
      <c r="BS89">
        <v>0.12311518</v>
      </c>
      <c r="BT89">
        <v>-6.8227418967580704E-4</v>
      </c>
      <c r="BU89">
        <v>4.7957646689553E-4</v>
      </c>
      <c r="BV89">
        <v>1</v>
      </c>
      <c r="BW89">
        <v>2</v>
      </c>
      <c r="BX89">
        <v>2</v>
      </c>
      <c r="BY89" t="s">
        <v>197</v>
      </c>
      <c r="BZ89">
        <v>100</v>
      </c>
      <c r="CA89">
        <v>100</v>
      </c>
      <c r="CB89">
        <v>0.57199999999999995</v>
      </c>
      <c r="CC89">
        <v>-0.184</v>
      </c>
      <c r="CD89">
        <v>2</v>
      </c>
      <c r="CE89">
        <v>993.35299999999995</v>
      </c>
      <c r="CF89">
        <v>349.10300000000001</v>
      </c>
      <c r="CG89">
        <v>15.002700000000001</v>
      </c>
      <c r="CH89">
        <v>19.264500000000002</v>
      </c>
      <c r="CI89">
        <v>30.0002</v>
      </c>
      <c r="CJ89">
        <v>19.299199999999999</v>
      </c>
      <c r="CK89">
        <v>19.374400000000001</v>
      </c>
      <c r="CL89">
        <v>24.990600000000001</v>
      </c>
      <c r="CM89">
        <v>-30</v>
      </c>
      <c r="CN89">
        <v>-30</v>
      </c>
      <c r="CO89">
        <v>15</v>
      </c>
      <c r="CP89">
        <v>410</v>
      </c>
      <c r="CQ89">
        <v>10</v>
      </c>
      <c r="CR89">
        <v>99.340500000000006</v>
      </c>
      <c r="CS89">
        <v>108.20699999999999</v>
      </c>
    </row>
    <row r="90" spans="1:97" x14ac:dyDescent="0.25">
      <c r="A90">
        <v>74</v>
      </c>
      <c r="B90">
        <v>1607394030.0999999</v>
      </c>
      <c r="C90">
        <v>4436</v>
      </c>
      <c r="D90" t="s">
        <v>378</v>
      </c>
      <c r="E90" t="s">
        <v>379</v>
      </c>
      <c r="F90">
        <v>1607394021.4709699</v>
      </c>
      <c r="G90">
        <f t="shared" si="29"/>
        <v>6.3143491994317101E-5</v>
      </c>
      <c r="H90">
        <f t="shared" si="30"/>
        <v>-0.47473830082460688</v>
      </c>
      <c r="I90">
        <f t="shared" si="31"/>
        <v>410.90335483871002</v>
      </c>
      <c r="J90">
        <f t="shared" si="32"/>
        <v>509.69711201174033</v>
      </c>
      <c r="K90">
        <f t="shared" si="33"/>
        <v>51.606920726040499</v>
      </c>
      <c r="L90">
        <f t="shared" si="34"/>
        <v>41.604035729237076</v>
      </c>
      <c r="M90">
        <f t="shared" si="35"/>
        <v>7.2271552785458234E-3</v>
      </c>
      <c r="N90">
        <f t="shared" si="36"/>
        <v>2.6629966956430806</v>
      </c>
      <c r="O90">
        <f t="shared" si="37"/>
        <v>7.2162763759824307E-3</v>
      </c>
      <c r="P90">
        <f t="shared" si="38"/>
        <v>4.5111487757244998E-3</v>
      </c>
      <c r="Q90">
        <f t="shared" si="39"/>
        <v>-4.853910607587099E-3</v>
      </c>
      <c r="R90">
        <f t="shared" si="40"/>
        <v>15.156865905841443</v>
      </c>
      <c r="S90">
        <f t="shared" si="41"/>
        <v>15.065141935483901</v>
      </c>
      <c r="T90">
        <f t="shared" si="42"/>
        <v>1.7185647087524911</v>
      </c>
      <c r="U90">
        <f t="shared" si="43"/>
        <v>48.754709130276652</v>
      </c>
      <c r="V90">
        <f t="shared" si="44"/>
        <v>0.84382126003859537</v>
      </c>
      <c r="W90">
        <f t="shared" si="45"/>
        <v>1.7307482191798838</v>
      </c>
      <c r="X90">
        <f t="shared" si="46"/>
        <v>0.87474344871389575</v>
      </c>
      <c r="Y90">
        <f t="shared" si="47"/>
        <v>-2.7846279969493843</v>
      </c>
      <c r="Z90">
        <f t="shared" si="48"/>
        <v>15.771119002872085</v>
      </c>
      <c r="AA90">
        <f t="shared" si="49"/>
        <v>1.1322012485165995</v>
      </c>
      <c r="AB90">
        <f t="shared" si="50"/>
        <v>14.113838343831713</v>
      </c>
      <c r="AC90">
        <v>-1.2168963808511901E-3</v>
      </c>
      <c r="AD90">
        <v>2.3503321058801499E-2</v>
      </c>
      <c r="AE90">
        <v>2.6715144105455702</v>
      </c>
      <c r="AF90">
        <v>86</v>
      </c>
      <c r="AG90">
        <v>9</v>
      </c>
      <c r="AH90">
        <f t="shared" si="51"/>
        <v>1</v>
      </c>
      <c r="AI90">
        <f t="shared" si="52"/>
        <v>0</v>
      </c>
      <c r="AJ90">
        <f t="shared" si="53"/>
        <v>55706.101023266128</v>
      </c>
      <c r="AK90">
        <f t="shared" si="54"/>
        <v>-2.53998461935484E-2</v>
      </c>
      <c r="AL90">
        <f t="shared" si="55"/>
        <v>-1.2445924634838715E-2</v>
      </c>
      <c r="AM90">
        <f t="shared" si="56"/>
        <v>0.49</v>
      </c>
      <c r="AN90">
        <f t="shared" si="57"/>
        <v>0.39</v>
      </c>
      <c r="AO90">
        <v>19.670000000000002</v>
      </c>
      <c r="AP90">
        <v>0.5</v>
      </c>
      <c r="AQ90" t="s">
        <v>195</v>
      </c>
      <c r="AR90">
        <v>1607394021.4709699</v>
      </c>
      <c r="AS90">
        <v>410.90335483871002</v>
      </c>
      <c r="AT90">
        <v>410.02058064516098</v>
      </c>
      <c r="AU90">
        <v>8.3340229032258009</v>
      </c>
      <c r="AV90">
        <v>8.2108548387096807</v>
      </c>
      <c r="AW90">
        <v>1000.00058064516</v>
      </c>
      <c r="AX90">
        <v>101.19922580645201</v>
      </c>
      <c r="AY90">
        <v>5.0947109677419403E-2</v>
      </c>
      <c r="AZ90">
        <v>15.1749935483871</v>
      </c>
      <c r="BA90">
        <v>15.065141935483901</v>
      </c>
      <c r="BB90">
        <v>15.309900000000001</v>
      </c>
      <c r="BC90">
        <v>9999.8174193548402</v>
      </c>
      <c r="BD90">
        <v>-2.53998461935484E-2</v>
      </c>
      <c r="BE90">
        <v>0.307765806451613</v>
      </c>
      <c r="BF90">
        <v>1607393971.0999999</v>
      </c>
      <c r="BG90" t="s">
        <v>373</v>
      </c>
      <c r="BH90">
        <v>13</v>
      </c>
      <c r="BI90">
        <v>0.57199999999999995</v>
      </c>
      <c r="BJ90">
        <v>-0.184</v>
      </c>
      <c r="BK90">
        <v>410</v>
      </c>
      <c r="BL90">
        <v>8</v>
      </c>
      <c r="BM90">
        <v>0.32</v>
      </c>
      <c r="BN90">
        <v>7.0000000000000007E-2</v>
      </c>
      <c r="BO90">
        <v>0.87556206000000003</v>
      </c>
      <c r="BP90">
        <v>0.137634710204078</v>
      </c>
      <c r="BQ90">
        <v>3.09886874284214E-2</v>
      </c>
      <c r="BR90">
        <v>0</v>
      </c>
      <c r="BS90">
        <v>0.12318659999999999</v>
      </c>
      <c r="BT90">
        <v>7.7508763505393895E-4</v>
      </c>
      <c r="BU90">
        <v>3.5137279348293297E-4</v>
      </c>
      <c r="BV90">
        <v>1</v>
      </c>
      <c r="BW90">
        <v>1</v>
      </c>
      <c r="BX90">
        <v>2</v>
      </c>
      <c r="BY90" t="s">
        <v>220</v>
      </c>
      <c r="BZ90">
        <v>100</v>
      </c>
      <c r="CA90">
        <v>100</v>
      </c>
      <c r="CB90">
        <v>0.57199999999999995</v>
      </c>
      <c r="CC90">
        <v>-0.184</v>
      </c>
      <c r="CD90">
        <v>2</v>
      </c>
      <c r="CE90">
        <v>993.19399999999996</v>
      </c>
      <c r="CF90">
        <v>349.04300000000001</v>
      </c>
      <c r="CG90">
        <v>15.0021</v>
      </c>
      <c r="CH90">
        <v>19.264500000000002</v>
      </c>
      <c r="CI90">
        <v>30</v>
      </c>
      <c r="CJ90">
        <v>19.299199999999999</v>
      </c>
      <c r="CK90">
        <v>19.374400000000001</v>
      </c>
      <c r="CL90">
        <v>24.9908</v>
      </c>
      <c r="CM90">
        <v>-30</v>
      </c>
      <c r="CN90">
        <v>-30</v>
      </c>
      <c r="CO90">
        <v>15</v>
      </c>
      <c r="CP90">
        <v>410</v>
      </c>
      <c r="CQ90">
        <v>10</v>
      </c>
      <c r="CR90">
        <v>99.340999999999994</v>
      </c>
      <c r="CS90">
        <v>108.206</v>
      </c>
    </row>
    <row r="91" spans="1:97" x14ac:dyDescent="0.25">
      <c r="A91">
        <v>75</v>
      </c>
      <c r="B91">
        <v>1607394035.0999999</v>
      </c>
      <c r="C91">
        <v>4441</v>
      </c>
      <c r="D91" t="s">
        <v>380</v>
      </c>
      <c r="E91" t="s">
        <v>381</v>
      </c>
      <c r="F91">
        <v>1607394026.4709699</v>
      </c>
      <c r="G91">
        <f t="shared" si="29"/>
        <v>6.2972488868703487E-5</v>
      </c>
      <c r="H91">
        <f t="shared" si="30"/>
        <v>-0.47871919587370065</v>
      </c>
      <c r="I91">
        <f t="shared" si="31"/>
        <v>410.90332258064501</v>
      </c>
      <c r="J91">
        <f t="shared" si="32"/>
        <v>510.87641960839284</v>
      </c>
      <c r="K91">
        <f t="shared" si="33"/>
        <v>51.726130998927871</v>
      </c>
      <c r="L91">
        <f t="shared" si="34"/>
        <v>41.603875763131789</v>
      </c>
      <c r="M91">
        <f t="shared" si="35"/>
        <v>7.2063350126820441E-3</v>
      </c>
      <c r="N91">
        <f t="shared" si="36"/>
        <v>2.6623921289872206</v>
      </c>
      <c r="O91">
        <f t="shared" si="37"/>
        <v>7.1955161977418254E-3</v>
      </c>
      <c r="P91">
        <f t="shared" si="38"/>
        <v>4.4981682769284258E-3</v>
      </c>
      <c r="Q91">
        <f t="shared" si="39"/>
        <v>-5.1595719753290267E-3</v>
      </c>
      <c r="R91">
        <f t="shared" si="40"/>
        <v>15.153276792361416</v>
      </c>
      <c r="S91">
        <f t="shared" si="41"/>
        <v>15.0677967741935</v>
      </c>
      <c r="T91">
        <f t="shared" si="42"/>
        <v>1.7188582628299816</v>
      </c>
      <c r="U91">
        <f t="shared" si="43"/>
        <v>48.774812066259678</v>
      </c>
      <c r="V91">
        <f t="shared" si="44"/>
        <v>0.84397211214669521</v>
      </c>
      <c r="W91">
        <f t="shared" si="45"/>
        <v>1.7303441600147527</v>
      </c>
      <c r="X91">
        <f t="shared" si="46"/>
        <v>0.87488615068328635</v>
      </c>
      <c r="Y91">
        <f t="shared" si="47"/>
        <v>-2.7770867591098236</v>
      </c>
      <c r="Z91">
        <f t="shared" si="48"/>
        <v>14.865120856534915</v>
      </c>
      <c r="AA91">
        <f t="shared" si="49"/>
        <v>1.0673969568856458</v>
      </c>
      <c r="AB91">
        <f t="shared" si="50"/>
        <v>13.150271482335409</v>
      </c>
      <c r="AC91">
        <v>-1.2164571011422001E-3</v>
      </c>
      <c r="AD91">
        <v>2.34948367439516E-2</v>
      </c>
      <c r="AE91">
        <v>2.67090676913381</v>
      </c>
      <c r="AF91">
        <v>87</v>
      </c>
      <c r="AG91">
        <v>9</v>
      </c>
      <c r="AH91">
        <f t="shared" si="51"/>
        <v>1</v>
      </c>
      <c r="AI91">
        <f t="shared" si="52"/>
        <v>0</v>
      </c>
      <c r="AJ91">
        <f t="shared" si="53"/>
        <v>55687.504605629663</v>
      </c>
      <c r="AK91">
        <f t="shared" si="54"/>
        <v>-2.6999330064516099E-2</v>
      </c>
      <c r="AL91">
        <f t="shared" si="55"/>
        <v>-1.3229671731612888E-2</v>
      </c>
      <c r="AM91">
        <f t="shared" si="56"/>
        <v>0.49</v>
      </c>
      <c r="AN91">
        <f t="shared" si="57"/>
        <v>0.39</v>
      </c>
      <c r="AO91">
        <v>19.670000000000002</v>
      </c>
      <c r="AP91">
        <v>0.5</v>
      </c>
      <c r="AQ91" t="s">
        <v>195</v>
      </c>
      <c r="AR91">
        <v>1607394026.4709699</v>
      </c>
      <c r="AS91">
        <v>410.90332258064501</v>
      </c>
      <c r="AT91">
        <v>410.01258064516099</v>
      </c>
      <c r="AU91">
        <v>8.3355441935483903</v>
      </c>
      <c r="AV91">
        <v>8.2127099999999995</v>
      </c>
      <c r="AW91">
        <v>1000.0015806451599</v>
      </c>
      <c r="AX91">
        <v>101.198774193548</v>
      </c>
      <c r="AY91">
        <v>5.10173677419355E-2</v>
      </c>
      <c r="AZ91">
        <v>15.171361290322601</v>
      </c>
      <c r="BA91">
        <v>15.0677967741935</v>
      </c>
      <c r="BB91">
        <v>15.308077419354801</v>
      </c>
      <c r="BC91">
        <v>9996.2522580645109</v>
      </c>
      <c r="BD91">
        <v>-2.6999330064516099E-2</v>
      </c>
      <c r="BE91">
        <v>0.296917483870968</v>
      </c>
      <c r="BF91">
        <v>1607393971.0999999</v>
      </c>
      <c r="BG91" t="s">
        <v>373</v>
      </c>
      <c r="BH91">
        <v>13</v>
      </c>
      <c r="BI91">
        <v>0.57199999999999995</v>
      </c>
      <c r="BJ91">
        <v>-0.184</v>
      </c>
      <c r="BK91">
        <v>410</v>
      </c>
      <c r="BL91">
        <v>8</v>
      </c>
      <c r="BM91">
        <v>0.32</v>
      </c>
      <c r="BN91">
        <v>7.0000000000000007E-2</v>
      </c>
      <c r="BO91">
        <v>0.88658258000000001</v>
      </c>
      <c r="BP91">
        <v>0.109703930852352</v>
      </c>
      <c r="BQ91">
        <v>2.8359437797735001E-2</v>
      </c>
      <c r="BR91">
        <v>0</v>
      </c>
      <c r="BS91">
        <v>0.12299978</v>
      </c>
      <c r="BT91">
        <v>-2.3686357743094499E-3</v>
      </c>
      <c r="BU91">
        <v>6.0329131570079899E-4</v>
      </c>
      <c r="BV91">
        <v>1</v>
      </c>
      <c r="BW91">
        <v>1</v>
      </c>
      <c r="BX91">
        <v>2</v>
      </c>
      <c r="BY91" t="s">
        <v>220</v>
      </c>
      <c r="BZ91">
        <v>100</v>
      </c>
      <c r="CA91">
        <v>100</v>
      </c>
      <c r="CB91">
        <v>0.57199999999999995</v>
      </c>
      <c r="CC91">
        <v>-0.184</v>
      </c>
      <c r="CD91">
        <v>2</v>
      </c>
      <c r="CE91">
        <v>992.32799999999997</v>
      </c>
      <c r="CF91">
        <v>349.01900000000001</v>
      </c>
      <c r="CG91">
        <v>15.0001</v>
      </c>
      <c r="CH91">
        <v>19.265699999999999</v>
      </c>
      <c r="CI91">
        <v>30.0002</v>
      </c>
      <c r="CJ91">
        <v>19.299199999999999</v>
      </c>
      <c r="CK91">
        <v>19.374400000000001</v>
      </c>
      <c r="CL91">
        <v>24.9925</v>
      </c>
      <c r="CM91">
        <v>-30</v>
      </c>
      <c r="CN91">
        <v>-30</v>
      </c>
      <c r="CO91">
        <v>15</v>
      </c>
      <c r="CP91">
        <v>410</v>
      </c>
      <c r="CQ91">
        <v>10</v>
      </c>
      <c r="CR91">
        <v>99.337699999999998</v>
      </c>
      <c r="CS91">
        <v>108.205</v>
      </c>
    </row>
    <row r="92" spans="1:97" x14ac:dyDescent="0.25">
      <c r="A92">
        <v>76</v>
      </c>
      <c r="B92">
        <v>1607394040.0999999</v>
      </c>
      <c r="C92">
        <v>4446</v>
      </c>
      <c r="D92" t="s">
        <v>382</v>
      </c>
      <c r="E92" t="s">
        <v>383</v>
      </c>
      <c r="F92">
        <v>1607394031.4709699</v>
      </c>
      <c r="G92">
        <f t="shared" si="29"/>
        <v>6.2584837808437409E-5</v>
      </c>
      <c r="H92">
        <f t="shared" si="30"/>
        <v>-0.48113354528532676</v>
      </c>
      <c r="I92">
        <f t="shared" si="31"/>
        <v>410.89429032258101</v>
      </c>
      <c r="J92">
        <f t="shared" si="32"/>
        <v>511.93301012464411</v>
      </c>
      <c r="K92">
        <f t="shared" si="33"/>
        <v>51.833022656355233</v>
      </c>
      <c r="L92">
        <f t="shared" si="34"/>
        <v>41.602890687732348</v>
      </c>
      <c r="M92">
        <f t="shared" si="35"/>
        <v>7.1708811594643034E-3</v>
      </c>
      <c r="N92">
        <f t="shared" si="36"/>
        <v>2.6625109759471295</v>
      </c>
      <c r="O92">
        <f t="shared" si="37"/>
        <v>7.160168927821787E-3</v>
      </c>
      <c r="P92">
        <f t="shared" si="38"/>
        <v>4.4760666773041172E-3</v>
      </c>
      <c r="Q92">
        <f t="shared" si="39"/>
        <v>-5.355612169238703E-3</v>
      </c>
      <c r="R92">
        <f t="shared" si="40"/>
        <v>15.135687164233795</v>
      </c>
      <c r="S92">
        <f t="shared" si="41"/>
        <v>15.058825806451599</v>
      </c>
      <c r="T92">
        <f t="shared" si="42"/>
        <v>1.7178664910431949</v>
      </c>
      <c r="U92">
        <f t="shared" si="43"/>
        <v>48.836076971744554</v>
      </c>
      <c r="V92">
        <f t="shared" si="44"/>
        <v>0.84407121179279687</v>
      </c>
      <c r="W92">
        <f t="shared" si="45"/>
        <v>1.7283763646313306</v>
      </c>
      <c r="X92">
        <f t="shared" si="46"/>
        <v>0.87379527925039802</v>
      </c>
      <c r="Y92">
        <f t="shared" si="47"/>
        <v>-2.7599913473520896</v>
      </c>
      <c r="Z92">
        <f t="shared" si="48"/>
        <v>13.612807857181904</v>
      </c>
      <c r="AA92">
        <f t="shared" si="49"/>
        <v>0.97729468588885071</v>
      </c>
      <c r="AB92">
        <f t="shared" si="50"/>
        <v>11.824755583549427</v>
      </c>
      <c r="AC92">
        <v>-1.2165434473032099E-3</v>
      </c>
      <c r="AD92">
        <v>2.3496504446786599E-2</v>
      </c>
      <c r="AE92">
        <v>2.6710262204771298</v>
      </c>
      <c r="AF92">
        <v>86</v>
      </c>
      <c r="AG92">
        <v>9</v>
      </c>
      <c r="AH92">
        <f t="shared" si="51"/>
        <v>1</v>
      </c>
      <c r="AI92">
        <f t="shared" si="52"/>
        <v>0</v>
      </c>
      <c r="AJ92">
        <f t="shared" si="53"/>
        <v>55694.713401462475</v>
      </c>
      <c r="AK92">
        <f t="shared" si="54"/>
        <v>-2.8025181419354801E-2</v>
      </c>
      <c r="AL92">
        <f t="shared" si="55"/>
        <v>-1.3732338895483852E-2</v>
      </c>
      <c r="AM92">
        <f t="shared" si="56"/>
        <v>0.49</v>
      </c>
      <c r="AN92">
        <f t="shared" si="57"/>
        <v>0.39</v>
      </c>
      <c r="AO92">
        <v>19.670000000000002</v>
      </c>
      <c r="AP92">
        <v>0.5</v>
      </c>
      <c r="AQ92" t="s">
        <v>195</v>
      </c>
      <c r="AR92">
        <v>1607394031.4709699</v>
      </c>
      <c r="AS92">
        <v>410.89429032258101</v>
      </c>
      <c r="AT92">
        <v>409.99848387096802</v>
      </c>
      <c r="AU92">
        <v>8.3365370967741903</v>
      </c>
      <c r="AV92">
        <v>8.2144590322580608</v>
      </c>
      <c r="AW92">
        <v>1000.0003870967701</v>
      </c>
      <c r="AX92">
        <v>101.19861290322601</v>
      </c>
      <c r="AY92">
        <v>5.1006932258064498E-2</v>
      </c>
      <c r="AZ92">
        <v>15.153661290322599</v>
      </c>
      <c r="BA92">
        <v>15.058825806451599</v>
      </c>
      <c r="BB92">
        <v>15.294412903225799</v>
      </c>
      <c r="BC92">
        <v>9996.9777419354796</v>
      </c>
      <c r="BD92">
        <v>-2.8025181419354801E-2</v>
      </c>
      <c r="BE92">
        <v>0.28862170967741901</v>
      </c>
      <c r="BF92">
        <v>1607393971.0999999</v>
      </c>
      <c r="BG92" t="s">
        <v>373</v>
      </c>
      <c r="BH92">
        <v>13</v>
      </c>
      <c r="BI92">
        <v>0.57199999999999995</v>
      </c>
      <c r="BJ92">
        <v>-0.184</v>
      </c>
      <c r="BK92">
        <v>410</v>
      </c>
      <c r="BL92">
        <v>8</v>
      </c>
      <c r="BM92">
        <v>0.32</v>
      </c>
      <c r="BN92">
        <v>7.0000000000000007E-2</v>
      </c>
      <c r="BO92">
        <v>0.88614921999999996</v>
      </c>
      <c r="BP92">
        <v>5.61761863145313E-2</v>
      </c>
      <c r="BQ92">
        <v>2.8540038585320799E-2</v>
      </c>
      <c r="BR92">
        <v>1</v>
      </c>
      <c r="BS92">
        <v>0.12241928000000001</v>
      </c>
      <c r="BT92">
        <v>-7.2192345738292599E-3</v>
      </c>
      <c r="BU92">
        <v>1.1611774203798501E-3</v>
      </c>
      <c r="BV92">
        <v>1</v>
      </c>
      <c r="BW92">
        <v>2</v>
      </c>
      <c r="BX92">
        <v>2</v>
      </c>
      <c r="BY92" t="s">
        <v>197</v>
      </c>
      <c r="BZ92">
        <v>100</v>
      </c>
      <c r="CA92">
        <v>100</v>
      </c>
      <c r="CB92">
        <v>0.57199999999999995</v>
      </c>
      <c r="CC92">
        <v>-0.184</v>
      </c>
      <c r="CD92">
        <v>2</v>
      </c>
      <c r="CE92">
        <v>993.32799999999997</v>
      </c>
      <c r="CF92">
        <v>349.03100000000001</v>
      </c>
      <c r="CG92">
        <v>14.9984</v>
      </c>
      <c r="CH92">
        <v>19.266200000000001</v>
      </c>
      <c r="CI92">
        <v>30</v>
      </c>
      <c r="CJ92">
        <v>19.299199999999999</v>
      </c>
      <c r="CK92">
        <v>19.374400000000001</v>
      </c>
      <c r="CL92">
        <v>24.991299999999999</v>
      </c>
      <c r="CM92">
        <v>-30</v>
      </c>
      <c r="CN92">
        <v>-30</v>
      </c>
      <c r="CO92">
        <v>15</v>
      </c>
      <c r="CP92">
        <v>410</v>
      </c>
      <c r="CQ92">
        <v>10</v>
      </c>
      <c r="CR92">
        <v>99.335800000000006</v>
      </c>
      <c r="CS92">
        <v>108.206</v>
      </c>
    </row>
    <row r="93" spans="1:97" x14ac:dyDescent="0.25">
      <c r="A93">
        <v>77</v>
      </c>
      <c r="B93">
        <v>1607394232.5999999</v>
      </c>
      <c r="C93">
        <v>4638.5</v>
      </c>
      <c r="D93" t="s">
        <v>386</v>
      </c>
      <c r="E93" t="s">
        <v>387</v>
      </c>
      <c r="F93">
        <v>1607394224.6064501</v>
      </c>
      <c r="G93">
        <f t="shared" si="29"/>
        <v>9.4225230127591408E-5</v>
      </c>
      <c r="H93">
        <f t="shared" si="30"/>
        <v>-0.67985064273632989</v>
      </c>
      <c r="I93">
        <f t="shared" si="31"/>
        <v>410.76180645161298</v>
      </c>
      <c r="J93">
        <f t="shared" si="32"/>
        <v>503.67638344070872</v>
      </c>
      <c r="K93">
        <f t="shared" si="33"/>
        <v>50.998296250714098</v>
      </c>
      <c r="L93">
        <f t="shared" si="34"/>
        <v>41.590499341654755</v>
      </c>
      <c r="M93">
        <f t="shared" si="35"/>
        <v>1.0985848135821126E-2</v>
      </c>
      <c r="N93">
        <f t="shared" si="36"/>
        <v>2.7800144195607497</v>
      </c>
      <c r="O93">
        <f t="shared" si="37"/>
        <v>1.0961786827361991E-2</v>
      </c>
      <c r="P93">
        <f t="shared" si="38"/>
        <v>6.8532741463272042E-3</v>
      </c>
      <c r="Q93">
        <f t="shared" si="39"/>
        <v>-2.414903465167748E-3</v>
      </c>
      <c r="R93">
        <f t="shared" si="40"/>
        <v>14.972890009283299</v>
      </c>
      <c r="S93">
        <f t="shared" si="41"/>
        <v>14.9287903225806</v>
      </c>
      <c r="T93">
        <f t="shared" si="42"/>
        <v>1.7035469708506101</v>
      </c>
      <c r="U93">
        <f t="shared" si="43"/>
        <v>49.329752540561927</v>
      </c>
      <c r="V93">
        <f t="shared" si="44"/>
        <v>0.84415474199037011</v>
      </c>
      <c r="W93">
        <f t="shared" si="45"/>
        <v>1.7112486856613656</v>
      </c>
      <c r="X93">
        <f t="shared" si="46"/>
        <v>0.85939222886024003</v>
      </c>
      <c r="Y93">
        <f t="shared" si="47"/>
        <v>-4.1553326486267812</v>
      </c>
      <c r="Z93">
        <f t="shared" si="48"/>
        <v>10.500032102522445</v>
      </c>
      <c r="AA93">
        <f t="shared" si="49"/>
        <v>0.72088928085716164</v>
      </c>
      <c r="AB93">
        <f t="shared" si="50"/>
        <v>7.0631738312876573</v>
      </c>
      <c r="AC93">
        <v>-1.2170268283416899E-3</v>
      </c>
      <c r="AD93">
        <v>2.35058405413958E-2</v>
      </c>
      <c r="AE93">
        <v>2.6716948263136802</v>
      </c>
      <c r="AF93">
        <v>86</v>
      </c>
      <c r="AG93">
        <v>9</v>
      </c>
      <c r="AH93">
        <f t="shared" si="51"/>
        <v>1</v>
      </c>
      <c r="AI93">
        <f t="shared" si="52"/>
        <v>0</v>
      </c>
      <c r="AJ93">
        <f t="shared" si="53"/>
        <v>55745.957963892433</v>
      </c>
      <c r="AK93">
        <f t="shared" si="54"/>
        <v>-1.2636857483871E-2</v>
      </c>
      <c r="AL93">
        <f t="shared" si="55"/>
        <v>-6.1920601670967896E-3</v>
      </c>
      <c r="AM93">
        <f t="shared" si="56"/>
        <v>0.49</v>
      </c>
      <c r="AN93">
        <f t="shared" si="57"/>
        <v>0.39</v>
      </c>
      <c r="AO93">
        <v>11.72</v>
      </c>
      <c r="AP93">
        <v>0.5</v>
      </c>
      <c r="AQ93" t="s">
        <v>195</v>
      </c>
      <c r="AR93">
        <v>1607394224.6064501</v>
      </c>
      <c r="AS93">
        <v>410.76180645161298</v>
      </c>
      <c r="AT93">
        <v>410.01038709677402</v>
      </c>
      <c r="AU93">
        <v>8.3371570967742006</v>
      </c>
      <c r="AV93">
        <v>8.2276464516129</v>
      </c>
      <c r="AW93">
        <v>1000.0058064516101</v>
      </c>
      <c r="AX93">
        <v>101.20167741935499</v>
      </c>
      <c r="AY93">
        <v>5.0431925806451602E-2</v>
      </c>
      <c r="AZ93">
        <v>14.9988483870968</v>
      </c>
      <c r="BA93">
        <v>14.9287903225806</v>
      </c>
      <c r="BB93">
        <v>15.159906451612899</v>
      </c>
      <c r="BC93">
        <v>10000.647096774201</v>
      </c>
      <c r="BD93">
        <v>-1.2636857483871E-2</v>
      </c>
      <c r="BE93">
        <v>0.284337064516129</v>
      </c>
      <c r="BF93">
        <v>1607393971.0999999</v>
      </c>
      <c r="BG93" t="s">
        <v>373</v>
      </c>
      <c r="BH93">
        <v>13</v>
      </c>
      <c r="BI93">
        <v>0.57199999999999995</v>
      </c>
      <c r="BJ93">
        <v>-0.184</v>
      </c>
      <c r="BK93">
        <v>410</v>
      </c>
      <c r="BL93">
        <v>8</v>
      </c>
      <c r="BM93">
        <v>0.32</v>
      </c>
      <c r="BN93">
        <v>7.0000000000000007E-2</v>
      </c>
      <c r="BO93">
        <v>0.75146544000000004</v>
      </c>
      <c r="BP93">
        <v>5.7978009634268302E-2</v>
      </c>
      <c r="BQ93">
        <v>2.95396748602012E-2</v>
      </c>
      <c r="BR93">
        <v>1</v>
      </c>
      <c r="BS93">
        <v>0.10927062</v>
      </c>
      <c r="BT93">
        <v>5.4278666722784403E-3</v>
      </c>
      <c r="BU93">
        <v>1.1508208877145001E-3</v>
      </c>
      <c r="BV93">
        <v>1</v>
      </c>
      <c r="BW93">
        <v>2</v>
      </c>
      <c r="BX93">
        <v>2</v>
      </c>
      <c r="BY93" t="s">
        <v>197</v>
      </c>
      <c r="BZ93">
        <v>100</v>
      </c>
      <c r="CA93">
        <v>100</v>
      </c>
      <c r="CB93">
        <v>0.57199999999999995</v>
      </c>
      <c r="CC93">
        <v>-0.184</v>
      </c>
      <c r="CD93">
        <v>2</v>
      </c>
      <c r="CE93">
        <v>993.28700000000003</v>
      </c>
      <c r="CF93">
        <v>349.48</v>
      </c>
      <c r="CG93">
        <v>14.9992</v>
      </c>
      <c r="CH93">
        <v>19.274100000000001</v>
      </c>
      <c r="CI93">
        <v>29.9999</v>
      </c>
      <c r="CJ93">
        <v>19.310199999999998</v>
      </c>
      <c r="CK93">
        <v>19.3856</v>
      </c>
      <c r="CL93">
        <v>24.984400000000001</v>
      </c>
      <c r="CM93">
        <v>-30</v>
      </c>
      <c r="CN93">
        <v>-30</v>
      </c>
      <c r="CO93">
        <v>15</v>
      </c>
      <c r="CP93">
        <v>410</v>
      </c>
      <c r="CQ93">
        <v>10</v>
      </c>
      <c r="CR93">
        <v>99.343400000000003</v>
      </c>
      <c r="CS93">
        <v>108.205</v>
      </c>
    </row>
    <row r="94" spans="1:97" x14ac:dyDescent="0.25">
      <c r="A94">
        <v>78</v>
      </c>
      <c r="B94">
        <v>1607394238.0999999</v>
      </c>
      <c r="C94">
        <v>4644</v>
      </c>
      <c r="D94" t="s">
        <v>388</v>
      </c>
      <c r="E94" t="s">
        <v>389</v>
      </c>
      <c r="F94">
        <v>1607394229.76774</v>
      </c>
      <c r="G94">
        <f t="shared" si="29"/>
        <v>9.5336335290254094E-5</v>
      </c>
      <c r="H94">
        <f t="shared" si="30"/>
        <v>-0.68449180251849129</v>
      </c>
      <c r="I94">
        <f t="shared" si="31"/>
        <v>410.75103225806401</v>
      </c>
      <c r="J94">
        <f t="shared" si="32"/>
        <v>503.30538678005843</v>
      </c>
      <c r="K94">
        <f t="shared" si="33"/>
        <v>50.960944451136328</v>
      </c>
      <c r="L94">
        <f t="shared" si="34"/>
        <v>41.589581768766926</v>
      </c>
      <c r="M94">
        <f t="shared" si="35"/>
        <v>1.1100726944885784E-2</v>
      </c>
      <c r="N94">
        <f t="shared" si="36"/>
        <v>2.7794357425979106</v>
      </c>
      <c r="O94">
        <f t="shared" si="37"/>
        <v>1.1076155293050905E-2</v>
      </c>
      <c r="P94">
        <f t="shared" si="38"/>
        <v>6.924800148072674E-3</v>
      </c>
      <c r="Q94">
        <f t="shared" si="39"/>
        <v>-3.1131868597741989E-3</v>
      </c>
      <c r="R94">
        <f t="shared" si="40"/>
        <v>14.99074589575469</v>
      </c>
      <c r="S94">
        <f t="shared" si="41"/>
        <v>14.936851612903199</v>
      </c>
      <c r="T94">
        <f t="shared" si="42"/>
        <v>1.7044316217541375</v>
      </c>
      <c r="U94">
        <f t="shared" si="43"/>
        <v>49.256222262978874</v>
      </c>
      <c r="V94">
        <f t="shared" si="44"/>
        <v>0.8438828533854037</v>
      </c>
      <c r="W94">
        <f t="shared" si="45"/>
        <v>1.7132512698190998</v>
      </c>
      <c r="X94">
        <f t="shared" si="46"/>
        <v>0.86054876836873384</v>
      </c>
      <c r="Y94">
        <f t="shared" si="47"/>
        <v>-4.204332386300206</v>
      </c>
      <c r="Z94">
        <f t="shared" si="48"/>
        <v>12.012730460614597</v>
      </c>
      <c r="AA94">
        <f t="shared" si="49"/>
        <v>0.82502940619225229</v>
      </c>
      <c r="AB94">
        <f t="shared" si="50"/>
        <v>8.6303142936468689</v>
      </c>
      <c r="AC94">
        <v>-1.2166337468770101E-3</v>
      </c>
      <c r="AD94">
        <v>2.3498248506435299E-2</v>
      </c>
      <c r="AE94">
        <v>2.6711511349595201</v>
      </c>
      <c r="AF94">
        <v>85</v>
      </c>
      <c r="AG94">
        <v>9</v>
      </c>
      <c r="AH94">
        <f t="shared" si="51"/>
        <v>1</v>
      </c>
      <c r="AI94">
        <f t="shared" si="52"/>
        <v>0</v>
      </c>
      <c r="AJ94">
        <f t="shared" si="53"/>
        <v>55725.185367253704</v>
      </c>
      <c r="AK94">
        <f t="shared" si="54"/>
        <v>-1.6290878387096801E-2</v>
      </c>
      <c r="AL94">
        <f t="shared" si="55"/>
        <v>-7.9825304096774324E-3</v>
      </c>
      <c r="AM94">
        <f t="shared" si="56"/>
        <v>0.49</v>
      </c>
      <c r="AN94">
        <f t="shared" si="57"/>
        <v>0.39</v>
      </c>
      <c r="AO94">
        <v>11.72</v>
      </c>
      <c r="AP94">
        <v>0.5</v>
      </c>
      <c r="AQ94" t="s">
        <v>195</v>
      </c>
      <c r="AR94">
        <v>1607394229.76774</v>
      </c>
      <c r="AS94">
        <v>410.75103225806401</v>
      </c>
      <c r="AT94">
        <v>409.994709677419</v>
      </c>
      <c r="AU94">
        <v>8.3344370967742005</v>
      </c>
      <c r="AV94">
        <v>8.2236351612903196</v>
      </c>
      <c r="AW94">
        <v>1000.00909677419</v>
      </c>
      <c r="AX94">
        <v>101.202258064516</v>
      </c>
      <c r="AY94">
        <v>5.0273280645161303E-2</v>
      </c>
      <c r="AZ94">
        <v>15.0170193548387</v>
      </c>
      <c r="BA94">
        <v>14.936851612903199</v>
      </c>
      <c r="BB94">
        <v>15.1781096774194</v>
      </c>
      <c r="BC94">
        <v>9997.3596774193502</v>
      </c>
      <c r="BD94">
        <v>-1.6290878387096801E-2</v>
      </c>
      <c r="BE94">
        <v>0.30147567741935499</v>
      </c>
      <c r="BF94">
        <v>1607393971.0999999</v>
      </c>
      <c r="BG94" t="s">
        <v>373</v>
      </c>
      <c r="BH94">
        <v>13</v>
      </c>
      <c r="BI94">
        <v>0.57199999999999995</v>
      </c>
      <c r="BJ94">
        <v>-0.184</v>
      </c>
      <c r="BK94">
        <v>410</v>
      </c>
      <c r="BL94">
        <v>8</v>
      </c>
      <c r="BM94">
        <v>0.32</v>
      </c>
      <c r="BN94">
        <v>7.0000000000000007E-2</v>
      </c>
      <c r="BO94">
        <v>0.74673641999999996</v>
      </c>
      <c r="BP94">
        <v>-3.3978117647200802E-2</v>
      </c>
      <c r="BQ94">
        <v>3.16682888234208E-2</v>
      </c>
      <c r="BR94">
        <v>1</v>
      </c>
      <c r="BS94">
        <v>0.11011327999999999</v>
      </c>
      <c r="BT94">
        <v>1.1454099692822999E-2</v>
      </c>
      <c r="BU94">
        <v>1.67595649155937E-3</v>
      </c>
      <c r="BV94">
        <v>1</v>
      </c>
      <c r="BW94">
        <v>2</v>
      </c>
      <c r="BX94">
        <v>2</v>
      </c>
      <c r="BY94" t="s">
        <v>197</v>
      </c>
      <c r="BZ94">
        <v>100</v>
      </c>
      <c r="CA94">
        <v>100</v>
      </c>
      <c r="CB94">
        <v>0.57199999999999995</v>
      </c>
      <c r="CC94">
        <v>-0.184</v>
      </c>
      <c r="CD94">
        <v>2</v>
      </c>
      <c r="CE94">
        <v>994.56399999999996</v>
      </c>
      <c r="CF94">
        <v>349.404</v>
      </c>
      <c r="CG94">
        <v>15.001200000000001</v>
      </c>
      <c r="CH94">
        <v>19.2699</v>
      </c>
      <c r="CI94">
        <v>29.999700000000001</v>
      </c>
      <c r="CJ94">
        <v>19.308299999999999</v>
      </c>
      <c r="CK94">
        <v>19.383299999999998</v>
      </c>
      <c r="CL94">
        <v>24.982900000000001</v>
      </c>
      <c r="CM94">
        <v>-30</v>
      </c>
      <c r="CN94">
        <v>-30</v>
      </c>
      <c r="CO94">
        <v>15</v>
      </c>
      <c r="CP94">
        <v>410</v>
      </c>
      <c r="CQ94">
        <v>10</v>
      </c>
      <c r="CR94">
        <v>99.345299999999995</v>
      </c>
      <c r="CS94">
        <v>108.206</v>
      </c>
    </row>
    <row r="95" spans="1:97" x14ac:dyDescent="0.25">
      <c r="A95">
        <v>79</v>
      </c>
      <c r="B95">
        <v>1607394243.0999999</v>
      </c>
      <c r="C95">
        <v>4649</v>
      </c>
      <c r="D95" t="s">
        <v>390</v>
      </c>
      <c r="E95" t="s">
        <v>391</v>
      </c>
      <c r="F95">
        <v>1607394234.56129</v>
      </c>
      <c r="G95">
        <f t="shared" si="29"/>
        <v>9.6316008630613277E-5</v>
      </c>
      <c r="H95">
        <f t="shared" si="30"/>
        <v>-0.67569881723316882</v>
      </c>
      <c r="I95">
        <f t="shared" si="31"/>
        <v>410.739451612903</v>
      </c>
      <c r="J95">
        <f t="shared" si="32"/>
        <v>501.28111523051052</v>
      </c>
      <c r="K95">
        <f t="shared" si="33"/>
        <v>50.756051251963868</v>
      </c>
      <c r="L95">
        <f t="shared" si="34"/>
        <v>41.588466079918959</v>
      </c>
      <c r="M95">
        <f t="shared" si="35"/>
        <v>1.1185784170789448E-2</v>
      </c>
      <c r="N95">
        <f t="shared" si="36"/>
        <v>2.779066421126474</v>
      </c>
      <c r="O95">
        <f t="shared" si="37"/>
        <v>1.1160831674320469E-2</v>
      </c>
      <c r="P95">
        <f t="shared" si="38"/>
        <v>6.9777569971291569E-3</v>
      </c>
      <c r="Q95">
        <f t="shared" si="39"/>
        <v>-2.2502358500322518E-3</v>
      </c>
      <c r="R95">
        <f t="shared" si="40"/>
        <v>15.015430255458856</v>
      </c>
      <c r="S95">
        <f t="shared" si="41"/>
        <v>14.9554193548387</v>
      </c>
      <c r="T95">
        <f t="shared" si="42"/>
        <v>1.7064707928109555</v>
      </c>
      <c r="U95">
        <f t="shared" si="43"/>
        <v>49.16547721134512</v>
      </c>
      <c r="V95">
        <f t="shared" si="44"/>
        <v>0.84368179619021999</v>
      </c>
      <c r="W95">
        <f t="shared" si="45"/>
        <v>1.7160044894174997</v>
      </c>
      <c r="X95">
        <f t="shared" si="46"/>
        <v>0.86278899662073549</v>
      </c>
      <c r="Y95">
        <f t="shared" si="47"/>
        <v>-4.2475359806100457</v>
      </c>
      <c r="Z95">
        <f t="shared" si="48"/>
        <v>12.967597904197515</v>
      </c>
      <c r="AA95">
        <f t="shared" si="49"/>
        <v>0.8909295972551996</v>
      </c>
      <c r="AB95">
        <f t="shared" si="50"/>
        <v>9.6087412849926359</v>
      </c>
      <c r="AC95">
        <v>-1.21638291697852E-3</v>
      </c>
      <c r="AD95">
        <v>2.3493403939775299E-2</v>
      </c>
      <c r="AE95">
        <v>2.6708041382158099</v>
      </c>
      <c r="AF95">
        <v>86</v>
      </c>
      <c r="AG95">
        <v>9</v>
      </c>
      <c r="AH95">
        <f t="shared" si="51"/>
        <v>1</v>
      </c>
      <c r="AI95">
        <f t="shared" si="52"/>
        <v>0</v>
      </c>
      <c r="AJ95">
        <f t="shared" si="53"/>
        <v>55709.341837637869</v>
      </c>
      <c r="AK95">
        <f t="shared" si="54"/>
        <v>-1.1775174516129E-2</v>
      </c>
      <c r="AL95">
        <f t="shared" si="55"/>
        <v>-5.7698355129032096E-3</v>
      </c>
      <c r="AM95">
        <f t="shared" si="56"/>
        <v>0.49</v>
      </c>
      <c r="AN95">
        <f t="shared" si="57"/>
        <v>0.39</v>
      </c>
      <c r="AO95">
        <v>11.72</v>
      </c>
      <c r="AP95">
        <v>0.5</v>
      </c>
      <c r="AQ95" t="s">
        <v>195</v>
      </c>
      <c r="AR95">
        <v>1607394234.56129</v>
      </c>
      <c r="AS95">
        <v>410.739451612903</v>
      </c>
      <c r="AT95">
        <v>409.99390322580598</v>
      </c>
      <c r="AU95">
        <v>8.3324400000000001</v>
      </c>
      <c r="AV95">
        <v>8.2204990322580702</v>
      </c>
      <c r="AW95">
        <v>1000.00722580645</v>
      </c>
      <c r="AX95">
        <v>101.202387096774</v>
      </c>
      <c r="AY95">
        <v>5.0282732258064497E-2</v>
      </c>
      <c r="AZ95">
        <v>15.0419709677419</v>
      </c>
      <c r="BA95">
        <v>14.9554193548387</v>
      </c>
      <c r="BB95">
        <v>15.203025806451601</v>
      </c>
      <c r="BC95">
        <v>9995.2858064516095</v>
      </c>
      <c r="BD95">
        <v>-1.1775174516129E-2</v>
      </c>
      <c r="BE95">
        <v>0.316927806451613</v>
      </c>
      <c r="BF95">
        <v>1607393971.0999999</v>
      </c>
      <c r="BG95" t="s">
        <v>373</v>
      </c>
      <c r="BH95">
        <v>13</v>
      </c>
      <c r="BI95">
        <v>0.57199999999999995</v>
      </c>
      <c r="BJ95">
        <v>-0.184</v>
      </c>
      <c r="BK95">
        <v>410</v>
      </c>
      <c r="BL95">
        <v>8</v>
      </c>
      <c r="BM95">
        <v>0.32</v>
      </c>
      <c r="BN95">
        <v>7.0000000000000007E-2</v>
      </c>
      <c r="BO95">
        <v>0.74695310000000004</v>
      </c>
      <c r="BP95">
        <v>1.9685681883902799E-3</v>
      </c>
      <c r="BQ95">
        <v>3.1923383379742203E-2</v>
      </c>
      <c r="BR95">
        <v>1</v>
      </c>
      <c r="BS95">
        <v>0.11082475999999999</v>
      </c>
      <c r="BT95">
        <v>1.46807190415091E-2</v>
      </c>
      <c r="BU95">
        <v>1.88992421604677E-3</v>
      </c>
      <c r="BV95">
        <v>1</v>
      </c>
      <c r="BW95">
        <v>2</v>
      </c>
      <c r="BX95">
        <v>2</v>
      </c>
      <c r="BY95" t="s">
        <v>197</v>
      </c>
      <c r="BZ95">
        <v>100</v>
      </c>
      <c r="CA95">
        <v>100</v>
      </c>
      <c r="CB95">
        <v>0.57199999999999995</v>
      </c>
      <c r="CC95">
        <v>-0.184</v>
      </c>
      <c r="CD95">
        <v>2</v>
      </c>
      <c r="CE95">
        <v>993.41800000000001</v>
      </c>
      <c r="CF95">
        <v>349.70299999999997</v>
      </c>
      <c r="CG95">
        <v>15.0025</v>
      </c>
      <c r="CH95">
        <v>19.266999999999999</v>
      </c>
      <c r="CI95">
        <v>29.9999</v>
      </c>
      <c r="CJ95">
        <v>19.3063</v>
      </c>
      <c r="CK95">
        <v>19.381599999999999</v>
      </c>
      <c r="CL95">
        <v>24.982199999999999</v>
      </c>
      <c r="CM95">
        <v>-30</v>
      </c>
      <c r="CN95">
        <v>-30</v>
      </c>
      <c r="CO95">
        <v>15</v>
      </c>
      <c r="CP95">
        <v>410</v>
      </c>
      <c r="CQ95">
        <v>10</v>
      </c>
      <c r="CR95">
        <v>99.345500000000001</v>
      </c>
      <c r="CS95">
        <v>108.20699999999999</v>
      </c>
    </row>
    <row r="96" spans="1:97" x14ac:dyDescent="0.25">
      <c r="A96">
        <v>80</v>
      </c>
      <c r="B96">
        <v>1607394248.0999999</v>
      </c>
      <c r="C96">
        <v>4654</v>
      </c>
      <c r="D96" t="s">
        <v>392</v>
      </c>
      <c r="E96" t="s">
        <v>393</v>
      </c>
      <c r="F96">
        <v>1607394239.5</v>
      </c>
      <c r="G96">
        <f t="shared" si="29"/>
        <v>9.6947920095754339E-5</v>
      </c>
      <c r="H96">
        <f t="shared" si="30"/>
        <v>-0.66013241386732324</v>
      </c>
      <c r="I96">
        <f t="shared" si="31"/>
        <v>410.73603225806397</v>
      </c>
      <c r="J96">
        <f t="shared" si="32"/>
        <v>498.70285222414071</v>
      </c>
      <c r="K96">
        <f t="shared" si="33"/>
        <v>50.494790611615002</v>
      </c>
      <c r="L96">
        <f t="shared" si="34"/>
        <v>41.587951328168728</v>
      </c>
      <c r="M96">
        <f t="shared" si="35"/>
        <v>1.1226627960035294E-2</v>
      </c>
      <c r="N96">
        <f t="shared" si="36"/>
        <v>2.7796378516947664</v>
      </c>
      <c r="O96">
        <f t="shared" si="37"/>
        <v>1.1201498283434558E-2</v>
      </c>
      <c r="P96">
        <f t="shared" si="38"/>
        <v>7.0031894975005095E-3</v>
      </c>
      <c r="Q96">
        <f t="shared" si="39"/>
        <v>3.8272379277096758E-3</v>
      </c>
      <c r="R96">
        <f t="shared" si="40"/>
        <v>15.041619130437038</v>
      </c>
      <c r="S96">
        <f t="shared" si="41"/>
        <v>14.9762161290323</v>
      </c>
      <c r="T96">
        <f t="shared" si="42"/>
        <v>1.7087573083189749</v>
      </c>
      <c r="U96">
        <f t="shared" si="43"/>
        <v>49.070151145498698</v>
      </c>
      <c r="V96">
        <f t="shared" si="44"/>
        <v>0.8434731291001849</v>
      </c>
      <c r="W96">
        <f t="shared" si="45"/>
        <v>1.7189128409227621</v>
      </c>
      <c r="X96">
        <f t="shared" si="46"/>
        <v>0.86528417921878997</v>
      </c>
      <c r="Y96">
        <f t="shared" si="47"/>
        <v>-4.2754032762227663</v>
      </c>
      <c r="Z96">
        <f t="shared" si="48"/>
        <v>13.797855235368147</v>
      </c>
      <c r="AA96">
        <f t="shared" si="49"/>
        <v>0.94800955959936661</v>
      </c>
      <c r="AB96">
        <f t="shared" si="50"/>
        <v>10.474288756672458</v>
      </c>
      <c r="AC96">
        <v>-1.21677102577284E-3</v>
      </c>
      <c r="AD96">
        <v>2.3500899931827E-2</v>
      </c>
      <c r="AE96">
        <v>2.6713410257602699</v>
      </c>
      <c r="AF96">
        <v>87</v>
      </c>
      <c r="AG96">
        <v>9</v>
      </c>
      <c r="AH96">
        <f t="shared" si="51"/>
        <v>1</v>
      </c>
      <c r="AI96">
        <f t="shared" si="52"/>
        <v>0</v>
      </c>
      <c r="AJ96">
        <f t="shared" si="53"/>
        <v>55721.291467474301</v>
      </c>
      <c r="AK96">
        <f t="shared" si="54"/>
        <v>2.00274093548387E-2</v>
      </c>
      <c r="AL96">
        <f t="shared" si="55"/>
        <v>9.8134305838709635E-3</v>
      </c>
      <c r="AM96">
        <f t="shared" si="56"/>
        <v>0.49</v>
      </c>
      <c r="AN96">
        <f t="shared" si="57"/>
        <v>0.39</v>
      </c>
      <c r="AO96">
        <v>11.72</v>
      </c>
      <c r="AP96">
        <v>0.5</v>
      </c>
      <c r="AQ96" t="s">
        <v>195</v>
      </c>
      <c r="AR96">
        <v>1607394239.5</v>
      </c>
      <c r="AS96">
        <v>410.73603225806397</v>
      </c>
      <c r="AT96">
        <v>410.009032258064</v>
      </c>
      <c r="AU96">
        <v>8.3304129032258096</v>
      </c>
      <c r="AV96">
        <v>8.2177374193548403</v>
      </c>
      <c r="AW96">
        <v>1000.0084516129</v>
      </c>
      <c r="AX96">
        <v>101.202</v>
      </c>
      <c r="AY96">
        <v>5.0259509677419399E-2</v>
      </c>
      <c r="AZ96">
        <v>15.0682903225806</v>
      </c>
      <c r="BA96">
        <v>14.9762161290323</v>
      </c>
      <c r="BB96">
        <v>15.225303225806501</v>
      </c>
      <c r="BC96">
        <v>9998.5132258064496</v>
      </c>
      <c r="BD96">
        <v>2.00274093548387E-2</v>
      </c>
      <c r="BE96">
        <v>0.318751032258065</v>
      </c>
      <c r="BF96">
        <v>1607393971.0999999</v>
      </c>
      <c r="BG96" t="s">
        <v>373</v>
      </c>
      <c r="BH96">
        <v>13</v>
      </c>
      <c r="BI96">
        <v>0.57199999999999995</v>
      </c>
      <c r="BJ96">
        <v>-0.184</v>
      </c>
      <c r="BK96">
        <v>410</v>
      </c>
      <c r="BL96">
        <v>8</v>
      </c>
      <c r="BM96">
        <v>0.32</v>
      </c>
      <c r="BN96">
        <v>7.0000000000000007E-2</v>
      </c>
      <c r="BO96">
        <v>0.74346615999999999</v>
      </c>
      <c r="BP96">
        <v>-0.20764483882873999</v>
      </c>
      <c r="BQ96">
        <v>3.66271522640568E-2</v>
      </c>
      <c r="BR96">
        <v>0</v>
      </c>
      <c r="BS96">
        <v>0.11179266</v>
      </c>
      <c r="BT96">
        <v>1.04575128556163E-2</v>
      </c>
      <c r="BU96">
        <v>1.4251044959581001E-3</v>
      </c>
      <c r="BV96">
        <v>1</v>
      </c>
      <c r="BW96">
        <v>1</v>
      </c>
      <c r="BX96">
        <v>2</v>
      </c>
      <c r="BY96" t="s">
        <v>220</v>
      </c>
      <c r="BZ96">
        <v>100</v>
      </c>
      <c r="CA96">
        <v>100</v>
      </c>
      <c r="CB96">
        <v>0.57199999999999995</v>
      </c>
      <c r="CC96">
        <v>-0.184</v>
      </c>
      <c r="CD96">
        <v>2</v>
      </c>
      <c r="CE96">
        <v>992.62199999999996</v>
      </c>
      <c r="CF96">
        <v>349.54500000000002</v>
      </c>
      <c r="CG96">
        <v>15.003</v>
      </c>
      <c r="CH96">
        <v>19.2637</v>
      </c>
      <c r="CI96">
        <v>29.9999</v>
      </c>
      <c r="CJ96">
        <v>19.304600000000001</v>
      </c>
      <c r="CK96">
        <v>19.3795</v>
      </c>
      <c r="CL96">
        <v>24.9834</v>
      </c>
      <c r="CM96">
        <v>-30</v>
      </c>
      <c r="CN96">
        <v>-30</v>
      </c>
      <c r="CO96">
        <v>15</v>
      </c>
      <c r="CP96">
        <v>410</v>
      </c>
      <c r="CQ96">
        <v>10</v>
      </c>
      <c r="CR96">
        <v>99.348699999999994</v>
      </c>
      <c r="CS96">
        <v>108.20699999999999</v>
      </c>
    </row>
    <row r="97" spans="1:97" x14ac:dyDescent="0.25">
      <c r="A97">
        <v>81</v>
      </c>
      <c r="B97">
        <v>1607394253.5999999</v>
      </c>
      <c r="C97">
        <v>4659.5</v>
      </c>
      <c r="D97" t="s">
        <v>394</v>
      </c>
      <c r="E97" t="s">
        <v>395</v>
      </c>
      <c r="F97">
        <v>1607394245.03548</v>
      </c>
      <c r="G97">
        <f t="shared" si="29"/>
        <v>9.7169782023451344E-5</v>
      </c>
      <c r="H97">
        <f t="shared" si="30"/>
        <v>-0.6679825193622605</v>
      </c>
      <c r="I97">
        <f t="shared" si="31"/>
        <v>410.74183870967698</v>
      </c>
      <c r="J97">
        <f t="shared" si="32"/>
        <v>499.85668364606204</v>
      </c>
      <c r="K97">
        <f t="shared" si="33"/>
        <v>50.611310064460298</v>
      </c>
      <c r="L97">
        <f t="shared" si="34"/>
        <v>41.588285673702572</v>
      </c>
      <c r="M97">
        <f t="shared" si="35"/>
        <v>1.1220386628051545E-2</v>
      </c>
      <c r="N97">
        <f t="shared" si="36"/>
        <v>2.7780898828652871</v>
      </c>
      <c r="O97">
        <f t="shared" si="37"/>
        <v>1.1195270898082588E-2</v>
      </c>
      <c r="P97">
        <f t="shared" si="38"/>
        <v>6.9992961312273939E-3</v>
      </c>
      <c r="Q97">
        <f t="shared" si="39"/>
        <v>5.2860777588387021E-3</v>
      </c>
      <c r="R97">
        <f t="shared" si="40"/>
        <v>15.066847218025798</v>
      </c>
      <c r="S97">
        <f t="shared" si="41"/>
        <v>14.9964451612903</v>
      </c>
      <c r="T97">
        <f t="shared" si="42"/>
        <v>1.7109839852470883</v>
      </c>
      <c r="U97">
        <f t="shared" si="43"/>
        <v>48.977489568054835</v>
      </c>
      <c r="V97">
        <f t="shared" si="44"/>
        <v>0.84325127515716836</v>
      </c>
      <c r="W97">
        <f t="shared" si="45"/>
        <v>1.7217119182588161</v>
      </c>
      <c r="X97">
        <f t="shared" si="46"/>
        <v>0.86773271008991992</v>
      </c>
      <c r="Y97">
        <f t="shared" si="47"/>
        <v>-4.2851873872342043</v>
      </c>
      <c r="Z97">
        <f t="shared" si="48"/>
        <v>14.54869590996638</v>
      </c>
      <c r="AA97">
        <f t="shared" si="49"/>
        <v>1.0003917059082865</v>
      </c>
      <c r="AB97">
        <f t="shared" si="50"/>
        <v>11.269186306399302</v>
      </c>
      <c r="AC97">
        <v>-1.21571984241363E-3</v>
      </c>
      <c r="AD97">
        <v>2.3480597217173702E-2</v>
      </c>
      <c r="AE97">
        <v>2.6698866158821999</v>
      </c>
      <c r="AF97">
        <v>86</v>
      </c>
      <c r="AG97">
        <v>9</v>
      </c>
      <c r="AH97">
        <f t="shared" si="51"/>
        <v>1</v>
      </c>
      <c r="AI97">
        <f t="shared" si="52"/>
        <v>0</v>
      </c>
      <c r="AJ97">
        <f t="shared" si="53"/>
        <v>55670.209951909324</v>
      </c>
      <c r="AK97">
        <f t="shared" si="54"/>
        <v>2.7661317419354799E-2</v>
      </c>
      <c r="AL97">
        <f t="shared" si="55"/>
        <v>1.3554045535483851E-2</v>
      </c>
      <c r="AM97">
        <f t="shared" si="56"/>
        <v>0.49</v>
      </c>
      <c r="AN97">
        <f t="shared" si="57"/>
        <v>0.39</v>
      </c>
      <c r="AO97">
        <v>11.72</v>
      </c>
      <c r="AP97">
        <v>0.5</v>
      </c>
      <c r="AQ97" t="s">
        <v>195</v>
      </c>
      <c r="AR97">
        <v>1607394245.03548</v>
      </c>
      <c r="AS97">
        <v>410.74183870967698</v>
      </c>
      <c r="AT97">
        <v>410.00574193548402</v>
      </c>
      <c r="AU97">
        <v>8.3282725806451605</v>
      </c>
      <c r="AV97">
        <v>8.2153383870967698</v>
      </c>
      <c r="AW97">
        <v>1000.00303225806</v>
      </c>
      <c r="AX97">
        <v>101.201322580645</v>
      </c>
      <c r="AY97">
        <v>5.0319580645161302E-2</v>
      </c>
      <c r="AZ97">
        <v>15.0935838709677</v>
      </c>
      <c r="BA97">
        <v>14.9964451612903</v>
      </c>
      <c r="BB97">
        <v>15.244461290322599</v>
      </c>
      <c r="BC97">
        <v>9989.9422580645205</v>
      </c>
      <c r="BD97">
        <v>2.7661317419354799E-2</v>
      </c>
      <c r="BE97">
        <v>0.30544129032258099</v>
      </c>
      <c r="BF97">
        <v>1607393971.0999999</v>
      </c>
      <c r="BG97" t="s">
        <v>373</v>
      </c>
      <c r="BH97">
        <v>13</v>
      </c>
      <c r="BI97">
        <v>0.57199999999999995</v>
      </c>
      <c r="BJ97">
        <v>-0.184</v>
      </c>
      <c r="BK97">
        <v>410</v>
      </c>
      <c r="BL97">
        <v>8</v>
      </c>
      <c r="BM97">
        <v>0.32</v>
      </c>
      <c r="BN97">
        <v>7.0000000000000007E-2</v>
      </c>
      <c r="BO97">
        <v>0.73800717999999998</v>
      </c>
      <c r="BP97">
        <v>-1.7663048812841201E-2</v>
      </c>
      <c r="BQ97">
        <v>3.23079496351533E-2</v>
      </c>
      <c r="BR97">
        <v>1</v>
      </c>
      <c r="BS97">
        <v>0.11247840000000001</v>
      </c>
      <c r="BT97">
        <v>5.3715559438088497E-3</v>
      </c>
      <c r="BU97">
        <v>8.7769425200351001E-4</v>
      </c>
      <c r="BV97">
        <v>1</v>
      </c>
      <c r="BW97">
        <v>2</v>
      </c>
      <c r="BX97">
        <v>2</v>
      </c>
      <c r="BY97" t="s">
        <v>197</v>
      </c>
      <c r="BZ97">
        <v>100</v>
      </c>
      <c r="CA97">
        <v>100</v>
      </c>
      <c r="CB97">
        <v>0.57199999999999995</v>
      </c>
      <c r="CC97">
        <v>-0.184</v>
      </c>
      <c r="CD97">
        <v>2</v>
      </c>
      <c r="CE97">
        <v>993.27599999999995</v>
      </c>
      <c r="CF97">
        <v>349.59199999999998</v>
      </c>
      <c r="CG97">
        <v>15.0031</v>
      </c>
      <c r="CH97">
        <v>19.261299999999999</v>
      </c>
      <c r="CI97">
        <v>29.9999</v>
      </c>
      <c r="CJ97">
        <v>19.3032</v>
      </c>
      <c r="CK97">
        <v>19.377800000000001</v>
      </c>
      <c r="CL97">
        <v>24.982299999999999</v>
      </c>
      <c r="CM97">
        <v>-30</v>
      </c>
      <c r="CN97">
        <v>-30</v>
      </c>
      <c r="CO97">
        <v>15</v>
      </c>
      <c r="CP97">
        <v>410</v>
      </c>
      <c r="CQ97">
        <v>10</v>
      </c>
      <c r="CR97">
        <v>99.347700000000003</v>
      </c>
      <c r="CS97">
        <v>108.208</v>
      </c>
    </row>
    <row r="98" spans="1:97" x14ac:dyDescent="0.25">
      <c r="A98">
        <v>82</v>
      </c>
      <c r="B98">
        <v>1607396992.4000001</v>
      </c>
      <c r="C98">
        <v>7398.3000001907303</v>
      </c>
      <c r="D98" t="s">
        <v>398</v>
      </c>
      <c r="E98" t="s">
        <v>399</v>
      </c>
      <c r="F98">
        <v>1607396984.4000001</v>
      </c>
      <c r="G98">
        <f t="shared" si="29"/>
        <v>9.6123896379064766E-5</v>
      </c>
      <c r="H98">
        <f t="shared" si="30"/>
        <v>-0.97498803438017523</v>
      </c>
      <c r="I98">
        <f t="shared" si="31"/>
        <v>411.37080645161302</v>
      </c>
      <c r="J98">
        <f t="shared" si="32"/>
        <v>611.72848009338929</v>
      </c>
      <c r="K98">
        <f t="shared" si="33"/>
        <v>62.001251115691645</v>
      </c>
      <c r="L98">
        <f t="shared" si="34"/>
        <v>41.694159259312656</v>
      </c>
      <c r="M98">
        <f t="shared" si="35"/>
        <v>7.4027894185113878E-3</v>
      </c>
      <c r="N98">
        <f t="shared" si="36"/>
        <v>2.7448231783721888</v>
      </c>
      <c r="O98">
        <f t="shared" si="37"/>
        <v>7.3917154888142461E-3</v>
      </c>
      <c r="P98">
        <f t="shared" si="38"/>
        <v>4.6208157274414538E-3</v>
      </c>
      <c r="Q98">
        <f t="shared" si="39"/>
        <v>1.9217724919354774E-3</v>
      </c>
      <c r="R98">
        <f t="shared" si="40"/>
        <v>20.457171764700846</v>
      </c>
      <c r="S98">
        <f t="shared" si="41"/>
        <v>20.411370967741899</v>
      </c>
      <c r="T98">
        <f t="shared" si="42"/>
        <v>2.4070629480362276</v>
      </c>
      <c r="U98">
        <f t="shared" si="43"/>
        <v>45.987334795183003</v>
      </c>
      <c r="V98">
        <f t="shared" si="44"/>
        <v>1.1119059312994917</v>
      </c>
      <c r="W98">
        <f t="shared" si="45"/>
        <v>2.4178525158104174</v>
      </c>
      <c r="X98">
        <f t="shared" si="46"/>
        <v>1.2951570167367359</v>
      </c>
      <c r="Y98">
        <f t="shared" si="47"/>
        <v>-4.2390638303167565</v>
      </c>
      <c r="Z98">
        <f t="shared" si="48"/>
        <v>10.724174609636856</v>
      </c>
      <c r="AA98">
        <f t="shared" si="49"/>
        <v>0.78913704808670015</v>
      </c>
      <c r="AB98">
        <f t="shared" si="50"/>
        <v>7.2761695998987355</v>
      </c>
      <c r="AC98">
        <v>-1.21853996599788E-3</v>
      </c>
      <c r="AD98">
        <v>2.3535065511326801E-2</v>
      </c>
      <c r="AE98">
        <v>2.6737866377638699</v>
      </c>
      <c r="AF98">
        <v>79</v>
      </c>
      <c r="AG98">
        <v>8</v>
      </c>
      <c r="AH98">
        <f t="shared" si="51"/>
        <v>1</v>
      </c>
      <c r="AI98">
        <f t="shared" si="52"/>
        <v>0</v>
      </c>
      <c r="AJ98">
        <f t="shared" si="53"/>
        <v>54770.864759681906</v>
      </c>
      <c r="AK98">
        <f t="shared" si="54"/>
        <v>1.0056370967741901E-2</v>
      </c>
      <c r="AL98">
        <f t="shared" si="55"/>
        <v>4.9276217741935314E-3</v>
      </c>
      <c r="AM98">
        <f t="shared" si="56"/>
        <v>0.49</v>
      </c>
      <c r="AN98">
        <f t="shared" si="57"/>
        <v>0.39</v>
      </c>
      <c r="AO98">
        <v>15.57</v>
      </c>
      <c r="AP98">
        <v>0.5</v>
      </c>
      <c r="AQ98" t="s">
        <v>195</v>
      </c>
      <c r="AR98">
        <v>1607396984.4000001</v>
      </c>
      <c r="AS98">
        <v>411.37080645161302</v>
      </c>
      <c r="AT98">
        <v>409.914290322581</v>
      </c>
      <c r="AU98">
        <v>10.970496774193601</v>
      </c>
      <c r="AV98">
        <v>10.8224709677419</v>
      </c>
      <c r="AW98">
        <v>999.98109677419404</v>
      </c>
      <c r="AX98">
        <v>101.270741935484</v>
      </c>
      <c r="AY98">
        <v>8.3458716129032204E-2</v>
      </c>
      <c r="AZ98">
        <v>20.483841935483898</v>
      </c>
      <c r="BA98">
        <v>20.411370967741899</v>
      </c>
      <c r="BB98">
        <v>20.609961290322602</v>
      </c>
      <c r="BC98">
        <v>10006.2522580645</v>
      </c>
      <c r="BD98">
        <v>1.0056370967741901E-2</v>
      </c>
      <c r="BE98">
        <v>0.28766451612903199</v>
      </c>
      <c r="BF98">
        <v>1607396972.4000001</v>
      </c>
      <c r="BG98" t="s">
        <v>400</v>
      </c>
      <c r="BH98">
        <v>14</v>
      </c>
      <c r="BI98">
        <v>-1.6E-2</v>
      </c>
      <c r="BJ98">
        <v>-0.111</v>
      </c>
      <c r="BK98">
        <v>410</v>
      </c>
      <c r="BL98">
        <v>11</v>
      </c>
      <c r="BM98">
        <v>0.21</v>
      </c>
      <c r="BN98">
        <v>0.16</v>
      </c>
      <c r="BO98">
        <v>1.088349668</v>
      </c>
      <c r="BP98">
        <v>3.1859073891855099</v>
      </c>
      <c r="BQ98">
        <v>0.48302841872392699</v>
      </c>
      <c r="BR98">
        <v>0</v>
      </c>
      <c r="BS98">
        <v>7.7917447599999995E-2</v>
      </c>
      <c r="BT98">
        <v>0.68403039808208799</v>
      </c>
      <c r="BU98">
        <v>9.4143685930405896E-2</v>
      </c>
      <c r="BV98">
        <v>0</v>
      </c>
      <c r="BW98">
        <v>0</v>
      </c>
      <c r="BX98">
        <v>2</v>
      </c>
      <c r="BY98" t="s">
        <v>213</v>
      </c>
      <c r="BZ98">
        <v>100</v>
      </c>
      <c r="CA98">
        <v>100</v>
      </c>
      <c r="CB98">
        <v>-1.6E-2</v>
      </c>
      <c r="CC98">
        <v>-0.111</v>
      </c>
      <c r="CD98">
        <v>2</v>
      </c>
      <c r="CE98">
        <v>1000.72</v>
      </c>
      <c r="CF98">
        <v>341.83300000000003</v>
      </c>
      <c r="CG98">
        <v>20.001000000000001</v>
      </c>
      <c r="CH98">
        <v>24.6051</v>
      </c>
      <c r="CI98">
        <v>30.0002</v>
      </c>
      <c r="CJ98">
        <v>24.535799999999998</v>
      </c>
      <c r="CK98">
        <v>24.622</v>
      </c>
      <c r="CL98">
        <v>24.946999999999999</v>
      </c>
      <c r="CM98">
        <v>-30</v>
      </c>
      <c r="CN98">
        <v>-30</v>
      </c>
      <c r="CO98">
        <v>20</v>
      </c>
      <c r="CP98">
        <v>410</v>
      </c>
      <c r="CQ98">
        <v>10</v>
      </c>
      <c r="CR98">
        <v>98.816100000000006</v>
      </c>
      <c r="CS98">
        <v>107.396</v>
      </c>
    </row>
    <row r="99" spans="1:97" x14ac:dyDescent="0.25">
      <c r="A99">
        <v>83</v>
      </c>
      <c r="B99">
        <v>1607396997.4000001</v>
      </c>
      <c r="C99">
        <v>7403.3000001907303</v>
      </c>
      <c r="D99" t="s">
        <v>401</v>
      </c>
      <c r="E99" t="s">
        <v>402</v>
      </c>
      <c r="F99">
        <v>1607396989.0451601</v>
      </c>
      <c r="G99">
        <f t="shared" si="29"/>
        <v>9.6871621324294519E-5</v>
      </c>
      <c r="H99">
        <f t="shared" si="30"/>
        <v>-0.97456973606267605</v>
      </c>
      <c r="I99">
        <f t="shared" si="31"/>
        <v>411.40832258064501</v>
      </c>
      <c r="J99">
        <f t="shared" si="32"/>
        <v>610.08524859237207</v>
      </c>
      <c r="K99">
        <f t="shared" si="33"/>
        <v>61.83488699733423</v>
      </c>
      <c r="L99">
        <f t="shared" si="34"/>
        <v>41.698085956401016</v>
      </c>
      <c r="M99">
        <f t="shared" si="35"/>
        <v>7.4596622731954538E-3</v>
      </c>
      <c r="N99">
        <f t="shared" si="36"/>
        <v>2.7436222382192987</v>
      </c>
      <c r="O99">
        <f t="shared" si="37"/>
        <v>7.4484127617549904E-3</v>
      </c>
      <c r="P99">
        <f t="shared" si="38"/>
        <v>4.6562672647861222E-3</v>
      </c>
      <c r="Q99">
        <f t="shared" si="39"/>
        <v>2.8864732788387022E-3</v>
      </c>
      <c r="R99">
        <f t="shared" si="40"/>
        <v>20.460020674432393</v>
      </c>
      <c r="S99">
        <f t="shared" si="41"/>
        <v>20.414435483870999</v>
      </c>
      <c r="T99">
        <f t="shared" si="42"/>
        <v>2.4075183414450692</v>
      </c>
      <c r="U99">
        <f t="shared" si="43"/>
        <v>45.991766070393673</v>
      </c>
      <c r="V99">
        <f t="shared" si="44"/>
        <v>1.1122231173180939</v>
      </c>
      <c r="W99">
        <f t="shared" si="45"/>
        <v>2.4183092156447246</v>
      </c>
      <c r="X99">
        <f t="shared" si="46"/>
        <v>1.2952952241269753</v>
      </c>
      <c r="Y99">
        <f t="shared" si="47"/>
        <v>-4.2720385004013881</v>
      </c>
      <c r="Z99">
        <f t="shared" si="48"/>
        <v>10.719005328167171</v>
      </c>
      <c r="AA99">
        <f t="shared" si="49"/>
        <v>0.78912663161335383</v>
      </c>
      <c r="AB99">
        <f t="shared" si="50"/>
        <v>7.2389799326579753</v>
      </c>
      <c r="AC99">
        <v>-1.21770625377181E-3</v>
      </c>
      <c r="AD99">
        <v>2.3518963067085698E-2</v>
      </c>
      <c r="AE99">
        <v>2.6726343000647801</v>
      </c>
      <c r="AF99">
        <v>79</v>
      </c>
      <c r="AG99">
        <v>8</v>
      </c>
      <c r="AH99">
        <f t="shared" si="51"/>
        <v>1</v>
      </c>
      <c r="AI99">
        <f t="shared" si="52"/>
        <v>0</v>
      </c>
      <c r="AJ99">
        <f t="shared" si="53"/>
        <v>54734.36029282755</v>
      </c>
      <c r="AK99">
        <f t="shared" si="54"/>
        <v>1.51045174193548E-2</v>
      </c>
      <c r="AL99">
        <f t="shared" si="55"/>
        <v>7.4012135354838519E-3</v>
      </c>
      <c r="AM99">
        <f t="shared" si="56"/>
        <v>0.49</v>
      </c>
      <c r="AN99">
        <f t="shared" si="57"/>
        <v>0.39</v>
      </c>
      <c r="AO99">
        <v>15.57</v>
      </c>
      <c r="AP99">
        <v>0.5</v>
      </c>
      <c r="AQ99" t="s">
        <v>195</v>
      </c>
      <c r="AR99">
        <v>1607396989.0451601</v>
      </c>
      <c r="AS99">
        <v>411.40832258064501</v>
      </c>
      <c r="AT99">
        <v>409.95296774193599</v>
      </c>
      <c r="AU99">
        <v>10.9735935483871</v>
      </c>
      <c r="AV99">
        <v>10.8244193548387</v>
      </c>
      <c r="AW99">
        <v>999.998548387097</v>
      </c>
      <c r="AX99">
        <v>101.27103225806501</v>
      </c>
      <c r="AY99">
        <v>8.3470477419354802E-2</v>
      </c>
      <c r="AZ99">
        <v>20.4869032258065</v>
      </c>
      <c r="BA99">
        <v>20.414435483870999</v>
      </c>
      <c r="BB99">
        <v>20.6126096774194</v>
      </c>
      <c r="BC99">
        <v>9999.3774193548397</v>
      </c>
      <c r="BD99">
        <v>1.51045174193548E-2</v>
      </c>
      <c r="BE99">
        <v>0.29217703225806502</v>
      </c>
      <c r="BF99">
        <v>1607396972.4000001</v>
      </c>
      <c r="BG99" t="s">
        <v>400</v>
      </c>
      <c r="BH99">
        <v>14</v>
      </c>
      <c r="BI99">
        <v>-1.6E-2</v>
      </c>
      <c r="BJ99">
        <v>-0.111</v>
      </c>
      <c r="BK99">
        <v>410</v>
      </c>
      <c r="BL99">
        <v>11</v>
      </c>
      <c r="BM99">
        <v>0.21</v>
      </c>
      <c r="BN99">
        <v>0.16</v>
      </c>
      <c r="BO99">
        <v>1.2562390480000001</v>
      </c>
      <c r="BP99">
        <v>2.23905023600742</v>
      </c>
      <c r="BQ99">
        <v>0.42161732809451902</v>
      </c>
      <c r="BR99">
        <v>0</v>
      </c>
      <c r="BS99">
        <v>0.1222668896</v>
      </c>
      <c r="BT99">
        <v>0.324404784919124</v>
      </c>
      <c r="BU99">
        <v>5.7750286295758402E-2</v>
      </c>
      <c r="BV99">
        <v>0</v>
      </c>
      <c r="BW99">
        <v>0</v>
      </c>
      <c r="BX99">
        <v>2</v>
      </c>
      <c r="BY99" t="s">
        <v>213</v>
      </c>
      <c r="BZ99">
        <v>100</v>
      </c>
      <c r="CA99">
        <v>100</v>
      </c>
      <c r="CB99">
        <v>-1.6E-2</v>
      </c>
      <c r="CC99">
        <v>-0.111</v>
      </c>
      <c r="CD99">
        <v>2</v>
      </c>
      <c r="CE99">
        <v>1001.31</v>
      </c>
      <c r="CF99">
        <v>341.99799999999999</v>
      </c>
      <c r="CG99">
        <v>20.001100000000001</v>
      </c>
      <c r="CH99">
        <v>24.6081</v>
      </c>
      <c r="CI99">
        <v>30.000399999999999</v>
      </c>
      <c r="CJ99">
        <v>24.538900000000002</v>
      </c>
      <c r="CK99">
        <v>24.6251</v>
      </c>
      <c r="CL99">
        <v>24.949300000000001</v>
      </c>
      <c r="CM99">
        <v>-30</v>
      </c>
      <c r="CN99">
        <v>-30</v>
      </c>
      <c r="CO99">
        <v>20</v>
      </c>
      <c r="CP99">
        <v>410</v>
      </c>
      <c r="CQ99">
        <v>10</v>
      </c>
      <c r="CR99">
        <v>98.814899999999994</v>
      </c>
      <c r="CS99">
        <v>107.396</v>
      </c>
    </row>
    <row r="100" spans="1:97" x14ac:dyDescent="0.25">
      <c r="A100">
        <v>84</v>
      </c>
      <c r="B100">
        <v>1607397002.4000001</v>
      </c>
      <c r="C100">
        <v>7408.3000001907303</v>
      </c>
      <c r="D100" t="s">
        <v>403</v>
      </c>
      <c r="E100" t="s">
        <v>404</v>
      </c>
      <c r="F100">
        <v>1607396993.83548</v>
      </c>
      <c r="G100">
        <f t="shared" si="29"/>
        <v>9.679221873812999E-5</v>
      </c>
      <c r="H100">
        <f t="shared" si="30"/>
        <v>-0.98607947029478027</v>
      </c>
      <c r="I100">
        <f t="shared" si="31"/>
        <v>411.43103225806402</v>
      </c>
      <c r="J100">
        <f t="shared" si="32"/>
        <v>612.72417888422808</v>
      </c>
      <c r="K100">
        <f t="shared" si="33"/>
        <v>62.102807912335251</v>
      </c>
      <c r="L100">
        <f t="shared" si="34"/>
        <v>41.700692164661788</v>
      </c>
      <c r="M100">
        <f t="shared" si="35"/>
        <v>7.453606422793733E-3</v>
      </c>
      <c r="N100">
        <f t="shared" si="36"/>
        <v>2.7426311547261757</v>
      </c>
      <c r="O100">
        <f t="shared" si="37"/>
        <v>7.4423711021389637E-3</v>
      </c>
      <c r="P100">
        <f t="shared" si="38"/>
        <v>4.6524899549844493E-3</v>
      </c>
      <c r="Q100">
        <f t="shared" si="39"/>
        <v>7.1682066174193516E-3</v>
      </c>
      <c r="R100">
        <f t="shared" si="40"/>
        <v>20.461005833696582</v>
      </c>
      <c r="S100">
        <f t="shared" si="41"/>
        <v>20.415680645161299</v>
      </c>
      <c r="T100">
        <f t="shared" si="42"/>
        <v>2.4077033965404095</v>
      </c>
      <c r="U100">
        <f t="shared" si="43"/>
        <v>45.996896146000751</v>
      </c>
      <c r="V100">
        <f t="shared" si="44"/>
        <v>1.1124120430187217</v>
      </c>
      <c r="W100">
        <f t="shared" si="45"/>
        <v>2.4184502351805786</v>
      </c>
      <c r="X100">
        <f t="shared" si="46"/>
        <v>1.2952913535216879</v>
      </c>
      <c r="Y100">
        <f t="shared" si="47"/>
        <v>-4.268536846351533</v>
      </c>
      <c r="Z100">
        <f t="shared" si="48"/>
        <v>10.67077506375041</v>
      </c>
      <c r="AA100">
        <f t="shared" si="49"/>
        <v>0.78586862495359389</v>
      </c>
      <c r="AB100">
        <f t="shared" si="50"/>
        <v>7.19527504896989</v>
      </c>
      <c r="AC100">
        <v>-1.2170185013921501E-3</v>
      </c>
      <c r="AD100">
        <v>2.3505679713430799E-2</v>
      </c>
      <c r="AE100">
        <v>2.6716833100862001</v>
      </c>
      <c r="AF100">
        <v>78</v>
      </c>
      <c r="AG100">
        <v>8</v>
      </c>
      <c r="AH100">
        <f t="shared" si="51"/>
        <v>1</v>
      </c>
      <c r="AI100">
        <f t="shared" si="52"/>
        <v>0</v>
      </c>
      <c r="AJ100">
        <f t="shared" si="53"/>
        <v>54704.544614291961</v>
      </c>
      <c r="AK100">
        <f t="shared" si="54"/>
        <v>3.7510238709677401E-2</v>
      </c>
      <c r="AL100">
        <f t="shared" si="55"/>
        <v>1.8380016967741927E-2</v>
      </c>
      <c r="AM100">
        <f t="shared" si="56"/>
        <v>0.49</v>
      </c>
      <c r="AN100">
        <f t="shared" si="57"/>
        <v>0.39</v>
      </c>
      <c r="AO100">
        <v>15.57</v>
      </c>
      <c r="AP100">
        <v>0.5</v>
      </c>
      <c r="AQ100" t="s">
        <v>195</v>
      </c>
      <c r="AR100">
        <v>1607396993.83548</v>
      </c>
      <c r="AS100">
        <v>411.43103225806402</v>
      </c>
      <c r="AT100">
        <v>409.95770967741902</v>
      </c>
      <c r="AU100">
        <v>10.9753774193548</v>
      </c>
      <c r="AV100">
        <v>10.826325806451599</v>
      </c>
      <c r="AW100">
        <v>999.99880645161295</v>
      </c>
      <c r="AX100">
        <v>101.27164516129</v>
      </c>
      <c r="AY100">
        <v>8.3597625806451595E-2</v>
      </c>
      <c r="AZ100">
        <v>20.4878483870968</v>
      </c>
      <c r="BA100">
        <v>20.415680645161299</v>
      </c>
      <c r="BB100">
        <v>20.6123451612903</v>
      </c>
      <c r="BC100">
        <v>9993.6693548387102</v>
      </c>
      <c r="BD100">
        <v>3.7510238709677401E-2</v>
      </c>
      <c r="BE100">
        <v>0.29217703225806502</v>
      </c>
      <c r="BF100">
        <v>1607396972.4000001</v>
      </c>
      <c r="BG100" t="s">
        <v>400</v>
      </c>
      <c r="BH100">
        <v>14</v>
      </c>
      <c r="BI100">
        <v>-1.6E-2</v>
      </c>
      <c r="BJ100">
        <v>-0.111</v>
      </c>
      <c r="BK100">
        <v>410</v>
      </c>
      <c r="BL100">
        <v>11</v>
      </c>
      <c r="BM100">
        <v>0.21</v>
      </c>
      <c r="BN100">
        <v>0.16</v>
      </c>
      <c r="BO100">
        <v>1.4693516</v>
      </c>
      <c r="BP100">
        <v>0.14521838175278401</v>
      </c>
      <c r="BQ100">
        <v>6.7831720436975496E-2</v>
      </c>
      <c r="BR100">
        <v>0</v>
      </c>
      <c r="BS100">
        <v>0.14829590000000001</v>
      </c>
      <c r="BT100">
        <v>9.69870252101185E-3</v>
      </c>
      <c r="BU100">
        <v>4.3457741048057198E-3</v>
      </c>
      <c r="BV100">
        <v>1</v>
      </c>
      <c r="BW100">
        <v>1</v>
      </c>
      <c r="BX100">
        <v>2</v>
      </c>
      <c r="BY100" t="s">
        <v>220</v>
      </c>
      <c r="BZ100">
        <v>100</v>
      </c>
      <c r="CA100">
        <v>100</v>
      </c>
      <c r="CB100">
        <v>-1.6E-2</v>
      </c>
      <c r="CC100">
        <v>-0.111</v>
      </c>
      <c r="CD100">
        <v>2</v>
      </c>
      <c r="CE100">
        <v>1001.82</v>
      </c>
      <c r="CF100">
        <v>342.19</v>
      </c>
      <c r="CG100">
        <v>20.001100000000001</v>
      </c>
      <c r="CH100">
        <v>24.6113</v>
      </c>
      <c r="CI100">
        <v>30.0002</v>
      </c>
      <c r="CJ100">
        <v>24.541899999999998</v>
      </c>
      <c r="CK100">
        <v>24.628699999999998</v>
      </c>
      <c r="CL100">
        <v>24.953900000000001</v>
      </c>
      <c r="CM100">
        <v>-30</v>
      </c>
      <c r="CN100">
        <v>-30</v>
      </c>
      <c r="CO100">
        <v>20</v>
      </c>
      <c r="CP100">
        <v>410</v>
      </c>
      <c r="CQ100">
        <v>10</v>
      </c>
      <c r="CR100">
        <v>98.812299999999993</v>
      </c>
      <c r="CS100">
        <v>107.396</v>
      </c>
    </row>
    <row r="101" spans="1:97" x14ac:dyDescent="0.25">
      <c r="A101">
        <v>85</v>
      </c>
      <c r="B101">
        <v>1607397007.4000001</v>
      </c>
      <c r="C101">
        <v>7413.3000001907303</v>
      </c>
      <c r="D101" t="s">
        <v>405</v>
      </c>
      <c r="E101" t="s">
        <v>406</v>
      </c>
      <c r="F101">
        <v>1607396998.7709701</v>
      </c>
      <c r="G101">
        <f t="shared" si="29"/>
        <v>9.686213309079447E-5</v>
      </c>
      <c r="H101">
        <f t="shared" si="30"/>
        <v>-0.99676449710369719</v>
      </c>
      <c r="I101">
        <f t="shared" si="31"/>
        <v>411.44425806451602</v>
      </c>
      <c r="J101">
        <f t="shared" si="32"/>
        <v>614.82636389547361</v>
      </c>
      <c r="K101">
        <f t="shared" si="33"/>
        <v>62.316519062120634</v>
      </c>
      <c r="L101">
        <f t="shared" si="34"/>
        <v>41.702463421097704</v>
      </c>
      <c r="M101">
        <f t="shared" si="35"/>
        <v>7.4601327194698227E-3</v>
      </c>
      <c r="N101">
        <f t="shared" si="36"/>
        <v>2.7436869346448138</v>
      </c>
      <c r="O101">
        <f t="shared" si="37"/>
        <v>7.448882055097172E-3</v>
      </c>
      <c r="P101">
        <f t="shared" si="38"/>
        <v>4.6565606765086934E-3</v>
      </c>
      <c r="Q101">
        <f t="shared" si="39"/>
        <v>7.8660310761290275E-3</v>
      </c>
      <c r="R101">
        <f t="shared" si="40"/>
        <v>20.460452036519076</v>
      </c>
      <c r="S101">
        <f t="shared" si="41"/>
        <v>20.415829032258099</v>
      </c>
      <c r="T101">
        <f t="shared" si="42"/>
        <v>2.4077254505692736</v>
      </c>
      <c r="U101">
        <f t="shared" si="43"/>
        <v>46.007025788469051</v>
      </c>
      <c r="V101">
        <f t="shared" si="44"/>
        <v>1.1126193799327795</v>
      </c>
      <c r="W101">
        <f t="shared" si="45"/>
        <v>2.4183684140947888</v>
      </c>
      <c r="X101">
        <f t="shared" si="46"/>
        <v>1.2951060706364941</v>
      </c>
      <c r="Y101">
        <f t="shared" si="47"/>
        <v>-4.2716200693040358</v>
      </c>
      <c r="Z101">
        <f t="shared" si="48"/>
        <v>10.571817593078242</v>
      </c>
      <c r="AA101">
        <f t="shared" si="49"/>
        <v>0.77827953016907736</v>
      </c>
      <c r="AB101">
        <f t="shared" si="50"/>
        <v>7.0863430850194122</v>
      </c>
      <c r="AC101">
        <v>-1.2177511578120501E-3</v>
      </c>
      <c r="AD101">
        <v>2.3519830350521801E-2</v>
      </c>
      <c r="AE101">
        <v>2.6726963787446598</v>
      </c>
      <c r="AF101">
        <v>78</v>
      </c>
      <c r="AG101">
        <v>8</v>
      </c>
      <c r="AH101">
        <f t="shared" si="51"/>
        <v>1</v>
      </c>
      <c r="AI101">
        <f t="shared" si="52"/>
        <v>0</v>
      </c>
      <c r="AJ101">
        <f t="shared" si="53"/>
        <v>54736.255683016323</v>
      </c>
      <c r="AK101">
        <f t="shared" si="54"/>
        <v>4.1161858064516103E-2</v>
      </c>
      <c r="AL101">
        <f t="shared" si="55"/>
        <v>2.0169310451612889E-2</v>
      </c>
      <c r="AM101">
        <f t="shared" si="56"/>
        <v>0.49</v>
      </c>
      <c r="AN101">
        <f t="shared" si="57"/>
        <v>0.39</v>
      </c>
      <c r="AO101">
        <v>15.57</v>
      </c>
      <c r="AP101">
        <v>0.5</v>
      </c>
      <c r="AQ101" t="s">
        <v>195</v>
      </c>
      <c r="AR101">
        <v>1607396998.7709701</v>
      </c>
      <c r="AS101">
        <v>411.44425806451602</v>
      </c>
      <c r="AT101">
        <v>409.95435483871</v>
      </c>
      <c r="AU101">
        <v>10.977309677419401</v>
      </c>
      <c r="AV101">
        <v>10.8281516129032</v>
      </c>
      <c r="AW101">
        <v>1000.00496774194</v>
      </c>
      <c r="AX101">
        <v>101.272548387097</v>
      </c>
      <c r="AY101">
        <v>8.3741325806451605E-2</v>
      </c>
      <c r="AZ101">
        <v>20.487300000000001</v>
      </c>
      <c r="BA101">
        <v>20.415829032258099</v>
      </c>
      <c r="BB101">
        <v>20.6104709677419</v>
      </c>
      <c r="BC101">
        <v>9999.5964516129006</v>
      </c>
      <c r="BD101">
        <v>4.1161858064516103E-2</v>
      </c>
      <c r="BE101">
        <v>0.29135658064516101</v>
      </c>
      <c r="BF101">
        <v>1607396972.4000001</v>
      </c>
      <c r="BG101" t="s">
        <v>400</v>
      </c>
      <c r="BH101">
        <v>14</v>
      </c>
      <c r="BI101">
        <v>-1.6E-2</v>
      </c>
      <c r="BJ101">
        <v>-0.111</v>
      </c>
      <c r="BK101">
        <v>410</v>
      </c>
      <c r="BL101">
        <v>11</v>
      </c>
      <c r="BM101">
        <v>0.21</v>
      </c>
      <c r="BN101">
        <v>0.16</v>
      </c>
      <c r="BO101">
        <v>1.4842214</v>
      </c>
      <c r="BP101">
        <v>0.237422232893127</v>
      </c>
      <c r="BQ101">
        <v>6.26532996420779E-2</v>
      </c>
      <c r="BR101">
        <v>0</v>
      </c>
      <c r="BS101">
        <v>0.14923191999999999</v>
      </c>
      <c r="BT101">
        <v>1.2606770708276601E-4</v>
      </c>
      <c r="BU101">
        <v>5.2796503066017495E-4</v>
      </c>
      <c r="BV101">
        <v>1</v>
      </c>
      <c r="BW101">
        <v>1</v>
      </c>
      <c r="BX101">
        <v>2</v>
      </c>
      <c r="BY101" t="s">
        <v>220</v>
      </c>
      <c r="BZ101">
        <v>100</v>
      </c>
      <c r="CA101">
        <v>100</v>
      </c>
      <c r="CB101">
        <v>-1.6E-2</v>
      </c>
      <c r="CC101">
        <v>-0.111</v>
      </c>
      <c r="CD101">
        <v>2</v>
      </c>
      <c r="CE101">
        <v>1002.2</v>
      </c>
      <c r="CF101">
        <v>342.22300000000001</v>
      </c>
      <c r="CG101">
        <v>20.001000000000001</v>
      </c>
      <c r="CH101">
        <v>24.614899999999999</v>
      </c>
      <c r="CI101">
        <v>30.000299999999999</v>
      </c>
      <c r="CJ101">
        <v>24.545100000000001</v>
      </c>
      <c r="CK101">
        <v>24.632100000000001</v>
      </c>
      <c r="CL101">
        <v>24.9558</v>
      </c>
      <c r="CM101">
        <v>-30</v>
      </c>
      <c r="CN101">
        <v>-30</v>
      </c>
      <c r="CO101">
        <v>20</v>
      </c>
      <c r="CP101">
        <v>410</v>
      </c>
      <c r="CQ101">
        <v>10</v>
      </c>
      <c r="CR101">
        <v>98.814700000000002</v>
      </c>
      <c r="CS101">
        <v>107.395</v>
      </c>
    </row>
    <row r="102" spans="1:97" x14ac:dyDescent="0.25">
      <c r="A102">
        <v>86</v>
      </c>
      <c r="B102">
        <v>1607397012.4000001</v>
      </c>
      <c r="C102">
        <v>7418.3000001907303</v>
      </c>
      <c r="D102" t="s">
        <v>407</v>
      </c>
      <c r="E102" t="s">
        <v>408</v>
      </c>
      <c r="F102">
        <v>1607397003.7709701</v>
      </c>
      <c r="G102">
        <f t="shared" si="29"/>
        <v>9.6755229208707466E-5</v>
      </c>
      <c r="H102">
        <f t="shared" si="30"/>
        <v>-1.0068494183121934</v>
      </c>
      <c r="I102">
        <f t="shared" si="31"/>
        <v>411.44541935483898</v>
      </c>
      <c r="J102">
        <f t="shared" si="32"/>
        <v>617.18740957887587</v>
      </c>
      <c r="K102">
        <f t="shared" si="33"/>
        <v>62.556412095043392</v>
      </c>
      <c r="L102">
        <f t="shared" si="34"/>
        <v>41.702971914708009</v>
      </c>
      <c r="M102">
        <f t="shared" si="35"/>
        <v>7.4526216662277513E-3</v>
      </c>
      <c r="N102">
        <f t="shared" si="36"/>
        <v>2.7434635850581368</v>
      </c>
      <c r="O102">
        <f t="shared" si="37"/>
        <v>7.4413927143517807E-3</v>
      </c>
      <c r="P102">
        <f t="shared" si="38"/>
        <v>4.6518778918317035E-3</v>
      </c>
      <c r="Q102">
        <f t="shared" si="39"/>
        <v>8.7287051758064508E-3</v>
      </c>
      <c r="R102">
        <f t="shared" si="40"/>
        <v>20.458985093231959</v>
      </c>
      <c r="S102">
        <f t="shared" si="41"/>
        <v>20.416312903225801</v>
      </c>
      <c r="T102">
        <f t="shared" si="42"/>
        <v>2.4077973671101951</v>
      </c>
      <c r="U102">
        <f t="shared" si="43"/>
        <v>46.01908375140512</v>
      </c>
      <c r="V102">
        <f t="shared" si="44"/>
        <v>1.1128079987123278</v>
      </c>
      <c r="W102">
        <f t="shared" si="45"/>
        <v>2.4181446217480373</v>
      </c>
      <c r="X102">
        <f t="shared" si="46"/>
        <v>1.2949893683978673</v>
      </c>
      <c r="Y102">
        <f t="shared" si="47"/>
        <v>-4.2669056081039995</v>
      </c>
      <c r="Z102">
        <f t="shared" si="48"/>
        <v>10.277531351969547</v>
      </c>
      <c r="AA102">
        <f t="shared" si="49"/>
        <v>0.7566723356463525</v>
      </c>
      <c r="AB102">
        <f t="shared" si="50"/>
        <v>6.7760267846877058</v>
      </c>
      <c r="AC102">
        <v>-1.2175961413685801E-3</v>
      </c>
      <c r="AD102">
        <v>2.3516836339447698E-2</v>
      </c>
      <c r="AE102">
        <v>2.6724820660646</v>
      </c>
      <c r="AF102">
        <v>77</v>
      </c>
      <c r="AG102">
        <v>8</v>
      </c>
      <c r="AH102">
        <f t="shared" si="51"/>
        <v>1</v>
      </c>
      <c r="AI102">
        <f t="shared" si="52"/>
        <v>0</v>
      </c>
      <c r="AJ102">
        <f t="shared" si="53"/>
        <v>54729.869310375863</v>
      </c>
      <c r="AK102">
        <f t="shared" si="54"/>
        <v>4.5676112903225798E-2</v>
      </c>
      <c r="AL102">
        <f t="shared" si="55"/>
        <v>2.2381295322580642E-2</v>
      </c>
      <c r="AM102">
        <f t="shared" si="56"/>
        <v>0.49</v>
      </c>
      <c r="AN102">
        <f t="shared" si="57"/>
        <v>0.39</v>
      </c>
      <c r="AO102">
        <v>15.57</v>
      </c>
      <c r="AP102">
        <v>0.5</v>
      </c>
      <c r="AQ102" t="s">
        <v>195</v>
      </c>
      <c r="AR102">
        <v>1607397003.7709701</v>
      </c>
      <c r="AS102">
        <v>411.44541935483898</v>
      </c>
      <c r="AT102">
        <v>409.93974193548399</v>
      </c>
      <c r="AU102">
        <v>10.9790677419355</v>
      </c>
      <c r="AV102">
        <v>10.8300741935484</v>
      </c>
      <c r="AW102">
        <v>1000.00248387097</v>
      </c>
      <c r="AX102">
        <v>101.273322580645</v>
      </c>
      <c r="AY102">
        <v>8.39169290322581E-2</v>
      </c>
      <c r="AZ102">
        <v>20.485800000000001</v>
      </c>
      <c r="BA102">
        <v>20.416312903225801</v>
      </c>
      <c r="BB102">
        <v>20.611329032258102</v>
      </c>
      <c r="BC102">
        <v>9998.2470967741901</v>
      </c>
      <c r="BD102">
        <v>4.5676112903225798E-2</v>
      </c>
      <c r="BE102">
        <v>0.28278732258064498</v>
      </c>
      <c r="BF102">
        <v>1607396972.4000001</v>
      </c>
      <c r="BG102" t="s">
        <v>400</v>
      </c>
      <c r="BH102">
        <v>14</v>
      </c>
      <c r="BI102">
        <v>-1.6E-2</v>
      </c>
      <c r="BJ102">
        <v>-0.111</v>
      </c>
      <c r="BK102">
        <v>410</v>
      </c>
      <c r="BL102">
        <v>11</v>
      </c>
      <c r="BM102">
        <v>0.21</v>
      </c>
      <c r="BN102">
        <v>0.16</v>
      </c>
      <c r="BO102">
        <v>1.4784132000000001</v>
      </c>
      <c r="BP102">
        <v>0.16844438895557001</v>
      </c>
      <c r="BQ102">
        <v>6.4500900658517907E-2</v>
      </c>
      <c r="BR102">
        <v>0</v>
      </c>
      <c r="BS102">
        <v>0.14904954000000001</v>
      </c>
      <c r="BT102">
        <v>-4.7650228091243601E-4</v>
      </c>
      <c r="BU102">
        <v>5.8064402898850296E-4</v>
      </c>
      <c r="BV102">
        <v>1</v>
      </c>
      <c r="BW102">
        <v>1</v>
      </c>
      <c r="BX102">
        <v>2</v>
      </c>
      <c r="BY102" t="s">
        <v>220</v>
      </c>
      <c r="BZ102">
        <v>100</v>
      </c>
      <c r="CA102">
        <v>100</v>
      </c>
      <c r="CB102">
        <v>-1.6E-2</v>
      </c>
      <c r="CC102">
        <v>-0.111</v>
      </c>
      <c r="CD102">
        <v>2</v>
      </c>
      <c r="CE102">
        <v>1002.59</v>
      </c>
      <c r="CF102">
        <v>342.27199999999999</v>
      </c>
      <c r="CG102">
        <v>20.000800000000002</v>
      </c>
      <c r="CH102">
        <v>24.6175</v>
      </c>
      <c r="CI102">
        <v>30.000299999999999</v>
      </c>
      <c r="CJ102">
        <v>24.5487</v>
      </c>
      <c r="CK102">
        <v>24.636199999999999</v>
      </c>
      <c r="CL102">
        <v>24.956399999999999</v>
      </c>
      <c r="CM102">
        <v>-30</v>
      </c>
      <c r="CN102">
        <v>-30</v>
      </c>
      <c r="CO102">
        <v>20</v>
      </c>
      <c r="CP102">
        <v>410</v>
      </c>
      <c r="CQ102">
        <v>10</v>
      </c>
      <c r="CR102">
        <v>98.813400000000001</v>
      </c>
      <c r="CS102">
        <v>107.395</v>
      </c>
    </row>
    <row r="103" spans="1:97" x14ac:dyDescent="0.25">
      <c r="A103">
        <v>87</v>
      </c>
      <c r="B103">
        <v>1607397017.4000001</v>
      </c>
      <c r="C103">
        <v>7423.3000001907303</v>
      </c>
      <c r="D103" t="s">
        <v>409</v>
      </c>
      <c r="E103" t="s">
        <v>410</v>
      </c>
      <c r="F103">
        <v>1607397008.7709701</v>
      </c>
      <c r="G103">
        <f t="shared" si="29"/>
        <v>9.6633816710918534E-5</v>
      </c>
      <c r="H103">
        <f t="shared" si="30"/>
        <v>-1.0001480854508698</v>
      </c>
      <c r="I103">
        <f t="shared" si="31"/>
        <v>411.44522580645202</v>
      </c>
      <c r="J103">
        <f t="shared" si="32"/>
        <v>616.01176509360641</v>
      </c>
      <c r="K103">
        <f t="shared" si="33"/>
        <v>62.437118269281925</v>
      </c>
      <c r="L103">
        <f t="shared" si="34"/>
        <v>41.702862965783126</v>
      </c>
      <c r="M103">
        <f t="shared" si="35"/>
        <v>7.4438821291091615E-3</v>
      </c>
      <c r="N103">
        <f t="shared" si="36"/>
        <v>2.7445481880066391</v>
      </c>
      <c r="O103">
        <f t="shared" si="37"/>
        <v>7.4326838962655468E-3</v>
      </c>
      <c r="P103">
        <f t="shared" si="38"/>
        <v>4.6464321266545573E-3</v>
      </c>
      <c r="Q103">
        <f t="shared" si="39"/>
        <v>6.3133363574806494E-3</v>
      </c>
      <c r="R103">
        <f t="shared" si="40"/>
        <v>20.456652129144587</v>
      </c>
      <c r="S103">
        <f t="shared" si="41"/>
        <v>20.4167225806452</v>
      </c>
      <c r="T103">
        <f t="shared" si="42"/>
        <v>2.4078582579193006</v>
      </c>
      <c r="U103">
        <f t="shared" si="43"/>
        <v>46.033019291642844</v>
      </c>
      <c r="V103">
        <f t="shared" si="44"/>
        <v>1.1129828262897641</v>
      </c>
      <c r="W103">
        <f t="shared" si="45"/>
        <v>2.4177923660371823</v>
      </c>
      <c r="X103">
        <f t="shared" si="46"/>
        <v>1.2948754316295366</v>
      </c>
      <c r="Y103">
        <f t="shared" si="47"/>
        <v>-4.2615513169515076</v>
      </c>
      <c r="Z103">
        <f t="shared" si="48"/>
        <v>9.8715907809597905</v>
      </c>
      <c r="AA103">
        <f t="shared" si="49"/>
        <v>0.72649092950108907</v>
      </c>
      <c r="AB103">
        <f t="shared" si="50"/>
        <v>6.3428437298668525</v>
      </c>
      <c r="AC103">
        <v>-1.2183490310756001E-3</v>
      </c>
      <c r="AD103">
        <v>2.35313777653114E-2</v>
      </c>
      <c r="AE103">
        <v>2.6735227782243398</v>
      </c>
      <c r="AF103">
        <v>77</v>
      </c>
      <c r="AG103">
        <v>8</v>
      </c>
      <c r="AH103">
        <f t="shared" si="51"/>
        <v>1</v>
      </c>
      <c r="AI103">
        <f t="shared" si="52"/>
        <v>0</v>
      </c>
      <c r="AJ103">
        <f t="shared" si="53"/>
        <v>54762.759787907875</v>
      </c>
      <c r="AK103">
        <f t="shared" si="54"/>
        <v>3.3036820290322601E-2</v>
      </c>
      <c r="AL103">
        <f t="shared" si="55"/>
        <v>1.6188041942258074E-2</v>
      </c>
      <c r="AM103">
        <f t="shared" si="56"/>
        <v>0.49</v>
      </c>
      <c r="AN103">
        <f t="shared" si="57"/>
        <v>0.39</v>
      </c>
      <c r="AO103">
        <v>15.57</v>
      </c>
      <c r="AP103">
        <v>0.5</v>
      </c>
      <c r="AQ103" t="s">
        <v>195</v>
      </c>
      <c r="AR103">
        <v>1607397008.7709701</v>
      </c>
      <c r="AS103">
        <v>411.44522580645202</v>
      </c>
      <c r="AT103">
        <v>409.949903225806</v>
      </c>
      <c r="AU103">
        <v>10.9808161290323</v>
      </c>
      <c r="AV103">
        <v>10.8320096774194</v>
      </c>
      <c r="AW103">
        <v>1000.00161290323</v>
      </c>
      <c r="AX103">
        <v>101.273</v>
      </c>
      <c r="AY103">
        <v>8.40223935483871E-2</v>
      </c>
      <c r="AZ103">
        <v>20.483438709677401</v>
      </c>
      <c r="BA103">
        <v>20.4167225806452</v>
      </c>
      <c r="BB103">
        <v>20.610264516129</v>
      </c>
      <c r="BC103">
        <v>10004.461290322601</v>
      </c>
      <c r="BD103">
        <v>3.3036820290322601E-2</v>
      </c>
      <c r="BE103">
        <v>0.282605</v>
      </c>
      <c r="BF103">
        <v>1607396972.4000001</v>
      </c>
      <c r="BG103" t="s">
        <v>400</v>
      </c>
      <c r="BH103">
        <v>14</v>
      </c>
      <c r="BI103">
        <v>-1.6E-2</v>
      </c>
      <c r="BJ103">
        <v>-0.111</v>
      </c>
      <c r="BK103">
        <v>410</v>
      </c>
      <c r="BL103">
        <v>11</v>
      </c>
      <c r="BM103">
        <v>0.21</v>
      </c>
      <c r="BN103">
        <v>0.16</v>
      </c>
      <c r="BO103">
        <v>1.4865998</v>
      </c>
      <c r="BP103">
        <v>4.5001008403401897E-2</v>
      </c>
      <c r="BQ103">
        <v>5.8163859758100699E-2</v>
      </c>
      <c r="BR103">
        <v>1</v>
      </c>
      <c r="BS103">
        <v>0.14874994</v>
      </c>
      <c r="BT103">
        <v>-2.0743894357744199E-3</v>
      </c>
      <c r="BU103">
        <v>7.1718542679003296E-4</v>
      </c>
      <c r="BV103">
        <v>1</v>
      </c>
      <c r="BW103">
        <v>2</v>
      </c>
      <c r="BX103">
        <v>2</v>
      </c>
      <c r="BY103" t="s">
        <v>197</v>
      </c>
      <c r="BZ103">
        <v>100</v>
      </c>
      <c r="CA103">
        <v>100</v>
      </c>
      <c r="CB103">
        <v>-1.6E-2</v>
      </c>
      <c r="CC103">
        <v>-0.111</v>
      </c>
      <c r="CD103">
        <v>2</v>
      </c>
      <c r="CE103">
        <v>1002.63</v>
      </c>
      <c r="CF103">
        <v>342.18400000000003</v>
      </c>
      <c r="CG103">
        <v>20.000699999999998</v>
      </c>
      <c r="CH103">
        <v>24.621099999999998</v>
      </c>
      <c r="CI103">
        <v>30.0002</v>
      </c>
      <c r="CJ103">
        <v>24.552199999999999</v>
      </c>
      <c r="CK103">
        <v>24.639500000000002</v>
      </c>
      <c r="CL103">
        <v>24.955100000000002</v>
      </c>
      <c r="CM103">
        <v>-30</v>
      </c>
      <c r="CN103">
        <v>-30</v>
      </c>
      <c r="CO103">
        <v>20</v>
      </c>
      <c r="CP103">
        <v>410</v>
      </c>
      <c r="CQ103">
        <v>10</v>
      </c>
      <c r="CR103">
        <v>98.811999999999998</v>
      </c>
      <c r="CS103">
        <v>107.395</v>
      </c>
    </row>
    <row r="104" spans="1:97" x14ac:dyDescent="0.25">
      <c r="A104">
        <v>88</v>
      </c>
      <c r="B104">
        <v>1607397509</v>
      </c>
      <c r="C104">
        <v>7914.9000000953702</v>
      </c>
      <c r="D104" t="s">
        <v>413</v>
      </c>
      <c r="E104" t="s">
        <v>414</v>
      </c>
      <c r="F104">
        <v>1607397501</v>
      </c>
      <c r="G104">
        <f t="shared" si="29"/>
        <v>5.5074695755892801E-5</v>
      </c>
      <c r="H104">
        <f t="shared" si="30"/>
        <v>-1.3845781563972275</v>
      </c>
      <c r="I104">
        <f t="shared" si="31"/>
        <v>413.01612903225799</v>
      </c>
      <c r="J104">
        <f t="shared" si="32"/>
        <v>921.57213407451559</v>
      </c>
      <c r="K104">
        <f t="shared" si="33"/>
        <v>93.423250729207808</v>
      </c>
      <c r="L104">
        <f t="shared" si="34"/>
        <v>41.869006180982886</v>
      </c>
      <c r="M104">
        <f t="shared" si="35"/>
        <v>4.2438005602101463E-3</v>
      </c>
      <c r="N104">
        <f t="shared" si="36"/>
        <v>2.5806875312618613</v>
      </c>
      <c r="O104">
        <f t="shared" si="37"/>
        <v>4.2399273262516577E-3</v>
      </c>
      <c r="P104">
        <f t="shared" si="38"/>
        <v>2.6503022710551551E-3</v>
      </c>
      <c r="Q104">
        <f t="shared" si="39"/>
        <v>3.2544255286064507E-3</v>
      </c>
      <c r="R104">
        <f t="shared" si="40"/>
        <v>20.399815279012358</v>
      </c>
      <c r="S104">
        <f t="shared" si="41"/>
        <v>20.3569580645161</v>
      </c>
      <c r="T104">
        <f t="shared" si="42"/>
        <v>2.3989896343932826</v>
      </c>
      <c r="U104">
        <f t="shared" si="43"/>
        <v>45.89135385972849</v>
      </c>
      <c r="V104">
        <f t="shared" si="44"/>
        <v>1.104948367509295</v>
      </c>
      <c r="W104">
        <f t="shared" si="45"/>
        <v>2.407748463657621</v>
      </c>
      <c r="X104">
        <f t="shared" si="46"/>
        <v>1.2940412668839876</v>
      </c>
      <c r="Y104">
        <f t="shared" si="47"/>
        <v>-2.4287940828348726</v>
      </c>
      <c r="Z104">
        <f t="shared" si="48"/>
        <v>8.2122619972249389</v>
      </c>
      <c r="AA104">
        <f t="shared" si="49"/>
        <v>0.64233092939655112</v>
      </c>
      <c r="AB104">
        <f t="shared" si="50"/>
        <v>6.429053269315224</v>
      </c>
      <c r="AC104">
        <v>-1.2179940137831201E-3</v>
      </c>
      <c r="AD104">
        <v>2.3524520907539599E-2</v>
      </c>
      <c r="AE104">
        <v>2.67303209452071</v>
      </c>
      <c r="AF104">
        <v>76</v>
      </c>
      <c r="AG104">
        <v>8</v>
      </c>
      <c r="AH104">
        <f t="shared" si="51"/>
        <v>1</v>
      </c>
      <c r="AI104">
        <f t="shared" si="52"/>
        <v>0</v>
      </c>
      <c r="AJ104">
        <f t="shared" si="53"/>
        <v>54760.416922343495</v>
      </c>
      <c r="AK104">
        <f t="shared" si="54"/>
        <v>1.70299609032258E-2</v>
      </c>
      <c r="AL104">
        <f t="shared" si="55"/>
        <v>8.3446808425806426E-3</v>
      </c>
      <c r="AM104">
        <f t="shared" si="56"/>
        <v>0.49</v>
      </c>
      <c r="AN104">
        <f t="shared" si="57"/>
        <v>0.39</v>
      </c>
      <c r="AO104">
        <v>22.66</v>
      </c>
      <c r="AP104">
        <v>0.5</v>
      </c>
      <c r="AQ104" t="s">
        <v>195</v>
      </c>
      <c r="AR104">
        <v>1607397501</v>
      </c>
      <c r="AS104">
        <v>413.01612903225799</v>
      </c>
      <c r="AT104">
        <v>409.93022580645197</v>
      </c>
      <c r="AU104">
        <v>10.8997451612903</v>
      </c>
      <c r="AV104">
        <v>10.7763064516129</v>
      </c>
      <c r="AW104">
        <v>1000.00219354839</v>
      </c>
      <c r="AX104">
        <v>101.289967741935</v>
      </c>
      <c r="AY104">
        <v>8.3812209677419397E-2</v>
      </c>
      <c r="AZ104">
        <v>20.4159838709677</v>
      </c>
      <c r="BA104">
        <v>20.3569580645161</v>
      </c>
      <c r="BB104">
        <v>20.552096774193501</v>
      </c>
      <c r="BC104">
        <v>9999.8706451612907</v>
      </c>
      <c r="BD104">
        <v>1.70299609032258E-2</v>
      </c>
      <c r="BE104">
        <v>0.282605</v>
      </c>
      <c r="BF104">
        <v>1607397419</v>
      </c>
      <c r="BG104" t="s">
        <v>415</v>
      </c>
      <c r="BH104">
        <v>15</v>
      </c>
      <c r="BI104">
        <v>-5.2999999999999999E-2</v>
      </c>
      <c r="BJ104">
        <v>-0.11</v>
      </c>
      <c r="BK104">
        <v>410</v>
      </c>
      <c r="BL104">
        <v>11</v>
      </c>
      <c r="BM104">
        <v>0.26</v>
      </c>
      <c r="BN104">
        <v>0.13</v>
      </c>
      <c r="BO104">
        <v>3.0626897999999998</v>
      </c>
      <c r="BP104">
        <v>0.13432676110443001</v>
      </c>
      <c r="BQ104">
        <v>7.8235644267558802E-2</v>
      </c>
      <c r="BR104">
        <v>0</v>
      </c>
      <c r="BS104">
        <v>0.12325759999999999</v>
      </c>
      <c r="BT104">
        <v>2.32833997599026E-3</v>
      </c>
      <c r="BU104">
        <v>4.4468190878424501E-4</v>
      </c>
      <c r="BV104">
        <v>1</v>
      </c>
      <c r="BW104">
        <v>1</v>
      </c>
      <c r="BX104">
        <v>2</v>
      </c>
      <c r="BY104" t="s">
        <v>220</v>
      </c>
      <c r="BZ104">
        <v>100</v>
      </c>
      <c r="CA104">
        <v>100</v>
      </c>
      <c r="CB104">
        <v>-5.2999999999999999E-2</v>
      </c>
      <c r="CC104">
        <v>-0.11</v>
      </c>
      <c r="CD104">
        <v>2</v>
      </c>
      <c r="CE104">
        <v>1004.56</v>
      </c>
      <c r="CF104">
        <v>340.28500000000003</v>
      </c>
      <c r="CG104">
        <v>19.9999</v>
      </c>
      <c r="CH104">
        <v>24.840499999999999</v>
      </c>
      <c r="CI104">
        <v>30.0002</v>
      </c>
      <c r="CJ104">
        <v>24.817399999999999</v>
      </c>
      <c r="CK104">
        <v>24.901900000000001</v>
      </c>
      <c r="CL104">
        <v>24.976099999999999</v>
      </c>
      <c r="CM104">
        <v>-30</v>
      </c>
      <c r="CN104">
        <v>-30</v>
      </c>
      <c r="CO104">
        <v>20</v>
      </c>
      <c r="CP104">
        <v>410</v>
      </c>
      <c r="CQ104">
        <v>10</v>
      </c>
      <c r="CR104">
        <v>98.8048</v>
      </c>
      <c r="CS104">
        <v>107.361</v>
      </c>
    </row>
    <row r="105" spans="1:97" x14ac:dyDescent="0.25">
      <c r="A105">
        <v>89</v>
      </c>
      <c r="B105">
        <v>1607397514</v>
      </c>
      <c r="C105">
        <v>7919.9000000953702</v>
      </c>
      <c r="D105" t="s">
        <v>416</v>
      </c>
      <c r="E105" t="s">
        <v>417</v>
      </c>
      <c r="F105">
        <v>1607397505.64516</v>
      </c>
      <c r="G105">
        <f t="shared" si="29"/>
        <v>5.5238598960195856E-5</v>
      </c>
      <c r="H105">
        <f t="shared" si="30"/>
        <v>-1.3636887356604595</v>
      </c>
      <c r="I105">
        <f t="shared" si="31"/>
        <v>412.99383870967699</v>
      </c>
      <c r="J105">
        <f t="shared" si="32"/>
        <v>912.34901751670418</v>
      </c>
      <c r="K105">
        <f t="shared" si="33"/>
        <v>92.487709285576003</v>
      </c>
      <c r="L105">
        <f t="shared" si="34"/>
        <v>41.866493368164697</v>
      </c>
      <c r="M105">
        <f t="shared" si="35"/>
        <v>4.2554876380102684E-3</v>
      </c>
      <c r="N105">
        <f t="shared" si="36"/>
        <v>2.5800309758478019</v>
      </c>
      <c r="O105">
        <f t="shared" si="37"/>
        <v>4.251592062014072E-3</v>
      </c>
      <c r="P105">
        <f t="shared" si="38"/>
        <v>2.6575947356167872E-3</v>
      </c>
      <c r="Q105">
        <f t="shared" si="39"/>
        <v>1.7173036229322577E-3</v>
      </c>
      <c r="R105">
        <f t="shared" si="40"/>
        <v>20.404362753301402</v>
      </c>
      <c r="S105">
        <f t="shared" si="41"/>
        <v>20.357174193548399</v>
      </c>
      <c r="T105">
        <f t="shared" si="42"/>
        <v>2.3990216547562402</v>
      </c>
      <c r="U105">
        <f t="shared" si="43"/>
        <v>45.867850500065366</v>
      </c>
      <c r="V105">
        <f t="shared" si="44"/>
        <v>1.10469675548952</v>
      </c>
      <c r="W105">
        <f t="shared" si="45"/>
        <v>2.4084336707427476</v>
      </c>
      <c r="X105">
        <f t="shared" si="46"/>
        <v>1.2943248992667202</v>
      </c>
      <c r="Y105">
        <f t="shared" si="47"/>
        <v>-2.436022214144637</v>
      </c>
      <c r="Z105">
        <f t="shared" si="48"/>
        <v>8.8212916942192336</v>
      </c>
      <c r="AA105">
        <f t="shared" si="49"/>
        <v>0.69015945293557879</v>
      </c>
      <c r="AB105">
        <f t="shared" si="50"/>
        <v>7.0771462366331077</v>
      </c>
      <c r="AC105">
        <v>-1.2174915402355E-3</v>
      </c>
      <c r="AD105">
        <v>2.3514816057316399E-2</v>
      </c>
      <c r="AE105">
        <v>2.6723374431063598</v>
      </c>
      <c r="AF105">
        <v>76</v>
      </c>
      <c r="AG105">
        <v>8</v>
      </c>
      <c r="AH105">
        <f t="shared" si="51"/>
        <v>1</v>
      </c>
      <c r="AI105">
        <f t="shared" si="52"/>
        <v>0</v>
      </c>
      <c r="AJ105">
        <f t="shared" si="53"/>
        <v>54737.875189223443</v>
      </c>
      <c r="AK105">
        <f t="shared" si="54"/>
        <v>8.9864135161290305E-3</v>
      </c>
      <c r="AL105">
        <f t="shared" si="55"/>
        <v>4.4033426229032249E-3</v>
      </c>
      <c r="AM105">
        <f t="shared" si="56"/>
        <v>0.49</v>
      </c>
      <c r="AN105">
        <f t="shared" si="57"/>
        <v>0.39</v>
      </c>
      <c r="AO105">
        <v>22.66</v>
      </c>
      <c r="AP105">
        <v>0.5</v>
      </c>
      <c r="AQ105" t="s">
        <v>195</v>
      </c>
      <c r="AR105">
        <v>1607397505.64516</v>
      </c>
      <c r="AS105">
        <v>412.99383870967699</v>
      </c>
      <c r="AT105">
        <v>409.95541935483902</v>
      </c>
      <c r="AU105">
        <v>10.897329032258099</v>
      </c>
      <c r="AV105">
        <v>10.773522580645199</v>
      </c>
      <c r="AW105">
        <v>1000.0015161290301</v>
      </c>
      <c r="AX105">
        <v>101.28938709677401</v>
      </c>
      <c r="AY105">
        <v>8.3779870967741907E-2</v>
      </c>
      <c r="AZ105">
        <v>20.4205935483871</v>
      </c>
      <c r="BA105">
        <v>20.357174193548399</v>
      </c>
      <c r="BB105">
        <v>20.5581225806452</v>
      </c>
      <c r="BC105">
        <v>9995.8025806451606</v>
      </c>
      <c r="BD105">
        <v>8.9864135161290305E-3</v>
      </c>
      <c r="BE105">
        <v>0.282605</v>
      </c>
      <c r="BF105">
        <v>1607397419</v>
      </c>
      <c r="BG105" t="s">
        <v>415</v>
      </c>
      <c r="BH105">
        <v>15</v>
      </c>
      <c r="BI105">
        <v>-5.2999999999999999E-2</v>
      </c>
      <c r="BJ105">
        <v>-0.11</v>
      </c>
      <c r="BK105">
        <v>410</v>
      </c>
      <c r="BL105">
        <v>11</v>
      </c>
      <c r="BM105">
        <v>0.26</v>
      </c>
      <c r="BN105">
        <v>0.13</v>
      </c>
      <c r="BO105">
        <v>3.0271982</v>
      </c>
      <c r="BP105">
        <v>-0.17704975750298901</v>
      </c>
      <c r="BQ105">
        <v>0.101478293475797</v>
      </c>
      <c r="BR105">
        <v>0</v>
      </c>
      <c r="BS105">
        <v>0.12352332000000001</v>
      </c>
      <c r="BT105">
        <v>3.7598117647058998E-3</v>
      </c>
      <c r="BU105">
        <v>6.04034152676816E-4</v>
      </c>
      <c r="BV105">
        <v>1</v>
      </c>
      <c r="BW105">
        <v>1</v>
      </c>
      <c r="BX105">
        <v>2</v>
      </c>
      <c r="BY105" t="s">
        <v>220</v>
      </c>
      <c r="BZ105">
        <v>100</v>
      </c>
      <c r="CA105">
        <v>100</v>
      </c>
      <c r="CB105">
        <v>-5.2999999999999999E-2</v>
      </c>
      <c r="CC105">
        <v>-0.11</v>
      </c>
      <c r="CD105">
        <v>2</v>
      </c>
      <c r="CE105">
        <v>1003.8</v>
      </c>
      <c r="CF105">
        <v>340.23899999999998</v>
      </c>
      <c r="CG105">
        <v>20.000299999999999</v>
      </c>
      <c r="CH105">
        <v>24.840499999999999</v>
      </c>
      <c r="CI105">
        <v>30.0001</v>
      </c>
      <c r="CJ105">
        <v>24.817399999999999</v>
      </c>
      <c r="CK105">
        <v>24.9025</v>
      </c>
      <c r="CL105">
        <v>24.972899999999999</v>
      </c>
      <c r="CM105">
        <v>-30</v>
      </c>
      <c r="CN105">
        <v>-30</v>
      </c>
      <c r="CO105">
        <v>20</v>
      </c>
      <c r="CP105">
        <v>410</v>
      </c>
      <c r="CQ105">
        <v>10</v>
      </c>
      <c r="CR105">
        <v>98.804299999999998</v>
      </c>
      <c r="CS105">
        <v>107.361</v>
      </c>
    </row>
    <row r="106" spans="1:97" x14ac:dyDescent="0.25">
      <c r="A106">
        <v>90</v>
      </c>
      <c r="B106">
        <v>1607397519</v>
      </c>
      <c r="C106">
        <v>7924.9000000953702</v>
      </c>
      <c r="D106" t="s">
        <v>418</v>
      </c>
      <c r="E106" t="s">
        <v>419</v>
      </c>
      <c r="F106">
        <v>1607397510.4354801</v>
      </c>
      <c r="G106">
        <f t="shared" si="29"/>
        <v>5.5422758036897656E-5</v>
      </c>
      <c r="H106">
        <f t="shared" si="30"/>
        <v>-1.3575455783637747</v>
      </c>
      <c r="I106">
        <f t="shared" si="31"/>
        <v>412.993516129032</v>
      </c>
      <c r="J106">
        <f t="shared" si="32"/>
        <v>908.76977163919923</v>
      </c>
      <c r="K106">
        <f t="shared" si="33"/>
        <v>92.125101564155401</v>
      </c>
      <c r="L106">
        <f t="shared" si="34"/>
        <v>41.866565995144271</v>
      </c>
      <c r="M106">
        <f t="shared" si="35"/>
        <v>4.2662985593770117E-3</v>
      </c>
      <c r="N106">
        <f t="shared" si="36"/>
        <v>2.5817994689465347</v>
      </c>
      <c r="O106">
        <f t="shared" si="37"/>
        <v>4.2623858542379994E-3</v>
      </c>
      <c r="P106">
        <f t="shared" si="38"/>
        <v>2.6643423928491652E-3</v>
      </c>
      <c r="Q106">
        <f t="shared" si="39"/>
        <v>3.0115596270290268E-3</v>
      </c>
      <c r="R106">
        <f t="shared" si="40"/>
        <v>20.410463131229626</v>
      </c>
      <c r="S106">
        <f t="shared" si="41"/>
        <v>20.362403225806499</v>
      </c>
      <c r="T106">
        <f t="shared" si="42"/>
        <v>2.3997964704963244</v>
      </c>
      <c r="U106">
        <f t="shared" si="43"/>
        <v>45.840038934647723</v>
      </c>
      <c r="V106">
        <f t="shared" si="44"/>
        <v>1.1044451201069723</v>
      </c>
      <c r="W106">
        <f t="shared" si="45"/>
        <v>2.4093459468512552</v>
      </c>
      <c r="X106">
        <f t="shared" si="46"/>
        <v>1.2953513503893521</v>
      </c>
      <c r="Y106">
        <f t="shared" si="47"/>
        <v>-2.4441436294271868</v>
      </c>
      <c r="Z106">
        <f t="shared" si="48"/>
        <v>8.9535072612615867</v>
      </c>
      <c r="AA106">
        <f t="shared" si="49"/>
        <v>0.70006456316759524</v>
      </c>
      <c r="AB106">
        <f t="shared" si="50"/>
        <v>7.212439754629024</v>
      </c>
      <c r="AC106">
        <v>-1.21884533210475E-3</v>
      </c>
      <c r="AD106">
        <v>2.35409633985777E-2</v>
      </c>
      <c r="AE106">
        <v>2.6742085765444501</v>
      </c>
      <c r="AF106">
        <v>75</v>
      </c>
      <c r="AG106">
        <v>8</v>
      </c>
      <c r="AH106">
        <f t="shared" si="51"/>
        <v>1</v>
      </c>
      <c r="AI106">
        <f t="shared" si="52"/>
        <v>0</v>
      </c>
      <c r="AJ106">
        <f t="shared" si="53"/>
        <v>54795.109947359641</v>
      </c>
      <c r="AK106">
        <f t="shared" si="54"/>
        <v>1.5759077064516101E-2</v>
      </c>
      <c r="AL106">
        <f t="shared" si="55"/>
        <v>7.7219477616128889E-3</v>
      </c>
      <c r="AM106">
        <f t="shared" si="56"/>
        <v>0.49</v>
      </c>
      <c r="AN106">
        <f t="shared" si="57"/>
        <v>0.39</v>
      </c>
      <c r="AO106">
        <v>22.66</v>
      </c>
      <c r="AP106">
        <v>0.5</v>
      </c>
      <c r="AQ106" t="s">
        <v>195</v>
      </c>
      <c r="AR106">
        <v>1607397510.4354801</v>
      </c>
      <c r="AS106">
        <v>412.993516129032</v>
      </c>
      <c r="AT106">
        <v>409.96919354838701</v>
      </c>
      <c r="AU106">
        <v>10.894819354838701</v>
      </c>
      <c r="AV106">
        <v>10.7706</v>
      </c>
      <c r="AW106">
        <v>1000.00287096774</v>
      </c>
      <c r="AX106">
        <v>101.28964516129</v>
      </c>
      <c r="AY106">
        <v>8.3776841935483903E-2</v>
      </c>
      <c r="AZ106">
        <v>20.426729032258098</v>
      </c>
      <c r="BA106">
        <v>20.362403225806499</v>
      </c>
      <c r="BB106">
        <v>20.563400000000001</v>
      </c>
      <c r="BC106">
        <v>10006.8919354839</v>
      </c>
      <c r="BD106">
        <v>1.5759077064516101E-2</v>
      </c>
      <c r="BE106">
        <v>0.282605</v>
      </c>
      <c r="BF106">
        <v>1607397419</v>
      </c>
      <c r="BG106" t="s">
        <v>415</v>
      </c>
      <c r="BH106">
        <v>15</v>
      </c>
      <c r="BI106">
        <v>-5.2999999999999999E-2</v>
      </c>
      <c r="BJ106">
        <v>-0.11</v>
      </c>
      <c r="BK106">
        <v>410</v>
      </c>
      <c r="BL106">
        <v>11</v>
      </c>
      <c r="BM106">
        <v>0.26</v>
      </c>
      <c r="BN106">
        <v>0.13</v>
      </c>
      <c r="BO106">
        <v>3.0541640000000001</v>
      </c>
      <c r="BP106">
        <v>-0.239052907563017</v>
      </c>
      <c r="BQ106">
        <v>9.9192912287118601E-2</v>
      </c>
      <c r="BR106">
        <v>0</v>
      </c>
      <c r="BS106">
        <v>0.123886</v>
      </c>
      <c r="BT106">
        <v>4.93587515005991E-3</v>
      </c>
      <c r="BU106">
        <v>7.1996036001991098E-4</v>
      </c>
      <c r="BV106">
        <v>1</v>
      </c>
      <c r="BW106">
        <v>1</v>
      </c>
      <c r="BX106">
        <v>2</v>
      </c>
      <c r="BY106" t="s">
        <v>220</v>
      </c>
      <c r="BZ106">
        <v>100</v>
      </c>
      <c r="CA106">
        <v>100</v>
      </c>
      <c r="CB106">
        <v>-5.2999999999999999E-2</v>
      </c>
      <c r="CC106">
        <v>-0.11</v>
      </c>
      <c r="CD106">
        <v>2</v>
      </c>
      <c r="CE106">
        <v>1004.84</v>
      </c>
      <c r="CF106">
        <v>340.14</v>
      </c>
      <c r="CG106">
        <v>20.000800000000002</v>
      </c>
      <c r="CH106">
        <v>24.840499999999999</v>
      </c>
      <c r="CI106">
        <v>30</v>
      </c>
      <c r="CJ106">
        <v>24.819500000000001</v>
      </c>
      <c r="CK106">
        <v>24.904</v>
      </c>
      <c r="CL106">
        <v>24.974</v>
      </c>
      <c r="CM106">
        <v>-30</v>
      </c>
      <c r="CN106">
        <v>-30</v>
      </c>
      <c r="CO106">
        <v>20</v>
      </c>
      <c r="CP106">
        <v>410</v>
      </c>
      <c r="CQ106">
        <v>10</v>
      </c>
      <c r="CR106">
        <v>98.803100000000001</v>
      </c>
      <c r="CS106">
        <v>107.361</v>
      </c>
    </row>
    <row r="107" spans="1:97" x14ac:dyDescent="0.25">
      <c r="A107">
        <v>91</v>
      </c>
      <c r="B107">
        <v>1607397524</v>
      </c>
      <c r="C107">
        <v>7929.9000000953702</v>
      </c>
      <c r="D107" t="s">
        <v>420</v>
      </c>
      <c r="E107" t="s">
        <v>421</v>
      </c>
      <c r="F107">
        <v>1607397515.37097</v>
      </c>
      <c r="G107">
        <f t="shared" si="29"/>
        <v>5.5778253981881174E-5</v>
      </c>
      <c r="H107">
        <f t="shared" si="30"/>
        <v>-1.3392324038482737</v>
      </c>
      <c r="I107">
        <f t="shared" si="31"/>
        <v>413.00738709677398</v>
      </c>
      <c r="J107">
        <f t="shared" si="32"/>
        <v>899.12434762018609</v>
      </c>
      <c r="K107">
        <f t="shared" si="33"/>
        <v>91.147622989796119</v>
      </c>
      <c r="L107">
        <f t="shared" si="34"/>
        <v>41.868115028511752</v>
      </c>
      <c r="M107">
        <f t="shared" si="35"/>
        <v>4.2908800052293469E-3</v>
      </c>
      <c r="N107">
        <f t="shared" si="36"/>
        <v>2.580591699825479</v>
      </c>
      <c r="O107">
        <f t="shared" si="37"/>
        <v>4.2869202540087165E-3</v>
      </c>
      <c r="P107">
        <f t="shared" si="38"/>
        <v>2.6796806140385065E-3</v>
      </c>
      <c r="Q107">
        <f t="shared" si="39"/>
        <v>3.7567817002258017E-3</v>
      </c>
      <c r="R107">
        <f t="shared" si="40"/>
        <v>20.416446927503404</v>
      </c>
      <c r="S107">
        <f t="shared" si="41"/>
        <v>20.3666387096774</v>
      </c>
      <c r="T107">
        <f t="shared" si="42"/>
        <v>2.4004242271625866</v>
      </c>
      <c r="U107">
        <f t="shared" si="43"/>
        <v>45.813605348889361</v>
      </c>
      <c r="V107">
        <f t="shared" si="44"/>
        <v>1.1042232509411172</v>
      </c>
      <c r="W107">
        <f t="shared" si="45"/>
        <v>2.4102518073659671</v>
      </c>
      <c r="X107">
        <f t="shared" si="46"/>
        <v>1.2962009762214695</v>
      </c>
      <c r="Y107">
        <f t="shared" si="47"/>
        <v>-2.45982100060096</v>
      </c>
      <c r="Z107">
        <f t="shared" si="48"/>
        <v>9.2073729743105073</v>
      </c>
      <c r="AA107">
        <f t="shared" si="49"/>
        <v>0.72028899348824926</v>
      </c>
      <c r="AB107">
        <f t="shared" si="50"/>
        <v>7.4715977488980219</v>
      </c>
      <c r="AC107">
        <v>-1.2179206631945699E-3</v>
      </c>
      <c r="AD107">
        <v>2.35231042031597E-2</v>
      </c>
      <c r="AE107">
        <v>2.6729307018681099</v>
      </c>
      <c r="AF107">
        <v>76</v>
      </c>
      <c r="AG107">
        <v>8</v>
      </c>
      <c r="AH107">
        <f t="shared" si="51"/>
        <v>1</v>
      </c>
      <c r="AI107">
        <f t="shared" si="52"/>
        <v>0</v>
      </c>
      <c r="AJ107">
        <f t="shared" si="53"/>
        <v>54754.11149986893</v>
      </c>
      <c r="AK107">
        <f t="shared" si="54"/>
        <v>1.9658721612903201E-2</v>
      </c>
      <c r="AL107">
        <f t="shared" si="55"/>
        <v>9.6327735903225676E-3</v>
      </c>
      <c r="AM107">
        <f t="shared" si="56"/>
        <v>0.49</v>
      </c>
      <c r="AN107">
        <f t="shared" si="57"/>
        <v>0.39</v>
      </c>
      <c r="AO107">
        <v>22.66</v>
      </c>
      <c r="AP107">
        <v>0.5</v>
      </c>
      <c r="AQ107" t="s">
        <v>195</v>
      </c>
      <c r="AR107">
        <v>1607397515.37097</v>
      </c>
      <c r="AS107">
        <v>413.00738709677398</v>
      </c>
      <c r="AT107">
        <v>410.02490322580599</v>
      </c>
      <c r="AU107">
        <v>10.892593548387101</v>
      </c>
      <c r="AV107">
        <v>10.767577419354801</v>
      </c>
      <c r="AW107">
        <v>1000.00512903226</v>
      </c>
      <c r="AX107">
        <v>101.28993548387101</v>
      </c>
      <c r="AY107">
        <v>8.38324838709677E-2</v>
      </c>
      <c r="AZ107">
        <v>20.432819354838699</v>
      </c>
      <c r="BA107">
        <v>20.3666387096774</v>
      </c>
      <c r="BB107">
        <v>20.568770967741902</v>
      </c>
      <c r="BC107">
        <v>9999.2716129032306</v>
      </c>
      <c r="BD107">
        <v>1.9658721612903201E-2</v>
      </c>
      <c r="BE107">
        <v>0.282605</v>
      </c>
      <c r="BF107">
        <v>1607397419</v>
      </c>
      <c r="BG107" t="s">
        <v>415</v>
      </c>
      <c r="BH107">
        <v>15</v>
      </c>
      <c r="BI107">
        <v>-5.2999999999999999E-2</v>
      </c>
      <c r="BJ107">
        <v>-0.11</v>
      </c>
      <c r="BK107">
        <v>410</v>
      </c>
      <c r="BL107">
        <v>11</v>
      </c>
      <c r="BM107">
        <v>0.26</v>
      </c>
      <c r="BN107">
        <v>0.13</v>
      </c>
      <c r="BO107">
        <v>3.0192196</v>
      </c>
      <c r="BP107">
        <v>-0.41316290996398902</v>
      </c>
      <c r="BQ107">
        <v>9.7234764564120807E-2</v>
      </c>
      <c r="BR107">
        <v>0</v>
      </c>
      <c r="BS107">
        <v>0.12455496000000001</v>
      </c>
      <c r="BT107">
        <v>7.9726444177669192E-3</v>
      </c>
      <c r="BU107">
        <v>1.1064892400742101E-3</v>
      </c>
      <c r="BV107">
        <v>1</v>
      </c>
      <c r="BW107">
        <v>1</v>
      </c>
      <c r="BX107">
        <v>2</v>
      </c>
      <c r="BY107" t="s">
        <v>220</v>
      </c>
      <c r="BZ107">
        <v>100</v>
      </c>
      <c r="CA107">
        <v>100</v>
      </c>
      <c r="CB107">
        <v>-5.2999999999999999E-2</v>
      </c>
      <c r="CC107">
        <v>-0.11</v>
      </c>
      <c r="CD107">
        <v>2</v>
      </c>
      <c r="CE107">
        <v>1004.57</v>
      </c>
      <c r="CF107">
        <v>340.28500000000003</v>
      </c>
      <c r="CG107">
        <v>20.001000000000001</v>
      </c>
      <c r="CH107">
        <v>24.840499999999999</v>
      </c>
      <c r="CI107">
        <v>30.0001</v>
      </c>
      <c r="CJ107">
        <v>24.819500000000001</v>
      </c>
      <c r="CK107">
        <v>24.904</v>
      </c>
      <c r="CL107">
        <v>24.969000000000001</v>
      </c>
      <c r="CM107">
        <v>-30</v>
      </c>
      <c r="CN107">
        <v>-30</v>
      </c>
      <c r="CO107">
        <v>20</v>
      </c>
      <c r="CP107">
        <v>410</v>
      </c>
      <c r="CQ107">
        <v>10</v>
      </c>
      <c r="CR107">
        <v>98.801599999999993</v>
      </c>
      <c r="CS107">
        <v>107.361</v>
      </c>
    </row>
    <row r="108" spans="1:97" x14ac:dyDescent="0.25">
      <c r="A108">
        <v>92</v>
      </c>
      <c r="B108">
        <v>1607397529</v>
      </c>
      <c r="C108">
        <v>7934.9000000953702</v>
      </c>
      <c r="D108" t="s">
        <v>422</v>
      </c>
      <c r="E108" t="s">
        <v>423</v>
      </c>
      <c r="F108">
        <v>1607397520.37097</v>
      </c>
      <c r="G108">
        <f t="shared" si="29"/>
        <v>5.5995088069888345E-5</v>
      </c>
      <c r="H108">
        <f t="shared" si="30"/>
        <v>-1.3476432800593274</v>
      </c>
      <c r="I108">
        <f t="shared" si="31"/>
        <v>413.04141935483898</v>
      </c>
      <c r="J108">
        <f t="shared" si="32"/>
        <v>900.54370396029367</v>
      </c>
      <c r="K108">
        <f t="shared" si="33"/>
        <v>91.291781238625191</v>
      </c>
      <c r="L108">
        <f t="shared" si="34"/>
        <v>41.871690104998805</v>
      </c>
      <c r="M108">
        <f t="shared" si="35"/>
        <v>4.3057236895083862E-3</v>
      </c>
      <c r="N108">
        <f t="shared" si="36"/>
        <v>2.5809712868181824</v>
      </c>
      <c r="O108">
        <f t="shared" si="37"/>
        <v>4.3017370940769033E-3</v>
      </c>
      <c r="P108">
        <f t="shared" si="38"/>
        <v>2.688943547796036E-3</v>
      </c>
      <c r="Q108">
        <f t="shared" si="39"/>
        <v>7.4974671707419265E-3</v>
      </c>
      <c r="R108">
        <f t="shared" si="40"/>
        <v>20.421013639668125</v>
      </c>
      <c r="S108">
        <f t="shared" si="41"/>
        <v>20.3688258064516</v>
      </c>
      <c r="T108">
        <f t="shared" si="42"/>
        <v>2.4007484411515549</v>
      </c>
      <c r="U108">
        <f t="shared" si="43"/>
        <v>45.790799327955284</v>
      </c>
      <c r="V108">
        <f t="shared" si="44"/>
        <v>1.1039871763790365</v>
      </c>
      <c r="W108">
        <f t="shared" si="45"/>
        <v>2.4109366785066193</v>
      </c>
      <c r="X108">
        <f t="shared" si="46"/>
        <v>1.2967612647725184</v>
      </c>
      <c r="Y108">
        <f t="shared" si="47"/>
        <v>-2.469383383882076</v>
      </c>
      <c r="Z108">
        <f t="shared" si="48"/>
        <v>9.5449203715484288</v>
      </c>
      <c r="AA108">
        <f t="shared" si="49"/>
        <v>0.74661128878932626</v>
      </c>
      <c r="AB108">
        <f t="shared" si="50"/>
        <v>7.8296457436264211</v>
      </c>
      <c r="AC108">
        <v>-1.2182112220766601E-3</v>
      </c>
      <c r="AD108">
        <v>2.3528716101428E-2</v>
      </c>
      <c r="AE108">
        <v>2.67333231814237</v>
      </c>
      <c r="AF108">
        <v>75</v>
      </c>
      <c r="AG108">
        <v>7</v>
      </c>
      <c r="AH108">
        <f t="shared" si="51"/>
        <v>1</v>
      </c>
      <c r="AI108">
        <f t="shared" si="52"/>
        <v>0</v>
      </c>
      <c r="AJ108">
        <f t="shared" si="53"/>
        <v>54765.785911189931</v>
      </c>
      <c r="AK108">
        <f t="shared" si="54"/>
        <v>3.9233213870967697E-2</v>
      </c>
      <c r="AL108">
        <f t="shared" si="55"/>
        <v>1.922427479677417E-2</v>
      </c>
      <c r="AM108">
        <f t="shared" si="56"/>
        <v>0.49</v>
      </c>
      <c r="AN108">
        <f t="shared" si="57"/>
        <v>0.39</v>
      </c>
      <c r="AO108">
        <v>22.66</v>
      </c>
      <c r="AP108">
        <v>0.5</v>
      </c>
      <c r="AQ108" t="s">
        <v>195</v>
      </c>
      <c r="AR108">
        <v>1607397520.37097</v>
      </c>
      <c r="AS108">
        <v>413.04141935483898</v>
      </c>
      <c r="AT108">
        <v>410.04006451612901</v>
      </c>
      <c r="AU108">
        <v>10.890232258064501</v>
      </c>
      <c r="AV108">
        <v>10.764729032258099</v>
      </c>
      <c r="AW108">
        <v>999.99870967741901</v>
      </c>
      <c r="AX108">
        <v>101.290161290323</v>
      </c>
      <c r="AY108">
        <v>8.39095483870968E-2</v>
      </c>
      <c r="AZ108">
        <v>20.437422580645201</v>
      </c>
      <c r="BA108">
        <v>20.3688258064516</v>
      </c>
      <c r="BB108">
        <v>20.5736387096774</v>
      </c>
      <c r="BC108">
        <v>10001.6348387097</v>
      </c>
      <c r="BD108">
        <v>3.9233213870967697E-2</v>
      </c>
      <c r="BE108">
        <v>0.282605</v>
      </c>
      <c r="BF108">
        <v>1607397419</v>
      </c>
      <c r="BG108" t="s">
        <v>415</v>
      </c>
      <c r="BH108">
        <v>15</v>
      </c>
      <c r="BI108">
        <v>-5.2999999999999999E-2</v>
      </c>
      <c r="BJ108">
        <v>-0.11</v>
      </c>
      <c r="BK108">
        <v>410</v>
      </c>
      <c r="BL108">
        <v>11</v>
      </c>
      <c r="BM108">
        <v>0.26</v>
      </c>
      <c r="BN108">
        <v>0.13</v>
      </c>
      <c r="BO108">
        <v>3.0019372</v>
      </c>
      <c r="BP108">
        <v>-6.0383769507784998E-2</v>
      </c>
      <c r="BQ108">
        <v>8.7116190092083406E-2</v>
      </c>
      <c r="BR108">
        <v>1</v>
      </c>
      <c r="BS108">
        <v>0.12501709999999999</v>
      </c>
      <c r="BT108">
        <v>7.6513325330126898E-3</v>
      </c>
      <c r="BU108">
        <v>1.0928152680119399E-3</v>
      </c>
      <c r="BV108">
        <v>1</v>
      </c>
      <c r="BW108">
        <v>2</v>
      </c>
      <c r="BX108">
        <v>2</v>
      </c>
      <c r="BY108" t="s">
        <v>197</v>
      </c>
      <c r="BZ108">
        <v>100</v>
      </c>
      <c r="CA108">
        <v>100</v>
      </c>
      <c r="CB108">
        <v>-5.2999999999999999E-2</v>
      </c>
      <c r="CC108">
        <v>-0.11</v>
      </c>
      <c r="CD108">
        <v>2</v>
      </c>
      <c r="CE108">
        <v>1004.63</v>
      </c>
      <c r="CF108">
        <v>339.947</v>
      </c>
      <c r="CG108">
        <v>20.001200000000001</v>
      </c>
      <c r="CH108">
        <v>24.840499999999999</v>
      </c>
      <c r="CI108">
        <v>30.0001</v>
      </c>
      <c r="CJ108">
        <v>24.8216</v>
      </c>
      <c r="CK108">
        <v>24.906199999999998</v>
      </c>
      <c r="CL108">
        <v>24.968599999999999</v>
      </c>
      <c r="CM108">
        <v>-30</v>
      </c>
      <c r="CN108">
        <v>-30</v>
      </c>
      <c r="CO108">
        <v>20</v>
      </c>
      <c r="CP108">
        <v>410</v>
      </c>
      <c r="CQ108">
        <v>10</v>
      </c>
      <c r="CR108">
        <v>98.802400000000006</v>
      </c>
      <c r="CS108">
        <v>107.36199999999999</v>
      </c>
    </row>
    <row r="109" spans="1:97" x14ac:dyDescent="0.25">
      <c r="A109">
        <v>93</v>
      </c>
      <c r="B109">
        <v>1607397534</v>
      </c>
      <c r="C109">
        <v>7939.9000000953702</v>
      </c>
      <c r="D109" t="s">
        <v>424</v>
      </c>
      <c r="E109" t="s">
        <v>425</v>
      </c>
      <c r="F109">
        <v>1607397525.37097</v>
      </c>
      <c r="G109">
        <f t="shared" si="29"/>
        <v>5.6216632832563653E-5</v>
      </c>
      <c r="H109">
        <f t="shared" si="30"/>
        <v>-1.3507116539986581</v>
      </c>
      <c r="I109">
        <f t="shared" si="31"/>
        <v>413.05638709677402</v>
      </c>
      <c r="J109">
        <f t="shared" si="32"/>
        <v>900.05585087845498</v>
      </c>
      <c r="K109">
        <f t="shared" si="33"/>
        <v>91.242776952143302</v>
      </c>
      <c r="L109">
        <f t="shared" si="34"/>
        <v>41.873414588378267</v>
      </c>
      <c r="M109">
        <f t="shared" si="35"/>
        <v>4.3198358299326991E-3</v>
      </c>
      <c r="N109">
        <f t="shared" si="36"/>
        <v>2.5801211120577356</v>
      </c>
      <c r="O109">
        <f t="shared" si="37"/>
        <v>4.3158217515352855E-3</v>
      </c>
      <c r="P109">
        <f t="shared" si="38"/>
        <v>2.6977489246528784E-3</v>
      </c>
      <c r="Q109">
        <f t="shared" si="39"/>
        <v>7.3877271943548293E-3</v>
      </c>
      <c r="R109">
        <f t="shared" si="40"/>
        <v>20.425413776378146</v>
      </c>
      <c r="S109">
        <f t="shared" si="41"/>
        <v>20.373261290322599</v>
      </c>
      <c r="T109">
        <f t="shared" si="42"/>
        <v>2.4014060725662834</v>
      </c>
      <c r="U109">
        <f t="shared" si="43"/>
        <v>45.768710299517039</v>
      </c>
      <c r="V109">
        <f t="shared" si="44"/>
        <v>1.1037591491588978</v>
      </c>
      <c r="W109">
        <f t="shared" si="45"/>
        <v>2.4116020353987229</v>
      </c>
      <c r="X109">
        <f t="shared" si="46"/>
        <v>1.2976469234073855</v>
      </c>
      <c r="Y109">
        <f t="shared" si="47"/>
        <v>-2.4791535079160569</v>
      </c>
      <c r="Z109">
        <f t="shared" si="48"/>
        <v>9.5467120526782345</v>
      </c>
      <c r="AA109">
        <f t="shared" si="49"/>
        <v>0.74703151126123013</v>
      </c>
      <c r="AB109">
        <f t="shared" si="50"/>
        <v>7.821977783217763</v>
      </c>
      <c r="AC109">
        <v>-1.2175605144525E-3</v>
      </c>
      <c r="AD109">
        <v>2.3516148235793101E-2</v>
      </c>
      <c r="AE109">
        <v>2.6724328087294702</v>
      </c>
      <c r="AF109">
        <v>75</v>
      </c>
      <c r="AG109">
        <v>7</v>
      </c>
      <c r="AH109">
        <f t="shared" si="51"/>
        <v>1</v>
      </c>
      <c r="AI109">
        <f t="shared" si="52"/>
        <v>0</v>
      </c>
      <c r="AJ109">
        <f t="shared" si="53"/>
        <v>54736.906177929093</v>
      </c>
      <c r="AK109">
        <f t="shared" si="54"/>
        <v>3.8658959677419301E-2</v>
      </c>
      <c r="AL109">
        <f t="shared" si="55"/>
        <v>1.8942890241935458E-2</v>
      </c>
      <c r="AM109">
        <f t="shared" si="56"/>
        <v>0.49</v>
      </c>
      <c r="AN109">
        <f t="shared" si="57"/>
        <v>0.39</v>
      </c>
      <c r="AO109">
        <v>22.66</v>
      </c>
      <c r="AP109">
        <v>0.5</v>
      </c>
      <c r="AQ109" t="s">
        <v>195</v>
      </c>
      <c r="AR109">
        <v>1607397525.37097</v>
      </c>
      <c r="AS109">
        <v>413.05638709677402</v>
      </c>
      <c r="AT109">
        <v>410.04829032258101</v>
      </c>
      <c r="AU109">
        <v>10.8879290322581</v>
      </c>
      <c r="AV109">
        <v>10.7619290322581</v>
      </c>
      <c r="AW109">
        <v>999.99929032258001</v>
      </c>
      <c r="AX109">
        <v>101.29074193548399</v>
      </c>
      <c r="AY109">
        <v>8.3830390322580606E-2</v>
      </c>
      <c r="AZ109">
        <v>20.4418935483871</v>
      </c>
      <c r="BA109">
        <v>20.373261290322599</v>
      </c>
      <c r="BB109">
        <v>20.581725806451601</v>
      </c>
      <c r="BC109">
        <v>9996.2351612903203</v>
      </c>
      <c r="BD109">
        <v>3.8658959677419301E-2</v>
      </c>
      <c r="BE109">
        <v>0.282605</v>
      </c>
      <c r="BF109">
        <v>1607397419</v>
      </c>
      <c r="BG109" t="s">
        <v>415</v>
      </c>
      <c r="BH109">
        <v>15</v>
      </c>
      <c r="BI109">
        <v>-5.2999999999999999E-2</v>
      </c>
      <c r="BJ109">
        <v>-0.11</v>
      </c>
      <c r="BK109">
        <v>410</v>
      </c>
      <c r="BL109">
        <v>11</v>
      </c>
      <c r="BM109">
        <v>0.26</v>
      </c>
      <c r="BN109">
        <v>0.13</v>
      </c>
      <c r="BO109">
        <v>2.9961456000000002</v>
      </c>
      <c r="BP109">
        <v>0.217813282112715</v>
      </c>
      <c r="BQ109">
        <v>8.4559836545726602E-2</v>
      </c>
      <c r="BR109">
        <v>0</v>
      </c>
      <c r="BS109">
        <v>0.12545032</v>
      </c>
      <c r="BT109">
        <v>4.8106026410552703E-3</v>
      </c>
      <c r="BU109">
        <v>8.6035763354549196E-4</v>
      </c>
      <c r="BV109">
        <v>1</v>
      </c>
      <c r="BW109">
        <v>1</v>
      </c>
      <c r="BX109">
        <v>2</v>
      </c>
      <c r="BY109" t="s">
        <v>220</v>
      </c>
      <c r="BZ109">
        <v>100</v>
      </c>
      <c r="CA109">
        <v>100</v>
      </c>
      <c r="CB109">
        <v>-5.2999999999999999E-2</v>
      </c>
      <c r="CC109">
        <v>-0.11</v>
      </c>
      <c r="CD109">
        <v>2</v>
      </c>
      <c r="CE109">
        <v>1005.01</v>
      </c>
      <c r="CF109">
        <v>340.21300000000002</v>
      </c>
      <c r="CG109">
        <v>20.001200000000001</v>
      </c>
      <c r="CH109">
        <v>24.840499999999999</v>
      </c>
      <c r="CI109">
        <v>30.0002</v>
      </c>
      <c r="CJ109">
        <v>24.8216</v>
      </c>
      <c r="CK109">
        <v>24.906199999999998</v>
      </c>
      <c r="CL109">
        <v>24.966999999999999</v>
      </c>
      <c r="CM109">
        <v>-30</v>
      </c>
      <c r="CN109">
        <v>-30</v>
      </c>
      <c r="CO109">
        <v>20</v>
      </c>
      <c r="CP109">
        <v>410</v>
      </c>
      <c r="CQ109">
        <v>10</v>
      </c>
      <c r="CR109">
        <v>98.802400000000006</v>
      </c>
      <c r="CS109">
        <v>107.361</v>
      </c>
    </row>
    <row r="110" spans="1:97" x14ac:dyDescent="0.25">
      <c r="A110">
        <v>94</v>
      </c>
      <c r="B110">
        <v>1607398265</v>
      </c>
      <c r="C110">
        <v>8670.9000000953693</v>
      </c>
      <c r="D110" t="s">
        <v>427</v>
      </c>
      <c r="E110" t="s">
        <v>428</v>
      </c>
      <c r="F110">
        <v>1607398257</v>
      </c>
      <c r="G110">
        <f t="shared" si="29"/>
        <v>1.8148111320101816E-4</v>
      </c>
      <c r="H110">
        <f t="shared" si="30"/>
        <v>-1.1525337551812738</v>
      </c>
      <c r="I110">
        <f t="shared" si="31"/>
        <v>411.77635483871001</v>
      </c>
      <c r="J110">
        <f t="shared" si="32"/>
        <v>534.79183651762401</v>
      </c>
      <c r="K110">
        <f t="shared" si="33"/>
        <v>54.232246579101549</v>
      </c>
      <c r="L110">
        <f t="shared" si="34"/>
        <v>41.757475126157054</v>
      </c>
      <c r="M110">
        <f t="shared" si="35"/>
        <v>1.3906793908650081E-2</v>
      </c>
      <c r="N110">
        <f t="shared" si="36"/>
        <v>2.7368757820119916</v>
      </c>
      <c r="O110">
        <f t="shared" si="37"/>
        <v>1.3867655370650114E-2</v>
      </c>
      <c r="P110">
        <f t="shared" si="38"/>
        <v>8.6707918066876548E-3</v>
      </c>
      <c r="Q110">
        <f t="shared" si="39"/>
        <v>1.3355890230967749E-2</v>
      </c>
      <c r="R110">
        <f t="shared" si="40"/>
        <v>20.304090170618011</v>
      </c>
      <c r="S110">
        <f t="shared" si="41"/>
        <v>20.282822580645199</v>
      </c>
      <c r="T110">
        <f t="shared" si="42"/>
        <v>2.3880282382477445</v>
      </c>
      <c r="U110">
        <f t="shared" si="43"/>
        <v>45.177977162874853</v>
      </c>
      <c r="V110">
        <f t="shared" si="44"/>
        <v>1.0836519867546861</v>
      </c>
      <c r="W110">
        <f t="shared" si="45"/>
        <v>2.3986288337964377</v>
      </c>
      <c r="X110">
        <f t="shared" si="46"/>
        <v>1.3043762514930584</v>
      </c>
      <c r="Y110">
        <f t="shared" si="47"/>
        <v>-8.0033170921649006</v>
      </c>
      <c r="Z110">
        <f t="shared" si="48"/>
        <v>10.579367061359829</v>
      </c>
      <c r="AA110">
        <f t="shared" si="49"/>
        <v>0.77971330683028328</v>
      </c>
      <c r="AB110">
        <f t="shared" si="50"/>
        <v>3.369119166256179</v>
      </c>
      <c r="AC110">
        <v>-1.2184530879741299E-3</v>
      </c>
      <c r="AD110">
        <v>2.3533387536014101E-2</v>
      </c>
      <c r="AE110">
        <v>2.67366658144228</v>
      </c>
      <c r="AF110">
        <v>76</v>
      </c>
      <c r="AG110">
        <v>8</v>
      </c>
      <c r="AH110">
        <f t="shared" si="51"/>
        <v>1</v>
      </c>
      <c r="AI110">
        <f t="shared" si="52"/>
        <v>0</v>
      </c>
      <c r="AJ110">
        <f t="shared" si="53"/>
        <v>54792.42523140971</v>
      </c>
      <c r="AK110">
        <f t="shared" si="54"/>
        <v>6.9889535483871001E-2</v>
      </c>
      <c r="AL110">
        <f t="shared" si="55"/>
        <v>3.4245872387096789E-2</v>
      </c>
      <c r="AM110">
        <f t="shared" si="56"/>
        <v>0.49</v>
      </c>
      <c r="AN110">
        <f t="shared" si="57"/>
        <v>0.39</v>
      </c>
      <c r="AO110">
        <v>16.09</v>
      </c>
      <c r="AP110">
        <v>0.5</v>
      </c>
      <c r="AQ110" t="s">
        <v>195</v>
      </c>
      <c r="AR110">
        <v>1607398257</v>
      </c>
      <c r="AS110">
        <v>411.77635483871001</v>
      </c>
      <c r="AT110">
        <v>410.04216129032301</v>
      </c>
      <c r="AU110">
        <v>10.6860451612903</v>
      </c>
      <c r="AV110">
        <v>10.3971612903226</v>
      </c>
      <c r="AW110">
        <v>999.99612903225795</v>
      </c>
      <c r="AX110">
        <v>101.323225806452</v>
      </c>
      <c r="AY110">
        <v>8.4916345161290305E-2</v>
      </c>
      <c r="AZ110">
        <v>20.354522580645199</v>
      </c>
      <c r="BA110">
        <v>20.282822580645199</v>
      </c>
      <c r="BB110">
        <v>20.471925806451601</v>
      </c>
      <c r="BC110">
        <v>10000.3561290323</v>
      </c>
      <c r="BD110">
        <v>6.9889535483871001E-2</v>
      </c>
      <c r="BE110">
        <v>0.28602354838709698</v>
      </c>
      <c r="BF110">
        <v>1607398227.5</v>
      </c>
      <c r="BG110" t="s">
        <v>429</v>
      </c>
      <c r="BH110">
        <v>16</v>
      </c>
      <c r="BI110">
        <v>-0.11799999999999999</v>
      </c>
      <c r="BJ110">
        <v>-0.11799999999999999</v>
      </c>
      <c r="BK110">
        <v>410</v>
      </c>
      <c r="BL110">
        <v>10</v>
      </c>
      <c r="BM110">
        <v>0.24</v>
      </c>
      <c r="BN110">
        <v>0.11</v>
      </c>
      <c r="BO110">
        <v>1.7347041999999999</v>
      </c>
      <c r="BP110">
        <v>8.3809539441753803E-2</v>
      </c>
      <c r="BQ110">
        <v>3.7593556207946098E-2</v>
      </c>
      <c r="BR110">
        <v>1</v>
      </c>
      <c r="BS110">
        <v>0.28882274000000002</v>
      </c>
      <c r="BT110">
        <v>1.0557122670085E-3</v>
      </c>
      <c r="BU110">
        <v>4.3313295002804801E-4</v>
      </c>
      <c r="BV110">
        <v>1</v>
      </c>
      <c r="BW110">
        <v>2</v>
      </c>
      <c r="BX110">
        <v>2</v>
      </c>
      <c r="BY110" t="s">
        <v>197</v>
      </c>
      <c r="BZ110">
        <v>100</v>
      </c>
      <c r="CA110">
        <v>100</v>
      </c>
      <c r="CB110">
        <v>-0.11799999999999999</v>
      </c>
      <c r="CC110">
        <v>-0.11799999999999999</v>
      </c>
      <c r="CD110">
        <v>2</v>
      </c>
      <c r="CE110">
        <v>1003.85</v>
      </c>
      <c r="CF110">
        <v>337.78699999999998</v>
      </c>
      <c r="CG110">
        <v>20.000800000000002</v>
      </c>
      <c r="CH110">
        <v>24.788900000000002</v>
      </c>
      <c r="CI110">
        <v>30.0001</v>
      </c>
      <c r="CJ110">
        <v>24.829899999999999</v>
      </c>
      <c r="CK110">
        <v>24.910299999999999</v>
      </c>
      <c r="CL110">
        <v>24.985399999999998</v>
      </c>
      <c r="CM110">
        <v>-30</v>
      </c>
      <c r="CN110">
        <v>-30</v>
      </c>
      <c r="CO110">
        <v>20</v>
      </c>
      <c r="CP110">
        <v>410</v>
      </c>
      <c r="CQ110">
        <v>10</v>
      </c>
      <c r="CR110">
        <v>98.8232</v>
      </c>
      <c r="CS110">
        <v>107.36199999999999</v>
      </c>
    </row>
    <row r="111" spans="1:97" x14ac:dyDescent="0.25">
      <c r="A111">
        <v>95</v>
      </c>
      <c r="B111">
        <v>1607398270</v>
      </c>
      <c r="C111">
        <v>8675.9000000953693</v>
      </c>
      <c r="D111" t="s">
        <v>430</v>
      </c>
      <c r="E111" t="s">
        <v>431</v>
      </c>
      <c r="F111">
        <v>1607398261.64516</v>
      </c>
      <c r="G111">
        <f t="shared" si="29"/>
        <v>1.8147770261568225E-4</v>
      </c>
      <c r="H111">
        <f t="shared" si="30"/>
        <v>-1.1703015359784268</v>
      </c>
      <c r="I111">
        <f t="shared" si="31"/>
        <v>411.78654838709701</v>
      </c>
      <c r="J111">
        <f t="shared" si="32"/>
        <v>536.8346040823609</v>
      </c>
      <c r="K111">
        <f t="shared" si="33"/>
        <v>54.439692446987237</v>
      </c>
      <c r="L111">
        <f t="shared" si="34"/>
        <v>41.758733281211327</v>
      </c>
      <c r="M111">
        <f t="shared" si="35"/>
        <v>1.3906265727649476E-2</v>
      </c>
      <c r="N111">
        <f t="shared" si="36"/>
        <v>2.7370504196045151</v>
      </c>
      <c r="O111">
        <f t="shared" si="37"/>
        <v>1.3867132647504988E-2</v>
      </c>
      <c r="P111">
        <f t="shared" si="38"/>
        <v>8.6704646165729309E-3</v>
      </c>
      <c r="Q111">
        <f t="shared" si="39"/>
        <v>1.551229653580645E-2</v>
      </c>
      <c r="R111">
        <f t="shared" si="40"/>
        <v>20.304601293050105</v>
      </c>
      <c r="S111">
        <f t="shared" si="41"/>
        <v>20.2827451612903</v>
      </c>
      <c r="T111">
        <f t="shared" si="42"/>
        <v>2.3880168142851947</v>
      </c>
      <c r="U111">
        <f t="shared" si="43"/>
        <v>45.174783689613804</v>
      </c>
      <c r="V111">
        <f t="shared" si="44"/>
        <v>1.083608415390886</v>
      </c>
      <c r="W111">
        <f t="shared" si="45"/>
        <v>2.3987019458380274</v>
      </c>
      <c r="X111">
        <f t="shared" si="46"/>
        <v>1.3044083988943087</v>
      </c>
      <c r="Y111">
        <f t="shared" si="47"/>
        <v>-8.0031666853515873</v>
      </c>
      <c r="Z111">
        <f t="shared" si="48"/>
        <v>10.66429404263978</v>
      </c>
      <c r="AA111">
        <f t="shared" si="49"/>
        <v>0.7859240610299294</v>
      </c>
      <c r="AB111">
        <f t="shared" si="50"/>
        <v>3.4625637148539283</v>
      </c>
      <c r="AC111">
        <v>-1.21857489201605E-3</v>
      </c>
      <c r="AD111">
        <v>2.3535740077733101E-2</v>
      </c>
      <c r="AE111">
        <v>2.6738349002555299</v>
      </c>
      <c r="AF111">
        <v>76</v>
      </c>
      <c r="AG111">
        <v>8</v>
      </c>
      <c r="AH111">
        <f t="shared" si="51"/>
        <v>1</v>
      </c>
      <c r="AI111">
        <f t="shared" si="52"/>
        <v>0</v>
      </c>
      <c r="AJ111">
        <f t="shared" si="53"/>
        <v>54797.597130030692</v>
      </c>
      <c r="AK111">
        <f t="shared" si="54"/>
        <v>8.1173712903225795E-2</v>
      </c>
      <c r="AL111">
        <f t="shared" si="55"/>
        <v>3.977511932258064E-2</v>
      </c>
      <c r="AM111">
        <f t="shared" si="56"/>
        <v>0.49</v>
      </c>
      <c r="AN111">
        <f t="shared" si="57"/>
        <v>0.39</v>
      </c>
      <c r="AO111">
        <v>16.09</v>
      </c>
      <c r="AP111">
        <v>0.5</v>
      </c>
      <c r="AQ111" t="s">
        <v>195</v>
      </c>
      <c r="AR111">
        <v>1607398261.64516</v>
      </c>
      <c r="AS111">
        <v>411.78654838709701</v>
      </c>
      <c r="AT111">
        <v>410.02377419354798</v>
      </c>
      <c r="AU111">
        <v>10.685558064516099</v>
      </c>
      <c r="AV111">
        <v>10.3966806451613</v>
      </c>
      <c r="AW111">
        <v>1000.00016129032</v>
      </c>
      <c r="AX111">
        <v>101.323709677419</v>
      </c>
      <c r="AY111">
        <v>8.4977529032258095E-2</v>
      </c>
      <c r="AZ111">
        <v>20.3550161290323</v>
      </c>
      <c r="BA111">
        <v>20.2827451612903</v>
      </c>
      <c r="BB111">
        <v>20.473348387096799</v>
      </c>
      <c r="BC111">
        <v>10001.308064516101</v>
      </c>
      <c r="BD111">
        <v>8.1173712903225795E-2</v>
      </c>
      <c r="BE111">
        <v>0.302204967741936</v>
      </c>
      <c r="BF111">
        <v>1607398227.5</v>
      </c>
      <c r="BG111" t="s">
        <v>429</v>
      </c>
      <c r="BH111">
        <v>16</v>
      </c>
      <c r="BI111">
        <v>-0.11799999999999999</v>
      </c>
      <c r="BJ111">
        <v>-0.11799999999999999</v>
      </c>
      <c r="BK111">
        <v>410</v>
      </c>
      <c r="BL111">
        <v>10</v>
      </c>
      <c r="BM111">
        <v>0.24</v>
      </c>
      <c r="BN111">
        <v>0.11</v>
      </c>
      <c r="BO111">
        <v>1.7520751999999999</v>
      </c>
      <c r="BP111">
        <v>0.19204992801485599</v>
      </c>
      <c r="BQ111">
        <v>4.5077540183111199E-2</v>
      </c>
      <c r="BR111">
        <v>0</v>
      </c>
      <c r="BS111">
        <v>0.28891655999999999</v>
      </c>
      <c r="BT111">
        <v>-7.4835956977188796E-4</v>
      </c>
      <c r="BU111">
        <v>3.0256709404692498E-4</v>
      </c>
      <c r="BV111">
        <v>1</v>
      </c>
      <c r="BW111">
        <v>1</v>
      </c>
      <c r="BX111">
        <v>2</v>
      </c>
      <c r="BY111" t="s">
        <v>220</v>
      </c>
      <c r="BZ111">
        <v>100</v>
      </c>
      <c r="CA111">
        <v>100</v>
      </c>
      <c r="CB111">
        <v>-0.11799999999999999</v>
      </c>
      <c r="CC111">
        <v>-0.11799999999999999</v>
      </c>
      <c r="CD111">
        <v>2</v>
      </c>
      <c r="CE111">
        <v>1004.38</v>
      </c>
      <c r="CF111">
        <v>337.73899999999998</v>
      </c>
      <c r="CG111">
        <v>20.001000000000001</v>
      </c>
      <c r="CH111">
        <v>24.788399999999999</v>
      </c>
      <c r="CI111">
        <v>30</v>
      </c>
      <c r="CJ111">
        <v>24.829799999999999</v>
      </c>
      <c r="CK111">
        <v>24.910299999999999</v>
      </c>
      <c r="CL111">
        <v>24.9893</v>
      </c>
      <c r="CM111">
        <v>-30</v>
      </c>
      <c r="CN111">
        <v>-30</v>
      </c>
      <c r="CO111">
        <v>20</v>
      </c>
      <c r="CP111">
        <v>410</v>
      </c>
      <c r="CQ111">
        <v>10</v>
      </c>
      <c r="CR111">
        <v>98.822400000000002</v>
      </c>
      <c r="CS111">
        <v>107.36199999999999</v>
      </c>
    </row>
    <row r="112" spans="1:97" x14ac:dyDescent="0.25">
      <c r="A112">
        <v>96</v>
      </c>
      <c r="B112">
        <v>1607398275</v>
      </c>
      <c r="C112">
        <v>8680.9000000953693</v>
      </c>
      <c r="D112" t="s">
        <v>432</v>
      </c>
      <c r="E112" t="s">
        <v>433</v>
      </c>
      <c r="F112">
        <v>1607398266.4354801</v>
      </c>
      <c r="G112">
        <f t="shared" si="29"/>
        <v>1.8155615736033503E-4</v>
      </c>
      <c r="H112">
        <f t="shared" si="30"/>
        <v>-1.181032843653179</v>
      </c>
      <c r="I112">
        <f t="shared" si="31"/>
        <v>411.76677419354797</v>
      </c>
      <c r="J112">
        <f t="shared" si="32"/>
        <v>538.02211598707015</v>
      </c>
      <c r="K112">
        <f t="shared" si="33"/>
        <v>54.560355756489834</v>
      </c>
      <c r="L112">
        <f t="shared" si="34"/>
        <v>41.756911140140019</v>
      </c>
      <c r="M112">
        <f t="shared" si="35"/>
        <v>1.3907790081610007E-2</v>
      </c>
      <c r="N112">
        <f t="shared" si="36"/>
        <v>2.7377272776513628</v>
      </c>
      <c r="O112">
        <f t="shared" si="37"/>
        <v>1.3868658082511887E-2</v>
      </c>
      <c r="P112">
        <f t="shared" si="38"/>
        <v>8.6714179178356623E-3</v>
      </c>
      <c r="Q112">
        <f t="shared" si="39"/>
        <v>1.6335589240645154E-2</v>
      </c>
      <c r="R112">
        <f t="shared" si="40"/>
        <v>20.306067284398782</v>
      </c>
      <c r="S112">
        <f t="shared" si="41"/>
        <v>20.285519354838701</v>
      </c>
      <c r="T112">
        <f t="shared" si="42"/>
        <v>2.3884262028258694</v>
      </c>
      <c r="U112">
        <f t="shared" si="43"/>
        <v>45.170087278379953</v>
      </c>
      <c r="V112">
        <f t="shared" si="44"/>
        <v>1.0835941944886087</v>
      </c>
      <c r="W112">
        <f t="shared" si="45"/>
        <v>2.3989198599739177</v>
      </c>
      <c r="X112">
        <f t="shared" si="46"/>
        <v>1.3048320083372607</v>
      </c>
      <c r="Y112">
        <f t="shared" si="47"/>
        <v>-8.0066265395907745</v>
      </c>
      <c r="Z112">
        <f t="shared" si="48"/>
        <v>10.474579889809386</v>
      </c>
      <c r="AA112">
        <f t="shared" si="49"/>
        <v>0.77176864383924615</v>
      </c>
      <c r="AB112">
        <f t="shared" si="50"/>
        <v>3.2560575832985021</v>
      </c>
      <c r="AC112">
        <v>-1.2190470522551299E-3</v>
      </c>
      <c r="AD112">
        <v>2.3544859452122702E-2</v>
      </c>
      <c r="AE112">
        <v>2.6744872642356401</v>
      </c>
      <c r="AF112">
        <v>76</v>
      </c>
      <c r="AG112">
        <v>8</v>
      </c>
      <c r="AH112">
        <f t="shared" si="51"/>
        <v>1</v>
      </c>
      <c r="AI112">
        <f t="shared" si="52"/>
        <v>0</v>
      </c>
      <c r="AJ112">
        <f t="shared" si="53"/>
        <v>54817.695725982878</v>
      </c>
      <c r="AK112">
        <f t="shared" si="54"/>
        <v>8.5481890322580606E-2</v>
      </c>
      <c r="AL112">
        <f t="shared" si="55"/>
        <v>4.1886126258064496E-2</v>
      </c>
      <c r="AM112">
        <f t="shared" si="56"/>
        <v>0.49</v>
      </c>
      <c r="AN112">
        <f t="shared" si="57"/>
        <v>0.39</v>
      </c>
      <c r="AO112">
        <v>16.09</v>
      </c>
      <c r="AP112">
        <v>0.5</v>
      </c>
      <c r="AQ112" t="s">
        <v>195</v>
      </c>
      <c r="AR112">
        <v>1607398266.4354801</v>
      </c>
      <c r="AS112">
        <v>411.76677419354797</v>
      </c>
      <c r="AT112">
        <v>409.986774193548</v>
      </c>
      <c r="AU112">
        <v>10.6853709677419</v>
      </c>
      <c r="AV112">
        <v>10.396367741935499</v>
      </c>
      <c r="AW112">
        <v>999.99716129032299</v>
      </c>
      <c r="AX112">
        <v>101.324193548387</v>
      </c>
      <c r="AY112">
        <v>8.4938409677419405E-2</v>
      </c>
      <c r="AZ112">
        <v>20.356487096774199</v>
      </c>
      <c r="BA112">
        <v>20.285519354838701</v>
      </c>
      <c r="BB112">
        <v>20.474648387096799</v>
      </c>
      <c r="BC112">
        <v>10005.135483870999</v>
      </c>
      <c r="BD112">
        <v>8.5481890322580606E-2</v>
      </c>
      <c r="BE112">
        <v>0.31861429032258098</v>
      </c>
      <c r="BF112">
        <v>1607398227.5</v>
      </c>
      <c r="BG112" t="s">
        <v>429</v>
      </c>
      <c r="BH112">
        <v>16</v>
      </c>
      <c r="BI112">
        <v>-0.11799999999999999</v>
      </c>
      <c r="BJ112">
        <v>-0.11799999999999999</v>
      </c>
      <c r="BK112">
        <v>410</v>
      </c>
      <c r="BL112">
        <v>10</v>
      </c>
      <c r="BM112">
        <v>0.24</v>
      </c>
      <c r="BN112">
        <v>0.11</v>
      </c>
      <c r="BO112">
        <v>1.7569128000000001</v>
      </c>
      <c r="BP112">
        <v>0.27546836974790301</v>
      </c>
      <c r="BQ112">
        <v>4.6016259345583503E-2</v>
      </c>
      <c r="BR112">
        <v>0</v>
      </c>
      <c r="BS112">
        <v>0.28897124000000002</v>
      </c>
      <c r="BT112">
        <v>1.2091274909964199E-3</v>
      </c>
      <c r="BU112">
        <v>3.5543790231206399E-4</v>
      </c>
      <c r="BV112">
        <v>1</v>
      </c>
      <c r="BW112">
        <v>1</v>
      </c>
      <c r="BX112">
        <v>2</v>
      </c>
      <c r="BY112" t="s">
        <v>220</v>
      </c>
      <c r="BZ112">
        <v>100</v>
      </c>
      <c r="CA112">
        <v>100</v>
      </c>
      <c r="CB112">
        <v>-0.11799999999999999</v>
      </c>
      <c r="CC112">
        <v>-0.11799999999999999</v>
      </c>
      <c r="CD112">
        <v>2</v>
      </c>
      <c r="CE112">
        <v>1004.14</v>
      </c>
      <c r="CF112">
        <v>337.84699999999998</v>
      </c>
      <c r="CG112">
        <v>20.001200000000001</v>
      </c>
      <c r="CH112">
        <v>24.788399999999999</v>
      </c>
      <c r="CI112">
        <v>30.0002</v>
      </c>
      <c r="CJ112">
        <v>24.828199999999999</v>
      </c>
      <c r="CK112">
        <v>24.910299999999999</v>
      </c>
      <c r="CL112">
        <v>24.9864</v>
      </c>
      <c r="CM112">
        <v>-30</v>
      </c>
      <c r="CN112">
        <v>-30</v>
      </c>
      <c r="CO112">
        <v>20</v>
      </c>
      <c r="CP112">
        <v>410</v>
      </c>
      <c r="CQ112">
        <v>10</v>
      </c>
      <c r="CR112">
        <v>98.8232</v>
      </c>
      <c r="CS112">
        <v>107.36199999999999</v>
      </c>
    </row>
    <row r="113" spans="1:97" x14ac:dyDescent="0.25">
      <c r="A113">
        <v>97</v>
      </c>
      <c r="B113">
        <v>1607398280</v>
      </c>
      <c r="C113">
        <v>8685.9000000953693</v>
      </c>
      <c r="D113" t="s">
        <v>434</v>
      </c>
      <c r="E113" t="s">
        <v>435</v>
      </c>
      <c r="F113">
        <v>1607398271.37097</v>
      </c>
      <c r="G113">
        <f t="shared" si="29"/>
        <v>1.8167435390344244E-4</v>
      </c>
      <c r="H113">
        <f t="shared" si="30"/>
        <v>-1.1698571369268211</v>
      </c>
      <c r="I113">
        <f t="shared" si="31"/>
        <v>411.75903225806502</v>
      </c>
      <c r="J113">
        <f t="shared" si="32"/>
        <v>536.68462367258928</v>
      </c>
      <c r="K113">
        <f t="shared" si="33"/>
        <v>54.424895730202138</v>
      </c>
      <c r="L113">
        <f t="shared" si="34"/>
        <v>41.756259464376924</v>
      </c>
      <c r="M113">
        <f t="shared" si="35"/>
        <v>1.3913224414716237E-2</v>
      </c>
      <c r="N113">
        <f t="shared" si="36"/>
        <v>2.736595456604904</v>
      </c>
      <c r="O113">
        <f t="shared" si="37"/>
        <v>1.3874045727353426E-2</v>
      </c>
      <c r="P113">
        <f t="shared" si="38"/>
        <v>8.6747893722463991E-3</v>
      </c>
      <c r="Q113">
        <f t="shared" si="39"/>
        <v>1.4727730554193548E-2</v>
      </c>
      <c r="R113">
        <f t="shared" si="40"/>
        <v>20.307143559749257</v>
      </c>
      <c r="S113">
        <f t="shared" si="41"/>
        <v>20.287758064516101</v>
      </c>
      <c r="T113">
        <f t="shared" si="42"/>
        <v>2.3887566146868515</v>
      </c>
      <c r="U113">
        <f t="shared" si="43"/>
        <v>45.166318922102974</v>
      </c>
      <c r="V113">
        <f t="shared" si="44"/>
        <v>1.0835799921239204</v>
      </c>
      <c r="W113">
        <f t="shared" si="45"/>
        <v>2.3990885641859347</v>
      </c>
      <c r="X113">
        <f t="shared" si="46"/>
        <v>1.3051766225629311</v>
      </c>
      <c r="Y113">
        <f t="shared" si="47"/>
        <v>-8.0118390071418109</v>
      </c>
      <c r="Z113">
        <f t="shared" si="48"/>
        <v>10.307960660199736</v>
      </c>
      <c r="AA113">
        <f t="shared" si="49"/>
        <v>0.75981935267882095</v>
      </c>
      <c r="AB113">
        <f t="shared" si="50"/>
        <v>3.0706687362909397</v>
      </c>
      <c r="AC113">
        <v>-1.2182575864340701E-3</v>
      </c>
      <c r="AD113">
        <v>2.3529611589651101E-2</v>
      </c>
      <c r="AE113">
        <v>2.67339639798992</v>
      </c>
      <c r="AF113">
        <v>76</v>
      </c>
      <c r="AG113">
        <v>8</v>
      </c>
      <c r="AH113">
        <f t="shared" si="51"/>
        <v>1</v>
      </c>
      <c r="AI113">
        <f t="shared" si="52"/>
        <v>0</v>
      </c>
      <c r="AJ113">
        <f t="shared" si="53"/>
        <v>54783.441221652545</v>
      </c>
      <c r="AK113">
        <f t="shared" si="54"/>
        <v>7.7068187096774196E-2</v>
      </c>
      <c r="AL113">
        <f t="shared" si="55"/>
        <v>3.7763411677419353E-2</v>
      </c>
      <c r="AM113">
        <f t="shared" si="56"/>
        <v>0.49</v>
      </c>
      <c r="AN113">
        <f t="shared" si="57"/>
        <v>0.39</v>
      </c>
      <c r="AO113">
        <v>16.09</v>
      </c>
      <c r="AP113">
        <v>0.5</v>
      </c>
      <c r="AQ113" t="s">
        <v>195</v>
      </c>
      <c r="AR113">
        <v>1607398271.37097</v>
      </c>
      <c r="AS113">
        <v>411.75903225806502</v>
      </c>
      <c r="AT113">
        <v>409.99709677419298</v>
      </c>
      <c r="AU113">
        <v>10.6851967741935</v>
      </c>
      <c r="AV113">
        <v>10.3960064516129</v>
      </c>
      <c r="AW113">
        <v>1000.00096774194</v>
      </c>
      <c r="AX113">
        <v>101.324483870968</v>
      </c>
      <c r="AY113">
        <v>8.4972129032258106E-2</v>
      </c>
      <c r="AZ113">
        <v>20.357625806451601</v>
      </c>
      <c r="BA113">
        <v>20.287758064516101</v>
      </c>
      <c r="BB113">
        <v>20.477287096774202</v>
      </c>
      <c r="BC113">
        <v>9998.6274193548397</v>
      </c>
      <c r="BD113">
        <v>7.7068187096774196E-2</v>
      </c>
      <c r="BE113">
        <v>0.33479570967741901</v>
      </c>
      <c r="BF113">
        <v>1607398227.5</v>
      </c>
      <c r="BG113" t="s">
        <v>429</v>
      </c>
      <c r="BH113">
        <v>16</v>
      </c>
      <c r="BI113">
        <v>-0.11799999999999999</v>
      </c>
      <c r="BJ113">
        <v>-0.11799999999999999</v>
      </c>
      <c r="BK113">
        <v>410</v>
      </c>
      <c r="BL113">
        <v>10</v>
      </c>
      <c r="BM113">
        <v>0.24</v>
      </c>
      <c r="BN113">
        <v>0.11</v>
      </c>
      <c r="BO113">
        <v>1.7537518000000001</v>
      </c>
      <c r="BP113">
        <v>-1.42422857142834E-2</v>
      </c>
      <c r="BQ113">
        <v>4.8903407721343897E-2</v>
      </c>
      <c r="BR113">
        <v>1</v>
      </c>
      <c r="BS113">
        <v>0.28911234000000002</v>
      </c>
      <c r="BT113">
        <v>1.61711596638658E-3</v>
      </c>
      <c r="BU113">
        <v>3.8110112096397799E-4</v>
      </c>
      <c r="BV113">
        <v>1</v>
      </c>
      <c r="BW113">
        <v>2</v>
      </c>
      <c r="BX113">
        <v>2</v>
      </c>
      <c r="BY113" t="s">
        <v>197</v>
      </c>
      <c r="BZ113">
        <v>100</v>
      </c>
      <c r="CA113">
        <v>100</v>
      </c>
      <c r="CB113">
        <v>-0.11799999999999999</v>
      </c>
      <c r="CC113">
        <v>-0.11799999999999999</v>
      </c>
      <c r="CD113">
        <v>2</v>
      </c>
      <c r="CE113">
        <v>1003.94</v>
      </c>
      <c r="CF113">
        <v>337.69900000000001</v>
      </c>
      <c r="CG113">
        <v>20.001200000000001</v>
      </c>
      <c r="CH113">
        <v>24.7895</v>
      </c>
      <c r="CI113">
        <v>30.0001</v>
      </c>
      <c r="CJ113">
        <v>24.8278</v>
      </c>
      <c r="CK113">
        <v>24.909800000000001</v>
      </c>
      <c r="CL113">
        <v>24.9863</v>
      </c>
      <c r="CM113">
        <v>-30</v>
      </c>
      <c r="CN113">
        <v>-30</v>
      </c>
      <c r="CO113">
        <v>20</v>
      </c>
      <c r="CP113">
        <v>410</v>
      </c>
      <c r="CQ113">
        <v>10</v>
      </c>
      <c r="CR113">
        <v>98.823099999999997</v>
      </c>
      <c r="CS113">
        <v>107.361</v>
      </c>
    </row>
    <row r="114" spans="1:97" x14ac:dyDescent="0.25">
      <c r="A114">
        <v>98</v>
      </c>
      <c r="B114">
        <v>1607398285</v>
      </c>
      <c r="C114">
        <v>8690.9000000953693</v>
      </c>
      <c r="D114" t="s">
        <v>436</v>
      </c>
      <c r="E114" t="s">
        <v>437</v>
      </c>
      <c r="F114">
        <v>1607398276.37097</v>
      </c>
      <c r="G114">
        <f t="shared" si="29"/>
        <v>1.817356364453077E-4</v>
      </c>
      <c r="H114">
        <f t="shared" si="30"/>
        <v>-1.1507589790478405</v>
      </c>
      <c r="I114">
        <f t="shared" si="31"/>
        <v>411.75787096774201</v>
      </c>
      <c r="J114">
        <f t="shared" si="32"/>
        <v>534.51880853429668</v>
      </c>
      <c r="K114">
        <f t="shared" si="33"/>
        <v>54.205231324224208</v>
      </c>
      <c r="L114">
        <f t="shared" si="34"/>
        <v>41.756118379778997</v>
      </c>
      <c r="M114">
        <f t="shared" si="35"/>
        <v>1.391121744825354E-2</v>
      </c>
      <c r="N114">
        <f t="shared" si="36"/>
        <v>2.7375006747109416</v>
      </c>
      <c r="O114">
        <f t="shared" si="37"/>
        <v>1.3872062958110814E-2</v>
      </c>
      <c r="P114">
        <f t="shared" si="38"/>
        <v>8.6735479775009641E-3</v>
      </c>
      <c r="Q114">
        <f t="shared" si="39"/>
        <v>1.3041882724838701E-2</v>
      </c>
      <c r="R114">
        <f t="shared" si="40"/>
        <v>20.308531462912885</v>
      </c>
      <c r="S114">
        <f t="shared" si="41"/>
        <v>20.291819354838701</v>
      </c>
      <c r="T114">
        <f t="shared" si="42"/>
        <v>2.3893561240158765</v>
      </c>
      <c r="U114">
        <f t="shared" si="43"/>
        <v>45.161461743411849</v>
      </c>
      <c r="V114">
        <f t="shared" si="44"/>
        <v>1.0835571423546579</v>
      </c>
      <c r="W114">
        <f t="shared" si="45"/>
        <v>2.3992959938076566</v>
      </c>
      <c r="X114">
        <f t="shared" si="46"/>
        <v>1.3057989816612185</v>
      </c>
      <c r="Y114">
        <f t="shared" si="47"/>
        <v>-8.0145415672380693</v>
      </c>
      <c r="Z114">
        <f t="shared" si="48"/>
        <v>9.918606120119243</v>
      </c>
      <c r="AA114">
        <f t="shared" si="49"/>
        <v>0.73089794009173692</v>
      </c>
      <c r="AB114">
        <f t="shared" si="50"/>
        <v>2.6480043756977496</v>
      </c>
      <c r="AC114">
        <v>-1.2188889663176099E-3</v>
      </c>
      <c r="AD114">
        <v>2.3541806156375501E-2</v>
      </c>
      <c r="AE114">
        <v>2.67426886225579</v>
      </c>
      <c r="AF114">
        <v>76</v>
      </c>
      <c r="AG114">
        <v>8</v>
      </c>
      <c r="AH114">
        <f t="shared" si="51"/>
        <v>1</v>
      </c>
      <c r="AI114">
        <f t="shared" si="52"/>
        <v>0</v>
      </c>
      <c r="AJ114">
        <f t="shared" si="53"/>
        <v>54810.410378441047</v>
      </c>
      <c r="AK114">
        <f t="shared" si="54"/>
        <v>6.8246377419354798E-2</v>
      </c>
      <c r="AL114">
        <f t="shared" si="55"/>
        <v>3.3440724935483848E-2</v>
      </c>
      <c r="AM114">
        <f t="shared" si="56"/>
        <v>0.49</v>
      </c>
      <c r="AN114">
        <f t="shared" si="57"/>
        <v>0.39</v>
      </c>
      <c r="AO114">
        <v>16.09</v>
      </c>
      <c r="AP114">
        <v>0.5</v>
      </c>
      <c r="AQ114" t="s">
        <v>195</v>
      </c>
      <c r="AR114">
        <v>1607398276.37097</v>
      </c>
      <c r="AS114">
        <v>411.75787096774201</v>
      </c>
      <c r="AT114">
        <v>410.02670967741898</v>
      </c>
      <c r="AU114">
        <v>10.6849774193548</v>
      </c>
      <c r="AV114">
        <v>10.395690322580601</v>
      </c>
      <c r="AW114">
        <v>1000.00387096774</v>
      </c>
      <c r="AX114">
        <v>101.324483870968</v>
      </c>
      <c r="AY114">
        <v>8.4915496774193494E-2</v>
      </c>
      <c r="AZ114">
        <v>20.359025806451601</v>
      </c>
      <c r="BA114">
        <v>20.291819354838701</v>
      </c>
      <c r="BB114">
        <v>20.478300000000001</v>
      </c>
      <c r="BC114">
        <v>10003.809354838701</v>
      </c>
      <c r="BD114">
        <v>6.8246377419354798E-2</v>
      </c>
      <c r="BE114">
        <v>0.33912599999999998</v>
      </c>
      <c r="BF114">
        <v>1607398227.5</v>
      </c>
      <c r="BG114" t="s">
        <v>429</v>
      </c>
      <c r="BH114">
        <v>16</v>
      </c>
      <c r="BI114">
        <v>-0.11799999999999999</v>
      </c>
      <c r="BJ114">
        <v>-0.11799999999999999</v>
      </c>
      <c r="BK114">
        <v>410</v>
      </c>
      <c r="BL114">
        <v>10</v>
      </c>
      <c r="BM114">
        <v>0.24</v>
      </c>
      <c r="BN114">
        <v>0.11</v>
      </c>
      <c r="BO114">
        <v>1.7529254000000001</v>
      </c>
      <c r="BP114">
        <v>-0.31729146698678301</v>
      </c>
      <c r="BQ114">
        <v>5.11103561408058E-2</v>
      </c>
      <c r="BR114">
        <v>0</v>
      </c>
      <c r="BS114">
        <v>0.28914561999999999</v>
      </c>
      <c r="BT114">
        <v>1.43287202881127E-3</v>
      </c>
      <c r="BU114">
        <v>3.8737738137377398E-4</v>
      </c>
      <c r="BV114">
        <v>1</v>
      </c>
      <c r="BW114">
        <v>1</v>
      </c>
      <c r="BX114">
        <v>2</v>
      </c>
      <c r="BY114" t="s">
        <v>220</v>
      </c>
      <c r="BZ114">
        <v>100</v>
      </c>
      <c r="CA114">
        <v>100</v>
      </c>
      <c r="CB114">
        <v>-0.11799999999999999</v>
      </c>
      <c r="CC114">
        <v>-0.11799999999999999</v>
      </c>
      <c r="CD114">
        <v>2</v>
      </c>
      <c r="CE114">
        <v>1004.34</v>
      </c>
      <c r="CF114">
        <v>337.822</v>
      </c>
      <c r="CG114">
        <v>20.0014</v>
      </c>
      <c r="CH114">
        <v>24.790500000000002</v>
      </c>
      <c r="CI114">
        <v>30.0001</v>
      </c>
      <c r="CJ114">
        <v>24.8278</v>
      </c>
      <c r="CK114">
        <v>24.908200000000001</v>
      </c>
      <c r="CL114">
        <v>24.9834</v>
      </c>
      <c r="CM114">
        <v>-30</v>
      </c>
      <c r="CN114">
        <v>-30</v>
      </c>
      <c r="CO114">
        <v>20</v>
      </c>
      <c r="CP114">
        <v>410</v>
      </c>
      <c r="CQ114">
        <v>10</v>
      </c>
      <c r="CR114">
        <v>98.824799999999996</v>
      </c>
      <c r="CS114">
        <v>107.36199999999999</v>
      </c>
    </row>
    <row r="115" spans="1:97" x14ac:dyDescent="0.25">
      <c r="A115">
        <v>99</v>
      </c>
      <c r="B115">
        <v>1607398290</v>
      </c>
      <c r="C115">
        <v>8695.9000000953693</v>
      </c>
      <c r="D115" t="s">
        <v>438</v>
      </c>
      <c r="E115" t="s">
        <v>439</v>
      </c>
      <c r="F115">
        <v>1607398281.37097</v>
      </c>
      <c r="G115">
        <f t="shared" si="29"/>
        <v>1.8157255567434786E-4</v>
      </c>
      <c r="H115">
        <f t="shared" si="30"/>
        <v>-1.1516702584658551</v>
      </c>
      <c r="I115">
        <f t="shared" si="31"/>
        <v>411.76461290322601</v>
      </c>
      <c r="J115">
        <f t="shared" si="32"/>
        <v>534.80828476310705</v>
      </c>
      <c r="K115">
        <f t="shared" si="33"/>
        <v>54.234571699583753</v>
      </c>
      <c r="L115">
        <f t="shared" si="34"/>
        <v>41.756790345428634</v>
      </c>
      <c r="M115">
        <f t="shared" si="35"/>
        <v>1.3891742902121583E-2</v>
      </c>
      <c r="N115">
        <f t="shared" si="36"/>
        <v>2.7371455319081583</v>
      </c>
      <c r="O115">
        <f t="shared" si="37"/>
        <v>1.3852692744492896E-2</v>
      </c>
      <c r="P115">
        <f t="shared" si="38"/>
        <v>8.6614322563358746E-3</v>
      </c>
      <c r="Q115">
        <f t="shared" si="39"/>
        <v>1.1395090803870975E-2</v>
      </c>
      <c r="R115">
        <f t="shared" si="40"/>
        <v>20.31002492618207</v>
      </c>
      <c r="S115">
        <f t="shared" si="41"/>
        <v>20.2958838709677</v>
      </c>
      <c r="T115">
        <f t="shared" si="42"/>
        <v>2.3899562414952329</v>
      </c>
      <c r="U115">
        <f t="shared" si="43"/>
        <v>45.155360719308199</v>
      </c>
      <c r="V115">
        <f t="shared" si="44"/>
        <v>1.0835087503012637</v>
      </c>
      <c r="W115">
        <f t="shared" si="45"/>
        <v>2.399512999212873</v>
      </c>
      <c r="X115">
        <f t="shared" si="46"/>
        <v>1.3064474911939692</v>
      </c>
      <c r="Y115">
        <f t="shared" si="47"/>
        <v>-8.0073497052387399</v>
      </c>
      <c r="Z115">
        <f t="shared" si="48"/>
        <v>9.5336503807810828</v>
      </c>
      <c r="AA115">
        <f t="shared" si="49"/>
        <v>0.70264173099407967</v>
      </c>
      <c r="AB115">
        <f t="shared" si="50"/>
        <v>2.2403374973402936</v>
      </c>
      <c r="AC115">
        <v>-1.21864123303786E-3</v>
      </c>
      <c r="AD115">
        <v>2.3537021398278901E-2</v>
      </c>
      <c r="AE115">
        <v>2.6739265710126801</v>
      </c>
      <c r="AF115">
        <v>76</v>
      </c>
      <c r="AG115">
        <v>8</v>
      </c>
      <c r="AH115">
        <f t="shared" si="51"/>
        <v>1</v>
      </c>
      <c r="AI115">
        <f t="shared" si="52"/>
        <v>0</v>
      </c>
      <c r="AJ115">
        <f t="shared" si="53"/>
        <v>54799.452880965509</v>
      </c>
      <c r="AK115">
        <f t="shared" si="54"/>
        <v>5.9628941935483903E-2</v>
      </c>
      <c r="AL115">
        <f t="shared" si="55"/>
        <v>2.9218181548387113E-2</v>
      </c>
      <c r="AM115">
        <f t="shared" si="56"/>
        <v>0.49</v>
      </c>
      <c r="AN115">
        <f t="shared" si="57"/>
        <v>0.39</v>
      </c>
      <c r="AO115">
        <v>16.09</v>
      </c>
      <c r="AP115">
        <v>0.5</v>
      </c>
      <c r="AQ115" t="s">
        <v>195</v>
      </c>
      <c r="AR115">
        <v>1607398281.37097</v>
      </c>
      <c r="AS115">
        <v>411.76461290322601</v>
      </c>
      <c r="AT115">
        <v>410.03187096774201</v>
      </c>
      <c r="AU115">
        <v>10.6845032258065</v>
      </c>
      <c r="AV115">
        <v>10.395474193548401</v>
      </c>
      <c r="AW115">
        <v>999.99906451612901</v>
      </c>
      <c r="AX115">
        <v>101.324483870968</v>
      </c>
      <c r="AY115">
        <v>8.4887009677419398E-2</v>
      </c>
      <c r="AZ115">
        <v>20.360490322580599</v>
      </c>
      <c r="BA115">
        <v>20.2958838709677</v>
      </c>
      <c r="BB115">
        <v>20.482287096774201</v>
      </c>
      <c r="BC115">
        <v>10001.7761290323</v>
      </c>
      <c r="BD115">
        <v>5.9628941935483903E-2</v>
      </c>
      <c r="BE115">
        <v>0.33912599999999998</v>
      </c>
      <c r="BF115">
        <v>1607398227.5</v>
      </c>
      <c r="BG115" t="s">
        <v>429</v>
      </c>
      <c r="BH115">
        <v>16</v>
      </c>
      <c r="BI115">
        <v>-0.11799999999999999</v>
      </c>
      <c r="BJ115">
        <v>-0.11799999999999999</v>
      </c>
      <c r="BK115">
        <v>410</v>
      </c>
      <c r="BL115">
        <v>10</v>
      </c>
      <c r="BM115">
        <v>0.24</v>
      </c>
      <c r="BN115">
        <v>0.11</v>
      </c>
      <c r="BO115">
        <v>1.7559898</v>
      </c>
      <c r="BP115">
        <v>-0.12917756542617201</v>
      </c>
      <c r="BQ115">
        <v>5.48031661672937E-2</v>
      </c>
      <c r="BR115">
        <v>0</v>
      </c>
      <c r="BS115">
        <v>0.28909568000000002</v>
      </c>
      <c r="BT115">
        <v>-9.8024873949583194E-4</v>
      </c>
      <c r="BU115">
        <v>4.8929583852716605E-4</v>
      </c>
      <c r="BV115">
        <v>1</v>
      </c>
      <c r="BW115">
        <v>1</v>
      </c>
      <c r="BX115">
        <v>2</v>
      </c>
      <c r="BY115" t="s">
        <v>220</v>
      </c>
      <c r="BZ115">
        <v>100</v>
      </c>
      <c r="CA115">
        <v>100</v>
      </c>
      <c r="CB115">
        <v>-0.11799999999999999</v>
      </c>
      <c r="CC115">
        <v>-0.11799999999999999</v>
      </c>
      <c r="CD115">
        <v>2</v>
      </c>
      <c r="CE115">
        <v>1004.32</v>
      </c>
      <c r="CF115">
        <v>337.714</v>
      </c>
      <c r="CG115">
        <v>20.0014</v>
      </c>
      <c r="CH115">
        <v>24.790500000000002</v>
      </c>
      <c r="CI115">
        <v>30</v>
      </c>
      <c r="CJ115">
        <v>24.8278</v>
      </c>
      <c r="CK115">
        <v>24.908200000000001</v>
      </c>
      <c r="CL115">
        <v>24.9849</v>
      </c>
      <c r="CM115">
        <v>-30</v>
      </c>
      <c r="CN115">
        <v>-30</v>
      </c>
      <c r="CO115">
        <v>20</v>
      </c>
      <c r="CP115">
        <v>410</v>
      </c>
      <c r="CQ115">
        <v>10</v>
      </c>
      <c r="CR115">
        <v>98.826499999999996</v>
      </c>
      <c r="CS115">
        <v>107.361</v>
      </c>
    </row>
    <row r="116" spans="1:97" x14ac:dyDescent="0.25">
      <c r="A116">
        <v>100</v>
      </c>
      <c r="B116">
        <v>1607398724</v>
      </c>
      <c r="C116">
        <v>9129.9000000953693</v>
      </c>
      <c r="D116" t="s">
        <v>442</v>
      </c>
      <c r="E116" t="s">
        <v>443</v>
      </c>
      <c r="F116">
        <v>1607398715.4612899</v>
      </c>
      <c r="G116">
        <f t="shared" si="29"/>
        <v>1.5534768715624826E-4</v>
      </c>
      <c r="H116">
        <f t="shared" si="30"/>
        <v>-0.99766409842704351</v>
      </c>
      <c r="I116">
        <f t="shared" si="31"/>
        <v>411.26367741935502</v>
      </c>
      <c r="J116">
        <f t="shared" si="32"/>
        <v>537.86439884328308</v>
      </c>
      <c r="K116">
        <f t="shared" si="33"/>
        <v>54.550870366540245</v>
      </c>
      <c r="L116">
        <f t="shared" si="34"/>
        <v>41.710869136565883</v>
      </c>
      <c r="M116">
        <f t="shared" si="35"/>
        <v>1.170032360994901E-2</v>
      </c>
      <c r="N116">
        <f t="shared" si="36"/>
        <v>2.7766961138634665</v>
      </c>
      <c r="O116">
        <f t="shared" si="37"/>
        <v>1.1673002495841795E-2</v>
      </c>
      <c r="P116">
        <f t="shared" si="38"/>
        <v>7.2980758901203631E-3</v>
      </c>
      <c r="Q116">
        <f t="shared" si="39"/>
        <v>-5.2699030548387024E-3</v>
      </c>
      <c r="R116">
        <f t="shared" si="40"/>
        <v>20.325964745439784</v>
      </c>
      <c r="S116">
        <f t="shared" si="41"/>
        <v>20.2983935483871</v>
      </c>
      <c r="T116">
        <f t="shared" si="42"/>
        <v>2.3903268561625182</v>
      </c>
      <c r="U116">
        <f t="shared" si="43"/>
        <v>44.301906145915986</v>
      </c>
      <c r="V116">
        <f t="shared" si="44"/>
        <v>1.0635665163569148</v>
      </c>
      <c r="W116">
        <f t="shared" si="45"/>
        <v>2.400724052039374</v>
      </c>
      <c r="X116">
        <f t="shared" si="46"/>
        <v>1.3267603398056034</v>
      </c>
      <c r="Y116">
        <f t="shared" si="47"/>
        <v>-6.850833003590548</v>
      </c>
      <c r="Z116">
        <f t="shared" si="48"/>
        <v>10.518887091357435</v>
      </c>
      <c r="AA116">
        <f t="shared" si="49"/>
        <v>0.76425408615549484</v>
      </c>
      <c r="AB116">
        <f t="shared" si="50"/>
        <v>4.4270382708675431</v>
      </c>
      <c r="AC116">
        <v>-1.2184193089294E-3</v>
      </c>
      <c r="AD116">
        <v>2.35327351224268E-2</v>
      </c>
      <c r="AE116">
        <v>2.67361990080652</v>
      </c>
      <c r="AF116">
        <v>79</v>
      </c>
      <c r="AG116">
        <v>8</v>
      </c>
      <c r="AH116">
        <f t="shared" si="51"/>
        <v>1</v>
      </c>
      <c r="AI116">
        <f t="shared" si="52"/>
        <v>0</v>
      </c>
      <c r="AJ116">
        <f t="shared" si="53"/>
        <v>54788.675449240342</v>
      </c>
      <c r="AK116">
        <f t="shared" si="54"/>
        <v>-2.7576677419354802E-2</v>
      </c>
      <c r="AL116">
        <f t="shared" si="55"/>
        <v>-1.3512571935483853E-2</v>
      </c>
      <c r="AM116">
        <f t="shared" si="56"/>
        <v>0.49</v>
      </c>
      <c r="AN116">
        <f t="shared" si="57"/>
        <v>0.39</v>
      </c>
      <c r="AO116">
        <v>12.6</v>
      </c>
      <c r="AP116">
        <v>0.5</v>
      </c>
      <c r="AQ116" t="s">
        <v>195</v>
      </c>
      <c r="AR116">
        <v>1607398715.4612899</v>
      </c>
      <c r="AS116">
        <v>411.26367741935502</v>
      </c>
      <c r="AT116">
        <v>410.08703225806499</v>
      </c>
      <c r="AU116">
        <v>10.486625806451601</v>
      </c>
      <c r="AV116">
        <v>10.292925806451599</v>
      </c>
      <c r="AW116">
        <v>999.92490322580602</v>
      </c>
      <c r="AX116">
        <v>101.33896774193499</v>
      </c>
      <c r="AY116">
        <v>8.2264977419354804E-2</v>
      </c>
      <c r="AZ116">
        <v>20.368661290322599</v>
      </c>
      <c r="BA116">
        <v>20.2983935483871</v>
      </c>
      <c r="BB116">
        <v>20.5097387096774</v>
      </c>
      <c r="BC116">
        <v>9998.5254838709698</v>
      </c>
      <c r="BD116">
        <v>-2.7576677419354802E-2</v>
      </c>
      <c r="BE116">
        <v>0.28784677419354798</v>
      </c>
      <c r="BF116">
        <v>1607398709</v>
      </c>
      <c r="BG116" t="s">
        <v>444</v>
      </c>
      <c r="BH116">
        <v>17</v>
      </c>
      <c r="BI116">
        <v>-0.13100000000000001</v>
      </c>
      <c r="BJ116">
        <v>-0.11899999999999999</v>
      </c>
      <c r="BK116">
        <v>410</v>
      </c>
      <c r="BL116">
        <v>10</v>
      </c>
      <c r="BM116">
        <v>0.21</v>
      </c>
      <c r="BN116">
        <v>0.12</v>
      </c>
      <c r="BO116">
        <v>0.67833046900000005</v>
      </c>
      <c r="BP116">
        <v>5.2450059932194097</v>
      </c>
      <c r="BQ116">
        <v>0.70638861308064904</v>
      </c>
      <c r="BR116">
        <v>0</v>
      </c>
      <c r="BS116">
        <v>0.11075299852000001</v>
      </c>
      <c r="BT116">
        <v>0.858475607689964</v>
      </c>
      <c r="BU116">
        <v>0.11447007858527999</v>
      </c>
      <c r="BV116">
        <v>0</v>
      </c>
      <c r="BW116">
        <v>0</v>
      </c>
      <c r="BX116">
        <v>2</v>
      </c>
      <c r="BY116" t="s">
        <v>213</v>
      </c>
      <c r="BZ116">
        <v>100</v>
      </c>
      <c r="CA116">
        <v>100</v>
      </c>
      <c r="CB116">
        <v>-0.13100000000000001</v>
      </c>
      <c r="CC116">
        <v>-0.11899999999999999</v>
      </c>
      <c r="CD116">
        <v>2</v>
      </c>
      <c r="CE116">
        <v>1000.96</v>
      </c>
      <c r="CF116">
        <v>336.15199999999999</v>
      </c>
      <c r="CG116">
        <v>20.000900000000001</v>
      </c>
      <c r="CH116">
        <v>24.805099999999999</v>
      </c>
      <c r="CI116">
        <v>30</v>
      </c>
      <c r="CJ116">
        <v>24.8324</v>
      </c>
      <c r="CK116">
        <v>24.912400000000002</v>
      </c>
      <c r="CL116">
        <v>25.004799999999999</v>
      </c>
      <c r="CM116">
        <v>-30</v>
      </c>
      <c r="CN116">
        <v>-30</v>
      </c>
      <c r="CO116">
        <v>20</v>
      </c>
      <c r="CP116">
        <v>410</v>
      </c>
      <c r="CQ116">
        <v>10</v>
      </c>
      <c r="CR116">
        <v>98.832899999999995</v>
      </c>
      <c r="CS116">
        <v>107.357</v>
      </c>
    </row>
    <row r="117" spans="1:97" x14ac:dyDescent="0.25">
      <c r="A117">
        <v>101</v>
      </c>
      <c r="B117">
        <v>1607398729</v>
      </c>
      <c r="C117">
        <v>9134.9000000953693</v>
      </c>
      <c r="D117" t="s">
        <v>445</v>
      </c>
      <c r="E117" t="s">
        <v>446</v>
      </c>
      <c r="F117">
        <v>1607398720.67097</v>
      </c>
      <c r="G117">
        <f t="shared" si="29"/>
        <v>1.9366865605692493E-4</v>
      </c>
      <c r="H117">
        <f t="shared" si="30"/>
        <v>-1.2551393274752976</v>
      </c>
      <c r="I117">
        <f t="shared" si="31"/>
        <v>411.49616129032302</v>
      </c>
      <c r="J117">
        <f t="shared" si="32"/>
        <v>538.932500987303</v>
      </c>
      <c r="K117">
        <f t="shared" si="33"/>
        <v>54.660212816253974</v>
      </c>
      <c r="L117">
        <f t="shared" si="34"/>
        <v>41.735222329318262</v>
      </c>
      <c r="M117">
        <f t="shared" si="35"/>
        <v>1.4639747329886601E-2</v>
      </c>
      <c r="N117">
        <f t="shared" si="36"/>
        <v>2.7760730309594157</v>
      </c>
      <c r="O117">
        <f t="shared" si="37"/>
        <v>1.459699182981903E-2</v>
      </c>
      <c r="P117">
        <f t="shared" si="38"/>
        <v>9.1269508320020905E-3</v>
      </c>
      <c r="Q117">
        <f t="shared" si="39"/>
        <v>-6.9952301715483778E-3</v>
      </c>
      <c r="R117">
        <f t="shared" si="40"/>
        <v>20.319302643719062</v>
      </c>
      <c r="S117">
        <f t="shared" si="41"/>
        <v>20.302764516128999</v>
      </c>
      <c r="T117">
        <f t="shared" si="42"/>
        <v>2.3909724556491057</v>
      </c>
      <c r="U117">
        <f t="shared" si="43"/>
        <v>44.487074683696214</v>
      </c>
      <c r="V117">
        <f t="shared" si="44"/>
        <v>1.0682680729094409</v>
      </c>
      <c r="W117">
        <f t="shared" si="45"/>
        <v>2.4012998843031226</v>
      </c>
      <c r="X117">
        <f t="shared" si="46"/>
        <v>1.3227043827396647</v>
      </c>
      <c r="Y117">
        <f t="shared" si="47"/>
        <v>-8.54078773211039</v>
      </c>
      <c r="Z117">
        <f t="shared" si="48"/>
        <v>10.443626001516757</v>
      </c>
      <c r="AA117">
        <f t="shared" si="49"/>
        <v>0.75898830579433352</v>
      </c>
      <c r="AB117">
        <f t="shared" si="50"/>
        <v>2.6548313450291516</v>
      </c>
      <c r="AC117">
        <v>-1.21799449278318E-3</v>
      </c>
      <c r="AD117">
        <v>2.35245301590193E-2</v>
      </c>
      <c r="AE117">
        <v>2.6730327566300298</v>
      </c>
      <c r="AF117">
        <v>78</v>
      </c>
      <c r="AG117">
        <v>8</v>
      </c>
      <c r="AH117">
        <f t="shared" si="51"/>
        <v>1</v>
      </c>
      <c r="AI117">
        <f t="shared" si="52"/>
        <v>0</v>
      </c>
      <c r="AJ117">
        <f t="shared" si="53"/>
        <v>54769.636764363371</v>
      </c>
      <c r="AK117">
        <f t="shared" si="54"/>
        <v>-3.6605076774193501E-2</v>
      </c>
      <c r="AL117">
        <f t="shared" si="55"/>
        <v>-1.7936487619354815E-2</v>
      </c>
      <c r="AM117">
        <f t="shared" si="56"/>
        <v>0.49</v>
      </c>
      <c r="AN117">
        <f t="shared" si="57"/>
        <v>0.39</v>
      </c>
      <c r="AO117">
        <v>12.6</v>
      </c>
      <c r="AP117">
        <v>0.5</v>
      </c>
      <c r="AQ117" t="s">
        <v>195</v>
      </c>
      <c r="AR117">
        <v>1607398720.67097</v>
      </c>
      <c r="AS117">
        <v>411.49616129032302</v>
      </c>
      <c r="AT117">
        <v>410.01506451612897</v>
      </c>
      <c r="AU117">
        <v>10.5327870967742</v>
      </c>
      <c r="AV117">
        <v>10.291329032258099</v>
      </c>
      <c r="AW117">
        <v>999.976</v>
      </c>
      <c r="AX117">
        <v>101.33941935483899</v>
      </c>
      <c r="AY117">
        <v>8.3695258064516095E-2</v>
      </c>
      <c r="AZ117">
        <v>20.372545161290301</v>
      </c>
      <c r="BA117">
        <v>20.302764516128999</v>
      </c>
      <c r="BB117">
        <v>20.511883870967701</v>
      </c>
      <c r="BC117">
        <v>9994.9948387096792</v>
      </c>
      <c r="BD117">
        <v>-3.6605076774193501E-2</v>
      </c>
      <c r="BE117">
        <v>0.29582345161290302</v>
      </c>
      <c r="BF117">
        <v>1607398709</v>
      </c>
      <c r="BG117" t="s">
        <v>444</v>
      </c>
      <c r="BH117">
        <v>17</v>
      </c>
      <c r="BI117">
        <v>-0.13100000000000001</v>
      </c>
      <c r="BJ117">
        <v>-0.11899999999999999</v>
      </c>
      <c r="BK117">
        <v>410</v>
      </c>
      <c r="BL117">
        <v>10</v>
      </c>
      <c r="BM117">
        <v>0.21</v>
      </c>
      <c r="BN117">
        <v>0.12</v>
      </c>
      <c r="BO117">
        <v>1.003361043</v>
      </c>
      <c r="BP117">
        <v>4.6685328063454099</v>
      </c>
      <c r="BQ117">
        <v>0.66284359339209797</v>
      </c>
      <c r="BR117">
        <v>0</v>
      </c>
      <c r="BS117">
        <v>0.16418585022000001</v>
      </c>
      <c r="BT117">
        <v>0.76769203004547304</v>
      </c>
      <c r="BU117">
        <v>0.107415798839675</v>
      </c>
      <c r="BV117">
        <v>0</v>
      </c>
      <c r="BW117">
        <v>0</v>
      </c>
      <c r="BX117">
        <v>2</v>
      </c>
      <c r="BY117" t="s">
        <v>213</v>
      </c>
      <c r="BZ117">
        <v>100</v>
      </c>
      <c r="CA117">
        <v>100</v>
      </c>
      <c r="CB117">
        <v>-0.13100000000000001</v>
      </c>
      <c r="CC117">
        <v>-0.11899999999999999</v>
      </c>
      <c r="CD117">
        <v>2</v>
      </c>
      <c r="CE117">
        <v>1001.71</v>
      </c>
      <c r="CF117">
        <v>336.18799999999999</v>
      </c>
      <c r="CG117">
        <v>20.001200000000001</v>
      </c>
      <c r="CH117">
        <v>24.803899999999999</v>
      </c>
      <c r="CI117">
        <v>30.0002</v>
      </c>
      <c r="CJ117">
        <v>24.832000000000001</v>
      </c>
      <c r="CK117">
        <v>24.912400000000002</v>
      </c>
      <c r="CL117">
        <v>25.0032</v>
      </c>
      <c r="CM117">
        <v>-30</v>
      </c>
      <c r="CN117">
        <v>-30</v>
      </c>
      <c r="CO117">
        <v>20</v>
      </c>
      <c r="CP117">
        <v>410</v>
      </c>
      <c r="CQ117">
        <v>10</v>
      </c>
      <c r="CR117">
        <v>98.834699999999998</v>
      </c>
      <c r="CS117">
        <v>107.357</v>
      </c>
    </row>
    <row r="118" spans="1:97" x14ac:dyDescent="0.25">
      <c r="A118">
        <v>102</v>
      </c>
      <c r="B118">
        <v>1607398734.5999999</v>
      </c>
      <c r="C118">
        <v>9140.5</v>
      </c>
      <c r="D118" t="s">
        <v>447</v>
      </c>
      <c r="E118" t="s">
        <v>448</v>
      </c>
      <c r="F118">
        <v>1607398725.9870999</v>
      </c>
      <c r="G118">
        <f t="shared" si="29"/>
        <v>1.9606748564078371E-4</v>
      </c>
      <c r="H118">
        <f t="shared" si="30"/>
        <v>-1.2577647005264054</v>
      </c>
      <c r="I118">
        <f t="shared" si="31"/>
        <v>411.46612903225798</v>
      </c>
      <c r="J118">
        <f t="shared" si="32"/>
        <v>537.5312714429557</v>
      </c>
      <c r="K118">
        <f t="shared" si="33"/>
        <v>54.518262197269792</v>
      </c>
      <c r="L118">
        <f t="shared" si="34"/>
        <v>41.732303773989592</v>
      </c>
      <c r="M118">
        <f t="shared" si="35"/>
        <v>1.4820119075592032E-2</v>
      </c>
      <c r="N118">
        <f t="shared" si="36"/>
        <v>2.776456974948085</v>
      </c>
      <c r="O118">
        <f t="shared" si="37"/>
        <v>1.4776311272609028E-2</v>
      </c>
      <c r="P118">
        <f t="shared" si="38"/>
        <v>9.2391196421014888E-3</v>
      </c>
      <c r="Q118">
        <f t="shared" si="39"/>
        <v>-8.6419901603225751E-3</v>
      </c>
      <c r="R118">
        <f t="shared" si="40"/>
        <v>20.321143719919405</v>
      </c>
      <c r="S118">
        <f t="shared" si="41"/>
        <v>20.3047838709677</v>
      </c>
      <c r="T118">
        <f t="shared" si="42"/>
        <v>2.3912707694346009</v>
      </c>
      <c r="U118">
        <f t="shared" si="43"/>
        <v>44.487050619263684</v>
      </c>
      <c r="V118">
        <f t="shared" si="44"/>
        <v>1.0684326303317804</v>
      </c>
      <c r="W118">
        <f t="shared" si="45"/>
        <v>2.4016710828411942</v>
      </c>
      <c r="X118">
        <f t="shared" si="46"/>
        <v>1.3228381391028206</v>
      </c>
      <c r="Y118">
        <f t="shared" si="47"/>
        <v>-8.6465761167585615</v>
      </c>
      <c r="Z118">
        <f t="shared" si="48"/>
        <v>10.517498314772576</v>
      </c>
      <c r="AA118">
        <f t="shared" si="49"/>
        <v>0.76426893568552623</v>
      </c>
      <c r="AB118">
        <f t="shared" si="50"/>
        <v>2.6265491435392176</v>
      </c>
      <c r="AC118">
        <v>-1.2182562537255701E-3</v>
      </c>
      <c r="AD118">
        <v>2.3529585849517198E-2</v>
      </c>
      <c r="AE118">
        <v>2.6733945560856398</v>
      </c>
      <c r="AF118">
        <v>77</v>
      </c>
      <c r="AG118">
        <v>8</v>
      </c>
      <c r="AH118">
        <f t="shared" si="51"/>
        <v>1</v>
      </c>
      <c r="AI118">
        <f t="shared" si="52"/>
        <v>0</v>
      </c>
      <c r="AJ118">
        <f t="shared" si="53"/>
        <v>54780.465626422549</v>
      </c>
      <c r="AK118">
        <f t="shared" si="54"/>
        <v>-4.5222345161290298E-2</v>
      </c>
      <c r="AL118">
        <f t="shared" si="55"/>
        <v>-2.2158949129032244E-2</v>
      </c>
      <c r="AM118">
        <f t="shared" si="56"/>
        <v>0.49</v>
      </c>
      <c r="AN118">
        <f t="shared" si="57"/>
        <v>0.39</v>
      </c>
      <c r="AO118">
        <v>12.6</v>
      </c>
      <c r="AP118">
        <v>0.5</v>
      </c>
      <c r="AQ118" t="s">
        <v>195</v>
      </c>
      <c r="AR118">
        <v>1607398725.9870999</v>
      </c>
      <c r="AS118">
        <v>411.46612903225798</v>
      </c>
      <c r="AT118">
        <v>409.983</v>
      </c>
      <c r="AU118">
        <v>10.534377419354801</v>
      </c>
      <c r="AV118">
        <v>10.289935483871</v>
      </c>
      <c r="AW118">
        <v>1000.00258064516</v>
      </c>
      <c r="AX118">
        <v>101.339677419355</v>
      </c>
      <c r="AY118">
        <v>8.3746841935483804E-2</v>
      </c>
      <c r="AZ118">
        <v>20.3750483870968</v>
      </c>
      <c r="BA118">
        <v>20.3047838709677</v>
      </c>
      <c r="BB118">
        <v>20.513458064516101</v>
      </c>
      <c r="BC118">
        <v>9997.1174193548395</v>
      </c>
      <c r="BD118">
        <v>-4.5222345161290298E-2</v>
      </c>
      <c r="BE118">
        <v>0.29582345161290302</v>
      </c>
      <c r="BF118">
        <v>1607398709</v>
      </c>
      <c r="BG118" t="s">
        <v>444</v>
      </c>
      <c r="BH118">
        <v>17</v>
      </c>
      <c r="BI118">
        <v>-0.13100000000000001</v>
      </c>
      <c r="BJ118">
        <v>-0.11899999999999999</v>
      </c>
      <c r="BK118">
        <v>410</v>
      </c>
      <c r="BL118">
        <v>10</v>
      </c>
      <c r="BM118">
        <v>0.21</v>
      </c>
      <c r="BN118">
        <v>0.12</v>
      </c>
      <c r="BO118">
        <v>1.2930646964000001</v>
      </c>
      <c r="BP118">
        <v>2.3206481969845298</v>
      </c>
      <c r="BQ118">
        <v>0.45000039252386798</v>
      </c>
      <c r="BR118">
        <v>0</v>
      </c>
      <c r="BS118">
        <v>0.21294838127999999</v>
      </c>
      <c r="BT118">
        <v>0.387028524351334</v>
      </c>
      <c r="BU118">
        <v>7.1348535717284695E-2</v>
      </c>
      <c r="BV118">
        <v>0</v>
      </c>
      <c r="BW118">
        <v>0</v>
      </c>
      <c r="BX118">
        <v>2</v>
      </c>
      <c r="BY118" t="s">
        <v>213</v>
      </c>
      <c r="BZ118">
        <v>100</v>
      </c>
      <c r="CA118">
        <v>100</v>
      </c>
      <c r="CB118">
        <v>-0.13100000000000001</v>
      </c>
      <c r="CC118">
        <v>-0.11899999999999999</v>
      </c>
      <c r="CD118">
        <v>2</v>
      </c>
      <c r="CE118">
        <v>1002.98</v>
      </c>
      <c r="CF118">
        <v>336.28399999999999</v>
      </c>
      <c r="CG118">
        <v>20.001100000000001</v>
      </c>
      <c r="CH118">
        <v>24.803100000000001</v>
      </c>
      <c r="CI118">
        <v>30</v>
      </c>
      <c r="CJ118">
        <v>24.831099999999999</v>
      </c>
      <c r="CK118">
        <v>24.912400000000002</v>
      </c>
      <c r="CL118">
        <v>25.001999999999999</v>
      </c>
      <c r="CM118">
        <v>-30</v>
      </c>
      <c r="CN118">
        <v>-30</v>
      </c>
      <c r="CO118">
        <v>20</v>
      </c>
      <c r="CP118">
        <v>410</v>
      </c>
      <c r="CQ118">
        <v>10</v>
      </c>
      <c r="CR118">
        <v>98.833699999999993</v>
      </c>
      <c r="CS118">
        <v>107.35599999999999</v>
      </c>
    </row>
    <row r="119" spans="1:97" x14ac:dyDescent="0.25">
      <c r="A119">
        <v>103</v>
      </c>
      <c r="B119">
        <v>1607398739.5</v>
      </c>
      <c r="C119">
        <v>9145.4000000953693</v>
      </c>
      <c r="D119" t="s">
        <v>449</v>
      </c>
      <c r="E119" t="s">
        <v>450</v>
      </c>
      <c r="F119">
        <v>1607398730.92258</v>
      </c>
      <c r="G119">
        <f t="shared" si="29"/>
        <v>1.9593475779385727E-4</v>
      </c>
      <c r="H119">
        <f t="shared" si="30"/>
        <v>-1.2316434173429909</v>
      </c>
      <c r="I119">
        <f t="shared" si="31"/>
        <v>411.461322580645</v>
      </c>
      <c r="J119">
        <f t="shared" si="32"/>
        <v>534.86235691581567</v>
      </c>
      <c r="K119">
        <f t="shared" si="33"/>
        <v>54.24783868976732</v>
      </c>
      <c r="L119">
        <f t="shared" si="34"/>
        <v>41.732021642245286</v>
      </c>
      <c r="M119">
        <f t="shared" si="35"/>
        <v>1.4804702429150322E-2</v>
      </c>
      <c r="N119">
        <f t="shared" si="36"/>
        <v>2.7770886384342841</v>
      </c>
      <c r="O119">
        <f t="shared" si="37"/>
        <v>1.476099548779926E-2</v>
      </c>
      <c r="P119">
        <f t="shared" si="38"/>
        <v>9.2295382531491221E-3</v>
      </c>
      <c r="Q119">
        <f t="shared" si="39"/>
        <v>-9.1906006567741994E-3</v>
      </c>
      <c r="R119">
        <f t="shared" si="40"/>
        <v>20.323401166490896</v>
      </c>
      <c r="S119">
        <f t="shared" si="41"/>
        <v>20.307293548387101</v>
      </c>
      <c r="T119">
        <f t="shared" si="42"/>
        <v>2.3916415626836698</v>
      </c>
      <c r="U119">
        <f t="shared" si="43"/>
        <v>44.476382987067758</v>
      </c>
      <c r="V119">
        <f t="shared" si="44"/>
        <v>1.0683223955005838</v>
      </c>
      <c r="W119">
        <f t="shared" si="45"/>
        <v>2.4019992718634882</v>
      </c>
      <c r="X119">
        <f t="shared" si="46"/>
        <v>1.323319167183086</v>
      </c>
      <c r="Y119">
        <f t="shared" si="47"/>
        <v>-8.6407228187091061</v>
      </c>
      <c r="Z119">
        <f t="shared" si="48"/>
        <v>10.475458561378478</v>
      </c>
      <c r="AA119">
        <f t="shared" si="49"/>
        <v>0.76105929365185143</v>
      </c>
      <c r="AB119">
        <f t="shared" si="50"/>
        <v>2.5866044356644489</v>
      </c>
      <c r="AC119">
        <v>-1.21868697871825E-3</v>
      </c>
      <c r="AD119">
        <v>2.3537904937280401E-2</v>
      </c>
      <c r="AE119">
        <v>2.6739897809658602</v>
      </c>
      <c r="AF119">
        <v>77</v>
      </c>
      <c r="AG119">
        <v>8</v>
      </c>
      <c r="AH119">
        <f t="shared" si="51"/>
        <v>1</v>
      </c>
      <c r="AI119">
        <f t="shared" si="52"/>
        <v>0</v>
      </c>
      <c r="AJ119">
        <f t="shared" si="53"/>
        <v>54798.639134519261</v>
      </c>
      <c r="AK119">
        <f t="shared" si="54"/>
        <v>-4.8093148387096801E-2</v>
      </c>
      <c r="AL119">
        <f t="shared" si="55"/>
        <v>-2.3565642709677433E-2</v>
      </c>
      <c r="AM119">
        <f t="shared" si="56"/>
        <v>0.49</v>
      </c>
      <c r="AN119">
        <f t="shared" si="57"/>
        <v>0.39</v>
      </c>
      <c r="AO119">
        <v>12.6</v>
      </c>
      <c r="AP119">
        <v>0.5</v>
      </c>
      <c r="AQ119" t="s">
        <v>195</v>
      </c>
      <c r="AR119">
        <v>1607398730.92258</v>
      </c>
      <c r="AS119">
        <v>411.461322580645</v>
      </c>
      <c r="AT119">
        <v>410.01103225806401</v>
      </c>
      <c r="AU119">
        <v>10.5332387096774</v>
      </c>
      <c r="AV119">
        <v>10.2889612903226</v>
      </c>
      <c r="AW119">
        <v>999.99980645161304</v>
      </c>
      <c r="AX119">
        <v>101.34012903225801</v>
      </c>
      <c r="AY119">
        <v>8.3794316129032306E-2</v>
      </c>
      <c r="AZ119">
        <v>20.3772612903226</v>
      </c>
      <c r="BA119">
        <v>20.307293548387101</v>
      </c>
      <c r="BB119">
        <v>20.517087096774201</v>
      </c>
      <c r="BC119">
        <v>10000.607419354799</v>
      </c>
      <c r="BD119">
        <v>-4.8093148387096801E-2</v>
      </c>
      <c r="BE119">
        <v>0.29354441935483899</v>
      </c>
      <c r="BF119">
        <v>1607398709</v>
      </c>
      <c r="BG119" t="s">
        <v>444</v>
      </c>
      <c r="BH119">
        <v>17</v>
      </c>
      <c r="BI119">
        <v>-0.13100000000000001</v>
      </c>
      <c r="BJ119">
        <v>-0.11899999999999999</v>
      </c>
      <c r="BK119">
        <v>410</v>
      </c>
      <c r="BL119">
        <v>10</v>
      </c>
      <c r="BM119">
        <v>0.21</v>
      </c>
      <c r="BN119">
        <v>0.12</v>
      </c>
      <c r="BO119">
        <v>1.4724162000000001</v>
      </c>
      <c r="BP119">
        <v>-0.35599328686441301</v>
      </c>
      <c r="BQ119">
        <v>6.5525446076772395E-2</v>
      </c>
      <c r="BR119">
        <v>0</v>
      </c>
      <c r="BS119">
        <v>0.24429419999999999</v>
      </c>
      <c r="BT119">
        <v>2.72278459029343E-4</v>
      </c>
      <c r="BU119">
        <v>6.69255616338034E-4</v>
      </c>
      <c r="BV119">
        <v>1</v>
      </c>
      <c r="BW119">
        <v>1</v>
      </c>
      <c r="BX119">
        <v>2</v>
      </c>
      <c r="BY119" t="s">
        <v>220</v>
      </c>
      <c r="BZ119">
        <v>100</v>
      </c>
      <c r="CA119">
        <v>100</v>
      </c>
      <c r="CB119">
        <v>-0.13100000000000001</v>
      </c>
      <c r="CC119">
        <v>-0.11899999999999999</v>
      </c>
      <c r="CD119">
        <v>2</v>
      </c>
      <c r="CE119">
        <v>1003.23</v>
      </c>
      <c r="CF119">
        <v>336.404</v>
      </c>
      <c r="CG119">
        <v>20.001100000000001</v>
      </c>
      <c r="CH119">
        <v>24.802900000000001</v>
      </c>
      <c r="CI119">
        <v>30</v>
      </c>
      <c r="CJ119">
        <v>24.829899999999999</v>
      </c>
      <c r="CK119">
        <v>24.912400000000002</v>
      </c>
      <c r="CL119">
        <v>25.002700000000001</v>
      </c>
      <c r="CM119">
        <v>-30</v>
      </c>
      <c r="CN119">
        <v>-30</v>
      </c>
      <c r="CO119">
        <v>20</v>
      </c>
      <c r="CP119">
        <v>410</v>
      </c>
      <c r="CQ119">
        <v>10</v>
      </c>
      <c r="CR119">
        <v>98.834800000000001</v>
      </c>
      <c r="CS119">
        <v>107.35599999999999</v>
      </c>
    </row>
    <row r="120" spans="1:97" x14ac:dyDescent="0.25">
      <c r="A120">
        <v>104</v>
      </c>
      <c r="B120">
        <v>1607398744.5</v>
      </c>
      <c r="C120">
        <v>9150.4000000953693</v>
      </c>
      <c r="D120" t="s">
        <v>451</v>
      </c>
      <c r="E120" t="s">
        <v>452</v>
      </c>
      <c r="F120">
        <v>1607398735.90323</v>
      </c>
      <c r="G120">
        <f t="shared" si="29"/>
        <v>1.9570207536504731E-4</v>
      </c>
      <c r="H120">
        <f t="shared" si="30"/>
        <v>-1.2334950553205739</v>
      </c>
      <c r="I120">
        <f t="shared" si="31"/>
        <v>411.45741935483898</v>
      </c>
      <c r="J120">
        <f t="shared" si="32"/>
        <v>535.27234559350507</v>
      </c>
      <c r="K120">
        <f t="shared" si="33"/>
        <v>54.289349255708792</v>
      </c>
      <c r="L120">
        <f t="shared" si="34"/>
        <v>41.731570343765078</v>
      </c>
      <c r="M120">
        <f t="shared" si="35"/>
        <v>1.4780051653575238E-2</v>
      </c>
      <c r="N120">
        <f t="shared" si="36"/>
        <v>2.7770150434229812</v>
      </c>
      <c r="O120">
        <f t="shared" si="37"/>
        <v>1.4736488758780248E-2</v>
      </c>
      <c r="P120">
        <f t="shared" si="38"/>
        <v>9.2142086586259227E-3</v>
      </c>
      <c r="Q120">
        <f t="shared" si="39"/>
        <v>-1.0327714082903224E-2</v>
      </c>
      <c r="R120">
        <f t="shared" si="40"/>
        <v>20.326663221612584</v>
      </c>
      <c r="S120">
        <f t="shared" si="41"/>
        <v>20.310712903225799</v>
      </c>
      <c r="T120">
        <f t="shared" si="42"/>
        <v>2.3921468376381205</v>
      </c>
      <c r="U120">
        <f t="shared" si="43"/>
        <v>44.462711893919987</v>
      </c>
      <c r="V120">
        <f t="shared" si="44"/>
        <v>1.0682054845595754</v>
      </c>
      <c r="W120">
        <f t="shared" si="45"/>
        <v>2.4024748807677794</v>
      </c>
      <c r="X120">
        <f t="shared" si="46"/>
        <v>1.3239413530785451</v>
      </c>
      <c r="Y120">
        <f t="shared" si="47"/>
        <v>-8.6304615235985871</v>
      </c>
      <c r="Z120">
        <f t="shared" si="48"/>
        <v>10.443306267405429</v>
      </c>
      <c r="AA120">
        <f t="shared" si="49"/>
        <v>0.75876919106690544</v>
      </c>
      <c r="AB120">
        <f t="shared" si="50"/>
        <v>2.5612862207908442</v>
      </c>
      <c r="AC120">
        <v>-1.2186367901075299E-3</v>
      </c>
      <c r="AD120">
        <v>2.3536935586849401E-2</v>
      </c>
      <c r="AE120">
        <v>2.6739204318261498</v>
      </c>
      <c r="AF120">
        <v>76</v>
      </c>
      <c r="AG120">
        <v>8</v>
      </c>
      <c r="AH120">
        <f t="shared" si="51"/>
        <v>1</v>
      </c>
      <c r="AI120">
        <f t="shared" si="52"/>
        <v>0</v>
      </c>
      <c r="AJ120">
        <f t="shared" si="53"/>
        <v>54795.87433269195</v>
      </c>
      <c r="AK120">
        <f t="shared" si="54"/>
        <v>-5.4043506451612898E-2</v>
      </c>
      <c r="AL120">
        <f t="shared" si="55"/>
        <v>-2.6481318161290318E-2</v>
      </c>
      <c r="AM120">
        <f t="shared" si="56"/>
        <v>0.49</v>
      </c>
      <c r="AN120">
        <f t="shared" si="57"/>
        <v>0.39</v>
      </c>
      <c r="AO120">
        <v>12.6</v>
      </c>
      <c r="AP120">
        <v>0.5</v>
      </c>
      <c r="AQ120" t="s">
        <v>195</v>
      </c>
      <c r="AR120">
        <v>1607398735.90323</v>
      </c>
      <c r="AS120">
        <v>411.45741935483898</v>
      </c>
      <c r="AT120">
        <v>410.004677419355</v>
      </c>
      <c r="AU120">
        <v>10.5321</v>
      </c>
      <c r="AV120">
        <v>10.2881129032258</v>
      </c>
      <c r="AW120">
        <v>1000.00190322581</v>
      </c>
      <c r="AX120">
        <v>101.340064516129</v>
      </c>
      <c r="AY120">
        <v>8.37241451612903E-2</v>
      </c>
      <c r="AZ120">
        <v>20.380467741935501</v>
      </c>
      <c r="BA120">
        <v>20.310712903225799</v>
      </c>
      <c r="BB120">
        <v>20.519009677419401</v>
      </c>
      <c r="BC120">
        <v>10000.201935483899</v>
      </c>
      <c r="BD120">
        <v>-5.4043506451612898E-2</v>
      </c>
      <c r="BE120">
        <v>0.28397241935483902</v>
      </c>
      <c r="BF120">
        <v>1607398709</v>
      </c>
      <c r="BG120" t="s">
        <v>444</v>
      </c>
      <c r="BH120">
        <v>17</v>
      </c>
      <c r="BI120">
        <v>-0.13100000000000001</v>
      </c>
      <c r="BJ120">
        <v>-0.11899999999999999</v>
      </c>
      <c r="BK120">
        <v>410</v>
      </c>
      <c r="BL120">
        <v>10</v>
      </c>
      <c r="BM120">
        <v>0.21</v>
      </c>
      <c r="BN120">
        <v>0.12</v>
      </c>
      <c r="BO120">
        <v>1.4645828000000001</v>
      </c>
      <c r="BP120">
        <v>-5.1875773420995398E-2</v>
      </c>
      <c r="BQ120">
        <v>5.2089228331392998E-2</v>
      </c>
      <c r="BR120">
        <v>1</v>
      </c>
      <c r="BS120">
        <v>0.24419827999999999</v>
      </c>
      <c r="BT120">
        <v>-2.8773601981849002E-3</v>
      </c>
      <c r="BU120">
        <v>6.0600584287612399E-4</v>
      </c>
      <c r="BV120">
        <v>1</v>
      </c>
      <c r="BW120">
        <v>2</v>
      </c>
      <c r="BX120">
        <v>2</v>
      </c>
      <c r="BY120" t="s">
        <v>197</v>
      </c>
      <c r="BZ120">
        <v>100</v>
      </c>
      <c r="CA120">
        <v>100</v>
      </c>
      <c r="CB120">
        <v>-0.13100000000000001</v>
      </c>
      <c r="CC120">
        <v>-0.11899999999999999</v>
      </c>
      <c r="CD120">
        <v>2</v>
      </c>
      <c r="CE120">
        <v>1003.9</v>
      </c>
      <c r="CF120">
        <v>336.35599999999999</v>
      </c>
      <c r="CG120">
        <v>20.001100000000001</v>
      </c>
      <c r="CH120">
        <v>24.802900000000001</v>
      </c>
      <c r="CI120">
        <v>30.0001</v>
      </c>
      <c r="CJ120">
        <v>24.829899999999999</v>
      </c>
      <c r="CK120">
        <v>24.912400000000002</v>
      </c>
      <c r="CL120">
        <v>25.003699999999998</v>
      </c>
      <c r="CM120">
        <v>-30</v>
      </c>
      <c r="CN120">
        <v>-30</v>
      </c>
      <c r="CO120">
        <v>20</v>
      </c>
      <c r="CP120">
        <v>410</v>
      </c>
      <c r="CQ120">
        <v>10</v>
      </c>
      <c r="CR120">
        <v>98.833299999999994</v>
      </c>
      <c r="CS120">
        <v>107.35599999999999</v>
      </c>
    </row>
    <row r="121" spans="1:97" x14ac:dyDescent="0.25">
      <c r="A121">
        <v>105</v>
      </c>
      <c r="B121">
        <v>1607399214.5999999</v>
      </c>
      <c r="C121">
        <v>9620.5</v>
      </c>
      <c r="D121" t="s">
        <v>454</v>
      </c>
      <c r="E121" t="s">
        <v>455</v>
      </c>
      <c r="F121">
        <v>1607399206.6096799</v>
      </c>
      <c r="G121">
        <f t="shared" si="29"/>
        <v>4.6661725375655693E-5</v>
      </c>
      <c r="H121">
        <f t="shared" si="30"/>
        <v>-0.89834142440176035</v>
      </c>
      <c r="I121">
        <f t="shared" si="31"/>
        <v>412.23241935483901</v>
      </c>
      <c r="J121">
        <f t="shared" si="32"/>
        <v>816.1117620249471</v>
      </c>
      <c r="K121">
        <f t="shared" si="33"/>
        <v>82.786929292070312</v>
      </c>
      <c r="L121">
        <f t="shared" si="34"/>
        <v>41.817135521182351</v>
      </c>
      <c r="M121">
        <f t="shared" si="35"/>
        <v>3.4475636227980491E-3</v>
      </c>
      <c r="N121">
        <f t="shared" si="36"/>
        <v>2.5165053277747522</v>
      </c>
      <c r="O121">
        <f t="shared" si="37"/>
        <v>3.444941835856996E-3</v>
      </c>
      <c r="P121">
        <f t="shared" si="38"/>
        <v>2.1533240329227746E-3</v>
      </c>
      <c r="Q121">
        <f t="shared" si="39"/>
        <v>7.897098942870974E-3</v>
      </c>
      <c r="R121">
        <f t="shared" si="40"/>
        <v>20.370402880126321</v>
      </c>
      <c r="S121">
        <f t="shared" si="41"/>
        <v>20.320048387096801</v>
      </c>
      <c r="T121">
        <f t="shared" si="42"/>
        <v>2.3935268098458273</v>
      </c>
      <c r="U121">
        <f t="shared" si="43"/>
        <v>43.394130442709226</v>
      </c>
      <c r="V121">
        <f t="shared" si="44"/>
        <v>1.0427856129840578</v>
      </c>
      <c r="W121">
        <f t="shared" si="45"/>
        <v>2.4030568243804025</v>
      </c>
      <c r="X121">
        <f t="shared" si="46"/>
        <v>1.3507411968617695</v>
      </c>
      <c r="Y121">
        <f t="shared" si="47"/>
        <v>-2.057782089066416</v>
      </c>
      <c r="Z121">
        <f t="shared" si="48"/>
        <v>8.7292597855302265</v>
      </c>
      <c r="AA121">
        <f t="shared" si="49"/>
        <v>0.69993693580329253</v>
      </c>
      <c r="AB121">
        <f t="shared" si="50"/>
        <v>7.3793117312099739</v>
      </c>
      <c r="AC121">
        <v>-1.2183109278900101E-3</v>
      </c>
      <c r="AD121">
        <v>2.3530641834612301E-2</v>
      </c>
      <c r="AE121">
        <v>2.6734701188299899</v>
      </c>
      <c r="AF121">
        <v>79</v>
      </c>
      <c r="AG121">
        <v>8</v>
      </c>
      <c r="AH121">
        <f t="shared" si="51"/>
        <v>1</v>
      </c>
      <c r="AI121">
        <f t="shared" si="52"/>
        <v>0</v>
      </c>
      <c r="AJ121">
        <f t="shared" si="53"/>
        <v>54781.445719689873</v>
      </c>
      <c r="AK121">
        <f t="shared" si="54"/>
        <v>4.13244319354839E-2</v>
      </c>
      <c r="AL121">
        <f t="shared" si="55"/>
        <v>2.0248971648387112E-2</v>
      </c>
      <c r="AM121">
        <f t="shared" si="56"/>
        <v>0.49</v>
      </c>
      <c r="AN121">
        <f t="shared" si="57"/>
        <v>0.39</v>
      </c>
      <c r="AO121">
        <v>24.56</v>
      </c>
      <c r="AP121">
        <v>0.5</v>
      </c>
      <c r="AQ121" t="s">
        <v>195</v>
      </c>
      <c r="AR121">
        <v>1607399206.6096799</v>
      </c>
      <c r="AS121">
        <v>412.23241935483901</v>
      </c>
      <c r="AT121">
        <v>410.07316129032301</v>
      </c>
      <c r="AU121">
        <v>10.2797580645161</v>
      </c>
      <c r="AV121">
        <v>10.166325806451599</v>
      </c>
      <c r="AW121">
        <v>999.91948387096795</v>
      </c>
      <c r="AX121">
        <v>101.356290322581</v>
      </c>
      <c r="AY121">
        <v>8.4386241935483899E-2</v>
      </c>
      <c r="AZ121">
        <v>20.3843903225806</v>
      </c>
      <c r="BA121">
        <v>20.320048387096801</v>
      </c>
      <c r="BB121">
        <v>20.523616129032298</v>
      </c>
      <c r="BC121">
        <v>9995.9274193548408</v>
      </c>
      <c r="BD121">
        <v>4.13244319354839E-2</v>
      </c>
      <c r="BE121">
        <v>0.282605</v>
      </c>
      <c r="BF121">
        <v>1607399198.5999999</v>
      </c>
      <c r="BG121" t="s">
        <v>456</v>
      </c>
      <c r="BH121">
        <v>18</v>
      </c>
      <c r="BI121">
        <v>-0.109</v>
      </c>
      <c r="BJ121">
        <v>-0.12</v>
      </c>
      <c r="BK121">
        <v>410</v>
      </c>
      <c r="BL121">
        <v>10</v>
      </c>
      <c r="BM121">
        <v>0.25</v>
      </c>
      <c r="BN121">
        <v>0.1</v>
      </c>
      <c r="BO121">
        <v>1.2747768738</v>
      </c>
      <c r="BP121">
        <v>9.4945006957100908</v>
      </c>
      <c r="BQ121">
        <v>1.2431742736845599</v>
      </c>
      <c r="BR121">
        <v>0</v>
      </c>
      <c r="BS121">
        <v>6.7646554280000007E-2</v>
      </c>
      <c r="BT121">
        <v>0.48979680493087602</v>
      </c>
      <c r="BU121">
        <v>6.5020997374877695E-2</v>
      </c>
      <c r="BV121">
        <v>0</v>
      </c>
      <c r="BW121">
        <v>0</v>
      </c>
      <c r="BX121">
        <v>2</v>
      </c>
      <c r="BY121" t="s">
        <v>213</v>
      </c>
      <c r="BZ121">
        <v>100</v>
      </c>
      <c r="CA121">
        <v>100</v>
      </c>
      <c r="CB121">
        <v>-0.109</v>
      </c>
      <c r="CC121">
        <v>-0.12</v>
      </c>
      <c r="CD121">
        <v>2</v>
      </c>
      <c r="CE121">
        <v>1000.59</v>
      </c>
      <c r="CF121">
        <v>334.63600000000002</v>
      </c>
      <c r="CG121">
        <v>20.001300000000001</v>
      </c>
      <c r="CH121">
        <v>24.830100000000002</v>
      </c>
      <c r="CI121">
        <v>30.0001</v>
      </c>
      <c r="CJ121">
        <v>24.853100000000001</v>
      </c>
      <c r="CK121">
        <v>24.935099999999998</v>
      </c>
      <c r="CL121">
        <v>24.997399999999999</v>
      </c>
      <c r="CM121">
        <v>-30</v>
      </c>
      <c r="CN121">
        <v>-30</v>
      </c>
      <c r="CO121">
        <v>20</v>
      </c>
      <c r="CP121">
        <v>410</v>
      </c>
      <c r="CQ121">
        <v>10</v>
      </c>
      <c r="CR121">
        <v>98.831800000000001</v>
      </c>
      <c r="CS121">
        <v>107.34699999999999</v>
      </c>
    </row>
    <row r="122" spans="1:97" x14ac:dyDescent="0.25">
      <c r="A122">
        <v>106</v>
      </c>
      <c r="B122">
        <v>1607399219.5999999</v>
      </c>
      <c r="C122">
        <v>9625.5</v>
      </c>
      <c r="D122" t="s">
        <v>457</v>
      </c>
      <c r="E122" t="s">
        <v>458</v>
      </c>
      <c r="F122">
        <v>1607399211.2451601</v>
      </c>
      <c r="G122">
        <f t="shared" si="29"/>
        <v>5.6616276851911576E-5</v>
      </c>
      <c r="H122">
        <f t="shared" si="30"/>
        <v>-1.101559630458949</v>
      </c>
      <c r="I122">
        <f t="shared" si="31"/>
        <v>412.68929032258097</v>
      </c>
      <c r="J122">
        <f t="shared" si="32"/>
        <v>820.38125603460514</v>
      </c>
      <c r="K122">
        <f t="shared" si="33"/>
        <v>83.220475972157899</v>
      </c>
      <c r="L122">
        <f t="shared" si="34"/>
        <v>41.863705340201669</v>
      </c>
      <c r="M122">
        <f t="shared" si="35"/>
        <v>4.189429728438188E-3</v>
      </c>
      <c r="N122">
        <f t="shared" si="36"/>
        <v>2.5174929657232621</v>
      </c>
      <c r="O122">
        <f t="shared" si="37"/>
        <v>4.1855603994742424E-3</v>
      </c>
      <c r="P122">
        <f t="shared" si="38"/>
        <v>2.6163225877674969E-3</v>
      </c>
      <c r="Q122">
        <f t="shared" si="39"/>
        <v>8.0462351089354758E-3</v>
      </c>
      <c r="R122">
        <f t="shared" si="40"/>
        <v>20.371433973577982</v>
      </c>
      <c r="S122">
        <f t="shared" si="41"/>
        <v>20.3239870967742</v>
      </c>
      <c r="T122">
        <f t="shared" si="42"/>
        <v>2.3941092394918604</v>
      </c>
      <c r="U122">
        <f t="shared" si="43"/>
        <v>43.484583077747978</v>
      </c>
      <c r="V122">
        <f t="shared" si="44"/>
        <v>1.0452185958104836</v>
      </c>
      <c r="W122">
        <f t="shared" si="45"/>
        <v>2.4036532532499892</v>
      </c>
      <c r="X122">
        <f t="shared" si="46"/>
        <v>1.3488906436813768</v>
      </c>
      <c r="Y122">
        <f t="shared" si="47"/>
        <v>-2.4967778091693007</v>
      </c>
      <c r="Z122">
        <f t="shared" si="48"/>
        <v>8.7436311161961324</v>
      </c>
      <c r="AA122">
        <f t="shared" si="49"/>
        <v>0.70084274361676657</v>
      </c>
      <c r="AB122">
        <f t="shared" si="50"/>
        <v>6.9557422857525335</v>
      </c>
      <c r="AC122">
        <v>-1.21909920952935E-3</v>
      </c>
      <c r="AD122">
        <v>2.3545866825618701E-2</v>
      </c>
      <c r="AE122">
        <v>2.6745593174392299</v>
      </c>
      <c r="AF122">
        <v>78</v>
      </c>
      <c r="AG122">
        <v>8</v>
      </c>
      <c r="AH122">
        <f t="shared" si="51"/>
        <v>1</v>
      </c>
      <c r="AI122">
        <f t="shared" si="52"/>
        <v>0</v>
      </c>
      <c r="AJ122">
        <f t="shared" si="53"/>
        <v>54814.682150675137</v>
      </c>
      <c r="AK122">
        <f t="shared" si="54"/>
        <v>4.2104840967741898E-2</v>
      </c>
      <c r="AL122">
        <f t="shared" si="55"/>
        <v>2.0631372074193528E-2</v>
      </c>
      <c r="AM122">
        <f t="shared" si="56"/>
        <v>0.49</v>
      </c>
      <c r="AN122">
        <f t="shared" si="57"/>
        <v>0.39</v>
      </c>
      <c r="AO122">
        <v>24.56</v>
      </c>
      <c r="AP122">
        <v>0.5</v>
      </c>
      <c r="AQ122" t="s">
        <v>195</v>
      </c>
      <c r="AR122">
        <v>1607399211.2451601</v>
      </c>
      <c r="AS122">
        <v>412.68929032258097</v>
      </c>
      <c r="AT122">
        <v>410.041258064516</v>
      </c>
      <c r="AU122">
        <v>10.303687096774199</v>
      </c>
      <c r="AV122">
        <v>10.1660709677419</v>
      </c>
      <c r="AW122">
        <v>1000.00525806452</v>
      </c>
      <c r="AX122">
        <v>101.35587096774201</v>
      </c>
      <c r="AY122">
        <v>8.5349635483871006E-2</v>
      </c>
      <c r="AZ122">
        <v>20.3884096774194</v>
      </c>
      <c r="BA122">
        <v>20.3239870967742</v>
      </c>
      <c r="BB122">
        <v>20.524354838709701</v>
      </c>
      <c r="BC122">
        <v>10002.436451612901</v>
      </c>
      <c r="BD122">
        <v>4.2104840967741898E-2</v>
      </c>
      <c r="BE122">
        <v>0.282605</v>
      </c>
      <c r="BF122">
        <v>1607399198.5999999</v>
      </c>
      <c r="BG122" t="s">
        <v>456</v>
      </c>
      <c r="BH122">
        <v>18</v>
      </c>
      <c r="BI122">
        <v>-0.109</v>
      </c>
      <c r="BJ122">
        <v>-0.12</v>
      </c>
      <c r="BK122">
        <v>410</v>
      </c>
      <c r="BL122">
        <v>10</v>
      </c>
      <c r="BM122">
        <v>0.25</v>
      </c>
      <c r="BN122">
        <v>0.1</v>
      </c>
      <c r="BO122">
        <v>1.8230123718</v>
      </c>
      <c r="BP122">
        <v>8.32189482741747</v>
      </c>
      <c r="BQ122">
        <v>1.1502130732534499</v>
      </c>
      <c r="BR122">
        <v>0</v>
      </c>
      <c r="BS122">
        <v>9.495104972E-2</v>
      </c>
      <c r="BT122">
        <v>0.42100836002085501</v>
      </c>
      <c r="BU122">
        <v>5.9779865310381403E-2</v>
      </c>
      <c r="BV122">
        <v>0</v>
      </c>
      <c r="BW122">
        <v>0</v>
      </c>
      <c r="BX122">
        <v>2</v>
      </c>
      <c r="BY122" t="s">
        <v>213</v>
      </c>
      <c r="BZ122">
        <v>100</v>
      </c>
      <c r="CA122">
        <v>100</v>
      </c>
      <c r="CB122">
        <v>-0.109</v>
      </c>
      <c r="CC122">
        <v>-0.12</v>
      </c>
      <c r="CD122">
        <v>2</v>
      </c>
      <c r="CE122">
        <v>1001.8</v>
      </c>
      <c r="CF122">
        <v>334.81900000000002</v>
      </c>
      <c r="CG122">
        <v>20.001300000000001</v>
      </c>
      <c r="CH122">
        <v>24.831</v>
      </c>
      <c r="CI122">
        <v>30.0001</v>
      </c>
      <c r="CJ122">
        <v>24.852900000000002</v>
      </c>
      <c r="CK122">
        <v>24.933800000000002</v>
      </c>
      <c r="CL122">
        <v>24.998200000000001</v>
      </c>
      <c r="CM122">
        <v>-30</v>
      </c>
      <c r="CN122">
        <v>-30</v>
      </c>
      <c r="CO122">
        <v>20</v>
      </c>
      <c r="CP122">
        <v>410</v>
      </c>
      <c r="CQ122">
        <v>10</v>
      </c>
      <c r="CR122">
        <v>98.8322</v>
      </c>
      <c r="CS122">
        <v>107.348</v>
      </c>
    </row>
    <row r="123" spans="1:97" x14ac:dyDescent="0.25">
      <c r="A123">
        <v>107</v>
      </c>
      <c r="B123">
        <v>1607399224.5999999</v>
      </c>
      <c r="C123">
        <v>9630.5</v>
      </c>
      <c r="D123" t="s">
        <v>459</v>
      </c>
      <c r="E123" t="s">
        <v>460</v>
      </c>
      <c r="F123">
        <v>1607399216.03548</v>
      </c>
      <c r="G123">
        <f t="shared" si="29"/>
        <v>5.6614775917479875E-5</v>
      </c>
      <c r="H123">
        <f t="shared" si="30"/>
        <v>-1.1151352908315353</v>
      </c>
      <c r="I123">
        <f t="shared" si="31"/>
        <v>412.66009677419402</v>
      </c>
      <c r="J123">
        <f t="shared" si="32"/>
        <v>825.68254902822218</v>
      </c>
      <c r="K123">
        <f t="shared" si="33"/>
        <v>83.758201464814803</v>
      </c>
      <c r="L123">
        <f t="shared" si="34"/>
        <v>41.860721851009487</v>
      </c>
      <c r="M123">
        <f t="shared" si="35"/>
        <v>4.1874175971009569E-3</v>
      </c>
      <c r="N123">
        <f t="shared" si="36"/>
        <v>2.5164984823959053</v>
      </c>
      <c r="O123">
        <f t="shared" si="37"/>
        <v>4.1835504560636195E-3</v>
      </c>
      <c r="P123">
        <f t="shared" si="38"/>
        <v>2.6150661767575128E-3</v>
      </c>
      <c r="Q123">
        <f t="shared" si="39"/>
        <v>2.8310971222258018E-3</v>
      </c>
      <c r="R123">
        <f t="shared" si="40"/>
        <v>20.374476540045521</v>
      </c>
      <c r="S123">
        <f t="shared" si="41"/>
        <v>20.327935483870998</v>
      </c>
      <c r="T123">
        <f t="shared" si="42"/>
        <v>2.3946932247875967</v>
      </c>
      <c r="U123">
        <f t="shared" si="43"/>
        <v>43.475315056220929</v>
      </c>
      <c r="V123">
        <f t="shared" si="44"/>
        <v>1.0451948116957388</v>
      </c>
      <c r="W123">
        <f t="shared" si="45"/>
        <v>2.4041109543291985</v>
      </c>
      <c r="X123">
        <f t="shared" si="46"/>
        <v>1.3494984130918579</v>
      </c>
      <c r="Y123">
        <f t="shared" si="47"/>
        <v>-2.4967116179608624</v>
      </c>
      <c r="Z123">
        <f t="shared" si="48"/>
        <v>8.6228886845195731</v>
      </c>
      <c r="AA123">
        <f t="shared" si="49"/>
        <v>0.69146267622826707</v>
      </c>
      <c r="AB123">
        <f t="shared" si="50"/>
        <v>6.8204708399092038</v>
      </c>
      <c r="AC123">
        <v>-1.2183054655668601E-3</v>
      </c>
      <c r="AD123">
        <v>2.35305363344754E-2</v>
      </c>
      <c r="AE123">
        <v>2.6734625696961398</v>
      </c>
      <c r="AF123">
        <v>77</v>
      </c>
      <c r="AG123">
        <v>8</v>
      </c>
      <c r="AH123">
        <f t="shared" si="51"/>
        <v>1</v>
      </c>
      <c r="AI123">
        <f t="shared" si="52"/>
        <v>0</v>
      </c>
      <c r="AJ123">
        <f t="shared" si="53"/>
        <v>54779.873163654425</v>
      </c>
      <c r="AK123">
        <f t="shared" si="54"/>
        <v>1.48147416129032E-2</v>
      </c>
      <c r="AL123">
        <f t="shared" si="55"/>
        <v>7.2592233903225681E-3</v>
      </c>
      <c r="AM123">
        <f t="shared" si="56"/>
        <v>0.49</v>
      </c>
      <c r="AN123">
        <f t="shared" si="57"/>
        <v>0.39</v>
      </c>
      <c r="AO123">
        <v>24.56</v>
      </c>
      <c r="AP123">
        <v>0.5</v>
      </c>
      <c r="AQ123" t="s">
        <v>195</v>
      </c>
      <c r="AR123">
        <v>1607399216.03548</v>
      </c>
      <c r="AS123">
        <v>412.66009677419402</v>
      </c>
      <c r="AT123">
        <v>409.97870967741898</v>
      </c>
      <c r="AU123">
        <v>10.3034580645161</v>
      </c>
      <c r="AV123">
        <v>10.165845161290299</v>
      </c>
      <c r="AW123">
        <v>1000.00241935484</v>
      </c>
      <c r="AX123">
        <v>101.35580645161301</v>
      </c>
      <c r="AY123">
        <v>8.5360693548387101E-2</v>
      </c>
      <c r="AZ123">
        <v>20.3914935483871</v>
      </c>
      <c r="BA123">
        <v>20.327935483870998</v>
      </c>
      <c r="BB123">
        <v>20.525583870967701</v>
      </c>
      <c r="BC123">
        <v>9995.9303225806398</v>
      </c>
      <c r="BD123">
        <v>1.48147416129032E-2</v>
      </c>
      <c r="BE123">
        <v>0.282605</v>
      </c>
      <c r="BF123">
        <v>1607399198.5999999</v>
      </c>
      <c r="BG123" t="s">
        <v>456</v>
      </c>
      <c r="BH123">
        <v>18</v>
      </c>
      <c r="BI123">
        <v>-0.109</v>
      </c>
      <c r="BJ123">
        <v>-0.12</v>
      </c>
      <c r="BK123">
        <v>410</v>
      </c>
      <c r="BL123">
        <v>10</v>
      </c>
      <c r="BM123">
        <v>0.25</v>
      </c>
      <c r="BN123">
        <v>0.1</v>
      </c>
      <c r="BO123">
        <v>2.36130182</v>
      </c>
      <c r="BP123">
        <v>3.9007918657627201</v>
      </c>
      <c r="BQ123">
        <v>0.70496532278917901</v>
      </c>
      <c r="BR123">
        <v>0</v>
      </c>
      <c r="BS123">
        <v>0.12257464914000001</v>
      </c>
      <c r="BT123">
        <v>0.18798449199095299</v>
      </c>
      <c r="BU123">
        <v>3.6651905227170899E-2</v>
      </c>
      <c r="BV123">
        <v>0</v>
      </c>
      <c r="BW123">
        <v>0</v>
      </c>
      <c r="BX123">
        <v>2</v>
      </c>
      <c r="BY123" t="s">
        <v>213</v>
      </c>
      <c r="BZ123">
        <v>100</v>
      </c>
      <c r="CA123">
        <v>100</v>
      </c>
      <c r="CB123">
        <v>-0.109</v>
      </c>
      <c r="CC123">
        <v>-0.12</v>
      </c>
      <c r="CD123">
        <v>2</v>
      </c>
      <c r="CE123">
        <v>1002.84</v>
      </c>
      <c r="CF123">
        <v>334.86399999999998</v>
      </c>
      <c r="CG123">
        <v>20.001300000000001</v>
      </c>
      <c r="CH123">
        <v>24.8322</v>
      </c>
      <c r="CI123">
        <v>30.0002</v>
      </c>
      <c r="CJ123">
        <v>24.852900000000002</v>
      </c>
      <c r="CK123">
        <v>24.935400000000001</v>
      </c>
      <c r="CL123">
        <v>25.004200000000001</v>
      </c>
      <c r="CM123">
        <v>-30</v>
      </c>
      <c r="CN123">
        <v>-30</v>
      </c>
      <c r="CO123">
        <v>20</v>
      </c>
      <c r="CP123">
        <v>410</v>
      </c>
      <c r="CQ123">
        <v>10</v>
      </c>
      <c r="CR123">
        <v>98.831100000000006</v>
      </c>
      <c r="CS123">
        <v>107.348</v>
      </c>
    </row>
    <row r="124" spans="1:97" x14ac:dyDescent="0.25">
      <c r="A124">
        <v>108</v>
      </c>
      <c r="B124">
        <v>1607399229.5999999</v>
      </c>
      <c r="C124">
        <v>9635.5</v>
      </c>
      <c r="D124" t="s">
        <v>461</v>
      </c>
      <c r="E124" t="s">
        <v>462</v>
      </c>
      <c r="F124">
        <v>1607399220.9709699</v>
      </c>
      <c r="G124">
        <f t="shared" si="29"/>
        <v>5.6598731493145423E-5</v>
      </c>
      <c r="H124">
        <f t="shared" si="30"/>
        <v>-1.1189332561448564</v>
      </c>
      <c r="I124">
        <f t="shared" si="31"/>
        <v>412.617387096774</v>
      </c>
      <c r="J124">
        <f t="shared" si="32"/>
        <v>827.42414228939754</v>
      </c>
      <c r="K124">
        <f t="shared" si="33"/>
        <v>83.93509106363868</v>
      </c>
      <c r="L124">
        <f t="shared" si="34"/>
        <v>41.856499212824765</v>
      </c>
      <c r="M124">
        <f t="shared" si="35"/>
        <v>4.1839147654708433E-3</v>
      </c>
      <c r="N124">
        <f t="shared" si="36"/>
        <v>2.5177939688797806</v>
      </c>
      <c r="O124">
        <f t="shared" si="37"/>
        <v>4.1800560728034895E-3</v>
      </c>
      <c r="P124">
        <f t="shared" si="38"/>
        <v>2.6128814292344761E-3</v>
      </c>
      <c r="Q124">
        <f t="shared" si="39"/>
        <v>-5.4092661203225762E-4</v>
      </c>
      <c r="R124">
        <f t="shared" si="40"/>
        <v>20.378379427425248</v>
      </c>
      <c r="S124">
        <f t="shared" si="41"/>
        <v>20.332783870967699</v>
      </c>
      <c r="T124">
        <f t="shared" si="42"/>
        <v>2.3954104950857227</v>
      </c>
      <c r="U124">
        <f t="shared" si="43"/>
        <v>43.463689356297927</v>
      </c>
      <c r="V124">
        <f t="shared" si="44"/>
        <v>1.0451677775706834</v>
      </c>
      <c r="W124">
        <f t="shared" si="45"/>
        <v>2.4046918083801314</v>
      </c>
      <c r="X124">
        <f t="shared" si="46"/>
        <v>1.3502427175150393</v>
      </c>
      <c r="Y124">
        <f t="shared" si="47"/>
        <v>-2.496004058847713</v>
      </c>
      <c r="Z124">
        <f t="shared" si="48"/>
        <v>8.5003457901493285</v>
      </c>
      <c r="AA124">
        <f t="shared" si="49"/>
        <v>0.68131585434807118</v>
      </c>
      <c r="AB124">
        <f t="shared" si="50"/>
        <v>6.6851166590376545</v>
      </c>
      <c r="AC124">
        <v>-1.2193395291148299E-3</v>
      </c>
      <c r="AD124">
        <v>2.3550508394500801E-2</v>
      </c>
      <c r="AE124">
        <v>2.6748912828999201</v>
      </c>
      <c r="AF124">
        <v>77</v>
      </c>
      <c r="AG124">
        <v>8</v>
      </c>
      <c r="AH124">
        <f t="shared" si="51"/>
        <v>1</v>
      </c>
      <c r="AI124">
        <f t="shared" si="52"/>
        <v>0</v>
      </c>
      <c r="AJ124">
        <f t="shared" si="53"/>
        <v>54823.740534471981</v>
      </c>
      <c r="AK124">
        <f t="shared" si="54"/>
        <v>-2.8305945161290298E-3</v>
      </c>
      <c r="AL124">
        <f t="shared" si="55"/>
        <v>-1.3869913129032246E-3</v>
      </c>
      <c r="AM124">
        <f t="shared" si="56"/>
        <v>0.49</v>
      </c>
      <c r="AN124">
        <f t="shared" si="57"/>
        <v>0.39</v>
      </c>
      <c r="AO124">
        <v>24.56</v>
      </c>
      <c r="AP124">
        <v>0.5</v>
      </c>
      <c r="AQ124" t="s">
        <v>195</v>
      </c>
      <c r="AR124">
        <v>1607399220.9709699</v>
      </c>
      <c r="AS124">
        <v>412.617387096774</v>
      </c>
      <c r="AT124">
        <v>409.92664516129003</v>
      </c>
      <c r="AU124">
        <v>10.303164516129</v>
      </c>
      <c r="AV124">
        <v>10.1655903225806</v>
      </c>
      <c r="AW124">
        <v>1000.00061290323</v>
      </c>
      <c r="AX124">
        <v>101.35599999999999</v>
      </c>
      <c r="AY124">
        <v>8.5433448387096794E-2</v>
      </c>
      <c r="AZ124">
        <v>20.395406451612899</v>
      </c>
      <c r="BA124">
        <v>20.332783870967699</v>
      </c>
      <c r="BB124">
        <v>20.529325806451599</v>
      </c>
      <c r="BC124">
        <v>10004.395483871</v>
      </c>
      <c r="BD124">
        <v>-2.8305945161290298E-3</v>
      </c>
      <c r="BE124">
        <v>0.282605</v>
      </c>
      <c r="BF124">
        <v>1607399198.5999999</v>
      </c>
      <c r="BG124" t="s">
        <v>456</v>
      </c>
      <c r="BH124">
        <v>18</v>
      </c>
      <c r="BI124">
        <v>-0.109</v>
      </c>
      <c r="BJ124">
        <v>-0.12</v>
      </c>
      <c r="BK124">
        <v>410</v>
      </c>
      <c r="BL124">
        <v>10</v>
      </c>
      <c r="BM124">
        <v>0.25</v>
      </c>
      <c r="BN124">
        <v>0.1</v>
      </c>
      <c r="BO124">
        <v>2.6682046000000001</v>
      </c>
      <c r="BP124">
        <v>0.26783890516202602</v>
      </c>
      <c r="BQ124">
        <v>5.8963358357881898E-2</v>
      </c>
      <c r="BR124">
        <v>0</v>
      </c>
      <c r="BS124">
        <v>0.13760468000000001</v>
      </c>
      <c r="BT124">
        <v>-3.5287202881155298E-4</v>
      </c>
      <c r="BU124">
        <v>4.8678839098729797E-4</v>
      </c>
      <c r="BV124">
        <v>1</v>
      </c>
      <c r="BW124">
        <v>1</v>
      </c>
      <c r="BX124">
        <v>2</v>
      </c>
      <c r="BY124" t="s">
        <v>220</v>
      </c>
      <c r="BZ124">
        <v>100</v>
      </c>
      <c r="CA124">
        <v>100</v>
      </c>
      <c r="CB124">
        <v>-0.109</v>
      </c>
      <c r="CC124">
        <v>-0.12</v>
      </c>
      <c r="CD124">
        <v>2</v>
      </c>
      <c r="CE124">
        <v>1003.11</v>
      </c>
      <c r="CF124">
        <v>334.80399999999997</v>
      </c>
      <c r="CG124">
        <v>20.0014</v>
      </c>
      <c r="CH124">
        <v>24.8322</v>
      </c>
      <c r="CI124">
        <v>30.0002</v>
      </c>
      <c r="CJ124">
        <v>24.852900000000002</v>
      </c>
      <c r="CK124">
        <v>24.935400000000001</v>
      </c>
      <c r="CL124">
        <v>25.0047</v>
      </c>
      <c r="CM124">
        <v>-30</v>
      </c>
      <c r="CN124">
        <v>-30</v>
      </c>
      <c r="CO124">
        <v>20</v>
      </c>
      <c r="CP124">
        <v>410</v>
      </c>
      <c r="CQ124">
        <v>10</v>
      </c>
      <c r="CR124">
        <v>98.83</v>
      </c>
      <c r="CS124">
        <v>107.34699999999999</v>
      </c>
    </row>
    <row r="125" spans="1:97" x14ac:dyDescent="0.25">
      <c r="A125">
        <v>109</v>
      </c>
      <c r="B125">
        <v>1607399234.5999999</v>
      </c>
      <c r="C125">
        <v>9640.5</v>
      </c>
      <c r="D125" t="s">
        <v>463</v>
      </c>
      <c r="E125" t="s">
        <v>464</v>
      </c>
      <c r="F125">
        <v>1607399225.9709699</v>
      </c>
      <c r="G125">
        <f t="shared" si="29"/>
        <v>5.6608181955756164E-5</v>
      </c>
      <c r="H125">
        <f t="shared" si="30"/>
        <v>-1.0962160516434358</v>
      </c>
      <c r="I125">
        <f t="shared" si="31"/>
        <v>412.58170967741898</v>
      </c>
      <c r="J125">
        <f t="shared" si="32"/>
        <v>819.10039272784945</v>
      </c>
      <c r="K125">
        <f t="shared" si="33"/>
        <v>83.091161175819039</v>
      </c>
      <c r="L125">
        <f t="shared" si="34"/>
        <v>41.853103284241428</v>
      </c>
      <c r="M125">
        <f t="shared" si="35"/>
        <v>4.1806397998534507E-3</v>
      </c>
      <c r="N125">
        <f t="shared" si="36"/>
        <v>2.5179824075185464</v>
      </c>
      <c r="O125">
        <f t="shared" si="37"/>
        <v>4.1767874306484635E-3</v>
      </c>
      <c r="P125">
        <f t="shared" si="38"/>
        <v>2.6108379605014778E-3</v>
      </c>
      <c r="Q125">
        <f t="shared" si="39"/>
        <v>-2.8777945031612977E-3</v>
      </c>
      <c r="R125">
        <f t="shared" si="40"/>
        <v>20.382984468418368</v>
      </c>
      <c r="S125">
        <f t="shared" si="41"/>
        <v>20.341238709677398</v>
      </c>
      <c r="T125">
        <f t="shared" si="42"/>
        <v>2.3966617540752702</v>
      </c>
      <c r="U125">
        <f t="shared" si="43"/>
        <v>43.450036146890653</v>
      </c>
      <c r="V125">
        <f t="shared" si="44"/>
        <v>1.0451376841064191</v>
      </c>
      <c r="W125">
        <f t="shared" si="45"/>
        <v>2.4053781694752643</v>
      </c>
      <c r="X125">
        <f t="shared" si="46"/>
        <v>1.3515240699688511</v>
      </c>
      <c r="Y125">
        <f t="shared" si="47"/>
        <v>-2.496420824248847</v>
      </c>
      <c r="Z125">
        <f t="shared" si="48"/>
        <v>7.9807549876663995</v>
      </c>
      <c r="AA125">
        <f t="shared" si="49"/>
        <v>0.63966474646021587</v>
      </c>
      <c r="AB125">
        <f t="shared" si="50"/>
        <v>6.1211211153746072</v>
      </c>
      <c r="AC125">
        <v>-1.21948999539165E-3</v>
      </c>
      <c r="AD125">
        <v>2.3553414522967001E-2</v>
      </c>
      <c r="AE125">
        <v>2.6750991073187498</v>
      </c>
      <c r="AF125">
        <v>76</v>
      </c>
      <c r="AG125">
        <v>8</v>
      </c>
      <c r="AH125">
        <f t="shared" si="51"/>
        <v>1</v>
      </c>
      <c r="AI125">
        <f t="shared" si="52"/>
        <v>0</v>
      </c>
      <c r="AJ125">
        <f t="shared" si="53"/>
        <v>54829.375299516709</v>
      </c>
      <c r="AK125">
        <f t="shared" si="54"/>
        <v>-1.50591025806452E-2</v>
      </c>
      <c r="AL125">
        <f t="shared" si="55"/>
        <v>-7.3789602645161481E-3</v>
      </c>
      <c r="AM125">
        <f t="shared" si="56"/>
        <v>0.49</v>
      </c>
      <c r="AN125">
        <f t="shared" si="57"/>
        <v>0.39</v>
      </c>
      <c r="AO125">
        <v>24.56</v>
      </c>
      <c r="AP125">
        <v>0.5</v>
      </c>
      <c r="AQ125" t="s">
        <v>195</v>
      </c>
      <c r="AR125">
        <v>1607399225.9709699</v>
      </c>
      <c r="AS125">
        <v>412.58170967741898</v>
      </c>
      <c r="AT125">
        <v>409.94677419354798</v>
      </c>
      <c r="AU125">
        <v>10.302812903225799</v>
      </c>
      <c r="AV125">
        <v>10.1652161290323</v>
      </c>
      <c r="AW125">
        <v>1000.00380645161</v>
      </c>
      <c r="AX125">
        <v>101.35648387096801</v>
      </c>
      <c r="AY125">
        <v>8.5490658064516098E-2</v>
      </c>
      <c r="AZ125">
        <v>20.4000290322581</v>
      </c>
      <c r="BA125">
        <v>20.341238709677398</v>
      </c>
      <c r="BB125">
        <v>20.535719354838701</v>
      </c>
      <c r="BC125">
        <v>10005.5822580645</v>
      </c>
      <c r="BD125">
        <v>-1.50591025806452E-2</v>
      </c>
      <c r="BE125">
        <v>0.282605</v>
      </c>
      <c r="BF125">
        <v>1607399198.5999999</v>
      </c>
      <c r="BG125" t="s">
        <v>456</v>
      </c>
      <c r="BH125">
        <v>18</v>
      </c>
      <c r="BI125">
        <v>-0.109</v>
      </c>
      <c r="BJ125">
        <v>-0.12</v>
      </c>
      <c r="BK125">
        <v>410</v>
      </c>
      <c r="BL125">
        <v>10</v>
      </c>
      <c r="BM125">
        <v>0.25</v>
      </c>
      <c r="BN125">
        <v>0.1</v>
      </c>
      <c r="BO125">
        <v>2.6567066000000001</v>
      </c>
      <c r="BP125">
        <v>-0.30278693877549501</v>
      </c>
      <c r="BQ125">
        <v>7.1731356368327504E-2</v>
      </c>
      <c r="BR125">
        <v>0</v>
      </c>
      <c r="BS125">
        <v>0.13768564</v>
      </c>
      <c r="BT125">
        <v>-5.5306602641055002E-4</v>
      </c>
      <c r="BU125">
        <v>3.8615555207713998E-4</v>
      </c>
      <c r="BV125">
        <v>1</v>
      </c>
      <c r="BW125">
        <v>1</v>
      </c>
      <c r="BX125">
        <v>2</v>
      </c>
      <c r="BY125" t="s">
        <v>220</v>
      </c>
      <c r="BZ125">
        <v>100</v>
      </c>
      <c r="CA125">
        <v>100</v>
      </c>
      <c r="CB125">
        <v>-0.109</v>
      </c>
      <c r="CC125">
        <v>-0.12</v>
      </c>
      <c r="CD125">
        <v>2</v>
      </c>
      <c r="CE125">
        <v>1003.81</v>
      </c>
      <c r="CF125">
        <v>334.98399999999998</v>
      </c>
      <c r="CG125">
        <v>20.001300000000001</v>
      </c>
      <c r="CH125">
        <v>24.8325</v>
      </c>
      <c r="CI125">
        <v>30.0001</v>
      </c>
      <c r="CJ125">
        <v>24.852900000000002</v>
      </c>
      <c r="CK125">
        <v>24.935400000000001</v>
      </c>
      <c r="CL125">
        <v>25.003399999999999</v>
      </c>
      <c r="CM125">
        <v>-30</v>
      </c>
      <c r="CN125">
        <v>-30</v>
      </c>
      <c r="CO125">
        <v>20</v>
      </c>
      <c r="CP125">
        <v>410</v>
      </c>
      <c r="CQ125">
        <v>10</v>
      </c>
      <c r="CR125">
        <v>98.831699999999998</v>
      </c>
      <c r="CS125">
        <v>107.34699999999999</v>
      </c>
    </row>
    <row r="126" spans="1:97" x14ac:dyDescent="0.25">
      <c r="A126">
        <v>110</v>
      </c>
      <c r="B126">
        <v>1607399239.5999999</v>
      </c>
      <c r="C126">
        <v>9645.5</v>
      </c>
      <c r="D126" t="s">
        <v>465</v>
      </c>
      <c r="E126" t="s">
        <v>466</v>
      </c>
      <c r="F126">
        <v>1607399230.9709699</v>
      </c>
      <c r="G126">
        <f t="shared" si="29"/>
        <v>5.6734393769940519E-5</v>
      </c>
      <c r="H126">
        <f t="shared" si="30"/>
        <v>-1.087049766819248</v>
      </c>
      <c r="I126">
        <f t="shared" si="31"/>
        <v>412.56893548387097</v>
      </c>
      <c r="J126">
        <f t="shared" si="32"/>
        <v>814.86754896057562</v>
      </c>
      <c r="K126">
        <f t="shared" si="33"/>
        <v>82.662138067539132</v>
      </c>
      <c r="L126">
        <f t="shared" si="34"/>
        <v>41.851992205171705</v>
      </c>
      <c r="M126">
        <f t="shared" si="35"/>
        <v>4.1881858306526019E-3</v>
      </c>
      <c r="N126">
        <f t="shared" si="36"/>
        <v>2.5179528198225474</v>
      </c>
      <c r="O126">
        <f t="shared" si="37"/>
        <v>4.1843195034462575E-3</v>
      </c>
      <c r="P126">
        <f t="shared" si="38"/>
        <v>2.6155467584333273E-3</v>
      </c>
      <c r="Q126">
        <f t="shared" si="39"/>
        <v>-1.2703507502903227E-3</v>
      </c>
      <c r="R126">
        <f t="shared" si="40"/>
        <v>20.388089611349606</v>
      </c>
      <c r="S126">
        <f t="shared" si="41"/>
        <v>20.345041935483898</v>
      </c>
      <c r="T126">
        <f t="shared" si="42"/>
        <v>2.397224792486865</v>
      </c>
      <c r="U126">
        <f t="shared" si="43"/>
        <v>43.435674607330363</v>
      </c>
      <c r="V126">
        <f t="shared" si="44"/>
        <v>1.0451233184551532</v>
      </c>
      <c r="W126">
        <f t="shared" si="45"/>
        <v>2.4061404085543412</v>
      </c>
      <c r="X126">
        <f t="shared" si="46"/>
        <v>1.3521014740317119</v>
      </c>
      <c r="Y126">
        <f t="shared" si="47"/>
        <v>-2.5019867652543768</v>
      </c>
      <c r="Z126">
        <f t="shared" si="48"/>
        <v>8.1610745107533429</v>
      </c>
      <c r="AA126">
        <f t="shared" si="49"/>
        <v>0.65415509180012832</v>
      </c>
      <c r="AB126">
        <f t="shared" si="50"/>
        <v>6.3119724865488038</v>
      </c>
      <c r="AC126">
        <v>-1.21946636902433E-3</v>
      </c>
      <c r="AD126">
        <v>2.3552958199729301E-2</v>
      </c>
      <c r="AE126">
        <v>2.6750664756479101</v>
      </c>
      <c r="AF126">
        <v>77</v>
      </c>
      <c r="AG126">
        <v>8</v>
      </c>
      <c r="AH126">
        <f t="shared" si="51"/>
        <v>1</v>
      </c>
      <c r="AI126">
        <f t="shared" si="52"/>
        <v>0</v>
      </c>
      <c r="AJ126">
        <f t="shared" si="53"/>
        <v>54827.408265572391</v>
      </c>
      <c r="AK126">
        <f t="shared" si="54"/>
        <v>-6.6475706451612901E-3</v>
      </c>
      <c r="AL126">
        <f t="shared" si="55"/>
        <v>-3.2573096161290322E-3</v>
      </c>
      <c r="AM126">
        <f t="shared" si="56"/>
        <v>0.49</v>
      </c>
      <c r="AN126">
        <f t="shared" si="57"/>
        <v>0.39</v>
      </c>
      <c r="AO126">
        <v>24.56</v>
      </c>
      <c r="AP126">
        <v>0.5</v>
      </c>
      <c r="AQ126" t="s">
        <v>195</v>
      </c>
      <c r="AR126">
        <v>1607399230.9709699</v>
      </c>
      <c r="AS126">
        <v>412.56893548387097</v>
      </c>
      <c r="AT126">
        <v>409.95664516129</v>
      </c>
      <c r="AU126">
        <v>10.3026258064516</v>
      </c>
      <c r="AV126">
        <v>10.164722580645201</v>
      </c>
      <c r="AW126">
        <v>1000.00638709677</v>
      </c>
      <c r="AX126">
        <v>101.35696774193499</v>
      </c>
      <c r="AY126">
        <v>8.5454616129032199E-2</v>
      </c>
      <c r="AZ126">
        <v>20.405161290322599</v>
      </c>
      <c r="BA126">
        <v>20.345041935483898</v>
      </c>
      <c r="BB126">
        <v>20.544138709677402</v>
      </c>
      <c r="BC126">
        <v>10005.340645161299</v>
      </c>
      <c r="BD126">
        <v>-6.6475706451612901E-3</v>
      </c>
      <c r="BE126">
        <v>0.282605</v>
      </c>
      <c r="BF126">
        <v>1607399198.5999999</v>
      </c>
      <c r="BG126" t="s">
        <v>456</v>
      </c>
      <c r="BH126">
        <v>18</v>
      </c>
      <c r="BI126">
        <v>-0.109</v>
      </c>
      <c r="BJ126">
        <v>-0.12</v>
      </c>
      <c r="BK126">
        <v>410</v>
      </c>
      <c r="BL126">
        <v>10</v>
      </c>
      <c r="BM126">
        <v>0.25</v>
      </c>
      <c r="BN126">
        <v>0.1</v>
      </c>
      <c r="BO126">
        <v>2.6386834000000001</v>
      </c>
      <c r="BP126">
        <v>-0.50674533493398299</v>
      </c>
      <c r="BQ126">
        <v>7.9790283809747203E-2</v>
      </c>
      <c r="BR126">
        <v>0</v>
      </c>
      <c r="BS126">
        <v>0.13777085999999999</v>
      </c>
      <c r="BT126">
        <v>2.3704797118846701E-3</v>
      </c>
      <c r="BU126">
        <v>4.8319292254750699E-4</v>
      </c>
      <c r="BV126">
        <v>1</v>
      </c>
      <c r="BW126">
        <v>1</v>
      </c>
      <c r="BX126">
        <v>2</v>
      </c>
      <c r="BY126" t="s">
        <v>220</v>
      </c>
      <c r="BZ126">
        <v>100</v>
      </c>
      <c r="CA126">
        <v>100</v>
      </c>
      <c r="CB126">
        <v>-0.109</v>
      </c>
      <c r="CC126">
        <v>-0.12</v>
      </c>
      <c r="CD126">
        <v>2</v>
      </c>
      <c r="CE126">
        <v>1003.52</v>
      </c>
      <c r="CF126">
        <v>334.98399999999998</v>
      </c>
      <c r="CG126">
        <v>20.001200000000001</v>
      </c>
      <c r="CH126">
        <v>24.834299999999999</v>
      </c>
      <c r="CI126">
        <v>30.0002</v>
      </c>
      <c r="CJ126">
        <v>24.852900000000002</v>
      </c>
      <c r="CK126">
        <v>24.935400000000001</v>
      </c>
      <c r="CL126">
        <v>25.005099999999999</v>
      </c>
      <c r="CM126">
        <v>-30</v>
      </c>
      <c r="CN126">
        <v>-30</v>
      </c>
      <c r="CO126">
        <v>20</v>
      </c>
      <c r="CP126">
        <v>410</v>
      </c>
      <c r="CQ126">
        <v>10</v>
      </c>
      <c r="CR126">
        <v>98.831299999999999</v>
      </c>
      <c r="CS126">
        <v>107.34699999999999</v>
      </c>
    </row>
    <row r="127" spans="1:97" x14ac:dyDescent="0.25">
      <c r="A127">
        <v>111</v>
      </c>
      <c r="B127">
        <v>1607399479.5999999</v>
      </c>
      <c r="C127">
        <v>9885.5</v>
      </c>
      <c r="D127" t="s">
        <v>469</v>
      </c>
      <c r="E127" t="s">
        <v>470</v>
      </c>
      <c r="F127">
        <v>1607399471.5999999</v>
      </c>
      <c r="G127">
        <f t="shared" si="29"/>
        <v>4.2264445928696422E-4</v>
      </c>
      <c r="H127">
        <f t="shared" si="30"/>
        <v>-1.7466851972710109</v>
      </c>
      <c r="I127">
        <f t="shared" si="31"/>
        <v>412.463161290323</v>
      </c>
      <c r="J127">
        <f t="shared" si="32"/>
        <v>489.37944472700428</v>
      </c>
      <c r="K127">
        <f t="shared" si="33"/>
        <v>49.648706498558568</v>
      </c>
      <c r="L127">
        <f t="shared" si="34"/>
        <v>41.845366937703069</v>
      </c>
      <c r="M127">
        <f t="shared" si="35"/>
        <v>3.2552708389332143E-2</v>
      </c>
      <c r="N127">
        <f t="shared" si="36"/>
        <v>2.7401118064234216</v>
      </c>
      <c r="O127">
        <f t="shared" si="37"/>
        <v>3.2339379409756376E-2</v>
      </c>
      <c r="P127">
        <f t="shared" si="38"/>
        <v>2.0231162212367607E-2</v>
      </c>
      <c r="Q127">
        <f t="shared" si="39"/>
        <v>-2.6031315280645225E-3</v>
      </c>
      <c r="R127">
        <f t="shared" si="40"/>
        <v>20.301975131188005</v>
      </c>
      <c r="S127">
        <f t="shared" si="41"/>
        <v>20.359125806451601</v>
      </c>
      <c r="T127">
        <f t="shared" si="42"/>
        <v>2.39931081081042</v>
      </c>
      <c r="U127">
        <f t="shared" si="43"/>
        <v>45.520952888802043</v>
      </c>
      <c r="V127">
        <f t="shared" si="44"/>
        <v>1.096268173162203</v>
      </c>
      <c r="W127">
        <f t="shared" si="45"/>
        <v>2.4082715839454236</v>
      </c>
      <c r="X127">
        <f t="shared" si="46"/>
        <v>1.3030426376482169</v>
      </c>
      <c r="Y127">
        <f t="shared" si="47"/>
        <v>-18.638620654555123</v>
      </c>
      <c r="Z127">
        <f t="shared" si="48"/>
        <v>8.9192487018437543</v>
      </c>
      <c r="AA127">
        <f t="shared" si="49"/>
        <v>0.65705856305285237</v>
      </c>
      <c r="AB127">
        <f t="shared" si="50"/>
        <v>-9.0649165211865803</v>
      </c>
      <c r="AC127">
        <v>-1.21962450825491E-3</v>
      </c>
      <c r="AD127">
        <v>2.3556012524786601E-2</v>
      </c>
      <c r="AE127">
        <v>2.6752848823851498</v>
      </c>
      <c r="AF127">
        <v>78</v>
      </c>
      <c r="AG127">
        <v>8</v>
      </c>
      <c r="AH127">
        <f t="shared" si="51"/>
        <v>1</v>
      </c>
      <c r="AI127">
        <f t="shared" si="52"/>
        <v>0</v>
      </c>
      <c r="AJ127">
        <f t="shared" si="53"/>
        <v>54831.751806357017</v>
      </c>
      <c r="AK127">
        <f t="shared" si="54"/>
        <v>-1.3621829032258099E-2</v>
      </c>
      <c r="AL127">
        <f t="shared" si="55"/>
        <v>-6.6746962258064681E-3</v>
      </c>
      <c r="AM127">
        <f t="shared" si="56"/>
        <v>0.49</v>
      </c>
      <c r="AN127">
        <f t="shared" si="57"/>
        <v>0.39</v>
      </c>
      <c r="AO127">
        <v>15.99</v>
      </c>
      <c r="AP127">
        <v>0.5</v>
      </c>
      <c r="AQ127" t="s">
        <v>195</v>
      </c>
      <c r="AR127">
        <v>1607399471.5999999</v>
      </c>
      <c r="AS127">
        <v>412.463161290323</v>
      </c>
      <c r="AT127">
        <v>409.94896774193501</v>
      </c>
      <c r="AU127">
        <v>10.805741935483899</v>
      </c>
      <c r="AV127">
        <v>10.137238709677399</v>
      </c>
      <c r="AW127">
        <v>1000.00396774194</v>
      </c>
      <c r="AX127">
        <v>101.36622580645199</v>
      </c>
      <c r="AY127">
        <v>8.6148283870967804E-2</v>
      </c>
      <c r="AZ127">
        <v>20.419503225806501</v>
      </c>
      <c r="BA127">
        <v>20.359125806451601</v>
      </c>
      <c r="BB127">
        <v>20.551429032258099</v>
      </c>
      <c r="BC127">
        <v>10005.7241935484</v>
      </c>
      <c r="BD127">
        <v>-1.3621829032258099E-2</v>
      </c>
      <c r="BE127">
        <v>0.282605</v>
      </c>
      <c r="BF127">
        <v>1607399457.5999999</v>
      </c>
      <c r="BG127" t="s">
        <v>471</v>
      </c>
      <c r="BH127">
        <v>19</v>
      </c>
      <c r="BI127">
        <v>-0.14099999999999999</v>
      </c>
      <c r="BJ127">
        <v>-0.121</v>
      </c>
      <c r="BK127">
        <v>410</v>
      </c>
      <c r="BL127">
        <v>10</v>
      </c>
      <c r="BM127">
        <v>0.26</v>
      </c>
      <c r="BN127">
        <v>0.12</v>
      </c>
      <c r="BO127">
        <v>1.8323148121999999</v>
      </c>
      <c r="BP127">
        <v>6.8841809600681003</v>
      </c>
      <c r="BQ127">
        <v>1.0557307808696199</v>
      </c>
      <c r="BR127">
        <v>0</v>
      </c>
      <c r="BS127">
        <v>0.48748963462799999</v>
      </c>
      <c r="BT127">
        <v>1.87983854955959</v>
      </c>
      <c r="BU127">
        <v>0.27610194317263298</v>
      </c>
      <c r="BV127">
        <v>0</v>
      </c>
      <c r="BW127">
        <v>0</v>
      </c>
      <c r="BX127">
        <v>2</v>
      </c>
      <c r="BY127" t="s">
        <v>213</v>
      </c>
      <c r="BZ127">
        <v>100</v>
      </c>
      <c r="CA127">
        <v>100</v>
      </c>
      <c r="CB127">
        <v>-0.14099999999999999</v>
      </c>
      <c r="CC127">
        <v>-0.121</v>
      </c>
      <c r="CD127">
        <v>2</v>
      </c>
      <c r="CE127">
        <v>1001.57</v>
      </c>
      <c r="CF127">
        <v>334.23</v>
      </c>
      <c r="CG127">
        <v>20.000900000000001</v>
      </c>
      <c r="CH127">
        <v>24.871600000000001</v>
      </c>
      <c r="CI127">
        <v>30.0001</v>
      </c>
      <c r="CJ127">
        <v>24.8842</v>
      </c>
      <c r="CK127">
        <v>24.965399999999999</v>
      </c>
      <c r="CL127">
        <v>25.007200000000001</v>
      </c>
      <c r="CM127">
        <v>-30</v>
      </c>
      <c r="CN127">
        <v>-30</v>
      </c>
      <c r="CO127">
        <v>20</v>
      </c>
      <c r="CP127">
        <v>410</v>
      </c>
      <c r="CQ127">
        <v>10</v>
      </c>
      <c r="CR127">
        <v>98.835899999999995</v>
      </c>
      <c r="CS127">
        <v>107.34099999999999</v>
      </c>
    </row>
    <row r="128" spans="1:97" x14ac:dyDescent="0.25">
      <c r="A128">
        <v>112</v>
      </c>
      <c r="B128">
        <v>1607399484.5999999</v>
      </c>
      <c r="C128">
        <v>9890.5</v>
      </c>
      <c r="D128" t="s">
        <v>472</v>
      </c>
      <c r="E128" t="s">
        <v>473</v>
      </c>
      <c r="F128">
        <v>1607399476.2451601</v>
      </c>
      <c r="G128">
        <f t="shared" si="29"/>
        <v>4.2252226263337375E-4</v>
      </c>
      <c r="H128">
        <f t="shared" si="30"/>
        <v>-1.733656978471104</v>
      </c>
      <c r="I128">
        <f t="shared" si="31"/>
        <v>412.444677419355</v>
      </c>
      <c r="J128">
        <f t="shared" si="32"/>
        <v>488.78323097575031</v>
      </c>
      <c r="K128">
        <f t="shared" si="33"/>
        <v>49.588211019581365</v>
      </c>
      <c r="L128">
        <f t="shared" si="34"/>
        <v>41.843484803980175</v>
      </c>
      <c r="M128">
        <f t="shared" si="35"/>
        <v>3.2528329470927507E-2</v>
      </c>
      <c r="N128">
        <f t="shared" si="36"/>
        <v>2.7385384091420173</v>
      </c>
      <c r="O128">
        <f t="shared" si="37"/>
        <v>3.2315197252595823E-2</v>
      </c>
      <c r="P128">
        <f t="shared" si="38"/>
        <v>2.02160308137001E-2</v>
      </c>
      <c r="Q128">
        <f t="shared" si="39"/>
        <v>-3.7169121990000002E-3</v>
      </c>
      <c r="R128">
        <f t="shared" si="40"/>
        <v>20.304623303840831</v>
      </c>
      <c r="S128">
        <f t="shared" si="41"/>
        <v>20.362603225806499</v>
      </c>
      <c r="T128">
        <f t="shared" si="42"/>
        <v>2.3998261099973495</v>
      </c>
      <c r="U128">
        <f t="shared" si="43"/>
        <v>45.510103127912508</v>
      </c>
      <c r="V128">
        <f t="shared" si="44"/>
        <v>1.096188466800192</v>
      </c>
      <c r="W128">
        <f t="shared" si="45"/>
        <v>2.4086705840221918</v>
      </c>
      <c r="X128">
        <f t="shared" si="46"/>
        <v>1.3036376431971575</v>
      </c>
      <c r="Y128">
        <f t="shared" si="47"/>
        <v>-18.633231782131784</v>
      </c>
      <c r="Z128">
        <f t="shared" si="48"/>
        <v>8.7969676380714894</v>
      </c>
      <c r="AA128">
        <f t="shared" si="49"/>
        <v>0.64844318141613277</v>
      </c>
      <c r="AB128">
        <f t="shared" si="50"/>
        <v>-9.19153787484316</v>
      </c>
      <c r="AC128">
        <v>-1.2185277670144E-3</v>
      </c>
      <c r="AD128">
        <v>2.35348298983118E-2</v>
      </c>
      <c r="AE128">
        <v>2.6737697803910301</v>
      </c>
      <c r="AF128">
        <v>78</v>
      </c>
      <c r="AG128">
        <v>8</v>
      </c>
      <c r="AH128">
        <f t="shared" si="51"/>
        <v>1</v>
      </c>
      <c r="AI128">
        <f t="shared" si="52"/>
        <v>0</v>
      </c>
      <c r="AJ128">
        <f t="shared" si="53"/>
        <v>54783.96227247145</v>
      </c>
      <c r="AK128">
        <f t="shared" si="54"/>
        <v>-1.945009E-2</v>
      </c>
      <c r="AL128">
        <f t="shared" si="55"/>
        <v>-9.5305440999999998E-3</v>
      </c>
      <c r="AM128">
        <f t="shared" si="56"/>
        <v>0.49</v>
      </c>
      <c r="AN128">
        <f t="shared" si="57"/>
        <v>0.39</v>
      </c>
      <c r="AO128">
        <v>15.99</v>
      </c>
      <c r="AP128">
        <v>0.5</v>
      </c>
      <c r="AQ128" t="s">
        <v>195</v>
      </c>
      <c r="AR128">
        <v>1607399476.2451601</v>
      </c>
      <c r="AS128">
        <v>412.444677419355</v>
      </c>
      <c r="AT128">
        <v>409.95122580645199</v>
      </c>
      <c r="AU128">
        <v>10.8049580645161</v>
      </c>
      <c r="AV128">
        <v>10.1366483870968</v>
      </c>
      <c r="AW128">
        <v>1000.00516129032</v>
      </c>
      <c r="AX128">
        <v>101.36635483871</v>
      </c>
      <c r="AY128">
        <v>8.60025193548387E-2</v>
      </c>
      <c r="AZ128">
        <v>20.422187096774199</v>
      </c>
      <c r="BA128">
        <v>20.362603225806499</v>
      </c>
      <c r="BB128">
        <v>20.556174193548401</v>
      </c>
      <c r="BC128">
        <v>9996.7138709677401</v>
      </c>
      <c r="BD128">
        <v>-1.945009E-2</v>
      </c>
      <c r="BE128">
        <v>0.282605</v>
      </c>
      <c r="BF128">
        <v>1607399457.5999999</v>
      </c>
      <c r="BG128" t="s">
        <v>471</v>
      </c>
      <c r="BH128">
        <v>19</v>
      </c>
      <c r="BI128">
        <v>-0.14099999999999999</v>
      </c>
      <c r="BJ128">
        <v>-0.121</v>
      </c>
      <c r="BK128">
        <v>410</v>
      </c>
      <c r="BL128">
        <v>10</v>
      </c>
      <c r="BM128">
        <v>0.26</v>
      </c>
      <c r="BN128">
        <v>0.12</v>
      </c>
      <c r="BO128">
        <v>2.3448001399999998</v>
      </c>
      <c r="BP128">
        <v>2.1201048489796599</v>
      </c>
      <c r="BQ128">
        <v>0.51752776245531096</v>
      </c>
      <c r="BR128">
        <v>0</v>
      </c>
      <c r="BS128">
        <v>0.62088645399999998</v>
      </c>
      <c r="BT128">
        <v>0.61247745133254505</v>
      </c>
      <c r="BU128">
        <v>0.13265409283096999</v>
      </c>
      <c r="BV128">
        <v>0</v>
      </c>
      <c r="BW128">
        <v>0</v>
      </c>
      <c r="BX128">
        <v>2</v>
      </c>
      <c r="BY128" t="s">
        <v>213</v>
      </c>
      <c r="BZ128">
        <v>100</v>
      </c>
      <c r="CA128">
        <v>100</v>
      </c>
      <c r="CB128">
        <v>-0.14099999999999999</v>
      </c>
      <c r="CC128">
        <v>-0.121</v>
      </c>
      <c r="CD128">
        <v>2</v>
      </c>
      <c r="CE128">
        <v>1002.27</v>
      </c>
      <c r="CF128">
        <v>334.48700000000002</v>
      </c>
      <c r="CG128">
        <v>20.001000000000001</v>
      </c>
      <c r="CH128">
        <v>24.8718</v>
      </c>
      <c r="CI128">
        <v>30</v>
      </c>
      <c r="CJ128">
        <v>24.8842</v>
      </c>
      <c r="CK128">
        <v>24.9665</v>
      </c>
      <c r="CL128">
        <v>25.008199999999999</v>
      </c>
      <c r="CM128">
        <v>-30</v>
      </c>
      <c r="CN128">
        <v>-30</v>
      </c>
      <c r="CO128">
        <v>20</v>
      </c>
      <c r="CP128">
        <v>410</v>
      </c>
      <c r="CQ128">
        <v>10</v>
      </c>
      <c r="CR128">
        <v>98.834699999999998</v>
      </c>
      <c r="CS128">
        <v>107.34099999999999</v>
      </c>
    </row>
    <row r="129" spans="1:97" x14ac:dyDescent="0.25">
      <c r="A129">
        <v>113</v>
      </c>
      <c r="B129">
        <v>1607399489.5999999</v>
      </c>
      <c r="C129">
        <v>9895.5</v>
      </c>
      <c r="D129" t="s">
        <v>474</v>
      </c>
      <c r="E129" t="s">
        <v>475</v>
      </c>
      <c r="F129">
        <v>1607399481.03548</v>
      </c>
      <c r="G129">
        <f t="shared" si="29"/>
        <v>4.2226790795512692E-4</v>
      </c>
      <c r="H129">
        <f t="shared" si="30"/>
        <v>-1.714864697585835</v>
      </c>
      <c r="I129">
        <f t="shared" si="31"/>
        <v>412.43906451612901</v>
      </c>
      <c r="J129">
        <f t="shared" si="32"/>
        <v>487.9200997122299</v>
      </c>
      <c r="K129">
        <f t="shared" si="33"/>
        <v>49.500650450241423</v>
      </c>
      <c r="L129">
        <f t="shared" si="34"/>
        <v>41.842920545143798</v>
      </c>
      <c r="M129">
        <f t="shared" si="35"/>
        <v>3.2503428606678118E-2</v>
      </c>
      <c r="N129">
        <f t="shared" si="36"/>
        <v>2.7394796998177462</v>
      </c>
      <c r="O129">
        <f t="shared" si="37"/>
        <v>3.2290694026970775E-2</v>
      </c>
      <c r="P129">
        <f t="shared" si="38"/>
        <v>2.020068091648447E-2</v>
      </c>
      <c r="Q129">
        <f t="shared" si="39"/>
        <v>-4.4228766546774234E-3</v>
      </c>
      <c r="R129">
        <f t="shared" si="40"/>
        <v>20.308392027883087</v>
      </c>
      <c r="S129">
        <f t="shared" si="41"/>
        <v>20.363335483871001</v>
      </c>
      <c r="T129">
        <f t="shared" si="42"/>
        <v>2.39993463155227</v>
      </c>
      <c r="U129">
        <f t="shared" si="43"/>
        <v>45.495849434289632</v>
      </c>
      <c r="V129">
        <f t="shared" si="44"/>
        <v>1.0960930410069623</v>
      </c>
      <c r="W129">
        <f t="shared" si="45"/>
        <v>2.4092154661054668</v>
      </c>
      <c r="X129">
        <f t="shared" si="46"/>
        <v>1.3038415905453078</v>
      </c>
      <c r="Y129">
        <f t="shared" si="47"/>
        <v>-18.622014740821097</v>
      </c>
      <c r="Z129">
        <f t="shared" si="48"/>
        <v>9.2330589586818554</v>
      </c>
      <c r="AA129">
        <f t="shared" si="49"/>
        <v>0.68036984248210775</v>
      </c>
      <c r="AB129">
        <f t="shared" si="50"/>
        <v>-8.7130088163118096</v>
      </c>
      <c r="AC129">
        <v>-1.2191838204748901E-3</v>
      </c>
      <c r="AD129">
        <v>2.35475010142394E-2</v>
      </c>
      <c r="AE129">
        <v>2.6746761997374602</v>
      </c>
      <c r="AF129">
        <v>78</v>
      </c>
      <c r="AG129">
        <v>8</v>
      </c>
      <c r="AH129">
        <f t="shared" si="51"/>
        <v>1</v>
      </c>
      <c r="AI129">
        <f t="shared" si="52"/>
        <v>0</v>
      </c>
      <c r="AJ129">
        <f t="shared" si="53"/>
        <v>54811.568597620491</v>
      </c>
      <c r="AK129">
        <f t="shared" si="54"/>
        <v>-2.31443048387097E-2</v>
      </c>
      <c r="AL129">
        <f t="shared" si="55"/>
        <v>-1.1340709370967752E-2</v>
      </c>
      <c r="AM129">
        <f t="shared" si="56"/>
        <v>0.49</v>
      </c>
      <c r="AN129">
        <f t="shared" si="57"/>
        <v>0.39</v>
      </c>
      <c r="AO129">
        <v>15.99</v>
      </c>
      <c r="AP129">
        <v>0.5</v>
      </c>
      <c r="AQ129" t="s">
        <v>195</v>
      </c>
      <c r="AR129">
        <v>1607399481.03548</v>
      </c>
      <c r="AS129">
        <v>412.43906451612901</v>
      </c>
      <c r="AT129">
        <v>409.97548387096799</v>
      </c>
      <c r="AU129">
        <v>10.8040161290323</v>
      </c>
      <c r="AV129">
        <v>10.1361064516129</v>
      </c>
      <c r="AW129">
        <v>1000.00264516129</v>
      </c>
      <c r="AX129">
        <v>101.36638709677401</v>
      </c>
      <c r="AY129">
        <v>8.5982829032258096E-2</v>
      </c>
      <c r="AZ129">
        <v>20.425851612903202</v>
      </c>
      <c r="BA129">
        <v>20.363335483871001</v>
      </c>
      <c r="BB129">
        <v>20.557067741935501</v>
      </c>
      <c r="BC129">
        <v>10002.092903225799</v>
      </c>
      <c r="BD129">
        <v>-2.31443048387097E-2</v>
      </c>
      <c r="BE129">
        <v>0.282605</v>
      </c>
      <c r="BF129">
        <v>1607399457.5999999</v>
      </c>
      <c r="BG129" t="s">
        <v>471</v>
      </c>
      <c r="BH129">
        <v>19</v>
      </c>
      <c r="BI129">
        <v>-0.14099999999999999</v>
      </c>
      <c r="BJ129">
        <v>-0.121</v>
      </c>
      <c r="BK129">
        <v>410</v>
      </c>
      <c r="BL129">
        <v>10</v>
      </c>
      <c r="BM129">
        <v>0.26</v>
      </c>
      <c r="BN129">
        <v>0.12</v>
      </c>
      <c r="BO129">
        <v>2.5040404000000001</v>
      </c>
      <c r="BP129">
        <v>-0.39823462184867497</v>
      </c>
      <c r="BQ129">
        <v>7.9348231611296796E-2</v>
      </c>
      <c r="BR129">
        <v>0</v>
      </c>
      <c r="BS129">
        <v>0.66828456000000003</v>
      </c>
      <c r="BT129">
        <v>-3.5975683073216401E-3</v>
      </c>
      <c r="BU129">
        <v>7.1844724677598505E-4</v>
      </c>
      <c r="BV129">
        <v>1</v>
      </c>
      <c r="BW129">
        <v>1</v>
      </c>
      <c r="BX129">
        <v>2</v>
      </c>
      <c r="BY129" t="s">
        <v>220</v>
      </c>
      <c r="BZ129">
        <v>100</v>
      </c>
      <c r="CA129">
        <v>100</v>
      </c>
      <c r="CB129">
        <v>-0.14099999999999999</v>
      </c>
      <c r="CC129">
        <v>-0.121</v>
      </c>
      <c r="CD129">
        <v>2</v>
      </c>
      <c r="CE129">
        <v>1002.32</v>
      </c>
      <c r="CF129">
        <v>334.46499999999997</v>
      </c>
      <c r="CG129">
        <v>20.001100000000001</v>
      </c>
      <c r="CH129">
        <v>24.8718</v>
      </c>
      <c r="CI129">
        <v>30.0002</v>
      </c>
      <c r="CJ129">
        <v>24.8842</v>
      </c>
      <c r="CK129">
        <v>24.966799999999999</v>
      </c>
      <c r="CL129">
        <v>25.012799999999999</v>
      </c>
      <c r="CM129">
        <v>-30</v>
      </c>
      <c r="CN129">
        <v>-30</v>
      </c>
      <c r="CO129">
        <v>20</v>
      </c>
      <c r="CP129">
        <v>410</v>
      </c>
      <c r="CQ129">
        <v>10</v>
      </c>
      <c r="CR129">
        <v>98.836399999999998</v>
      </c>
      <c r="CS129">
        <v>107.342</v>
      </c>
    </row>
    <row r="130" spans="1:97" x14ac:dyDescent="0.25">
      <c r="A130">
        <v>114</v>
      </c>
      <c r="B130">
        <v>1607399494.5999999</v>
      </c>
      <c r="C130">
        <v>9900.5</v>
      </c>
      <c r="D130" t="s">
        <v>476</v>
      </c>
      <c r="E130" t="s">
        <v>477</v>
      </c>
      <c r="F130">
        <v>1607399485.9709699</v>
      </c>
      <c r="G130">
        <f t="shared" si="29"/>
        <v>4.2212372189153027E-4</v>
      </c>
      <c r="H130">
        <f t="shared" si="30"/>
        <v>-1.7336662363854027</v>
      </c>
      <c r="I130">
        <f t="shared" si="31"/>
        <v>412.44519354838701</v>
      </c>
      <c r="J130">
        <f t="shared" si="32"/>
        <v>488.92160218194169</v>
      </c>
      <c r="K130">
        <f t="shared" si="33"/>
        <v>49.602141876246826</v>
      </c>
      <c r="L130">
        <f t="shared" si="34"/>
        <v>41.843446710603928</v>
      </c>
      <c r="M130">
        <f t="shared" si="35"/>
        <v>3.247275240976584E-2</v>
      </c>
      <c r="N130">
        <f t="shared" si="36"/>
        <v>2.7383441761273462</v>
      </c>
      <c r="O130">
        <f t="shared" si="37"/>
        <v>3.2260330347464915E-2</v>
      </c>
      <c r="P130">
        <f t="shared" si="38"/>
        <v>2.0181675769835369E-2</v>
      </c>
      <c r="Q130">
        <f t="shared" si="39"/>
        <v>-4.1014070017741993E-3</v>
      </c>
      <c r="R130">
        <f t="shared" si="40"/>
        <v>20.313463418781723</v>
      </c>
      <c r="S130">
        <f t="shared" si="41"/>
        <v>20.368090322580599</v>
      </c>
      <c r="T130">
        <f t="shared" si="42"/>
        <v>2.4006394091574523</v>
      </c>
      <c r="U130">
        <f t="shared" si="43"/>
        <v>45.478714911223747</v>
      </c>
      <c r="V130">
        <f t="shared" si="44"/>
        <v>1.0960234464127927</v>
      </c>
      <c r="W130">
        <f t="shared" si="45"/>
        <v>2.409970133395972</v>
      </c>
      <c r="X130">
        <f t="shared" si="46"/>
        <v>1.3046159627446596</v>
      </c>
      <c r="Y130">
        <f t="shared" si="47"/>
        <v>-18.615656135416486</v>
      </c>
      <c r="Z130">
        <f t="shared" si="48"/>
        <v>9.2763780549087862</v>
      </c>
      <c r="AA130">
        <f t="shared" si="49"/>
        <v>0.68387978096458746</v>
      </c>
      <c r="AB130">
        <f t="shared" si="50"/>
        <v>-8.6594997065448887</v>
      </c>
      <c r="AC130">
        <v>-1.21839242014961E-3</v>
      </c>
      <c r="AD130">
        <v>2.3532215788460299E-2</v>
      </c>
      <c r="AE130">
        <v>2.67358274149296</v>
      </c>
      <c r="AF130">
        <v>77</v>
      </c>
      <c r="AG130">
        <v>8</v>
      </c>
      <c r="AH130">
        <f t="shared" si="51"/>
        <v>1</v>
      </c>
      <c r="AI130">
        <f t="shared" si="52"/>
        <v>0</v>
      </c>
      <c r="AJ130">
        <f t="shared" si="53"/>
        <v>54776.489711918126</v>
      </c>
      <c r="AK130">
        <f t="shared" si="54"/>
        <v>-2.1462098387096801E-2</v>
      </c>
      <c r="AL130">
        <f t="shared" si="55"/>
        <v>-1.0516428209677433E-2</v>
      </c>
      <c r="AM130">
        <f t="shared" si="56"/>
        <v>0.49</v>
      </c>
      <c r="AN130">
        <f t="shared" si="57"/>
        <v>0.39</v>
      </c>
      <c r="AO130">
        <v>15.99</v>
      </c>
      <c r="AP130">
        <v>0.5</v>
      </c>
      <c r="AQ130" t="s">
        <v>195</v>
      </c>
      <c r="AR130">
        <v>1607399485.9709699</v>
      </c>
      <c r="AS130">
        <v>412.44519354838701</v>
      </c>
      <c r="AT130">
        <v>409.95145161290299</v>
      </c>
      <c r="AU130">
        <v>10.8033548387097</v>
      </c>
      <c r="AV130">
        <v>10.1356709677419</v>
      </c>
      <c r="AW130">
        <v>999.99993548387101</v>
      </c>
      <c r="AX130">
        <v>101.36616129032301</v>
      </c>
      <c r="AY130">
        <v>8.5976751612903204E-2</v>
      </c>
      <c r="AZ130">
        <v>20.430925806451601</v>
      </c>
      <c r="BA130">
        <v>20.368090322580599</v>
      </c>
      <c r="BB130">
        <v>20.562319354838699</v>
      </c>
      <c r="BC130">
        <v>9995.6225806451603</v>
      </c>
      <c r="BD130">
        <v>-2.1462098387096801E-2</v>
      </c>
      <c r="BE130">
        <v>0.282605</v>
      </c>
      <c r="BF130">
        <v>1607399457.5999999</v>
      </c>
      <c r="BG130" t="s">
        <v>471</v>
      </c>
      <c r="BH130">
        <v>19</v>
      </c>
      <c r="BI130">
        <v>-0.14099999999999999</v>
      </c>
      <c r="BJ130">
        <v>-0.121</v>
      </c>
      <c r="BK130">
        <v>410</v>
      </c>
      <c r="BL130">
        <v>10</v>
      </c>
      <c r="BM130">
        <v>0.26</v>
      </c>
      <c r="BN130">
        <v>0.12</v>
      </c>
      <c r="BO130">
        <v>2.4874532</v>
      </c>
      <c r="BP130">
        <v>1.7050429771918198E-2</v>
      </c>
      <c r="BQ130">
        <v>6.2498578653918203E-2</v>
      </c>
      <c r="BR130">
        <v>1</v>
      </c>
      <c r="BS130">
        <v>0.66803690000000004</v>
      </c>
      <c r="BT130">
        <v>-3.4492523409373199E-3</v>
      </c>
      <c r="BU130">
        <v>7.1885378902805902E-4</v>
      </c>
      <c r="BV130">
        <v>1</v>
      </c>
      <c r="BW130">
        <v>2</v>
      </c>
      <c r="BX130">
        <v>2</v>
      </c>
      <c r="BY130" t="s">
        <v>197</v>
      </c>
      <c r="BZ130">
        <v>100</v>
      </c>
      <c r="CA130">
        <v>100</v>
      </c>
      <c r="CB130">
        <v>-0.14099999999999999</v>
      </c>
      <c r="CC130">
        <v>-0.121</v>
      </c>
      <c r="CD130">
        <v>2</v>
      </c>
      <c r="CE130">
        <v>1003.18</v>
      </c>
      <c r="CF130">
        <v>334.47699999999998</v>
      </c>
      <c r="CG130">
        <v>20.001100000000001</v>
      </c>
      <c r="CH130">
        <v>24.8718</v>
      </c>
      <c r="CI130">
        <v>30.0001</v>
      </c>
      <c r="CJ130">
        <v>24.8842</v>
      </c>
      <c r="CK130">
        <v>24.966799999999999</v>
      </c>
      <c r="CL130">
        <v>25.011399999999998</v>
      </c>
      <c r="CM130">
        <v>-30</v>
      </c>
      <c r="CN130">
        <v>-30</v>
      </c>
      <c r="CO130">
        <v>20</v>
      </c>
      <c r="CP130">
        <v>410</v>
      </c>
      <c r="CQ130">
        <v>10</v>
      </c>
      <c r="CR130">
        <v>98.834999999999994</v>
      </c>
      <c r="CS130">
        <v>107.343</v>
      </c>
    </row>
    <row r="131" spans="1:97" x14ac:dyDescent="0.25">
      <c r="A131">
        <v>115</v>
      </c>
      <c r="B131">
        <v>1607399499.5999999</v>
      </c>
      <c r="C131">
        <v>9905.5</v>
      </c>
      <c r="D131" t="s">
        <v>478</v>
      </c>
      <c r="E131" t="s">
        <v>479</v>
      </c>
      <c r="F131">
        <v>1607399490.9709699</v>
      </c>
      <c r="G131">
        <f t="shared" si="29"/>
        <v>4.220972845099183E-4</v>
      </c>
      <c r="H131">
        <f t="shared" si="30"/>
        <v>-1.7043097428088909</v>
      </c>
      <c r="I131">
        <f t="shared" si="31"/>
        <v>412.44245161290303</v>
      </c>
      <c r="J131">
        <f t="shared" si="32"/>
        <v>487.547665972858</v>
      </c>
      <c r="K131">
        <f t="shared" si="33"/>
        <v>49.463025160326822</v>
      </c>
      <c r="L131">
        <f t="shared" si="34"/>
        <v>41.843398676944155</v>
      </c>
      <c r="M131">
        <f t="shared" si="35"/>
        <v>3.2442941913110639E-2</v>
      </c>
      <c r="N131">
        <f t="shared" si="36"/>
        <v>2.7392021145406686</v>
      </c>
      <c r="O131">
        <f t="shared" si="37"/>
        <v>3.2230974253363853E-2</v>
      </c>
      <c r="P131">
        <f t="shared" si="38"/>
        <v>2.0163287773757744E-2</v>
      </c>
      <c r="Q131">
        <f t="shared" si="39"/>
        <v>-3.6778078991612979E-3</v>
      </c>
      <c r="R131">
        <f t="shared" si="40"/>
        <v>20.318998482273766</v>
      </c>
      <c r="S131">
        <f t="shared" si="41"/>
        <v>20.3751903225806</v>
      </c>
      <c r="T131">
        <f t="shared" si="42"/>
        <v>2.4016921316868554</v>
      </c>
      <c r="U131">
        <f t="shared" si="43"/>
        <v>45.461045091660104</v>
      </c>
      <c r="V131">
        <f t="shared" si="44"/>
        <v>1.0959689302990736</v>
      </c>
      <c r="W131">
        <f t="shared" si="45"/>
        <v>2.4107869233743831</v>
      </c>
      <c r="X131">
        <f t="shared" si="46"/>
        <v>1.3057232013877818</v>
      </c>
      <c r="Y131">
        <f t="shared" si="47"/>
        <v>-18.614490246887396</v>
      </c>
      <c r="Z131">
        <f t="shared" si="48"/>
        <v>9.0415738912875998</v>
      </c>
      <c r="AA131">
        <f t="shared" si="49"/>
        <v>0.66640349862680803</v>
      </c>
      <c r="AB131">
        <f t="shared" si="50"/>
        <v>-8.9101906648721485</v>
      </c>
      <c r="AC131">
        <v>-1.21899032772191E-3</v>
      </c>
      <c r="AD131">
        <v>2.35437638658943E-2</v>
      </c>
      <c r="AE131">
        <v>2.6744088992159898</v>
      </c>
      <c r="AF131">
        <v>76</v>
      </c>
      <c r="AG131">
        <v>8</v>
      </c>
      <c r="AH131">
        <f t="shared" si="51"/>
        <v>1</v>
      </c>
      <c r="AI131">
        <f t="shared" si="52"/>
        <v>0</v>
      </c>
      <c r="AJ131">
        <f t="shared" si="53"/>
        <v>54801.257349463674</v>
      </c>
      <c r="AK131">
        <f t="shared" si="54"/>
        <v>-1.92454625806452E-2</v>
      </c>
      <c r="AL131">
        <f t="shared" si="55"/>
        <v>-9.4302766645161483E-3</v>
      </c>
      <c r="AM131">
        <f t="shared" si="56"/>
        <v>0.49</v>
      </c>
      <c r="AN131">
        <f t="shared" si="57"/>
        <v>0.39</v>
      </c>
      <c r="AO131">
        <v>15.99</v>
      </c>
      <c r="AP131">
        <v>0.5</v>
      </c>
      <c r="AQ131" t="s">
        <v>195</v>
      </c>
      <c r="AR131">
        <v>1607399490.9709699</v>
      </c>
      <c r="AS131">
        <v>412.44245161290303</v>
      </c>
      <c r="AT131">
        <v>409.99564516128999</v>
      </c>
      <c r="AU131">
        <v>10.8027580645161</v>
      </c>
      <c r="AV131">
        <v>10.1351193548387</v>
      </c>
      <c r="AW131">
        <v>1000.0055483871</v>
      </c>
      <c r="AX131">
        <v>101.366612903226</v>
      </c>
      <c r="AY131">
        <v>8.6083135483871004E-2</v>
      </c>
      <c r="AZ131">
        <v>20.436416129032299</v>
      </c>
      <c r="BA131">
        <v>20.3751903225806</v>
      </c>
      <c r="BB131">
        <v>20.566806451612901</v>
      </c>
      <c r="BC131">
        <v>10000.4832258065</v>
      </c>
      <c r="BD131">
        <v>-1.92454625806452E-2</v>
      </c>
      <c r="BE131">
        <v>0.282605</v>
      </c>
      <c r="BF131">
        <v>1607399457.5999999</v>
      </c>
      <c r="BG131" t="s">
        <v>471</v>
      </c>
      <c r="BH131">
        <v>19</v>
      </c>
      <c r="BI131">
        <v>-0.14099999999999999</v>
      </c>
      <c r="BJ131">
        <v>-0.121</v>
      </c>
      <c r="BK131">
        <v>410</v>
      </c>
      <c r="BL131">
        <v>10</v>
      </c>
      <c r="BM131">
        <v>0.26</v>
      </c>
      <c r="BN131">
        <v>0.12</v>
      </c>
      <c r="BO131">
        <v>2.4581170000000001</v>
      </c>
      <c r="BP131">
        <v>-0.10913684513805499</v>
      </c>
      <c r="BQ131">
        <v>7.2497967261158494E-2</v>
      </c>
      <c r="BR131">
        <v>0</v>
      </c>
      <c r="BS131">
        <v>0.66766532000000001</v>
      </c>
      <c r="BT131">
        <v>-1.75086482593042E-3</v>
      </c>
      <c r="BU131">
        <v>5.6956507758112399E-4</v>
      </c>
      <c r="BV131">
        <v>1</v>
      </c>
      <c r="BW131">
        <v>1</v>
      </c>
      <c r="BX131">
        <v>2</v>
      </c>
      <c r="BY131" t="s">
        <v>220</v>
      </c>
      <c r="BZ131">
        <v>100</v>
      </c>
      <c r="CA131">
        <v>100</v>
      </c>
      <c r="CB131">
        <v>-0.14099999999999999</v>
      </c>
      <c r="CC131">
        <v>-0.121</v>
      </c>
      <c r="CD131">
        <v>2</v>
      </c>
      <c r="CE131">
        <v>1004.04</v>
      </c>
      <c r="CF131">
        <v>334.38200000000001</v>
      </c>
      <c r="CG131">
        <v>20.001000000000001</v>
      </c>
      <c r="CH131">
        <v>24.873999999999999</v>
      </c>
      <c r="CI131">
        <v>30.0001</v>
      </c>
      <c r="CJ131">
        <v>24.8842</v>
      </c>
      <c r="CK131">
        <v>24.966799999999999</v>
      </c>
      <c r="CL131">
        <v>25.004799999999999</v>
      </c>
      <c r="CM131">
        <v>-30</v>
      </c>
      <c r="CN131">
        <v>-30</v>
      </c>
      <c r="CO131">
        <v>20</v>
      </c>
      <c r="CP131">
        <v>410</v>
      </c>
      <c r="CQ131">
        <v>10</v>
      </c>
      <c r="CR131">
        <v>98.835300000000004</v>
      </c>
      <c r="CS131">
        <v>107.342</v>
      </c>
    </row>
    <row r="132" spans="1:97" x14ac:dyDescent="0.25">
      <c r="A132">
        <v>116</v>
      </c>
      <c r="B132">
        <v>1607399504.5999999</v>
      </c>
      <c r="C132">
        <v>9910.5</v>
      </c>
      <c r="D132" t="s">
        <v>480</v>
      </c>
      <c r="E132" t="s">
        <v>481</v>
      </c>
      <c r="F132">
        <v>1607399495.9709699</v>
      </c>
      <c r="G132">
        <f t="shared" si="29"/>
        <v>4.2210824623172103E-4</v>
      </c>
      <c r="H132">
        <f t="shared" si="30"/>
        <v>-1.6981903206672639</v>
      </c>
      <c r="I132">
        <f t="shared" si="31"/>
        <v>412.45551612903199</v>
      </c>
      <c r="J132">
        <f t="shared" si="32"/>
        <v>487.30680964951051</v>
      </c>
      <c r="K132">
        <f t="shared" si="33"/>
        <v>49.438184358039223</v>
      </c>
      <c r="L132">
        <f t="shared" si="34"/>
        <v>41.844381080049594</v>
      </c>
      <c r="M132">
        <f t="shared" si="35"/>
        <v>3.2422238710383057E-2</v>
      </c>
      <c r="N132">
        <f t="shared" si="36"/>
        <v>2.7396331411723756</v>
      </c>
      <c r="O132">
        <f t="shared" si="37"/>
        <v>3.2210573614463382E-2</v>
      </c>
      <c r="P132">
        <f t="shared" si="38"/>
        <v>2.0150510446085127E-2</v>
      </c>
      <c r="Q132">
        <f t="shared" si="39"/>
        <v>-1.3406240765806451E-3</v>
      </c>
      <c r="R132">
        <f t="shared" si="40"/>
        <v>20.324302004755932</v>
      </c>
      <c r="S132">
        <f t="shared" si="41"/>
        <v>20.380525806451601</v>
      </c>
      <c r="T132">
        <f t="shared" si="42"/>
        <v>2.4024834941643363</v>
      </c>
      <c r="U132">
        <f t="shared" si="43"/>
        <v>45.444017716788281</v>
      </c>
      <c r="V132">
        <f t="shared" si="44"/>
        <v>1.0959151107800571</v>
      </c>
      <c r="W132">
        <f t="shared" si="45"/>
        <v>2.411571788414288</v>
      </c>
      <c r="X132">
        <f t="shared" si="46"/>
        <v>1.3065683833842792</v>
      </c>
      <c r="Y132">
        <f t="shared" si="47"/>
        <v>-18.614973658818897</v>
      </c>
      <c r="Z132">
        <f t="shared" si="48"/>
        <v>9.033944100822584</v>
      </c>
      <c r="AA132">
        <f t="shared" si="49"/>
        <v>0.66577250351075612</v>
      </c>
      <c r="AB132">
        <f t="shared" si="50"/>
        <v>-8.9165976785621375</v>
      </c>
      <c r="AC132">
        <v>-1.2192907862890699E-3</v>
      </c>
      <c r="AD132">
        <v>2.3549566968179701E-2</v>
      </c>
      <c r="AE132">
        <v>2.6748239555186499</v>
      </c>
      <c r="AF132">
        <v>77</v>
      </c>
      <c r="AG132">
        <v>8</v>
      </c>
      <c r="AH132">
        <f t="shared" si="51"/>
        <v>1</v>
      </c>
      <c r="AI132">
        <f t="shared" si="52"/>
        <v>0</v>
      </c>
      <c r="AJ132">
        <f t="shared" si="53"/>
        <v>54813.209072207312</v>
      </c>
      <c r="AK132">
        <f t="shared" si="54"/>
        <v>-7.01530129032258E-3</v>
      </c>
      <c r="AL132">
        <f t="shared" si="55"/>
        <v>-3.4374976322580643E-3</v>
      </c>
      <c r="AM132">
        <f t="shared" si="56"/>
        <v>0.49</v>
      </c>
      <c r="AN132">
        <f t="shared" si="57"/>
        <v>0.39</v>
      </c>
      <c r="AO132">
        <v>15.99</v>
      </c>
      <c r="AP132">
        <v>0.5</v>
      </c>
      <c r="AQ132" t="s">
        <v>195</v>
      </c>
      <c r="AR132">
        <v>1607399495.9709699</v>
      </c>
      <c r="AS132">
        <v>412.45551612903199</v>
      </c>
      <c r="AT132">
        <v>410.01851612903198</v>
      </c>
      <c r="AU132">
        <v>10.802316129032301</v>
      </c>
      <c r="AV132">
        <v>10.134661290322599</v>
      </c>
      <c r="AW132">
        <v>1000.00780645161</v>
      </c>
      <c r="AX132">
        <v>101.365806451613</v>
      </c>
      <c r="AY132">
        <v>8.6057916129032297E-2</v>
      </c>
      <c r="AZ132">
        <v>20.441690322580602</v>
      </c>
      <c r="BA132">
        <v>20.380525806451601</v>
      </c>
      <c r="BB132">
        <v>20.5698774193548</v>
      </c>
      <c r="BC132">
        <v>10003.027741935501</v>
      </c>
      <c r="BD132">
        <v>-7.01530129032258E-3</v>
      </c>
      <c r="BE132">
        <v>0.282605</v>
      </c>
      <c r="BF132">
        <v>1607399457.5999999</v>
      </c>
      <c r="BG132" t="s">
        <v>471</v>
      </c>
      <c r="BH132">
        <v>19</v>
      </c>
      <c r="BI132">
        <v>-0.14099999999999999</v>
      </c>
      <c r="BJ132">
        <v>-0.121</v>
      </c>
      <c r="BK132">
        <v>410</v>
      </c>
      <c r="BL132">
        <v>10</v>
      </c>
      <c r="BM132">
        <v>0.26</v>
      </c>
      <c r="BN132">
        <v>0.12</v>
      </c>
      <c r="BO132">
        <v>2.4541873999999999</v>
      </c>
      <c r="BP132">
        <v>-0.40419117406964</v>
      </c>
      <c r="BQ132">
        <v>8.0327813260663294E-2</v>
      </c>
      <c r="BR132">
        <v>0</v>
      </c>
      <c r="BS132">
        <v>0.66772925999999999</v>
      </c>
      <c r="BT132">
        <v>-2.48326530612433E-4</v>
      </c>
      <c r="BU132">
        <v>5.4559368801333503E-4</v>
      </c>
      <c r="BV132">
        <v>1</v>
      </c>
      <c r="BW132">
        <v>1</v>
      </c>
      <c r="BX132">
        <v>2</v>
      </c>
      <c r="BY132" t="s">
        <v>220</v>
      </c>
      <c r="BZ132">
        <v>100</v>
      </c>
      <c r="CA132">
        <v>100</v>
      </c>
      <c r="CB132">
        <v>-0.14099999999999999</v>
      </c>
      <c r="CC132">
        <v>-0.121</v>
      </c>
      <c r="CD132">
        <v>2</v>
      </c>
      <c r="CE132">
        <v>1003.31</v>
      </c>
      <c r="CF132">
        <v>334.52499999999998</v>
      </c>
      <c r="CG132">
        <v>20.001000000000001</v>
      </c>
      <c r="CH132">
        <v>24.873999999999999</v>
      </c>
      <c r="CI132">
        <v>30.0002</v>
      </c>
      <c r="CJ132">
        <v>24.8842</v>
      </c>
      <c r="CK132">
        <v>24.966799999999999</v>
      </c>
      <c r="CL132">
        <v>25.004300000000001</v>
      </c>
      <c r="CM132">
        <v>-30</v>
      </c>
      <c r="CN132">
        <v>-30</v>
      </c>
      <c r="CO132">
        <v>20</v>
      </c>
      <c r="CP132">
        <v>410</v>
      </c>
      <c r="CQ132">
        <v>10</v>
      </c>
      <c r="CR132">
        <v>98.835099999999997</v>
      </c>
      <c r="CS132">
        <v>107.342</v>
      </c>
    </row>
    <row r="133" spans="1:97" x14ac:dyDescent="0.25">
      <c r="A133">
        <v>117</v>
      </c>
      <c r="B133">
        <v>1607399742.5999999</v>
      </c>
      <c r="C133">
        <v>10148.5</v>
      </c>
      <c r="D133" t="s">
        <v>483</v>
      </c>
      <c r="E133" t="s">
        <v>484</v>
      </c>
      <c r="F133">
        <v>1607399734.5999999</v>
      </c>
      <c r="G133">
        <f t="shared" si="29"/>
        <v>5.104268891532861E-5</v>
      </c>
      <c r="H133">
        <f t="shared" si="30"/>
        <v>-0.93545396208050424</v>
      </c>
      <c r="I133">
        <f t="shared" si="31"/>
        <v>412.87251612903202</v>
      </c>
      <c r="J133">
        <f t="shared" si="32"/>
        <v>800.88745823151726</v>
      </c>
      <c r="K133">
        <f t="shared" si="33"/>
        <v>81.254048806588429</v>
      </c>
      <c r="L133">
        <f t="shared" si="34"/>
        <v>41.887987171787557</v>
      </c>
      <c r="M133">
        <f t="shared" si="35"/>
        <v>3.7327326448488352E-3</v>
      </c>
      <c r="N133">
        <f t="shared" si="36"/>
        <v>2.1545854051172144</v>
      </c>
      <c r="O133">
        <f t="shared" si="37"/>
        <v>3.7291437034261158E-3</v>
      </c>
      <c r="P133">
        <f t="shared" si="38"/>
        <v>2.3310369718881237E-3</v>
      </c>
      <c r="Q133">
        <f t="shared" si="39"/>
        <v>-6.8224464962612979E-3</v>
      </c>
      <c r="R133">
        <f t="shared" si="40"/>
        <v>20.44876113972466</v>
      </c>
      <c r="S133">
        <f t="shared" si="41"/>
        <v>20.398138709677401</v>
      </c>
      <c r="T133">
        <f t="shared" si="42"/>
        <v>2.405097473508786</v>
      </c>
      <c r="U133">
        <f t="shared" si="43"/>
        <v>43.059691032096929</v>
      </c>
      <c r="V133">
        <f t="shared" si="44"/>
        <v>1.0400084824015621</v>
      </c>
      <c r="W133">
        <f t="shared" si="45"/>
        <v>2.415271585730455</v>
      </c>
      <c r="X133">
        <f t="shared" si="46"/>
        <v>1.3650889911072239</v>
      </c>
      <c r="Y133">
        <f t="shared" si="47"/>
        <v>-2.2509825811659918</v>
      </c>
      <c r="Z133">
        <f t="shared" si="48"/>
        <v>7.9444583653652439</v>
      </c>
      <c r="AA133">
        <f t="shared" si="49"/>
        <v>0.74462172711536911</v>
      </c>
      <c r="AB133">
        <f t="shared" si="50"/>
        <v>6.4312750648183599</v>
      </c>
      <c r="AC133">
        <v>-1.2181803764815501E-3</v>
      </c>
      <c r="AD133">
        <v>2.3528120344930899E-2</v>
      </c>
      <c r="AE133">
        <v>2.67328968576737</v>
      </c>
      <c r="AF133">
        <v>78</v>
      </c>
      <c r="AG133">
        <v>8</v>
      </c>
      <c r="AH133">
        <f t="shared" si="51"/>
        <v>1</v>
      </c>
      <c r="AI133">
        <f t="shared" si="52"/>
        <v>0</v>
      </c>
      <c r="AJ133">
        <f t="shared" si="53"/>
        <v>54760.74410450639</v>
      </c>
      <c r="AK133">
        <f t="shared" si="54"/>
        <v>-3.5700923580645201E-2</v>
      </c>
      <c r="AL133">
        <f t="shared" si="55"/>
        <v>-1.7493452554516148E-2</v>
      </c>
      <c r="AM133">
        <f t="shared" si="56"/>
        <v>0.49</v>
      </c>
      <c r="AN133">
        <f t="shared" si="57"/>
        <v>0.39</v>
      </c>
      <c r="AO133">
        <v>32.44</v>
      </c>
      <c r="AP133">
        <v>0.5</v>
      </c>
      <c r="AQ133" t="s">
        <v>195</v>
      </c>
      <c r="AR133">
        <v>1607399734.5999999</v>
      </c>
      <c r="AS133">
        <v>412.87251612903202</v>
      </c>
      <c r="AT133">
        <v>409.90629032258101</v>
      </c>
      <c r="AU133">
        <v>10.2509322580645</v>
      </c>
      <c r="AV133">
        <v>10.0870483870968</v>
      </c>
      <c r="AW133">
        <v>1000.0075483871</v>
      </c>
      <c r="AX133">
        <v>101.368161290323</v>
      </c>
      <c r="AY133">
        <v>8.6853358064516106E-2</v>
      </c>
      <c r="AZ133">
        <v>20.4665322580645</v>
      </c>
      <c r="BA133">
        <v>20.398138709677401</v>
      </c>
      <c r="BB133">
        <v>20.584422580645199</v>
      </c>
      <c r="BC133">
        <v>9993.6858064516091</v>
      </c>
      <c r="BD133">
        <v>-3.5700923580645201E-2</v>
      </c>
      <c r="BE133">
        <v>0.282605</v>
      </c>
      <c r="BF133">
        <v>1607399721.5999999</v>
      </c>
      <c r="BG133" t="s">
        <v>485</v>
      </c>
      <c r="BH133">
        <v>20</v>
      </c>
      <c r="BI133">
        <v>-0.159</v>
      </c>
      <c r="BJ133">
        <v>-0.12</v>
      </c>
      <c r="BK133">
        <v>410</v>
      </c>
      <c r="BL133">
        <v>10</v>
      </c>
      <c r="BM133">
        <v>0.16</v>
      </c>
      <c r="BN133">
        <v>0.12</v>
      </c>
      <c r="BO133">
        <v>2.0396773036</v>
      </c>
      <c r="BP133">
        <v>8.94738635189705</v>
      </c>
      <c r="BQ133">
        <v>1.28371255857032</v>
      </c>
      <c r="BR133">
        <v>0</v>
      </c>
      <c r="BS133">
        <v>0.11307348198</v>
      </c>
      <c r="BT133">
        <v>0.50089783888751405</v>
      </c>
      <c r="BU133">
        <v>7.1224910237888905E-2</v>
      </c>
      <c r="BV133">
        <v>0</v>
      </c>
      <c r="BW133">
        <v>0</v>
      </c>
      <c r="BX133">
        <v>2</v>
      </c>
      <c r="BY133" t="s">
        <v>213</v>
      </c>
      <c r="BZ133">
        <v>100</v>
      </c>
      <c r="CA133">
        <v>100</v>
      </c>
      <c r="CB133">
        <v>-0.159</v>
      </c>
      <c r="CC133">
        <v>-0.12</v>
      </c>
      <c r="CD133">
        <v>2</v>
      </c>
      <c r="CE133">
        <v>1001.72</v>
      </c>
      <c r="CF133">
        <v>333.71899999999999</v>
      </c>
      <c r="CG133">
        <v>20.001000000000001</v>
      </c>
      <c r="CH133">
        <v>24.896899999999999</v>
      </c>
      <c r="CI133">
        <v>30.0001</v>
      </c>
      <c r="CJ133">
        <v>24.9115</v>
      </c>
      <c r="CK133">
        <v>24.994</v>
      </c>
      <c r="CL133">
        <v>25.005099999999999</v>
      </c>
      <c r="CM133">
        <v>-30</v>
      </c>
      <c r="CN133">
        <v>-30</v>
      </c>
      <c r="CO133">
        <v>20</v>
      </c>
      <c r="CP133">
        <v>410</v>
      </c>
      <c r="CQ133">
        <v>10</v>
      </c>
      <c r="CR133">
        <v>98.847800000000007</v>
      </c>
      <c r="CS133">
        <v>107.337</v>
      </c>
    </row>
    <row r="134" spans="1:97" x14ac:dyDescent="0.25">
      <c r="A134">
        <v>118</v>
      </c>
      <c r="B134">
        <v>1607399747.5999999</v>
      </c>
      <c r="C134">
        <v>10153.5</v>
      </c>
      <c r="D134" t="s">
        <v>486</v>
      </c>
      <c r="E134" t="s">
        <v>487</v>
      </c>
      <c r="F134">
        <v>1607399739.2451601</v>
      </c>
      <c r="G134">
        <f t="shared" si="29"/>
        <v>5.1017388734061877E-5</v>
      </c>
      <c r="H134">
        <f t="shared" si="30"/>
        <v>-0.93188047040695887</v>
      </c>
      <c r="I134">
        <f t="shared" si="31"/>
        <v>412.85154838709701</v>
      </c>
      <c r="J134">
        <f t="shared" si="32"/>
        <v>799.66618793102271</v>
      </c>
      <c r="K134">
        <f t="shared" si="33"/>
        <v>81.130050772197592</v>
      </c>
      <c r="L134">
        <f t="shared" si="34"/>
        <v>41.885811339211884</v>
      </c>
      <c r="M134">
        <f t="shared" si="35"/>
        <v>3.7297136663220231E-3</v>
      </c>
      <c r="N134">
        <f t="shared" si="36"/>
        <v>2.1550645392379568</v>
      </c>
      <c r="O134">
        <f t="shared" si="37"/>
        <v>3.7261313207186115E-3</v>
      </c>
      <c r="P134">
        <f t="shared" si="38"/>
        <v>2.3291536409244568E-3</v>
      </c>
      <c r="Q134">
        <f t="shared" si="39"/>
        <v>-7.3244841288387028E-3</v>
      </c>
      <c r="R134">
        <f t="shared" si="40"/>
        <v>20.450885743538162</v>
      </c>
      <c r="S134">
        <f t="shared" si="41"/>
        <v>20.400067741935501</v>
      </c>
      <c r="T134">
        <f t="shared" si="42"/>
        <v>2.4053839178153842</v>
      </c>
      <c r="U134">
        <f t="shared" si="43"/>
        <v>43.048382875995806</v>
      </c>
      <c r="V134">
        <f t="shared" si="44"/>
        <v>1.0398711309986219</v>
      </c>
      <c r="W134">
        <f t="shared" si="45"/>
        <v>2.4155869780150652</v>
      </c>
      <c r="X134">
        <f t="shared" si="46"/>
        <v>1.3655127868167622</v>
      </c>
      <c r="Y134">
        <f t="shared" si="47"/>
        <v>-2.2498668431721289</v>
      </c>
      <c r="Z134">
        <f t="shared" si="48"/>
        <v>7.9679626660704388</v>
      </c>
      <c r="AA134">
        <f t="shared" si="49"/>
        <v>0.74667414754429851</v>
      </c>
      <c r="AB134">
        <f t="shared" si="50"/>
        <v>6.4574454863137696</v>
      </c>
      <c r="AC134">
        <v>-1.2186814883054799E-3</v>
      </c>
      <c r="AD134">
        <v>2.35377988946164E-2</v>
      </c>
      <c r="AE134">
        <v>2.6739821945682301</v>
      </c>
      <c r="AF134">
        <v>78</v>
      </c>
      <c r="AG134">
        <v>8</v>
      </c>
      <c r="AH134">
        <f t="shared" si="51"/>
        <v>1</v>
      </c>
      <c r="AI134">
        <f t="shared" si="52"/>
        <v>0</v>
      </c>
      <c r="AJ134">
        <f t="shared" si="53"/>
        <v>54781.956215120328</v>
      </c>
      <c r="AK134">
        <f t="shared" si="54"/>
        <v>-3.83280174193548E-2</v>
      </c>
      <c r="AL134">
        <f t="shared" si="55"/>
        <v>-1.8780728535483852E-2</v>
      </c>
      <c r="AM134">
        <f t="shared" si="56"/>
        <v>0.49</v>
      </c>
      <c r="AN134">
        <f t="shared" si="57"/>
        <v>0.39</v>
      </c>
      <c r="AO134">
        <v>32.44</v>
      </c>
      <c r="AP134">
        <v>0.5</v>
      </c>
      <c r="AQ134" t="s">
        <v>195</v>
      </c>
      <c r="AR134">
        <v>1607399739.2451601</v>
      </c>
      <c r="AS134">
        <v>412.85154838709701</v>
      </c>
      <c r="AT134">
        <v>409.89687096774202</v>
      </c>
      <c r="AU134">
        <v>10.2495903225806</v>
      </c>
      <c r="AV134">
        <v>10.085787096774199</v>
      </c>
      <c r="AW134">
        <v>1000.00532258065</v>
      </c>
      <c r="AX134">
        <v>101.368129032258</v>
      </c>
      <c r="AY134">
        <v>8.6768019354838702E-2</v>
      </c>
      <c r="AZ134">
        <v>20.468648387096799</v>
      </c>
      <c r="BA134">
        <v>20.400067741935501</v>
      </c>
      <c r="BB134">
        <v>20.585264516129001</v>
      </c>
      <c r="BC134">
        <v>9997.7999999999993</v>
      </c>
      <c r="BD134">
        <v>-3.83280174193548E-2</v>
      </c>
      <c r="BE134">
        <v>0.282605</v>
      </c>
      <c r="BF134">
        <v>1607399721.5999999</v>
      </c>
      <c r="BG134" t="s">
        <v>485</v>
      </c>
      <c r="BH134">
        <v>20</v>
      </c>
      <c r="BI134">
        <v>-0.159</v>
      </c>
      <c r="BJ134">
        <v>-0.12</v>
      </c>
      <c r="BK134">
        <v>410</v>
      </c>
      <c r="BL134">
        <v>10</v>
      </c>
      <c r="BM134">
        <v>0.16</v>
      </c>
      <c r="BN134">
        <v>0.12</v>
      </c>
      <c r="BO134">
        <v>2.6171891133999998</v>
      </c>
      <c r="BP134">
        <v>3.92814920877808</v>
      </c>
      <c r="BQ134">
        <v>0.80191746475758396</v>
      </c>
      <c r="BR134">
        <v>0</v>
      </c>
      <c r="BS134">
        <v>0.14612670484000001</v>
      </c>
      <c r="BT134">
        <v>0.22242878113512099</v>
      </c>
      <c r="BU134">
        <v>4.33927776447873E-2</v>
      </c>
      <c r="BV134">
        <v>0</v>
      </c>
      <c r="BW134">
        <v>0</v>
      </c>
      <c r="BX134">
        <v>2</v>
      </c>
      <c r="BY134" t="s">
        <v>213</v>
      </c>
      <c r="BZ134">
        <v>100</v>
      </c>
      <c r="CA134">
        <v>100</v>
      </c>
      <c r="CB134">
        <v>-0.159</v>
      </c>
      <c r="CC134">
        <v>-0.12</v>
      </c>
      <c r="CD134">
        <v>2</v>
      </c>
      <c r="CE134">
        <v>1002.07</v>
      </c>
      <c r="CF134">
        <v>333.68299999999999</v>
      </c>
      <c r="CG134">
        <v>20.001000000000001</v>
      </c>
      <c r="CH134">
        <v>24.896899999999999</v>
      </c>
      <c r="CI134">
        <v>30.0001</v>
      </c>
      <c r="CJ134">
        <v>24.9115</v>
      </c>
      <c r="CK134">
        <v>24.994</v>
      </c>
      <c r="CL134">
        <v>25.006399999999999</v>
      </c>
      <c r="CM134">
        <v>-30</v>
      </c>
      <c r="CN134">
        <v>-30</v>
      </c>
      <c r="CO134">
        <v>20</v>
      </c>
      <c r="CP134">
        <v>410</v>
      </c>
      <c r="CQ134">
        <v>10</v>
      </c>
      <c r="CR134">
        <v>98.845200000000006</v>
      </c>
      <c r="CS134">
        <v>107.337</v>
      </c>
    </row>
    <row r="135" spans="1:97" x14ac:dyDescent="0.25">
      <c r="A135">
        <v>119</v>
      </c>
      <c r="B135">
        <v>1607399752.5999999</v>
      </c>
      <c r="C135">
        <v>10158.5</v>
      </c>
      <c r="D135" t="s">
        <v>488</v>
      </c>
      <c r="E135" t="s">
        <v>489</v>
      </c>
      <c r="F135">
        <v>1607399744.03548</v>
      </c>
      <c r="G135">
        <f t="shared" si="29"/>
        <v>5.0969155982034729E-5</v>
      </c>
      <c r="H135">
        <f t="shared" si="30"/>
        <v>-0.92060753137778983</v>
      </c>
      <c r="I135">
        <f t="shared" si="31"/>
        <v>412.86116129032303</v>
      </c>
      <c r="J135">
        <f t="shared" si="32"/>
        <v>795.26149032281205</v>
      </c>
      <c r="K135">
        <f t="shared" si="33"/>
        <v>80.683108069972235</v>
      </c>
      <c r="L135">
        <f t="shared" si="34"/>
        <v>41.886753098983611</v>
      </c>
      <c r="M135">
        <f t="shared" si="35"/>
        <v>3.7261515014017184E-3</v>
      </c>
      <c r="N135">
        <f t="shared" si="36"/>
        <v>2.1546981415378221</v>
      </c>
      <c r="O135">
        <f t="shared" si="37"/>
        <v>3.7225753844518481E-3</v>
      </c>
      <c r="P135">
        <f t="shared" si="38"/>
        <v>2.3269306218730796E-3</v>
      </c>
      <c r="Q135">
        <f t="shared" si="39"/>
        <v>-7.7792258737741978E-3</v>
      </c>
      <c r="R135">
        <f t="shared" si="40"/>
        <v>20.452589718871973</v>
      </c>
      <c r="S135">
        <f t="shared" si="41"/>
        <v>20.399370967741898</v>
      </c>
      <c r="T135">
        <f t="shared" si="42"/>
        <v>2.4052804495344495</v>
      </c>
      <c r="U135">
        <f t="shared" si="43"/>
        <v>43.039081679119832</v>
      </c>
      <c r="V135">
        <f t="shared" si="44"/>
        <v>1.0397550986232205</v>
      </c>
      <c r="W135">
        <f t="shared" si="45"/>
        <v>2.41583941398929</v>
      </c>
      <c r="X135">
        <f t="shared" si="46"/>
        <v>1.3655253509112291</v>
      </c>
      <c r="Y135">
        <f t="shared" si="47"/>
        <v>-2.2477397788077313</v>
      </c>
      <c r="Z135">
        <f t="shared" si="48"/>
        <v>8.2442776149469417</v>
      </c>
      <c r="AA135">
        <f t="shared" si="49"/>
        <v>0.77270280531767555</v>
      </c>
      <c r="AB135">
        <f t="shared" si="50"/>
        <v>6.7614614155831116</v>
      </c>
      <c r="AC135">
        <v>-1.21829826626163E-3</v>
      </c>
      <c r="AD135">
        <v>2.3530397286003601E-2</v>
      </c>
      <c r="AE135">
        <v>2.67345261995405</v>
      </c>
      <c r="AF135">
        <v>78</v>
      </c>
      <c r="AG135">
        <v>8</v>
      </c>
      <c r="AH135">
        <f t="shared" si="51"/>
        <v>1</v>
      </c>
      <c r="AI135">
        <f t="shared" si="52"/>
        <v>0</v>
      </c>
      <c r="AJ135">
        <f t="shared" si="53"/>
        <v>54765.11607089029</v>
      </c>
      <c r="AK135">
        <f t="shared" si="54"/>
        <v>-4.07076183870968E-2</v>
      </c>
      <c r="AL135">
        <f t="shared" si="55"/>
        <v>-1.994673300967743E-2</v>
      </c>
      <c r="AM135">
        <f t="shared" si="56"/>
        <v>0.49</v>
      </c>
      <c r="AN135">
        <f t="shared" si="57"/>
        <v>0.39</v>
      </c>
      <c r="AO135">
        <v>32.44</v>
      </c>
      <c r="AP135">
        <v>0.5</v>
      </c>
      <c r="AQ135" t="s">
        <v>195</v>
      </c>
      <c r="AR135">
        <v>1607399744.03548</v>
      </c>
      <c r="AS135">
        <v>412.86116129032303</v>
      </c>
      <c r="AT135">
        <v>409.942935483871</v>
      </c>
      <c r="AU135">
        <v>10.2484548387097</v>
      </c>
      <c r="AV135">
        <v>10.0848032258065</v>
      </c>
      <c r="AW135">
        <v>999.98661290322605</v>
      </c>
      <c r="AX135">
        <v>101.368129032258</v>
      </c>
      <c r="AY135">
        <v>8.6686838709677402E-2</v>
      </c>
      <c r="AZ135">
        <v>20.470341935483901</v>
      </c>
      <c r="BA135">
        <v>20.399370967741898</v>
      </c>
      <c r="BB135">
        <v>20.587364516129</v>
      </c>
      <c r="BC135">
        <v>9994.6561290322607</v>
      </c>
      <c r="BD135">
        <v>-4.07076183870968E-2</v>
      </c>
      <c r="BE135">
        <v>0.282605</v>
      </c>
      <c r="BF135">
        <v>1607399721.5999999</v>
      </c>
      <c r="BG135" t="s">
        <v>485</v>
      </c>
      <c r="BH135">
        <v>20</v>
      </c>
      <c r="BI135">
        <v>-0.159</v>
      </c>
      <c r="BJ135">
        <v>-0.12</v>
      </c>
      <c r="BK135">
        <v>410</v>
      </c>
      <c r="BL135">
        <v>10</v>
      </c>
      <c r="BM135">
        <v>0.16</v>
      </c>
      <c r="BN135">
        <v>0.12</v>
      </c>
      <c r="BO135">
        <v>2.9625143999999999</v>
      </c>
      <c r="BP135">
        <v>-0.10694526770689999</v>
      </c>
      <c r="BQ135">
        <v>0.108882999208508</v>
      </c>
      <c r="BR135">
        <v>0</v>
      </c>
      <c r="BS135">
        <v>0.1638347</v>
      </c>
      <c r="BT135">
        <v>-1.3489037214882099E-3</v>
      </c>
      <c r="BU135">
        <v>3.9902938488286897E-4</v>
      </c>
      <c r="BV135">
        <v>1</v>
      </c>
      <c r="BW135">
        <v>1</v>
      </c>
      <c r="BX135">
        <v>2</v>
      </c>
      <c r="BY135" t="s">
        <v>220</v>
      </c>
      <c r="BZ135">
        <v>100</v>
      </c>
      <c r="CA135">
        <v>100</v>
      </c>
      <c r="CB135">
        <v>-0.159</v>
      </c>
      <c r="CC135">
        <v>-0.12</v>
      </c>
      <c r="CD135">
        <v>2</v>
      </c>
      <c r="CE135">
        <v>1002.12</v>
      </c>
      <c r="CF135">
        <v>333.93400000000003</v>
      </c>
      <c r="CG135">
        <v>20.001000000000001</v>
      </c>
      <c r="CH135">
        <v>24.896899999999999</v>
      </c>
      <c r="CI135">
        <v>30</v>
      </c>
      <c r="CJ135">
        <v>24.9115</v>
      </c>
      <c r="CK135">
        <v>24.994</v>
      </c>
      <c r="CL135">
        <v>25.0031</v>
      </c>
      <c r="CM135">
        <v>-30</v>
      </c>
      <c r="CN135">
        <v>-30</v>
      </c>
      <c r="CO135">
        <v>20</v>
      </c>
      <c r="CP135">
        <v>410</v>
      </c>
      <c r="CQ135">
        <v>10</v>
      </c>
      <c r="CR135">
        <v>98.855699999999999</v>
      </c>
      <c r="CS135">
        <v>107.34</v>
      </c>
    </row>
    <row r="136" spans="1:97" x14ac:dyDescent="0.25">
      <c r="A136">
        <v>120</v>
      </c>
      <c r="B136">
        <v>1607399757.5999999</v>
      </c>
      <c r="C136">
        <v>10163.5</v>
      </c>
      <c r="D136" t="s">
        <v>490</v>
      </c>
      <c r="E136" t="s">
        <v>491</v>
      </c>
      <c r="F136">
        <v>1607399748.97419</v>
      </c>
      <c r="G136">
        <f t="shared" si="29"/>
        <v>5.1086582323804518E-5</v>
      </c>
      <c r="H136">
        <f t="shared" si="30"/>
        <v>-0.9071326287919047</v>
      </c>
      <c r="I136">
        <f t="shared" si="31"/>
        <v>412.89006451612897</v>
      </c>
      <c r="J136">
        <f t="shared" si="32"/>
        <v>788.83713451049755</v>
      </c>
      <c r="K136">
        <f t="shared" si="33"/>
        <v>80.031214682195341</v>
      </c>
      <c r="L136">
        <f t="shared" si="34"/>
        <v>41.889627082453309</v>
      </c>
      <c r="M136">
        <f t="shared" si="35"/>
        <v>3.733114977586249E-3</v>
      </c>
      <c r="N136">
        <f t="shared" si="36"/>
        <v>2.1556420741397337</v>
      </c>
      <c r="O136">
        <f t="shared" si="37"/>
        <v>3.7295270590869127E-3</v>
      </c>
      <c r="P136">
        <f t="shared" si="38"/>
        <v>2.3312764774656145E-3</v>
      </c>
      <c r="Q136">
        <f t="shared" si="39"/>
        <v>-4.5405273080322515E-3</v>
      </c>
      <c r="R136">
        <f t="shared" si="40"/>
        <v>20.454104169371011</v>
      </c>
      <c r="S136">
        <f t="shared" si="41"/>
        <v>20.402741935483899</v>
      </c>
      <c r="T136">
        <f t="shared" si="42"/>
        <v>2.4057810614466595</v>
      </c>
      <c r="U136">
        <f t="shared" si="43"/>
        <v>43.031334695379812</v>
      </c>
      <c r="V136">
        <f t="shared" si="44"/>
        <v>1.0396656128838935</v>
      </c>
      <c r="W136">
        <f t="shared" si="45"/>
        <v>2.4160663856785281</v>
      </c>
      <c r="X136">
        <f t="shared" si="46"/>
        <v>1.366115448562766</v>
      </c>
      <c r="Y136">
        <f t="shared" si="47"/>
        <v>-2.2529182804797792</v>
      </c>
      <c r="Z136">
        <f t="shared" si="48"/>
        <v>8.0330790162376822</v>
      </c>
      <c r="AA136">
        <f t="shared" si="49"/>
        <v>0.7525971497373205</v>
      </c>
      <c r="AB136">
        <f t="shared" si="50"/>
        <v>6.5282173581871916</v>
      </c>
      <c r="AC136">
        <v>-1.21928577796774E-3</v>
      </c>
      <c r="AD136">
        <v>2.3549470236702699E-2</v>
      </c>
      <c r="AE136">
        <v>2.6748170375342499</v>
      </c>
      <c r="AF136">
        <v>77</v>
      </c>
      <c r="AG136">
        <v>8</v>
      </c>
      <c r="AH136">
        <f t="shared" si="51"/>
        <v>1</v>
      </c>
      <c r="AI136">
        <f t="shared" si="52"/>
        <v>0</v>
      </c>
      <c r="AJ136">
        <f t="shared" si="53"/>
        <v>54807.408078853376</v>
      </c>
      <c r="AK136">
        <f t="shared" si="54"/>
        <v>-2.3759954516129E-2</v>
      </c>
      <c r="AL136">
        <f t="shared" si="55"/>
        <v>-1.1642377712903209E-2</v>
      </c>
      <c r="AM136">
        <f t="shared" si="56"/>
        <v>0.49</v>
      </c>
      <c r="AN136">
        <f t="shared" si="57"/>
        <v>0.39</v>
      </c>
      <c r="AO136">
        <v>32.44</v>
      </c>
      <c r="AP136">
        <v>0.5</v>
      </c>
      <c r="AQ136" t="s">
        <v>195</v>
      </c>
      <c r="AR136">
        <v>1607399748.97419</v>
      </c>
      <c r="AS136">
        <v>412.89006451612897</v>
      </c>
      <c r="AT136">
        <v>410.01570967741901</v>
      </c>
      <c r="AU136">
        <v>10.2475870967742</v>
      </c>
      <c r="AV136">
        <v>10.083558064516099</v>
      </c>
      <c r="AW136">
        <v>999.98512903225799</v>
      </c>
      <c r="AX136">
        <v>101.368096774194</v>
      </c>
      <c r="AY136">
        <v>8.6577683870967703E-2</v>
      </c>
      <c r="AZ136">
        <v>20.471864516128999</v>
      </c>
      <c r="BA136">
        <v>20.402741935483899</v>
      </c>
      <c r="BB136">
        <v>20.5879612903226</v>
      </c>
      <c r="BC136">
        <v>10002.760645161299</v>
      </c>
      <c r="BD136">
        <v>-2.3759954516129E-2</v>
      </c>
      <c r="BE136">
        <v>0.282605</v>
      </c>
      <c r="BF136">
        <v>1607399721.5999999</v>
      </c>
      <c r="BG136" t="s">
        <v>485</v>
      </c>
      <c r="BH136">
        <v>20</v>
      </c>
      <c r="BI136">
        <v>-0.159</v>
      </c>
      <c r="BJ136">
        <v>-0.12</v>
      </c>
      <c r="BK136">
        <v>410</v>
      </c>
      <c r="BL136">
        <v>10</v>
      </c>
      <c r="BM136">
        <v>0.16</v>
      </c>
      <c r="BN136">
        <v>0.12</v>
      </c>
      <c r="BO136">
        <v>2.9121473999999998</v>
      </c>
      <c r="BP136">
        <v>-0.70286676590637498</v>
      </c>
      <c r="BQ136">
        <v>0.141967321053967</v>
      </c>
      <c r="BR136">
        <v>0</v>
      </c>
      <c r="BS136">
        <v>0.16389687999999999</v>
      </c>
      <c r="BT136">
        <v>1.45577719087645E-3</v>
      </c>
      <c r="BU136">
        <v>5.1472775872299804E-4</v>
      </c>
      <c r="BV136">
        <v>1</v>
      </c>
      <c r="BW136">
        <v>1</v>
      </c>
      <c r="BX136">
        <v>2</v>
      </c>
      <c r="BY136" t="s">
        <v>220</v>
      </c>
      <c r="BZ136">
        <v>100</v>
      </c>
      <c r="CA136">
        <v>100</v>
      </c>
      <c r="CB136">
        <v>-0.159</v>
      </c>
      <c r="CC136">
        <v>-0.12</v>
      </c>
      <c r="CD136">
        <v>2</v>
      </c>
      <c r="CE136">
        <v>1002.82</v>
      </c>
      <c r="CF136">
        <v>333.85</v>
      </c>
      <c r="CG136">
        <v>20.000800000000002</v>
      </c>
      <c r="CH136">
        <v>24.897300000000001</v>
      </c>
      <c r="CI136">
        <v>30.0002</v>
      </c>
      <c r="CJ136">
        <v>24.9115</v>
      </c>
      <c r="CK136">
        <v>24.994</v>
      </c>
      <c r="CL136">
        <v>24.999400000000001</v>
      </c>
      <c r="CM136">
        <v>-30</v>
      </c>
      <c r="CN136">
        <v>-30</v>
      </c>
      <c r="CO136">
        <v>20</v>
      </c>
      <c r="CP136">
        <v>410</v>
      </c>
      <c r="CQ136">
        <v>10</v>
      </c>
      <c r="CR136">
        <v>98.856800000000007</v>
      </c>
      <c r="CS136">
        <v>107.34</v>
      </c>
    </row>
    <row r="137" spans="1:97" x14ac:dyDescent="0.25">
      <c r="A137">
        <v>121</v>
      </c>
      <c r="B137">
        <v>1607399763.0999999</v>
      </c>
      <c r="C137">
        <v>10169</v>
      </c>
      <c r="D137" t="s">
        <v>492</v>
      </c>
      <c r="E137" t="s">
        <v>493</v>
      </c>
      <c r="F137">
        <v>1607399754.5225799</v>
      </c>
      <c r="G137">
        <f t="shared" si="29"/>
        <v>5.1071596296754899E-5</v>
      </c>
      <c r="H137">
        <f t="shared" si="30"/>
        <v>-0.91248052963211856</v>
      </c>
      <c r="I137">
        <f t="shared" si="31"/>
        <v>412.92551612903202</v>
      </c>
      <c r="J137">
        <f t="shared" si="32"/>
        <v>791.44399353819028</v>
      </c>
      <c r="K137">
        <f t="shared" si="33"/>
        <v>80.2956016975957</v>
      </c>
      <c r="L137">
        <f t="shared" si="34"/>
        <v>41.893176326533045</v>
      </c>
      <c r="M137">
        <f t="shared" si="35"/>
        <v>3.7301293078855061E-3</v>
      </c>
      <c r="N137">
        <f t="shared" si="36"/>
        <v>2.1554651867175694</v>
      </c>
      <c r="O137">
        <f t="shared" si="37"/>
        <v>3.7265468295409401E-3</v>
      </c>
      <c r="P137">
        <f t="shared" si="38"/>
        <v>2.329413345875048E-3</v>
      </c>
      <c r="Q137">
        <f t="shared" si="39"/>
        <v>-5.8815898050000003E-3</v>
      </c>
      <c r="R137">
        <f t="shared" si="40"/>
        <v>20.455142662690061</v>
      </c>
      <c r="S137">
        <f t="shared" si="41"/>
        <v>20.406551612903201</v>
      </c>
      <c r="T137">
        <f t="shared" si="42"/>
        <v>2.4063469346334774</v>
      </c>
      <c r="U137">
        <f t="shared" si="43"/>
        <v>43.023553584375811</v>
      </c>
      <c r="V137">
        <f t="shared" si="44"/>
        <v>1.0395446525436089</v>
      </c>
      <c r="W137">
        <f t="shared" si="45"/>
        <v>2.4162221990912531</v>
      </c>
      <c r="X137">
        <f t="shared" si="46"/>
        <v>1.3668022820898684</v>
      </c>
      <c r="Y137">
        <f t="shared" si="47"/>
        <v>-2.2522573966868911</v>
      </c>
      <c r="Z137">
        <f t="shared" si="48"/>
        <v>7.7111680280044475</v>
      </c>
      <c r="AA137">
        <f t="shared" si="49"/>
        <v>0.72251540804874947</v>
      </c>
      <c r="AB137">
        <f t="shared" si="50"/>
        <v>6.1755444495613059</v>
      </c>
      <c r="AC137">
        <v>-1.21910066547949E-3</v>
      </c>
      <c r="AD137">
        <v>2.3545894946060301E-2</v>
      </c>
      <c r="AE137">
        <v>2.6745613287471102</v>
      </c>
      <c r="AF137">
        <v>77</v>
      </c>
      <c r="AG137">
        <v>8</v>
      </c>
      <c r="AH137">
        <f t="shared" si="51"/>
        <v>1</v>
      </c>
      <c r="AI137">
        <f t="shared" si="52"/>
        <v>0</v>
      </c>
      <c r="AJ137">
        <f t="shared" si="53"/>
        <v>54799.231081193961</v>
      </c>
      <c r="AK137">
        <f t="shared" si="54"/>
        <v>-3.0777550000000001E-2</v>
      </c>
      <c r="AL137">
        <f t="shared" si="55"/>
        <v>-1.5080999500000001E-2</v>
      </c>
      <c r="AM137">
        <f t="shared" si="56"/>
        <v>0.49</v>
      </c>
      <c r="AN137">
        <f t="shared" si="57"/>
        <v>0.39</v>
      </c>
      <c r="AO137">
        <v>32.44</v>
      </c>
      <c r="AP137">
        <v>0.5</v>
      </c>
      <c r="AQ137" t="s">
        <v>195</v>
      </c>
      <c r="AR137">
        <v>1607399754.5225799</v>
      </c>
      <c r="AS137">
        <v>412.92551612903202</v>
      </c>
      <c r="AT137">
        <v>410.03380645161297</v>
      </c>
      <c r="AU137">
        <v>10.2464064516129</v>
      </c>
      <c r="AV137">
        <v>10.082425806451599</v>
      </c>
      <c r="AW137">
        <v>999.98796774193499</v>
      </c>
      <c r="AX137">
        <v>101.368032258065</v>
      </c>
      <c r="AY137">
        <v>8.6527196774193599E-2</v>
      </c>
      <c r="AZ137">
        <v>20.472909677419398</v>
      </c>
      <c r="BA137">
        <v>20.406551612903201</v>
      </c>
      <c r="BB137">
        <v>20.588154838709698</v>
      </c>
      <c r="BC137">
        <v>10001.248387096801</v>
      </c>
      <c r="BD137">
        <v>-3.0777550000000001E-2</v>
      </c>
      <c r="BE137">
        <v>0.282605</v>
      </c>
      <c r="BF137">
        <v>1607399721.5999999</v>
      </c>
      <c r="BG137" t="s">
        <v>485</v>
      </c>
      <c r="BH137">
        <v>20</v>
      </c>
      <c r="BI137">
        <v>-0.159</v>
      </c>
      <c r="BJ137">
        <v>-0.12</v>
      </c>
      <c r="BK137">
        <v>410</v>
      </c>
      <c r="BL137">
        <v>10</v>
      </c>
      <c r="BM137">
        <v>0.16</v>
      </c>
      <c r="BN137">
        <v>0.12</v>
      </c>
      <c r="BO137">
        <v>2.8865796000000001</v>
      </c>
      <c r="BP137">
        <v>-8.7025725209409106E-3</v>
      </c>
      <c r="BQ137">
        <v>0.10667740285477501</v>
      </c>
      <c r="BR137">
        <v>1</v>
      </c>
      <c r="BS137">
        <v>0.16393632</v>
      </c>
      <c r="BT137">
        <v>1.41612501768904E-3</v>
      </c>
      <c r="BU137">
        <v>5.0482874086169103E-4</v>
      </c>
      <c r="BV137">
        <v>1</v>
      </c>
      <c r="BW137">
        <v>2</v>
      </c>
      <c r="BX137">
        <v>2</v>
      </c>
      <c r="BY137" t="s">
        <v>197</v>
      </c>
      <c r="BZ137">
        <v>100</v>
      </c>
      <c r="CA137">
        <v>100</v>
      </c>
      <c r="CB137">
        <v>-0.159</v>
      </c>
      <c r="CC137">
        <v>-0.12</v>
      </c>
      <c r="CD137">
        <v>2</v>
      </c>
      <c r="CE137">
        <v>1002.77</v>
      </c>
      <c r="CF137">
        <v>333.87400000000002</v>
      </c>
      <c r="CG137">
        <v>20.000599999999999</v>
      </c>
      <c r="CH137">
        <v>24.898</v>
      </c>
      <c r="CI137">
        <v>30</v>
      </c>
      <c r="CJ137">
        <v>24.9115</v>
      </c>
      <c r="CK137">
        <v>24.994</v>
      </c>
      <c r="CL137">
        <v>25.002500000000001</v>
      </c>
      <c r="CM137">
        <v>-30</v>
      </c>
      <c r="CN137">
        <v>-30</v>
      </c>
      <c r="CO137">
        <v>20</v>
      </c>
      <c r="CP137">
        <v>410</v>
      </c>
      <c r="CQ137">
        <v>10</v>
      </c>
      <c r="CR137">
        <v>98.858000000000004</v>
      </c>
      <c r="CS137">
        <v>107.339</v>
      </c>
    </row>
    <row r="138" spans="1:97" x14ac:dyDescent="0.25">
      <c r="A138">
        <v>122</v>
      </c>
      <c r="B138">
        <v>1607400008.0999999</v>
      </c>
      <c r="C138">
        <v>10414</v>
      </c>
      <c r="D138" t="s">
        <v>496</v>
      </c>
      <c r="E138" t="s">
        <v>497</v>
      </c>
      <c r="F138">
        <v>1607399995.0483899</v>
      </c>
      <c r="G138">
        <f t="shared" si="29"/>
        <v>1.2012470117839653E-4</v>
      </c>
      <c r="H138">
        <f t="shared" si="30"/>
        <v>-0.81281018365347857</v>
      </c>
      <c r="I138">
        <f t="shared" si="31"/>
        <v>410.72790322580602</v>
      </c>
      <c r="J138">
        <f t="shared" si="32"/>
        <v>548.89752145687851</v>
      </c>
      <c r="K138">
        <f t="shared" si="33"/>
        <v>55.691183014404423</v>
      </c>
      <c r="L138">
        <f t="shared" si="34"/>
        <v>41.672483357110458</v>
      </c>
      <c r="M138">
        <f t="shared" si="35"/>
        <v>8.7579460743573215E-3</v>
      </c>
      <c r="N138">
        <f t="shared" si="36"/>
        <v>2.7876378038803256</v>
      </c>
      <c r="O138">
        <f t="shared" si="37"/>
        <v>8.7426887677609227E-3</v>
      </c>
      <c r="P138">
        <f t="shared" si="38"/>
        <v>5.4655490449350497E-3</v>
      </c>
      <c r="Q138">
        <f t="shared" si="39"/>
        <v>-5.5129020544838741E-3</v>
      </c>
      <c r="R138">
        <f t="shared" si="40"/>
        <v>20.364761412911893</v>
      </c>
      <c r="S138">
        <f t="shared" si="41"/>
        <v>20.336554838709699</v>
      </c>
      <c r="T138">
        <f t="shared" si="42"/>
        <v>2.395968502103623</v>
      </c>
      <c r="U138">
        <f t="shared" si="43"/>
        <v>42.636117409382038</v>
      </c>
      <c r="V138">
        <f t="shared" si="44"/>
        <v>1.0254101629552066</v>
      </c>
      <c r="W138">
        <f t="shared" si="45"/>
        <v>2.40502706451776</v>
      </c>
      <c r="X138">
        <f t="shared" si="46"/>
        <v>1.3705583391484164</v>
      </c>
      <c r="Y138">
        <f t="shared" si="47"/>
        <v>-5.2974993219672868</v>
      </c>
      <c r="Z138">
        <f t="shared" si="48"/>
        <v>9.18399799074475</v>
      </c>
      <c r="AA138">
        <f t="shared" si="49"/>
        <v>0.66487639323179559</v>
      </c>
      <c r="AB138">
        <f t="shared" si="50"/>
        <v>4.5458621599547753</v>
      </c>
      <c r="AC138">
        <v>-1.2200326089034999E-3</v>
      </c>
      <c r="AD138">
        <v>2.3563894642540401E-2</v>
      </c>
      <c r="AE138">
        <v>2.67584842471652</v>
      </c>
      <c r="AF138">
        <v>80</v>
      </c>
      <c r="AG138">
        <v>8</v>
      </c>
      <c r="AH138">
        <f t="shared" si="51"/>
        <v>1</v>
      </c>
      <c r="AI138">
        <f t="shared" si="52"/>
        <v>0</v>
      </c>
      <c r="AJ138">
        <f t="shared" si="53"/>
        <v>54853.660826756757</v>
      </c>
      <c r="AK138">
        <f t="shared" si="54"/>
        <v>-2.8848257741935501E-2</v>
      </c>
      <c r="AL138">
        <f t="shared" si="55"/>
        <v>-1.4135646293548396E-2</v>
      </c>
      <c r="AM138">
        <f t="shared" si="56"/>
        <v>0.49</v>
      </c>
      <c r="AN138">
        <f t="shared" si="57"/>
        <v>0.39</v>
      </c>
      <c r="AO138">
        <v>8.3800000000000008</v>
      </c>
      <c r="AP138">
        <v>0.5</v>
      </c>
      <c r="AQ138" t="s">
        <v>195</v>
      </c>
      <c r="AR138">
        <v>1607399995.0483899</v>
      </c>
      <c r="AS138">
        <v>410.72790322580602</v>
      </c>
      <c r="AT138">
        <v>410.08806451612901</v>
      </c>
      <c r="AU138">
        <v>10.1065387096774</v>
      </c>
      <c r="AV138">
        <v>10.0068838709677</v>
      </c>
      <c r="AW138">
        <v>999.92264516129001</v>
      </c>
      <c r="AX138">
        <v>101.376677419355</v>
      </c>
      <c r="AY138">
        <v>8.3396341935483898E-2</v>
      </c>
      <c r="AZ138">
        <v>20.397664516129002</v>
      </c>
      <c r="BA138">
        <v>20.336554838709699</v>
      </c>
      <c r="BB138">
        <v>20.5334161290323</v>
      </c>
      <c r="BC138">
        <v>10008.0403225806</v>
      </c>
      <c r="BD138">
        <v>-2.8848257741935501E-2</v>
      </c>
      <c r="BE138">
        <v>0.282605</v>
      </c>
      <c r="BF138">
        <v>1607399997.2</v>
      </c>
      <c r="BG138" t="s">
        <v>498</v>
      </c>
      <c r="BH138">
        <v>21</v>
      </c>
      <c r="BI138">
        <v>-0.14499999999999999</v>
      </c>
      <c r="BJ138">
        <v>-0.122</v>
      </c>
      <c r="BK138">
        <v>410</v>
      </c>
      <c r="BL138">
        <v>10</v>
      </c>
      <c r="BM138">
        <v>0.21</v>
      </c>
      <c r="BN138">
        <v>0.09</v>
      </c>
      <c r="BO138">
        <v>0.28217712608000001</v>
      </c>
      <c r="BP138">
        <v>1.4708710318798299</v>
      </c>
      <c r="BQ138">
        <v>0.34795005642480198</v>
      </c>
      <c r="BR138">
        <v>0</v>
      </c>
      <c r="BS138">
        <v>4.2874724500000003E-2</v>
      </c>
      <c r="BT138">
        <v>0.24445694383990799</v>
      </c>
      <c r="BU138">
        <v>5.0848155821213499E-2</v>
      </c>
      <c r="BV138">
        <v>0</v>
      </c>
      <c r="BW138">
        <v>0</v>
      </c>
      <c r="BX138">
        <v>2</v>
      </c>
      <c r="BY138" t="s">
        <v>213</v>
      </c>
      <c r="BZ138">
        <v>100</v>
      </c>
      <c r="CA138">
        <v>100</v>
      </c>
      <c r="CB138">
        <v>-0.14499999999999999</v>
      </c>
      <c r="CC138">
        <v>-0.122</v>
      </c>
      <c r="CD138">
        <v>2</v>
      </c>
      <c r="CE138">
        <v>999.72400000000005</v>
      </c>
      <c r="CF138">
        <v>333.17700000000002</v>
      </c>
      <c r="CG138">
        <v>20.001000000000001</v>
      </c>
      <c r="CH138">
        <v>24.8843</v>
      </c>
      <c r="CI138">
        <v>30.0001</v>
      </c>
      <c r="CJ138">
        <v>24.912400000000002</v>
      </c>
      <c r="CK138">
        <v>24.992999999999999</v>
      </c>
      <c r="CL138">
        <v>25.001999999999999</v>
      </c>
      <c r="CM138">
        <v>-30</v>
      </c>
      <c r="CN138">
        <v>-30</v>
      </c>
      <c r="CO138">
        <v>20</v>
      </c>
      <c r="CP138">
        <v>410</v>
      </c>
      <c r="CQ138">
        <v>10</v>
      </c>
      <c r="CR138">
        <v>98.847899999999996</v>
      </c>
      <c r="CS138">
        <v>107.33799999999999</v>
      </c>
    </row>
    <row r="139" spans="1:97" x14ac:dyDescent="0.25">
      <c r="A139">
        <v>123</v>
      </c>
      <c r="B139">
        <v>1607400013.0999999</v>
      </c>
      <c r="C139">
        <v>10419</v>
      </c>
      <c r="D139" t="s">
        <v>499</v>
      </c>
      <c r="E139" t="s">
        <v>500</v>
      </c>
      <c r="F139">
        <v>1607400004.7741899</v>
      </c>
      <c r="G139">
        <f t="shared" si="29"/>
        <v>1.1977392335043874E-4</v>
      </c>
      <c r="H139">
        <f t="shared" si="30"/>
        <v>-0.91928349422556677</v>
      </c>
      <c r="I139">
        <f t="shared" si="31"/>
        <v>410.72374193548399</v>
      </c>
      <c r="J139">
        <f t="shared" si="32"/>
        <v>568.93393310797705</v>
      </c>
      <c r="K139">
        <f t="shared" si="33"/>
        <v>57.723631502390198</v>
      </c>
      <c r="L139">
        <f t="shared" si="34"/>
        <v>41.671738226707411</v>
      </c>
      <c r="M139">
        <f t="shared" si="35"/>
        <v>8.7164558058196E-3</v>
      </c>
      <c r="N139">
        <f t="shared" si="36"/>
        <v>2.7868173087763437</v>
      </c>
      <c r="O139">
        <f t="shared" si="37"/>
        <v>8.7013381420434979E-3</v>
      </c>
      <c r="P139">
        <f t="shared" si="38"/>
        <v>5.439692387749503E-3</v>
      </c>
      <c r="Q139">
        <f t="shared" si="39"/>
        <v>-7.3556699227741986E-3</v>
      </c>
      <c r="R139">
        <f t="shared" si="40"/>
        <v>20.379205018113588</v>
      </c>
      <c r="S139">
        <f t="shared" si="41"/>
        <v>20.3505258064516</v>
      </c>
      <c r="T139">
        <f t="shared" si="42"/>
        <v>2.3980368415313857</v>
      </c>
      <c r="U139">
        <f t="shared" si="43"/>
        <v>42.581643973455506</v>
      </c>
      <c r="V139">
        <f t="shared" si="44"/>
        <v>1.0250088166306757</v>
      </c>
      <c r="W139">
        <f t="shared" si="45"/>
        <v>2.4071612107546727</v>
      </c>
      <c r="X139">
        <f t="shared" si="46"/>
        <v>1.3730280249007101</v>
      </c>
      <c r="Y139">
        <f t="shared" si="47"/>
        <v>-5.282030019754349</v>
      </c>
      <c r="Z139">
        <f t="shared" si="48"/>
        <v>9.2409073361689842</v>
      </c>
      <c r="AA139">
        <f t="shared" si="49"/>
        <v>0.66929028560098602</v>
      </c>
      <c r="AB139">
        <f t="shared" si="50"/>
        <v>4.6208119320928471</v>
      </c>
      <c r="AC139">
        <v>-1.21947542497479E-3</v>
      </c>
      <c r="AD139">
        <v>2.3553133107728299E-2</v>
      </c>
      <c r="AE139">
        <v>2.6750789833671802</v>
      </c>
      <c r="AF139">
        <v>78</v>
      </c>
      <c r="AG139">
        <v>8</v>
      </c>
      <c r="AH139">
        <f t="shared" si="51"/>
        <v>1</v>
      </c>
      <c r="AI139">
        <f t="shared" si="52"/>
        <v>0</v>
      </c>
      <c r="AJ139">
        <f t="shared" si="53"/>
        <v>54826.935227487011</v>
      </c>
      <c r="AK139">
        <f t="shared" si="54"/>
        <v>-3.8491208387096798E-2</v>
      </c>
      <c r="AL139">
        <f t="shared" si="55"/>
        <v>-1.8860692109677432E-2</v>
      </c>
      <c r="AM139">
        <f t="shared" si="56"/>
        <v>0.49</v>
      </c>
      <c r="AN139">
        <f t="shared" si="57"/>
        <v>0.39</v>
      </c>
      <c r="AO139">
        <v>8.3800000000000008</v>
      </c>
      <c r="AP139">
        <v>0.5</v>
      </c>
      <c r="AQ139" t="s">
        <v>195</v>
      </c>
      <c r="AR139">
        <v>1607400004.7741899</v>
      </c>
      <c r="AS139">
        <v>410.72374193548399</v>
      </c>
      <c r="AT139">
        <v>409.99454838709698</v>
      </c>
      <c r="AU139">
        <v>10.102661290322599</v>
      </c>
      <c r="AV139">
        <v>10.003296774193499</v>
      </c>
      <c r="AW139">
        <v>999.91970967741895</v>
      </c>
      <c r="AX139">
        <v>101.375935483871</v>
      </c>
      <c r="AY139">
        <v>8.33520419354839E-2</v>
      </c>
      <c r="AZ139">
        <v>20.4120322580645</v>
      </c>
      <c r="BA139">
        <v>20.3505258064516</v>
      </c>
      <c r="BB139">
        <v>20.544325806451599</v>
      </c>
      <c r="BC139">
        <v>10003.5429032258</v>
      </c>
      <c r="BD139">
        <v>-3.8491208387096798E-2</v>
      </c>
      <c r="BE139">
        <v>0.282605</v>
      </c>
      <c r="BF139">
        <v>1607399997.2</v>
      </c>
      <c r="BG139" t="s">
        <v>498</v>
      </c>
      <c r="BH139">
        <v>21</v>
      </c>
      <c r="BI139">
        <v>-0.14499999999999999</v>
      </c>
      <c r="BJ139">
        <v>-0.122</v>
      </c>
      <c r="BK139">
        <v>410</v>
      </c>
      <c r="BL139">
        <v>10</v>
      </c>
      <c r="BM139">
        <v>0.21</v>
      </c>
      <c r="BN139">
        <v>0.09</v>
      </c>
      <c r="BO139">
        <v>0.44627559847999998</v>
      </c>
      <c r="BP139">
        <v>3.5252215010893702</v>
      </c>
      <c r="BQ139">
        <v>0.45324195828959901</v>
      </c>
      <c r="BR139">
        <v>0</v>
      </c>
      <c r="BS139">
        <v>6.22437505E-2</v>
      </c>
      <c r="BT139">
        <v>0.442893272363024</v>
      </c>
      <c r="BU139">
        <v>5.87431354991809E-2</v>
      </c>
      <c r="BV139">
        <v>0</v>
      </c>
      <c r="BW139">
        <v>0</v>
      </c>
      <c r="BX139">
        <v>2</v>
      </c>
      <c r="BY139" t="s">
        <v>213</v>
      </c>
      <c r="BZ139">
        <v>100</v>
      </c>
      <c r="CA139">
        <v>100</v>
      </c>
      <c r="CB139">
        <v>-0.14499999999999999</v>
      </c>
      <c r="CC139">
        <v>-0.122</v>
      </c>
      <c r="CD139">
        <v>2</v>
      </c>
      <c r="CE139">
        <v>1001.89</v>
      </c>
      <c r="CF139">
        <v>333.37</v>
      </c>
      <c r="CG139">
        <v>20.001100000000001</v>
      </c>
      <c r="CH139">
        <v>24.882300000000001</v>
      </c>
      <c r="CI139">
        <v>30</v>
      </c>
      <c r="CJ139">
        <v>24.910399999999999</v>
      </c>
      <c r="CK139">
        <v>24.991499999999998</v>
      </c>
      <c r="CL139">
        <v>25.0061</v>
      </c>
      <c r="CM139">
        <v>-30</v>
      </c>
      <c r="CN139">
        <v>-30</v>
      </c>
      <c r="CO139">
        <v>20</v>
      </c>
      <c r="CP139">
        <v>410</v>
      </c>
      <c r="CQ139">
        <v>10</v>
      </c>
      <c r="CR139">
        <v>98.846000000000004</v>
      </c>
      <c r="CS139">
        <v>107.33799999999999</v>
      </c>
    </row>
    <row r="140" spans="1:97" x14ac:dyDescent="0.25">
      <c r="A140">
        <v>124</v>
      </c>
      <c r="B140">
        <v>1607400018.0999999</v>
      </c>
      <c r="C140">
        <v>10424</v>
      </c>
      <c r="D140" t="s">
        <v>501</v>
      </c>
      <c r="E140" t="s">
        <v>502</v>
      </c>
      <c r="F140">
        <v>1607400009.5548401</v>
      </c>
      <c r="G140">
        <f t="shared" si="29"/>
        <v>1.5073031126230875E-4</v>
      </c>
      <c r="H140">
        <f t="shared" si="30"/>
        <v>-1.1639646841472351</v>
      </c>
      <c r="I140">
        <f t="shared" si="31"/>
        <v>410.89235483870999</v>
      </c>
      <c r="J140">
        <f t="shared" si="32"/>
        <v>569.90362581902195</v>
      </c>
      <c r="K140">
        <f t="shared" si="33"/>
        <v>57.822794177091396</v>
      </c>
      <c r="L140">
        <f t="shared" si="34"/>
        <v>41.689406745981998</v>
      </c>
      <c r="M140">
        <f t="shared" si="35"/>
        <v>1.0988822405296415E-2</v>
      </c>
      <c r="N140">
        <f t="shared" si="36"/>
        <v>2.7861845436431572</v>
      </c>
      <c r="O140">
        <f t="shared" si="37"/>
        <v>1.0964801269717942E-2</v>
      </c>
      <c r="P140">
        <f t="shared" si="38"/>
        <v>6.855154579309782E-3</v>
      </c>
      <c r="Q140">
        <f t="shared" si="39"/>
        <v>-6.0852901376129004E-3</v>
      </c>
      <c r="R140">
        <f t="shared" si="40"/>
        <v>20.374289698992715</v>
      </c>
      <c r="S140">
        <f t="shared" si="41"/>
        <v>20.354680645161299</v>
      </c>
      <c r="T140">
        <f t="shared" si="42"/>
        <v>2.3986522485514974</v>
      </c>
      <c r="U140">
        <f t="shared" si="43"/>
        <v>42.673580721245699</v>
      </c>
      <c r="V140">
        <f t="shared" si="44"/>
        <v>1.0274475239046299</v>
      </c>
      <c r="W140">
        <f t="shared" si="45"/>
        <v>2.4076899724355667</v>
      </c>
      <c r="X140">
        <f t="shared" si="46"/>
        <v>1.3712047246468675</v>
      </c>
      <c r="Y140">
        <f t="shared" si="47"/>
        <v>-6.6472067266678154</v>
      </c>
      <c r="Z140">
        <f t="shared" si="48"/>
        <v>9.1491684033759846</v>
      </c>
      <c r="AA140">
        <f t="shared" si="49"/>
        <v>0.66282254849110767</v>
      </c>
      <c r="AB140">
        <f t="shared" si="50"/>
        <v>3.1586989350616639</v>
      </c>
      <c r="AC140">
        <v>-1.21904583375375E-3</v>
      </c>
      <c r="AD140">
        <v>2.35448359178024E-2</v>
      </c>
      <c r="AE140">
        <v>2.6744855808998298</v>
      </c>
      <c r="AF140">
        <v>77</v>
      </c>
      <c r="AG140">
        <v>8</v>
      </c>
      <c r="AH140">
        <f t="shared" si="51"/>
        <v>1</v>
      </c>
      <c r="AI140">
        <f t="shared" si="52"/>
        <v>0</v>
      </c>
      <c r="AJ140">
        <f t="shared" si="53"/>
        <v>54807.748675007533</v>
      </c>
      <c r="AK140">
        <f t="shared" si="54"/>
        <v>-3.1843485806451598E-2</v>
      </c>
      <c r="AL140">
        <f t="shared" si="55"/>
        <v>-1.5603308045161282E-2</v>
      </c>
      <c r="AM140">
        <f t="shared" si="56"/>
        <v>0.49</v>
      </c>
      <c r="AN140">
        <f t="shared" si="57"/>
        <v>0.39</v>
      </c>
      <c r="AO140">
        <v>8.3800000000000008</v>
      </c>
      <c r="AP140">
        <v>0.5</v>
      </c>
      <c r="AQ140" t="s">
        <v>195</v>
      </c>
      <c r="AR140">
        <v>1607400009.5548401</v>
      </c>
      <c r="AS140">
        <v>410.89235483870999</v>
      </c>
      <c r="AT140">
        <v>409.96883870967702</v>
      </c>
      <c r="AU140">
        <v>10.1265612903226</v>
      </c>
      <c r="AV140">
        <v>10.0015264516129</v>
      </c>
      <c r="AW140">
        <v>999.98445161290294</v>
      </c>
      <c r="AX140">
        <v>101.376032258065</v>
      </c>
      <c r="AY140">
        <v>8.4621012903225795E-2</v>
      </c>
      <c r="AZ140">
        <v>20.415590322580599</v>
      </c>
      <c r="BA140">
        <v>20.354680645161299</v>
      </c>
      <c r="BB140">
        <v>20.549145161290301</v>
      </c>
      <c r="BC140">
        <v>10000.009354838699</v>
      </c>
      <c r="BD140">
        <v>-3.1843485806451598E-2</v>
      </c>
      <c r="BE140">
        <v>0.282605</v>
      </c>
      <c r="BF140">
        <v>1607399997.2</v>
      </c>
      <c r="BG140" t="s">
        <v>498</v>
      </c>
      <c r="BH140">
        <v>21</v>
      </c>
      <c r="BI140">
        <v>-0.14499999999999999</v>
      </c>
      <c r="BJ140">
        <v>-0.122</v>
      </c>
      <c r="BK140">
        <v>410</v>
      </c>
      <c r="BL140">
        <v>10</v>
      </c>
      <c r="BM140">
        <v>0.21</v>
      </c>
      <c r="BN140">
        <v>0.09</v>
      </c>
      <c r="BO140">
        <v>0.61572381379999996</v>
      </c>
      <c r="BP140">
        <v>3.1688257319940099</v>
      </c>
      <c r="BQ140">
        <v>0.42811989621437002</v>
      </c>
      <c r="BR140">
        <v>0</v>
      </c>
      <c r="BS140">
        <v>8.4530833299999997E-2</v>
      </c>
      <c r="BT140">
        <v>0.39141846340213998</v>
      </c>
      <c r="BU140">
        <v>5.4888099092400403E-2</v>
      </c>
      <c r="BV140">
        <v>0</v>
      </c>
      <c r="BW140">
        <v>0</v>
      </c>
      <c r="BX140">
        <v>2</v>
      </c>
      <c r="BY140" t="s">
        <v>213</v>
      </c>
      <c r="BZ140">
        <v>100</v>
      </c>
      <c r="CA140">
        <v>100</v>
      </c>
      <c r="CB140">
        <v>-0.14499999999999999</v>
      </c>
      <c r="CC140">
        <v>-0.122</v>
      </c>
      <c r="CD140">
        <v>2</v>
      </c>
      <c r="CE140">
        <v>1003.16</v>
      </c>
      <c r="CF140">
        <v>333.32400000000001</v>
      </c>
      <c r="CG140">
        <v>20.001000000000001</v>
      </c>
      <c r="CH140">
        <v>24.882300000000001</v>
      </c>
      <c r="CI140">
        <v>29.9999</v>
      </c>
      <c r="CJ140">
        <v>24.909400000000002</v>
      </c>
      <c r="CK140">
        <v>24.989799999999999</v>
      </c>
      <c r="CL140">
        <v>25.011199999999999</v>
      </c>
      <c r="CM140">
        <v>-30</v>
      </c>
      <c r="CN140">
        <v>-30</v>
      </c>
      <c r="CO140">
        <v>20</v>
      </c>
      <c r="CP140">
        <v>410</v>
      </c>
      <c r="CQ140">
        <v>10</v>
      </c>
      <c r="CR140">
        <v>98.8489</v>
      </c>
      <c r="CS140">
        <v>107.337</v>
      </c>
    </row>
    <row r="141" spans="1:97" x14ac:dyDescent="0.25">
      <c r="A141">
        <v>125</v>
      </c>
      <c r="B141">
        <v>1607400023.0999999</v>
      </c>
      <c r="C141">
        <v>10429</v>
      </c>
      <c r="D141" t="s">
        <v>503</v>
      </c>
      <c r="E141" t="s">
        <v>504</v>
      </c>
      <c r="F141">
        <v>1607400014.5032301</v>
      </c>
      <c r="G141">
        <f t="shared" si="29"/>
        <v>1.5164996068831578E-4</v>
      </c>
      <c r="H141">
        <f t="shared" si="30"/>
        <v>-1.2095553767490677</v>
      </c>
      <c r="I141">
        <f t="shared" si="31"/>
        <v>410.87335483870999</v>
      </c>
      <c r="J141">
        <f t="shared" si="32"/>
        <v>575.45809279048115</v>
      </c>
      <c r="K141">
        <f t="shared" si="33"/>
        <v>58.386108497038506</v>
      </c>
      <c r="L141">
        <f t="shared" si="34"/>
        <v>41.687303688488392</v>
      </c>
      <c r="M141">
        <f t="shared" si="35"/>
        <v>1.1052373635068564E-2</v>
      </c>
      <c r="N141">
        <f t="shared" si="36"/>
        <v>2.786567186834223</v>
      </c>
      <c r="O141">
        <f t="shared" si="37"/>
        <v>1.1028077515575605E-2</v>
      </c>
      <c r="P141">
        <f t="shared" si="38"/>
        <v>6.8947268637526054E-3</v>
      </c>
      <c r="Q141">
        <f t="shared" si="39"/>
        <v>-4.3285509892258016E-3</v>
      </c>
      <c r="R141">
        <f t="shared" si="40"/>
        <v>20.376909086975509</v>
      </c>
      <c r="S141">
        <f t="shared" si="41"/>
        <v>20.3570225806452</v>
      </c>
      <c r="T141">
        <f t="shared" si="42"/>
        <v>2.3989991926713898</v>
      </c>
      <c r="U141">
        <f t="shared" si="43"/>
        <v>42.662076339892408</v>
      </c>
      <c r="V141">
        <f t="shared" si="44"/>
        <v>1.0273515617652447</v>
      </c>
      <c r="W141">
        <f t="shared" si="45"/>
        <v>2.408114301751858</v>
      </c>
      <c r="X141">
        <f t="shared" si="46"/>
        <v>1.3716476309061452</v>
      </c>
      <c r="Y141">
        <f t="shared" si="47"/>
        <v>-6.6877632663547253</v>
      </c>
      <c r="Z141">
        <f t="shared" si="48"/>
        <v>9.2274780618384735</v>
      </c>
      <c r="AA141">
        <f t="shared" si="49"/>
        <v>0.66842174993803483</v>
      </c>
      <c r="AB141">
        <f t="shared" si="50"/>
        <v>3.203807994432557</v>
      </c>
      <c r="AC141">
        <v>-1.21930560313826E-3</v>
      </c>
      <c r="AD141">
        <v>2.3549853143049599E-2</v>
      </c>
      <c r="AE141">
        <v>2.6748444218924901</v>
      </c>
      <c r="AF141">
        <v>76</v>
      </c>
      <c r="AG141">
        <v>8</v>
      </c>
      <c r="AH141">
        <f t="shared" si="51"/>
        <v>1</v>
      </c>
      <c r="AI141">
        <f t="shared" si="52"/>
        <v>0</v>
      </c>
      <c r="AJ141">
        <f t="shared" si="53"/>
        <v>54818.406721175779</v>
      </c>
      <c r="AK141">
        <f t="shared" si="54"/>
        <v>-2.2650711612903201E-2</v>
      </c>
      <c r="AL141">
        <f t="shared" si="55"/>
        <v>-1.1098848690322568E-2</v>
      </c>
      <c r="AM141">
        <f t="shared" si="56"/>
        <v>0.49</v>
      </c>
      <c r="AN141">
        <f t="shared" si="57"/>
        <v>0.39</v>
      </c>
      <c r="AO141">
        <v>8.3800000000000008</v>
      </c>
      <c r="AP141">
        <v>0.5</v>
      </c>
      <c r="AQ141" t="s">
        <v>195</v>
      </c>
      <c r="AR141">
        <v>1607400014.5032301</v>
      </c>
      <c r="AS141">
        <v>410.87335483870999</v>
      </c>
      <c r="AT141">
        <v>409.91196774193497</v>
      </c>
      <c r="AU141">
        <v>10.125658064516101</v>
      </c>
      <c r="AV141">
        <v>9.9998629032258108</v>
      </c>
      <c r="AW141">
        <v>1000.00564516129</v>
      </c>
      <c r="AX141">
        <v>101.37558064516099</v>
      </c>
      <c r="AY141">
        <v>8.4645961290322605E-2</v>
      </c>
      <c r="AZ141">
        <v>20.4184451612903</v>
      </c>
      <c r="BA141">
        <v>20.3570225806452</v>
      </c>
      <c r="BB141">
        <v>20.553361290322599</v>
      </c>
      <c r="BC141">
        <v>10002.1848387097</v>
      </c>
      <c r="BD141">
        <v>-2.2650711612903201E-2</v>
      </c>
      <c r="BE141">
        <v>0.282605</v>
      </c>
      <c r="BF141">
        <v>1607399997.2</v>
      </c>
      <c r="BG141" t="s">
        <v>498</v>
      </c>
      <c r="BH141">
        <v>21</v>
      </c>
      <c r="BI141">
        <v>-0.14499999999999999</v>
      </c>
      <c r="BJ141">
        <v>-0.122</v>
      </c>
      <c r="BK141">
        <v>410</v>
      </c>
      <c r="BL141">
        <v>10</v>
      </c>
      <c r="BM141">
        <v>0.21</v>
      </c>
      <c r="BN141">
        <v>0.09</v>
      </c>
      <c r="BO141">
        <v>0.84496457000000003</v>
      </c>
      <c r="BP141">
        <v>1.26497470466327</v>
      </c>
      <c r="BQ141">
        <v>0.24194111383925701</v>
      </c>
      <c r="BR141">
        <v>0</v>
      </c>
      <c r="BS141">
        <v>0.114517727</v>
      </c>
      <c r="BT141">
        <v>0.14349870266510201</v>
      </c>
      <c r="BU141">
        <v>2.93244325179963E-2</v>
      </c>
      <c r="BV141">
        <v>0</v>
      </c>
      <c r="BW141">
        <v>0</v>
      </c>
      <c r="BX141">
        <v>2</v>
      </c>
      <c r="BY141" t="s">
        <v>213</v>
      </c>
      <c r="BZ141">
        <v>100</v>
      </c>
      <c r="CA141">
        <v>100</v>
      </c>
      <c r="CB141">
        <v>-0.14499999999999999</v>
      </c>
      <c r="CC141">
        <v>-0.122</v>
      </c>
      <c r="CD141">
        <v>2</v>
      </c>
      <c r="CE141">
        <v>1003.52</v>
      </c>
      <c r="CF141">
        <v>333.56299999999999</v>
      </c>
      <c r="CG141">
        <v>20.001100000000001</v>
      </c>
      <c r="CH141">
        <v>24.881699999999999</v>
      </c>
      <c r="CI141">
        <v>30</v>
      </c>
      <c r="CJ141">
        <v>24.908799999999999</v>
      </c>
      <c r="CK141">
        <v>24.989799999999999</v>
      </c>
      <c r="CL141">
        <v>25.010400000000001</v>
      </c>
      <c r="CM141">
        <v>-30</v>
      </c>
      <c r="CN141">
        <v>-30</v>
      </c>
      <c r="CO141">
        <v>20</v>
      </c>
      <c r="CP141">
        <v>410</v>
      </c>
      <c r="CQ141">
        <v>10</v>
      </c>
      <c r="CR141">
        <v>98.847499999999997</v>
      </c>
      <c r="CS141">
        <v>107.33799999999999</v>
      </c>
    </row>
    <row r="142" spans="1:97" x14ac:dyDescent="0.25">
      <c r="A142">
        <v>126</v>
      </c>
      <c r="B142">
        <v>1607400028.0999999</v>
      </c>
      <c r="C142">
        <v>10434</v>
      </c>
      <c r="D142" t="s">
        <v>505</v>
      </c>
      <c r="E142" t="s">
        <v>506</v>
      </c>
      <c r="F142">
        <v>1607400019.4967699</v>
      </c>
      <c r="G142">
        <f t="shared" si="29"/>
        <v>1.5166445094436077E-4</v>
      </c>
      <c r="H142">
        <f t="shared" si="30"/>
        <v>-1.1403506350809496</v>
      </c>
      <c r="I142">
        <f t="shared" si="31"/>
        <v>410.85445161290301</v>
      </c>
      <c r="J142">
        <f t="shared" si="32"/>
        <v>565.55130795437128</v>
      </c>
      <c r="K142">
        <f t="shared" si="33"/>
        <v>57.380462464903715</v>
      </c>
      <c r="L142">
        <f t="shared" si="34"/>
        <v>41.685021513936299</v>
      </c>
      <c r="M142">
        <f t="shared" si="35"/>
        <v>1.1049408098743911E-2</v>
      </c>
      <c r="N142">
        <f t="shared" si="36"/>
        <v>2.7875230195578897</v>
      </c>
      <c r="O142">
        <f t="shared" si="37"/>
        <v>1.102513330699042E-2</v>
      </c>
      <c r="P142">
        <f t="shared" si="38"/>
        <v>6.8928848238221929E-3</v>
      </c>
      <c r="Q142">
        <f t="shared" si="39"/>
        <v>-4.9795639618064498E-3</v>
      </c>
      <c r="R142">
        <f t="shared" si="40"/>
        <v>20.381111257788099</v>
      </c>
      <c r="S142">
        <f t="shared" si="41"/>
        <v>20.3592935483871</v>
      </c>
      <c r="T142">
        <f t="shared" si="42"/>
        <v>2.399335665317651</v>
      </c>
      <c r="U142">
        <f t="shared" si="43"/>
        <v>42.644905871162933</v>
      </c>
      <c r="V142">
        <f t="shared" si="44"/>
        <v>1.0272041418101767</v>
      </c>
      <c r="W142">
        <f t="shared" si="45"/>
        <v>2.4087382087640772</v>
      </c>
      <c r="X142">
        <f t="shared" si="46"/>
        <v>1.3721315235074742</v>
      </c>
      <c r="Y142">
        <f t="shared" si="47"/>
        <v>-6.6884022866463102</v>
      </c>
      <c r="Z142">
        <f t="shared" si="48"/>
        <v>9.5200552256652529</v>
      </c>
      <c r="AA142">
        <f t="shared" si="49"/>
        <v>0.68940183810196243</v>
      </c>
      <c r="AB142">
        <f t="shared" si="50"/>
        <v>3.5160752131590982</v>
      </c>
      <c r="AC142">
        <v>-1.2199546513031101E-3</v>
      </c>
      <c r="AD142">
        <v>2.3562388957635998E-2</v>
      </c>
      <c r="AE142">
        <v>2.6757407835078699</v>
      </c>
      <c r="AF142">
        <v>76</v>
      </c>
      <c r="AG142">
        <v>8</v>
      </c>
      <c r="AH142">
        <f t="shared" si="51"/>
        <v>1</v>
      </c>
      <c r="AI142">
        <f t="shared" si="52"/>
        <v>0</v>
      </c>
      <c r="AJ142">
        <f t="shared" si="53"/>
        <v>54845.588328038044</v>
      </c>
      <c r="AK142">
        <f t="shared" si="54"/>
        <v>-2.6057372903225798E-2</v>
      </c>
      <c r="AL142">
        <f t="shared" si="55"/>
        <v>-1.2768112722580641E-2</v>
      </c>
      <c r="AM142">
        <f t="shared" si="56"/>
        <v>0.49</v>
      </c>
      <c r="AN142">
        <f t="shared" si="57"/>
        <v>0.39</v>
      </c>
      <c r="AO142">
        <v>8.3800000000000008</v>
      </c>
      <c r="AP142">
        <v>0.5</v>
      </c>
      <c r="AQ142" t="s">
        <v>195</v>
      </c>
      <c r="AR142">
        <v>1607400019.4967699</v>
      </c>
      <c r="AS142">
        <v>410.85445161290301</v>
      </c>
      <c r="AT142">
        <v>409.95106451612901</v>
      </c>
      <c r="AU142">
        <v>10.124293548387101</v>
      </c>
      <c r="AV142">
        <v>9.9984867741935499</v>
      </c>
      <c r="AW142">
        <v>1000.01025806452</v>
      </c>
      <c r="AX142">
        <v>101.37477419354801</v>
      </c>
      <c r="AY142">
        <v>8.4565848387096798E-2</v>
      </c>
      <c r="AZ142">
        <v>20.422641935483899</v>
      </c>
      <c r="BA142">
        <v>20.3592935483871</v>
      </c>
      <c r="BB142">
        <v>20.5595</v>
      </c>
      <c r="BC142">
        <v>10007.5887096774</v>
      </c>
      <c r="BD142">
        <v>-2.6057372903225798E-2</v>
      </c>
      <c r="BE142">
        <v>0.282605</v>
      </c>
      <c r="BF142">
        <v>1607399997.2</v>
      </c>
      <c r="BG142" t="s">
        <v>498</v>
      </c>
      <c r="BH142">
        <v>21</v>
      </c>
      <c r="BI142">
        <v>-0.14499999999999999</v>
      </c>
      <c r="BJ142">
        <v>-0.122</v>
      </c>
      <c r="BK142">
        <v>410</v>
      </c>
      <c r="BL142">
        <v>10</v>
      </c>
      <c r="BM142">
        <v>0.21</v>
      </c>
      <c r="BN142">
        <v>0.09</v>
      </c>
      <c r="BO142">
        <v>0.90950739999999997</v>
      </c>
      <c r="BP142">
        <v>-0.22524218177618399</v>
      </c>
      <c r="BQ142">
        <v>0.100846194020796</v>
      </c>
      <c r="BR142">
        <v>0</v>
      </c>
      <c r="BS142">
        <v>0.12576416000000001</v>
      </c>
      <c r="BT142">
        <v>1.5705598232254199E-3</v>
      </c>
      <c r="BU142">
        <v>4.9982346323476905E-4</v>
      </c>
      <c r="BV142">
        <v>1</v>
      </c>
      <c r="BW142">
        <v>1</v>
      </c>
      <c r="BX142">
        <v>2</v>
      </c>
      <c r="BY142" t="s">
        <v>220</v>
      </c>
      <c r="BZ142">
        <v>100</v>
      </c>
      <c r="CA142">
        <v>100</v>
      </c>
      <c r="CB142">
        <v>-0.14499999999999999</v>
      </c>
      <c r="CC142">
        <v>-0.122</v>
      </c>
      <c r="CD142">
        <v>2</v>
      </c>
      <c r="CE142">
        <v>1004.09</v>
      </c>
      <c r="CF142">
        <v>333.67899999999997</v>
      </c>
      <c r="CG142">
        <v>20.001000000000001</v>
      </c>
      <c r="CH142">
        <v>24.880199999999999</v>
      </c>
      <c r="CI142">
        <v>30</v>
      </c>
      <c r="CJ142">
        <v>24.9072</v>
      </c>
      <c r="CK142">
        <v>24.9893</v>
      </c>
      <c r="CL142">
        <v>25.003399999999999</v>
      </c>
      <c r="CM142">
        <v>-30</v>
      </c>
      <c r="CN142">
        <v>-30</v>
      </c>
      <c r="CO142">
        <v>20</v>
      </c>
      <c r="CP142">
        <v>410</v>
      </c>
      <c r="CQ142">
        <v>10</v>
      </c>
      <c r="CR142">
        <v>98.8476</v>
      </c>
      <c r="CS142">
        <v>107.339</v>
      </c>
    </row>
    <row r="143" spans="1:97" x14ac:dyDescent="0.25">
      <c r="A143">
        <v>127</v>
      </c>
      <c r="B143">
        <v>1607400033.0999999</v>
      </c>
      <c r="C143">
        <v>10439</v>
      </c>
      <c r="D143" t="s">
        <v>507</v>
      </c>
      <c r="E143" t="s">
        <v>508</v>
      </c>
      <c r="F143">
        <v>1607400024.4967699</v>
      </c>
      <c r="G143">
        <f t="shared" si="29"/>
        <v>1.5203282132457798E-4</v>
      </c>
      <c r="H143">
        <f t="shared" si="30"/>
        <v>-1.0329473146010659</v>
      </c>
      <c r="I143">
        <f t="shared" si="31"/>
        <v>410.88419354838697</v>
      </c>
      <c r="J143">
        <f t="shared" si="32"/>
        <v>549.87360047488175</v>
      </c>
      <c r="K143">
        <f t="shared" si="33"/>
        <v>55.789547557398869</v>
      </c>
      <c r="L143">
        <f t="shared" si="34"/>
        <v>41.687841054297607</v>
      </c>
      <c r="M143">
        <f t="shared" si="35"/>
        <v>1.107108460339888E-2</v>
      </c>
      <c r="N143">
        <f t="shared" si="36"/>
        <v>2.787623977150512</v>
      </c>
      <c r="O143">
        <f t="shared" si="37"/>
        <v>1.1046715468537678E-2</v>
      </c>
      <c r="P143">
        <f t="shared" si="38"/>
        <v>6.9063821251590315E-3</v>
      </c>
      <c r="Q143">
        <f t="shared" si="39"/>
        <v>-2.2112936646387026E-3</v>
      </c>
      <c r="R143">
        <f t="shared" si="40"/>
        <v>20.385532397926287</v>
      </c>
      <c r="S143">
        <f t="shared" si="41"/>
        <v>20.362664516129001</v>
      </c>
      <c r="T143">
        <f t="shared" si="42"/>
        <v>2.3998351931344315</v>
      </c>
      <c r="U143">
        <f t="shared" si="43"/>
        <v>42.62737722219844</v>
      </c>
      <c r="V143">
        <f t="shared" si="44"/>
        <v>1.0270673651240003</v>
      </c>
      <c r="W143">
        <f t="shared" si="45"/>
        <v>2.4094078314279899</v>
      </c>
      <c r="X143">
        <f t="shared" si="46"/>
        <v>1.3727678280104312</v>
      </c>
      <c r="Y143">
        <f t="shared" si="47"/>
        <v>-6.7046474204138891</v>
      </c>
      <c r="Z143">
        <f t="shared" si="48"/>
        <v>9.69056299000259</v>
      </c>
      <c r="AA143">
        <f t="shared" si="49"/>
        <v>0.70175211969152607</v>
      </c>
      <c r="AB143">
        <f t="shared" si="50"/>
        <v>3.6854563956155886</v>
      </c>
      <c r="AC143">
        <v>-1.2200232180948601E-3</v>
      </c>
      <c r="AD143">
        <v>2.3563713267039699E-2</v>
      </c>
      <c r="AE143">
        <v>2.6758354584494999</v>
      </c>
      <c r="AF143">
        <v>76</v>
      </c>
      <c r="AG143">
        <v>8</v>
      </c>
      <c r="AH143">
        <f t="shared" si="51"/>
        <v>1</v>
      </c>
      <c r="AI143">
        <f t="shared" si="52"/>
        <v>0</v>
      </c>
      <c r="AJ143">
        <f t="shared" si="53"/>
        <v>54847.693231603938</v>
      </c>
      <c r="AK143">
        <f t="shared" si="54"/>
        <v>-1.1571395419354801E-2</v>
      </c>
      <c r="AL143">
        <f t="shared" si="55"/>
        <v>-5.6699837554838525E-3</v>
      </c>
      <c r="AM143">
        <f t="shared" si="56"/>
        <v>0.49</v>
      </c>
      <c r="AN143">
        <f t="shared" si="57"/>
        <v>0.39</v>
      </c>
      <c r="AO143">
        <v>8.3800000000000008</v>
      </c>
      <c r="AP143">
        <v>0.5</v>
      </c>
      <c r="AQ143" t="s">
        <v>195</v>
      </c>
      <c r="AR143">
        <v>1607400024.4967699</v>
      </c>
      <c r="AS143">
        <v>410.88419354838697</v>
      </c>
      <c r="AT143">
        <v>410.07093548387098</v>
      </c>
      <c r="AU143">
        <v>10.1229935483871</v>
      </c>
      <c r="AV143">
        <v>9.9968803225806404</v>
      </c>
      <c r="AW143">
        <v>1000.0045483871</v>
      </c>
      <c r="AX143">
        <v>101.37435483871</v>
      </c>
      <c r="AY143">
        <v>8.45031774193548E-2</v>
      </c>
      <c r="AZ143">
        <v>20.427145161290301</v>
      </c>
      <c r="BA143">
        <v>20.362664516129001</v>
      </c>
      <c r="BB143">
        <v>20.5654258064516</v>
      </c>
      <c r="BC143">
        <v>10008.1925806452</v>
      </c>
      <c r="BD143">
        <v>-1.1571395419354801E-2</v>
      </c>
      <c r="BE143">
        <v>0.282605</v>
      </c>
      <c r="BF143">
        <v>1607399997.2</v>
      </c>
      <c r="BG143" t="s">
        <v>498</v>
      </c>
      <c r="BH143">
        <v>21</v>
      </c>
      <c r="BI143">
        <v>-0.14499999999999999</v>
      </c>
      <c r="BJ143">
        <v>-0.122</v>
      </c>
      <c r="BK143">
        <v>410</v>
      </c>
      <c r="BL143">
        <v>10</v>
      </c>
      <c r="BM143">
        <v>0.21</v>
      </c>
      <c r="BN143">
        <v>0.09</v>
      </c>
      <c r="BO143">
        <v>0.87864682000000005</v>
      </c>
      <c r="BP143">
        <v>-1.0497397619322599</v>
      </c>
      <c r="BQ143">
        <v>0.13908902503543399</v>
      </c>
      <c r="BR143">
        <v>0</v>
      </c>
      <c r="BS143">
        <v>0.12589433999999999</v>
      </c>
      <c r="BT143">
        <v>2.5861143450845001E-3</v>
      </c>
      <c r="BU143">
        <v>4.5864219648871998E-4</v>
      </c>
      <c r="BV143">
        <v>1</v>
      </c>
      <c r="BW143">
        <v>1</v>
      </c>
      <c r="BX143">
        <v>2</v>
      </c>
      <c r="BY143" t="s">
        <v>220</v>
      </c>
      <c r="BZ143">
        <v>100</v>
      </c>
      <c r="CA143">
        <v>100</v>
      </c>
      <c r="CB143">
        <v>-0.14499999999999999</v>
      </c>
      <c r="CC143">
        <v>-0.122</v>
      </c>
      <c r="CD143">
        <v>2</v>
      </c>
      <c r="CE143">
        <v>1004.19</v>
      </c>
      <c r="CF143">
        <v>333.45499999999998</v>
      </c>
      <c r="CG143">
        <v>20.000900000000001</v>
      </c>
      <c r="CH143">
        <v>24.880199999999999</v>
      </c>
      <c r="CI143">
        <v>30</v>
      </c>
      <c r="CJ143">
        <v>24.9072</v>
      </c>
      <c r="CK143">
        <v>24.9877</v>
      </c>
      <c r="CL143">
        <v>24.997599999999998</v>
      </c>
      <c r="CM143">
        <v>-30</v>
      </c>
      <c r="CN143">
        <v>-30</v>
      </c>
      <c r="CO143">
        <v>20</v>
      </c>
      <c r="CP143">
        <v>410</v>
      </c>
      <c r="CQ143">
        <v>10</v>
      </c>
      <c r="CR143">
        <v>98.848500000000001</v>
      </c>
      <c r="CS143">
        <v>107.339</v>
      </c>
    </row>
    <row r="144" spans="1:97" x14ac:dyDescent="0.25">
      <c r="A144">
        <v>128</v>
      </c>
      <c r="B144">
        <v>1607400250.7</v>
      </c>
      <c r="C144">
        <v>10656.6000001431</v>
      </c>
      <c r="D144" t="s">
        <v>511</v>
      </c>
      <c r="E144" t="s">
        <v>512</v>
      </c>
      <c r="F144">
        <v>1607400242.6838701</v>
      </c>
      <c r="G144">
        <f t="shared" si="29"/>
        <v>1.0047937829169506E-4</v>
      </c>
      <c r="H144">
        <f t="shared" si="30"/>
        <v>-0.93267964717285257</v>
      </c>
      <c r="I144">
        <f t="shared" si="31"/>
        <v>410.67777419354798</v>
      </c>
      <c r="J144">
        <f t="shared" si="32"/>
        <v>605.76584471015258</v>
      </c>
      <c r="K144">
        <f t="shared" si="33"/>
        <v>61.463839014926009</v>
      </c>
      <c r="L144">
        <f t="shared" si="34"/>
        <v>41.669289908740403</v>
      </c>
      <c r="M144">
        <f t="shared" si="35"/>
        <v>7.2394278287919176E-3</v>
      </c>
      <c r="N144">
        <f t="shared" si="36"/>
        <v>2.7853115357057763</v>
      </c>
      <c r="O144">
        <f t="shared" si="37"/>
        <v>7.2289905927355328E-3</v>
      </c>
      <c r="P144">
        <f t="shared" si="38"/>
        <v>4.5190555905867801E-3</v>
      </c>
      <c r="Q144">
        <f t="shared" si="39"/>
        <v>3.0350853624000001E-3</v>
      </c>
      <c r="R144">
        <f t="shared" si="40"/>
        <v>20.409298244657741</v>
      </c>
      <c r="S144">
        <f t="shared" si="41"/>
        <v>20.3718258064516</v>
      </c>
      <c r="T144">
        <f t="shared" si="42"/>
        <v>2.40119322185594</v>
      </c>
      <c r="U144">
        <f t="shared" si="43"/>
        <v>42.085842324653846</v>
      </c>
      <c r="V144">
        <f t="shared" si="44"/>
        <v>1.0146236175936132</v>
      </c>
      <c r="W144">
        <f t="shared" si="45"/>
        <v>2.4108430805939878</v>
      </c>
      <c r="X144">
        <f t="shared" si="46"/>
        <v>1.3865696042623268</v>
      </c>
      <c r="Y144">
        <f t="shared" si="47"/>
        <v>-4.431140582663752</v>
      </c>
      <c r="Z144">
        <f t="shared" si="48"/>
        <v>9.7556675820387113</v>
      </c>
      <c r="AA144">
        <f t="shared" si="49"/>
        <v>0.7071212603799043</v>
      </c>
      <c r="AB144">
        <f t="shared" si="50"/>
        <v>6.0346833451172639</v>
      </c>
      <c r="AC144">
        <v>-1.21937616250474E-3</v>
      </c>
      <c r="AD144">
        <v>2.35512159373437E-2</v>
      </c>
      <c r="AE144">
        <v>2.6749418826073299</v>
      </c>
      <c r="AF144">
        <v>78</v>
      </c>
      <c r="AG144">
        <v>8</v>
      </c>
      <c r="AH144">
        <f t="shared" si="51"/>
        <v>1</v>
      </c>
      <c r="AI144">
        <f t="shared" si="52"/>
        <v>0</v>
      </c>
      <c r="AJ144">
        <f t="shared" si="53"/>
        <v>54818.131852112318</v>
      </c>
      <c r="AK144">
        <f t="shared" si="54"/>
        <v>1.5882184000000001E-2</v>
      </c>
      <c r="AL144">
        <f t="shared" si="55"/>
        <v>7.7822701600000002E-3</v>
      </c>
      <c r="AM144">
        <f t="shared" si="56"/>
        <v>0.49</v>
      </c>
      <c r="AN144">
        <f t="shared" si="57"/>
        <v>0.39</v>
      </c>
      <c r="AO144">
        <v>8</v>
      </c>
      <c r="AP144">
        <v>0.5</v>
      </c>
      <c r="AQ144" t="s">
        <v>195</v>
      </c>
      <c r="AR144">
        <v>1607400242.6838701</v>
      </c>
      <c r="AS144">
        <v>410.67777419354798</v>
      </c>
      <c r="AT144">
        <v>409.96464516128998</v>
      </c>
      <c r="AU144">
        <v>9.9997712903225793</v>
      </c>
      <c r="AV144">
        <v>9.9201919354838708</v>
      </c>
      <c r="AW144">
        <v>1000.00416129032</v>
      </c>
      <c r="AX144">
        <v>101.380580645161</v>
      </c>
      <c r="AY144">
        <v>8.4101709677419395E-2</v>
      </c>
      <c r="AZ144">
        <v>20.436793548387101</v>
      </c>
      <c r="BA144">
        <v>20.3718258064516</v>
      </c>
      <c r="BB144">
        <v>20.573167741935499</v>
      </c>
      <c r="BC144">
        <v>10002.2703225806</v>
      </c>
      <c r="BD144">
        <v>1.5882184000000001E-2</v>
      </c>
      <c r="BE144">
        <v>0.282605</v>
      </c>
      <c r="BF144">
        <v>1607400229.2</v>
      </c>
      <c r="BG144" t="s">
        <v>513</v>
      </c>
      <c r="BH144">
        <v>22</v>
      </c>
      <c r="BI144">
        <v>-0.188</v>
      </c>
      <c r="BJ144">
        <v>-0.122</v>
      </c>
      <c r="BK144">
        <v>410</v>
      </c>
      <c r="BL144">
        <v>10</v>
      </c>
      <c r="BM144">
        <v>0.28999999999999998</v>
      </c>
      <c r="BN144">
        <v>0.1</v>
      </c>
      <c r="BO144">
        <v>0.48773071940000001</v>
      </c>
      <c r="BP144">
        <v>2.09731752465078</v>
      </c>
      <c r="BQ144">
        <v>0.31097172873089102</v>
      </c>
      <c r="BR144">
        <v>0</v>
      </c>
      <c r="BS144">
        <v>5.8690828819999999E-2</v>
      </c>
      <c r="BT144">
        <v>0.21963585235713801</v>
      </c>
      <c r="BU144">
        <v>3.2553299301399698E-2</v>
      </c>
      <c r="BV144">
        <v>0</v>
      </c>
      <c r="BW144">
        <v>0</v>
      </c>
      <c r="BX144">
        <v>2</v>
      </c>
      <c r="BY144" t="s">
        <v>213</v>
      </c>
      <c r="BZ144">
        <v>100</v>
      </c>
      <c r="CA144">
        <v>100</v>
      </c>
      <c r="CB144">
        <v>-0.188</v>
      </c>
      <c r="CC144">
        <v>-0.122</v>
      </c>
      <c r="CD144">
        <v>2</v>
      </c>
      <c r="CE144">
        <v>1002.34</v>
      </c>
      <c r="CF144">
        <v>333.18900000000002</v>
      </c>
      <c r="CG144">
        <v>20.000599999999999</v>
      </c>
      <c r="CH144">
        <v>24.859500000000001</v>
      </c>
      <c r="CI144">
        <v>30.0001</v>
      </c>
      <c r="CJ144">
        <v>24.892600000000002</v>
      </c>
      <c r="CK144">
        <v>24.973099999999999</v>
      </c>
      <c r="CL144">
        <v>24.996600000000001</v>
      </c>
      <c r="CM144">
        <v>-30</v>
      </c>
      <c r="CN144">
        <v>-30</v>
      </c>
      <c r="CO144">
        <v>20</v>
      </c>
      <c r="CP144">
        <v>410</v>
      </c>
      <c r="CQ144">
        <v>10</v>
      </c>
      <c r="CR144">
        <v>98.866600000000005</v>
      </c>
      <c r="CS144">
        <v>107.343</v>
      </c>
    </row>
    <row r="145" spans="1:97" x14ac:dyDescent="0.25">
      <c r="A145">
        <v>129</v>
      </c>
      <c r="B145">
        <v>1607400255.7</v>
      </c>
      <c r="C145">
        <v>10661.6000001431</v>
      </c>
      <c r="D145" t="s">
        <v>514</v>
      </c>
      <c r="E145" t="s">
        <v>515</v>
      </c>
      <c r="F145">
        <v>1607400247.3322599</v>
      </c>
      <c r="G145">
        <f t="shared" ref="G145:G208" si="58">AW145*AH145*(AU145-AV145)/(100*AO145*(1000-AH145*AU145))</f>
        <v>1.0057644326620881E-4</v>
      </c>
      <c r="H145">
        <f t="shared" ref="H145:H208" si="59">AW145*AH145*(AT145-AS145*(1000-AH145*AV145)/(1000-AH145*AU145))/(100*AO145)</f>
        <v>-0.93465417150579722</v>
      </c>
      <c r="I145">
        <f t="shared" ref="I145:I208" si="60">AS145 - IF(AH145&gt;1, H145*AO145*100/(AJ145*BC145), 0)</f>
        <v>410.64316129032301</v>
      </c>
      <c r="J145">
        <f t="shared" ref="J145:J208" si="61">((P145-G145/2)*I145-H145)/(P145+G145/2)</f>
        <v>606.06392075387475</v>
      </c>
      <c r="K145">
        <f t="shared" ref="K145:K208" si="62">J145*(AX145+AY145)/1000</f>
        <v>61.494443196258928</v>
      </c>
      <c r="L145">
        <f t="shared" ref="L145:L208" si="63">(AS145 - IF(AH145&gt;1, H145*AO145*100/(AJ145*BC145), 0))*(AX145+AY145)/1000</f>
        <v>41.666021835599452</v>
      </c>
      <c r="M145">
        <f t="shared" ref="M145:M208" si="64">2/((1/O145-1/N145)+SIGN(O145)*SQRT((1/O145-1/N145)*(1/O145-1/N145) + 4*AP145/((AP145+1)*(AP145+1))*(2*1/O145*1/N145-1/N145*1/N145)))</f>
        <v>7.2427785116552269E-3</v>
      </c>
      <c r="N145">
        <f t="shared" ref="N145:N208" si="65">AE145+AD145*AO145+AC145*AO145*AO145</f>
        <v>2.7859993506461143</v>
      </c>
      <c r="O145">
        <f t="shared" ref="O145:O208" si="66">G145*(1000-(1000*0.61365*EXP(17.502*S145/(240.97+S145))/(AX145+AY145)+AU145)/2)/(1000*0.61365*EXP(17.502*S145/(240.97+S145))/(AX145+AY145)-AU145)</f>
        <v>7.2323341945304369E-3</v>
      </c>
      <c r="P145">
        <f t="shared" ref="P145:P208" si="67">1/((AP145+1)/(M145/1.6)+1/(N145/1.37)) + AP145/((AP145+1)/(M145/1.6) + AP145/(N145/1.37))</f>
        <v>4.5211459767804264E-3</v>
      </c>
      <c r="Q145">
        <f t="shared" ref="Q145:Q208" si="68">(AL145*AN145)</f>
        <v>3.4038087438193511E-3</v>
      </c>
      <c r="R145">
        <f t="shared" ref="R145:R208" si="69">(AZ145+(Q145+2*0.95*0.0000000567*(((AZ145+$B$7)+273)^4-(AZ145+273)^4)-44100*G145)/(1.84*29.3*N145+8*0.95*0.0000000567*(AZ145+273)^3))</f>
        <v>20.411028710209244</v>
      </c>
      <c r="S145">
        <f t="shared" ref="S145:S208" si="70">($C$7*BA145+$D$7*BB145+$E$7*R145)</f>
        <v>20.375458064516099</v>
      </c>
      <c r="T145">
        <f t="shared" ref="T145:T208" si="71">0.61365*EXP(17.502*S145/(240.97+S145))</f>
        <v>2.4017318379038923</v>
      </c>
      <c r="U145">
        <f t="shared" ref="U145:U208" si="72">(V145/W145*100)</f>
        <v>42.074464101813838</v>
      </c>
      <c r="V145">
        <f t="shared" ref="V145:V208" si="73">AU145*(AX145+AY145)/1000</f>
        <v>1.014458768292636</v>
      </c>
      <c r="W145">
        <f t="shared" ref="W145:W208" si="74">0.61365*EXP(17.502*AZ145/(240.97+AZ145))</f>
        <v>2.4111032426647174</v>
      </c>
      <c r="X145">
        <f t="shared" ref="X145:X208" si="75">(T145-AU145*(AX145+AY145)/1000)</f>
        <v>1.3872730696112563</v>
      </c>
      <c r="Y145">
        <f t="shared" ref="Y145:Y208" si="76">(-G145*44100)</f>
        <v>-4.4354211480398087</v>
      </c>
      <c r="Z145">
        <f t="shared" ref="Z145:Z208" si="77">2*29.3*N145*0.92*(AZ145-S145)</f>
        <v>9.4751215289644666</v>
      </c>
      <c r="AA145">
        <f t="shared" ref="AA145:AA208" si="78">2*0.95*0.0000000567*(((AZ145+$B$7)+273)^4-(S145+273)^4)</f>
        <v>0.68663573760010577</v>
      </c>
      <c r="AB145">
        <f t="shared" ref="AB145:AB208" si="79">Q145+AA145+Y145+Z145</f>
        <v>5.7297399272685832</v>
      </c>
      <c r="AC145">
        <v>-1.2198435650372099E-3</v>
      </c>
      <c r="AD145">
        <v>2.3560243420666999E-2</v>
      </c>
      <c r="AE145">
        <v>2.6755873914431598</v>
      </c>
      <c r="AF145">
        <v>76</v>
      </c>
      <c r="AG145">
        <v>8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MAX(0,($B$13+$C$13*BC145)/(1+$D$13*BC145)*AX145/(AZ145+273)*$E$13)</f>
        <v>54837.970804789766</v>
      </c>
      <c r="AK145">
        <f t="shared" ref="AK145:AK208" si="83">$B$11*BD145+$C$11*BE145</f>
        <v>1.7811662709677399E-2</v>
      </c>
      <c r="AL145">
        <f t="shared" ref="AL145:AL208" si="84">AK145*AM145</f>
        <v>8.727714727741925E-3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8</v>
      </c>
      <c r="AP145">
        <v>0.5</v>
      </c>
      <c r="AQ145" t="s">
        <v>195</v>
      </c>
      <c r="AR145">
        <v>1607400247.3322599</v>
      </c>
      <c r="AS145">
        <v>410.64316129032301</v>
      </c>
      <c r="AT145">
        <v>409.92848387096802</v>
      </c>
      <c r="AU145">
        <v>9.9980880645161303</v>
      </c>
      <c r="AV145">
        <v>9.9184319354838699</v>
      </c>
      <c r="AW145">
        <v>1000.00712903226</v>
      </c>
      <c r="AX145">
        <v>101.38122580645199</v>
      </c>
      <c r="AY145">
        <v>8.4050529032258098E-2</v>
      </c>
      <c r="AZ145">
        <v>20.438541935483901</v>
      </c>
      <c r="BA145">
        <v>20.375458064516099</v>
      </c>
      <c r="BB145">
        <v>20.575193548387102</v>
      </c>
      <c r="BC145">
        <v>10006.0406451613</v>
      </c>
      <c r="BD145">
        <v>1.7811662709677399E-2</v>
      </c>
      <c r="BE145">
        <v>0.28711751612903202</v>
      </c>
      <c r="BF145">
        <v>1607400229.2</v>
      </c>
      <c r="BG145" t="s">
        <v>513</v>
      </c>
      <c r="BH145">
        <v>22</v>
      </c>
      <c r="BI145">
        <v>-0.188</v>
      </c>
      <c r="BJ145">
        <v>-0.122</v>
      </c>
      <c r="BK145">
        <v>410</v>
      </c>
      <c r="BL145">
        <v>10</v>
      </c>
      <c r="BM145">
        <v>0.28999999999999998</v>
      </c>
      <c r="BN145">
        <v>0.1</v>
      </c>
      <c r="BO145">
        <v>0.62733278540000004</v>
      </c>
      <c r="BP145">
        <v>0.95473280052169496</v>
      </c>
      <c r="BQ145">
        <v>0.202737134581223</v>
      </c>
      <c r="BR145">
        <v>0</v>
      </c>
      <c r="BS145">
        <v>7.4593292000000005E-2</v>
      </c>
      <c r="BT145">
        <v>6.5219236693384697E-2</v>
      </c>
      <c r="BU145">
        <v>1.43051831663609E-2</v>
      </c>
      <c r="BV145">
        <v>1</v>
      </c>
      <c r="BW145">
        <v>1</v>
      </c>
      <c r="BX145">
        <v>2</v>
      </c>
      <c r="BY145" t="s">
        <v>220</v>
      </c>
      <c r="BZ145">
        <v>100</v>
      </c>
      <c r="CA145">
        <v>100</v>
      </c>
      <c r="CB145">
        <v>-0.188</v>
      </c>
      <c r="CC145">
        <v>-0.122</v>
      </c>
      <c r="CD145">
        <v>2</v>
      </c>
      <c r="CE145">
        <v>1003.61</v>
      </c>
      <c r="CF145">
        <v>333.22399999999999</v>
      </c>
      <c r="CG145">
        <v>20.000800000000002</v>
      </c>
      <c r="CH145">
        <v>24.859300000000001</v>
      </c>
      <c r="CI145">
        <v>30.0001</v>
      </c>
      <c r="CJ145">
        <v>24.8918</v>
      </c>
      <c r="CK145">
        <v>24.972899999999999</v>
      </c>
      <c r="CL145">
        <v>24.993300000000001</v>
      </c>
      <c r="CM145">
        <v>-30</v>
      </c>
      <c r="CN145">
        <v>-30</v>
      </c>
      <c r="CO145">
        <v>20</v>
      </c>
      <c r="CP145">
        <v>410</v>
      </c>
      <c r="CQ145">
        <v>10</v>
      </c>
      <c r="CR145">
        <v>98.865700000000004</v>
      </c>
      <c r="CS145">
        <v>107.343</v>
      </c>
    </row>
    <row r="146" spans="1:97" x14ac:dyDescent="0.25">
      <c r="A146">
        <v>130</v>
      </c>
      <c r="B146">
        <v>1607400260.7</v>
      </c>
      <c r="C146">
        <v>10666.6000001431</v>
      </c>
      <c r="D146" t="s">
        <v>516</v>
      </c>
      <c r="E146" t="s">
        <v>517</v>
      </c>
      <c r="F146">
        <v>1607400252.1322601</v>
      </c>
      <c r="G146">
        <f t="shared" si="58"/>
        <v>1.0054946766433119E-4</v>
      </c>
      <c r="H146">
        <f t="shared" si="59"/>
        <v>-0.85798733365071267</v>
      </c>
      <c r="I146">
        <f t="shared" si="60"/>
        <v>410.64906451612899</v>
      </c>
      <c r="J146">
        <f t="shared" si="61"/>
        <v>589.41013833100544</v>
      </c>
      <c r="K146">
        <f t="shared" si="62"/>
        <v>59.80522776508635</v>
      </c>
      <c r="L146">
        <f t="shared" si="63"/>
        <v>41.66701459267184</v>
      </c>
      <c r="M146">
        <f t="shared" si="64"/>
        <v>7.2383368231361597E-3</v>
      </c>
      <c r="N146">
        <f t="shared" si="65"/>
        <v>2.7852723031531346</v>
      </c>
      <c r="O146">
        <f t="shared" si="66"/>
        <v>7.2279025835036313E-3</v>
      </c>
      <c r="P146">
        <f t="shared" si="67"/>
        <v>4.5183753161363478E-3</v>
      </c>
      <c r="Q146">
        <f t="shared" si="68"/>
        <v>3.8036171046774239E-3</v>
      </c>
      <c r="R146">
        <f t="shared" si="69"/>
        <v>20.411370599351386</v>
      </c>
      <c r="S146">
        <f t="shared" si="70"/>
        <v>20.377596774193499</v>
      </c>
      <c r="T146">
        <f t="shared" si="71"/>
        <v>2.4020490298969563</v>
      </c>
      <c r="U146">
        <f t="shared" si="72"/>
        <v>42.066392502091922</v>
      </c>
      <c r="V146">
        <f t="shared" si="73"/>
        <v>1.0142853565168379</v>
      </c>
      <c r="W146">
        <f t="shared" si="74"/>
        <v>2.4111536459096143</v>
      </c>
      <c r="X146">
        <f t="shared" si="75"/>
        <v>1.3877636733801184</v>
      </c>
      <c r="Y146">
        <f t="shared" si="76"/>
        <v>-4.4342315239970054</v>
      </c>
      <c r="Z146">
        <f t="shared" si="77"/>
        <v>9.2023615759556101</v>
      </c>
      <c r="AA146">
        <f t="shared" si="78"/>
        <v>0.66705210432109163</v>
      </c>
      <c r="AB146">
        <f t="shared" si="79"/>
        <v>5.4389857733843741</v>
      </c>
      <c r="AC146">
        <v>-1.2193495055189E-3</v>
      </c>
      <c r="AD146">
        <v>2.3550701080280501E-2</v>
      </c>
      <c r="AE146">
        <v>2.6749050628641</v>
      </c>
      <c r="AF146">
        <v>77</v>
      </c>
      <c r="AG146">
        <v>8</v>
      </c>
      <c r="AH146">
        <f t="shared" si="80"/>
        <v>1</v>
      </c>
      <c r="AI146">
        <f t="shared" si="81"/>
        <v>0</v>
      </c>
      <c r="AJ146">
        <f t="shared" si="82"/>
        <v>54816.62901869198</v>
      </c>
      <c r="AK146">
        <f t="shared" si="83"/>
        <v>1.99038048387097E-2</v>
      </c>
      <c r="AL146">
        <f t="shared" si="84"/>
        <v>9.752864370967753E-3</v>
      </c>
      <c r="AM146">
        <f t="shared" si="85"/>
        <v>0.49</v>
      </c>
      <c r="AN146">
        <f t="shared" si="86"/>
        <v>0.39</v>
      </c>
      <c r="AO146">
        <v>8</v>
      </c>
      <c r="AP146">
        <v>0.5</v>
      </c>
      <c r="AQ146" t="s">
        <v>195</v>
      </c>
      <c r="AR146">
        <v>1607400252.1322601</v>
      </c>
      <c r="AS146">
        <v>410.64906451612899</v>
      </c>
      <c r="AT146">
        <v>409.99570967741897</v>
      </c>
      <c r="AU146">
        <v>9.9962845161290304</v>
      </c>
      <c r="AV146">
        <v>9.9166493548387091</v>
      </c>
      <c r="AW146">
        <v>1000.00396774194</v>
      </c>
      <c r="AX146">
        <v>101.382225806452</v>
      </c>
      <c r="AY146">
        <v>8.4009461290322607E-2</v>
      </c>
      <c r="AZ146">
        <v>20.438880645161301</v>
      </c>
      <c r="BA146">
        <v>20.377596774193499</v>
      </c>
      <c r="BB146">
        <v>20.575341935483898</v>
      </c>
      <c r="BC146">
        <v>10001.8893548387</v>
      </c>
      <c r="BD146">
        <v>1.99038048387097E-2</v>
      </c>
      <c r="BE146">
        <v>0.30348125806451598</v>
      </c>
      <c r="BF146">
        <v>1607400229.2</v>
      </c>
      <c r="BG146" t="s">
        <v>513</v>
      </c>
      <c r="BH146">
        <v>22</v>
      </c>
      <c r="BI146">
        <v>-0.188</v>
      </c>
      <c r="BJ146">
        <v>-0.122</v>
      </c>
      <c r="BK146">
        <v>410</v>
      </c>
      <c r="BL146">
        <v>10</v>
      </c>
      <c r="BM146">
        <v>0.28999999999999998</v>
      </c>
      <c r="BN146">
        <v>0.1</v>
      </c>
      <c r="BO146">
        <v>0.68730411999999996</v>
      </c>
      <c r="BP146">
        <v>-0.42129304892429797</v>
      </c>
      <c r="BQ146">
        <v>8.7609073206293006E-2</v>
      </c>
      <c r="BR146">
        <v>0</v>
      </c>
      <c r="BS146">
        <v>7.9603017999999998E-2</v>
      </c>
      <c r="BT146">
        <v>6.7187054503766905E-4</v>
      </c>
      <c r="BU146">
        <v>3.8778383034365901E-4</v>
      </c>
      <c r="BV146">
        <v>1</v>
      </c>
      <c r="BW146">
        <v>1</v>
      </c>
      <c r="BX146">
        <v>2</v>
      </c>
      <c r="BY146" t="s">
        <v>220</v>
      </c>
      <c r="BZ146">
        <v>100</v>
      </c>
      <c r="CA146">
        <v>100</v>
      </c>
      <c r="CB146">
        <v>-0.188</v>
      </c>
      <c r="CC146">
        <v>-0.122</v>
      </c>
      <c r="CD146">
        <v>2</v>
      </c>
      <c r="CE146">
        <v>1003.3</v>
      </c>
      <c r="CF146">
        <v>333.12900000000002</v>
      </c>
      <c r="CG146">
        <v>20.000800000000002</v>
      </c>
      <c r="CH146">
        <v>24.857399999999998</v>
      </c>
      <c r="CI146">
        <v>30.0001</v>
      </c>
      <c r="CJ146">
        <v>24.890499999999999</v>
      </c>
      <c r="CK146">
        <v>24.971</v>
      </c>
      <c r="CL146">
        <v>24.998100000000001</v>
      </c>
      <c r="CM146">
        <v>-30</v>
      </c>
      <c r="CN146">
        <v>-30</v>
      </c>
      <c r="CO146">
        <v>20</v>
      </c>
      <c r="CP146">
        <v>410</v>
      </c>
      <c r="CQ146">
        <v>10</v>
      </c>
      <c r="CR146">
        <v>98.866</v>
      </c>
      <c r="CS146">
        <v>107.343</v>
      </c>
    </row>
    <row r="147" spans="1:97" x14ac:dyDescent="0.25">
      <c r="A147">
        <v>131</v>
      </c>
      <c r="B147">
        <v>1607400265.7</v>
      </c>
      <c r="C147">
        <v>10671.6000001431</v>
      </c>
      <c r="D147" t="s">
        <v>518</v>
      </c>
      <c r="E147" t="s">
        <v>519</v>
      </c>
      <c r="F147">
        <v>1607400257.0709701</v>
      </c>
      <c r="G147">
        <f t="shared" si="58"/>
        <v>1.0018944701090552E-4</v>
      </c>
      <c r="H147">
        <f t="shared" si="59"/>
        <v>-0.90311650083622563</v>
      </c>
      <c r="I147">
        <f t="shared" si="60"/>
        <v>410.644838709677</v>
      </c>
      <c r="J147">
        <f t="shared" si="61"/>
        <v>599.96955993049346</v>
      </c>
      <c r="K147">
        <f t="shared" si="62"/>
        <v>60.876802931824173</v>
      </c>
      <c r="L147">
        <f t="shared" si="63"/>
        <v>41.666688763336325</v>
      </c>
      <c r="M147">
        <f t="shared" si="64"/>
        <v>7.2133433456415099E-3</v>
      </c>
      <c r="N147">
        <f t="shared" si="65"/>
        <v>2.7853969026653513</v>
      </c>
      <c r="O147">
        <f t="shared" si="66"/>
        <v>7.2029814461485996E-3</v>
      </c>
      <c r="P147">
        <f t="shared" si="67"/>
        <v>4.5027931189790373E-3</v>
      </c>
      <c r="Q147">
        <f t="shared" si="68"/>
        <v>1.6939462158387097E-3</v>
      </c>
      <c r="R147">
        <f t="shared" si="69"/>
        <v>20.409515256422562</v>
      </c>
      <c r="S147">
        <f t="shared" si="70"/>
        <v>20.3750580645161</v>
      </c>
      <c r="T147">
        <f t="shared" si="71"/>
        <v>2.4016725179846214</v>
      </c>
      <c r="U147">
        <f t="shared" si="72"/>
        <v>42.063167249645623</v>
      </c>
      <c r="V147">
        <f t="shared" si="73"/>
        <v>1.014086042439418</v>
      </c>
      <c r="W147">
        <f t="shared" si="74"/>
        <v>2.4108646798297424</v>
      </c>
      <c r="X147">
        <f t="shared" si="75"/>
        <v>1.3875864755452034</v>
      </c>
      <c r="Y147">
        <f t="shared" si="76"/>
        <v>-4.4183546131809335</v>
      </c>
      <c r="Z147">
        <f t="shared" si="77"/>
        <v>9.2923886279813441</v>
      </c>
      <c r="AA147">
        <f t="shared" si="78"/>
        <v>0.67353234070256962</v>
      </c>
      <c r="AB147">
        <f t="shared" si="79"/>
        <v>5.5492603017188191</v>
      </c>
      <c r="AC147">
        <v>-1.2194341672748801E-3</v>
      </c>
      <c r="AD147">
        <v>2.35523362502617E-2</v>
      </c>
      <c r="AE147">
        <v>2.67502199936885</v>
      </c>
      <c r="AF147">
        <v>77</v>
      </c>
      <c r="AG147">
        <v>8</v>
      </c>
      <c r="AH147">
        <f t="shared" si="80"/>
        <v>1</v>
      </c>
      <c r="AI147">
        <f t="shared" si="81"/>
        <v>0</v>
      </c>
      <c r="AJ147">
        <f t="shared" si="82"/>
        <v>54820.648490062064</v>
      </c>
      <c r="AK147">
        <f t="shared" si="83"/>
        <v>8.8641874193548399E-3</v>
      </c>
      <c r="AL147">
        <f t="shared" si="84"/>
        <v>4.3434518354838712E-3</v>
      </c>
      <c r="AM147">
        <f t="shared" si="85"/>
        <v>0.49</v>
      </c>
      <c r="AN147">
        <f t="shared" si="86"/>
        <v>0.39</v>
      </c>
      <c r="AO147">
        <v>8</v>
      </c>
      <c r="AP147">
        <v>0.5</v>
      </c>
      <c r="AQ147" t="s">
        <v>195</v>
      </c>
      <c r="AR147">
        <v>1607400257.0709701</v>
      </c>
      <c r="AS147">
        <v>410.644838709677</v>
      </c>
      <c r="AT147">
        <v>409.95525806451599</v>
      </c>
      <c r="AU147">
        <v>9.9942954838709692</v>
      </c>
      <c r="AV147">
        <v>9.9149448387096797</v>
      </c>
      <c r="AW147">
        <v>999.99816129032195</v>
      </c>
      <c r="AX147">
        <v>101.382516129032</v>
      </c>
      <c r="AY147">
        <v>8.3969835483871005E-2</v>
      </c>
      <c r="AZ147">
        <v>20.436938709677399</v>
      </c>
      <c r="BA147">
        <v>20.3750580645161</v>
      </c>
      <c r="BB147">
        <v>20.574790322580601</v>
      </c>
      <c r="BC147">
        <v>10002.5551612903</v>
      </c>
      <c r="BD147">
        <v>8.8641874193548399E-3</v>
      </c>
      <c r="BE147">
        <v>0.31779383870967698</v>
      </c>
      <c r="BF147">
        <v>1607400229.2</v>
      </c>
      <c r="BG147" t="s">
        <v>513</v>
      </c>
      <c r="BH147">
        <v>22</v>
      </c>
      <c r="BI147">
        <v>-0.188</v>
      </c>
      <c r="BJ147">
        <v>-0.122</v>
      </c>
      <c r="BK147">
        <v>410</v>
      </c>
      <c r="BL147">
        <v>10</v>
      </c>
      <c r="BM147">
        <v>0.28999999999999998</v>
      </c>
      <c r="BN147">
        <v>0.1</v>
      </c>
      <c r="BO147">
        <v>0.70159119999999997</v>
      </c>
      <c r="BP147">
        <v>-2.0998844020791399E-2</v>
      </c>
      <c r="BQ147">
        <v>0.101452196100627</v>
      </c>
      <c r="BR147">
        <v>1</v>
      </c>
      <c r="BS147">
        <v>7.9503056000000003E-2</v>
      </c>
      <c r="BT147">
        <v>-2.4256116901476901E-3</v>
      </c>
      <c r="BU147">
        <v>5.2882088920919201E-4</v>
      </c>
      <c r="BV147">
        <v>1</v>
      </c>
      <c r="BW147">
        <v>2</v>
      </c>
      <c r="BX147">
        <v>2</v>
      </c>
      <c r="BY147" t="s">
        <v>197</v>
      </c>
      <c r="BZ147">
        <v>100</v>
      </c>
      <c r="CA147">
        <v>100</v>
      </c>
      <c r="CB147">
        <v>-0.188</v>
      </c>
      <c r="CC147">
        <v>-0.122</v>
      </c>
      <c r="CD147">
        <v>2</v>
      </c>
      <c r="CE147">
        <v>1003.52</v>
      </c>
      <c r="CF147">
        <v>333.11700000000002</v>
      </c>
      <c r="CG147">
        <v>20.000699999999998</v>
      </c>
      <c r="CH147">
        <v>24.857199999999999</v>
      </c>
      <c r="CI147">
        <v>30</v>
      </c>
      <c r="CJ147">
        <v>24.889700000000001</v>
      </c>
      <c r="CK147">
        <v>24.971</v>
      </c>
      <c r="CL147">
        <v>25.000599999999999</v>
      </c>
      <c r="CM147">
        <v>-30</v>
      </c>
      <c r="CN147">
        <v>-30</v>
      </c>
      <c r="CO147">
        <v>20</v>
      </c>
      <c r="CP147">
        <v>410</v>
      </c>
      <c r="CQ147">
        <v>10</v>
      </c>
      <c r="CR147">
        <v>98.864900000000006</v>
      </c>
      <c r="CS147">
        <v>107.343</v>
      </c>
    </row>
    <row r="148" spans="1:97" x14ac:dyDescent="0.25">
      <c r="A148">
        <v>132</v>
      </c>
      <c r="B148">
        <v>1607400270.7</v>
      </c>
      <c r="C148">
        <v>10676.6000001431</v>
      </c>
      <c r="D148" t="s">
        <v>520</v>
      </c>
      <c r="E148" t="s">
        <v>521</v>
      </c>
      <c r="F148">
        <v>1607400262.0709701</v>
      </c>
      <c r="G148">
        <f t="shared" si="58"/>
        <v>1.0034295837930214E-4</v>
      </c>
      <c r="H148">
        <f t="shared" si="59"/>
        <v>-0.86390759274114293</v>
      </c>
      <c r="I148">
        <f t="shared" si="60"/>
        <v>410.62287096774202</v>
      </c>
      <c r="J148">
        <f t="shared" si="61"/>
        <v>591.04037454966965</v>
      </c>
      <c r="K148">
        <f t="shared" si="62"/>
        <v>59.970798591318527</v>
      </c>
      <c r="L148">
        <f t="shared" si="63"/>
        <v>41.66446583375663</v>
      </c>
      <c r="M148">
        <f t="shared" si="64"/>
        <v>7.224634409686557E-3</v>
      </c>
      <c r="N148">
        <f t="shared" si="65"/>
        <v>2.7851593581681757</v>
      </c>
      <c r="O148">
        <f t="shared" si="66"/>
        <v>7.2142391858805851E-3</v>
      </c>
      <c r="P148">
        <f t="shared" si="67"/>
        <v>4.5098321942701513E-3</v>
      </c>
      <c r="Q148">
        <f t="shared" si="68"/>
        <v>-8.2372046061290265E-4</v>
      </c>
      <c r="R148">
        <f t="shared" si="69"/>
        <v>20.407010196244187</v>
      </c>
      <c r="S148">
        <f t="shared" si="70"/>
        <v>20.373670967741901</v>
      </c>
      <c r="T148">
        <f t="shared" si="71"/>
        <v>2.4014668217558404</v>
      </c>
      <c r="U148">
        <f t="shared" si="72"/>
        <v>42.062631985131716</v>
      </c>
      <c r="V148">
        <f t="shared" si="73"/>
        <v>1.013920112185988</v>
      </c>
      <c r="W148">
        <f t="shared" si="74"/>
        <v>2.4105008753241788</v>
      </c>
      <c r="X148">
        <f t="shared" si="75"/>
        <v>1.3875467095698524</v>
      </c>
      <c r="Y148">
        <f t="shared" si="76"/>
        <v>-4.4251244645272241</v>
      </c>
      <c r="Z148">
        <f t="shared" si="77"/>
        <v>9.1327240512720511</v>
      </c>
      <c r="AA148">
        <f t="shared" si="78"/>
        <v>0.66200299609708713</v>
      </c>
      <c r="AB148">
        <f t="shared" si="79"/>
        <v>5.3687788623813013</v>
      </c>
      <c r="AC148">
        <v>-1.2192727658499E-3</v>
      </c>
      <c r="AD148">
        <v>2.3549218918687401E-2</v>
      </c>
      <c r="AE148">
        <v>2.6747990638330701</v>
      </c>
      <c r="AF148">
        <v>76</v>
      </c>
      <c r="AG148">
        <v>8</v>
      </c>
      <c r="AH148">
        <f t="shared" si="80"/>
        <v>1</v>
      </c>
      <c r="AI148">
        <f t="shared" si="81"/>
        <v>0</v>
      </c>
      <c r="AJ148">
        <f t="shared" si="82"/>
        <v>54814.146910630137</v>
      </c>
      <c r="AK148">
        <f t="shared" si="83"/>
        <v>-4.3104158064516101E-3</v>
      </c>
      <c r="AL148">
        <f t="shared" si="84"/>
        <v>-2.1121037451612887E-3</v>
      </c>
      <c r="AM148">
        <f t="shared" si="85"/>
        <v>0.49</v>
      </c>
      <c r="AN148">
        <f t="shared" si="86"/>
        <v>0.39</v>
      </c>
      <c r="AO148">
        <v>8</v>
      </c>
      <c r="AP148">
        <v>0.5</v>
      </c>
      <c r="AQ148" t="s">
        <v>195</v>
      </c>
      <c r="AR148">
        <v>1607400262.0709701</v>
      </c>
      <c r="AS148">
        <v>410.62287096774202</v>
      </c>
      <c r="AT148">
        <v>409.96470967741902</v>
      </c>
      <c r="AU148">
        <v>9.9926587096774195</v>
      </c>
      <c r="AV148">
        <v>9.9131867741935498</v>
      </c>
      <c r="AW148">
        <v>1000.0034838709699</v>
      </c>
      <c r="AX148">
        <v>101.382548387097</v>
      </c>
      <c r="AY148">
        <v>8.3952335483871002E-2</v>
      </c>
      <c r="AZ148">
        <v>20.434493548387099</v>
      </c>
      <c r="BA148">
        <v>20.373670967741901</v>
      </c>
      <c r="BB148">
        <v>20.569293548387101</v>
      </c>
      <c r="BC148">
        <v>10001.228064516101</v>
      </c>
      <c r="BD148">
        <v>-4.3104158064516101E-3</v>
      </c>
      <c r="BE148">
        <v>0.31802174193548399</v>
      </c>
      <c r="BF148">
        <v>1607400229.2</v>
      </c>
      <c r="BG148" t="s">
        <v>513</v>
      </c>
      <c r="BH148">
        <v>22</v>
      </c>
      <c r="BI148">
        <v>-0.188</v>
      </c>
      <c r="BJ148">
        <v>-0.122</v>
      </c>
      <c r="BK148">
        <v>410</v>
      </c>
      <c r="BL148">
        <v>10</v>
      </c>
      <c r="BM148">
        <v>0.28999999999999998</v>
      </c>
      <c r="BN148">
        <v>0.1</v>
      </c>
      <c r="BO148">
        <v>0.66630009999999995</v>
      </c>
      <c r="BP148">
        <v>-2.84870589183653E-2</v>
      </c>
      <c r="BQ148">
        <v>0.10176374371833</v>
      </c>
      <c r="BR148">
        <v>1</v>
      </c>
      <c r="BS148">
        <v>7.9508187999999994E-2</v>
      </c>
      <c r="BT148">
        <v>-6.6691264583252101E-4</v>
      </c>
      <c r="BU148">
        <v>5.2445799322348098E-4</v>
      </c>
      <c r="BV148">
        <v>1</v>
      </c>
      <c r="BW148">
        <v>2</v>
      </c>
      <c r="BX148">
        <v>2</v>
      </c>
      <c r="BY148" t="s">
        <v>197</v>
      </c>
      <c r="BZ148">
        <v>100</v>
      </c>
      <c r="CA148">
        <v>100</v>
      </c>
      <c r="CB148">
        <v>-0.188</v>
      </c>
      <c r="CC148">
        <v>-0.122</v>
      </c>
      <c r="CD148">
        <v>2</v>
      </c>
      <c r="CE148">
        <v>1003.82</v>
      </c>
      <c r="CF148">
        <v>333.29500000000002</v>
      </c>
      <c r="CG148">
        <v>20.000699999999998</v>
      </c>
      <c r="CH148">
        <v>24.857199999999999</v>
      </c>
      <c r="CI148">
        <v>30</v>
      </c>
      <c r="CJ148">
        <v>24.888400000000001</v>
      </c>
      <c r="CK148">
        <v>24.968800000000002</v>
      </c>
      <c r="CL148">
        <v>25.000399999999999</v>
      </c>
      <c r="CM148">
        <v>-30</v>
      </c>
      <c r="CN148">
        <v>-30</v>
      </c>
      <c r="CO148">
        <v>20</v>
      </c>
      <c r="CP148">
        <v>410</v>
      </c>
      <c r="CQ148">
        <v>10</v>
      </c>
      <c r="CR148">
        <v>98.865700000000004</v>
      </c>
      <c r="CS148">
        <v>107.34399999999999</v>
      </c>
    </row>
    <row r="149" spans="1:97" x14ac:dyDescent="0.25">
      <c r="A149">
        <v>133</v>
      </c>
      <c r="B149">
        <v>1607400275.7</v>
      </c>
      <c r="C149">
        <v>10681.6000001431</v>
      </c>
      <c r="D149" t="s">
        <v>522</v>
      </c>
      <c r="E149" t="s">
        <v>523</v>
      </c>
      <c r="F149">
        <v>1607400267.0709701</v>
      </c>
      <c r="G149">
        <f t="shared" si="58"/>
        <v>1.0014878153361612E-4</v>
      </c>
      <c r="H149">
        <f t="shared" si="59"/>
        <v>-0.82132677798327958</v>
      </c>
      <c r="I149">
        <f t="shared" si="60"/>
        <v>410.62209677419401</v>
      </c>
      <c r="J149">
        <f t="shared" si="61"/>
        <v>582.08254297671306</v>
      </c>
      <c r="K149">
        <f t="shared" si="62"/>
        <v>59.061710059372963</v>
      </c>
      <c r="L149">
        <f t="shared" si="63"/>
        <v>41.664268266192387</v>
      </c>
      <c r="M149">
        <f t="shared" si="64"/>
        <v>7.2092920012177472E-3</v>
      </c>
      <c r="N149">
        <f t="shared" si="65"/>
        <v>2.7850055252621657</v>
      </c>
      <c r="O149">
        <f t="shared" si="66"/>
        <v>7.1989402766042118E-3</v>
      </c>
      <c r="P149">
        <f t="shared" si="67"/>
        <v>4.5002664755985702E-3</v>
      </c>
      <c r="Q149">
        <f t="shared" si="68"/>
        <v>1.5211427462903226E-3</v>
      </c>
      <c r="R149">
        <f t="shared" si="69"/>
        <v>20.405711976971986</v>
      </c>
      <c r="S149">
        <f t="shared" si="70"/>
        <v>20.374061290322601</v>
      </c>
      <c r="T149">
        <f t="shared" si="71"/>
        <v>2.4015247021573818</v>
      </c>
      <c r="U149">
        <f t="shared" si="72"/>
        <v>42.058000310366268</v>
      </c>
      <c r="V149">
        <f t="shared" si="73"/>
        <v>1.0137230881857655</v>
      </c>
      <c r="W149">
        <f t="shared" si="74"/>
        <v>2.4102978760402634</v>
      </c>
      <c r="X149">
        <f t="shared" si="75"/>
        <v>1.3878016139716163</v>
      </c>
      <c r="Y149">
        <f t="shared" si="76"/>
        <v>-4.4165612656324713</v>
      </c>
      <c r="Z149">
        <f t="shared" si="77"/>
        <v>8.8687389824632721</v>
      </c>
      <c r="AA149">
        <f t="shared" si="78"/>
        <v>0.64289983989728039</v>
      </c>
      <c r="AB149">
        <f t="shared" si="79"/>
        <v>5.0965986994743719</v>
      </c>
      <c r="AC149">
        <v>-1.2191682500267201E-3</v>
      </c>
      <c r="AD149">
        <v>2.35472002842445E-2</v>
      </c>
      <c r="AE149">
        <v>2.6746546909899198</v>
      </c>
      <c r="AF149">
        <v>76</v>
      </c>
      <c r="AG149">
        <v>8</v>
      </c>
      <c r="AH149">
        <f t="shared" si="80"/>
        <v>1</v>
      </c>
      <c r="AI149">
        <f t="shared" si="81"/>
        <v>0</v>
      </c>
      <c r="AJ149">
        <f t="shared" si="82"/>
        <v>54809.888127054503</v>
      </c>
      <c r="AK149">
        <f t="shared" si="83"/>
        <v>7.9599306451612895E-3</v>
      </c>
      <c r="AL149">
        <f t="shared" si="84"/>
        <v>3.9003660161290319E-3</v>
      </c>
      <c r="AM149">
        <f t="shared" si="85"/>
        <v>0.49</v>
      </c>
      <c r="AN149">
        <f t="shared" si="86"/>
        <v>0.39</v>
      </c>
      <c r="AO149">
        <v>8</v>
      </c>
      <c r="AP149">
        <v>0.5</v>
      </c>
      <c r="AQ149" t="s">
        <v>195</v>
      </c>
      <c r="AR149">
        <v>1607400267.0709701</v>
      </c>
      <c r="AS149">
        <v>410.62209677419401</v>
      </c>
      <c r="AT149">
        <v>409.997935483871</v>
      </c>
      <c r="AU149">
        <v>9.9907454838709704</v>
      </c>
      <c r="AV149">
        <v>9.9114270967742009</v>
      </c>
      <c r="AW149">
        <v>1000.00238709677</v>
      </c>
      <c r="AX149">
        <v>101.382225806452</v>
      </c>
      <c r="AY149">
        <v>8.3985080645161303E-2</v>
      </c>
      <c r="AZ149">
        <v>20.433129032258101</v>
      </c>
      <c r="BA149">
        <v>20.374061290322601</v>
      </c>
      <c r="BB149">
        <v>20.568712903225801</v>
      </c>
      <c r="BC149">
        <v>10000.402580645199</v>
      </c>
      <c r="BD149">
        <v>7.9599306451612895E-3</v>
      </c>
      <c r="BE149">
        <v>0.30503106451612899</v>
      </c>
      <c r="BF149">
        <v>1607400229.2</v>
      </c>
      <c r="BG149" t="s">
        <v>513</v>
      </c>
      <c r="BH149">
        <v>22</v>
      </c>
      <c r="BI149">
        <v>-0.188</v>
      </c>
      <c r="BJ149">
        <v>-0.122</v>
      </c>
      <c r="BK149">
        <v>410</v>
      </c>
      <c r="BL149">
        <v>10</v>
      </c>
      <c r="BM149">
        <v>0.28999999999999998</v>
      </c>
      <c r="BN149">
        <v>0.1</v>
      </c>
      <c r="BO149">
        <v>0.63204897999999998</v>
      </c>
      <c r="BP149">
        <v>-0.54486756302523398</v>
      </c>
      <c r="BQ149">
        <v>0.131018539970264</v>
      </c>
      <c r="BR149">
        <v>0</v>
      </c>
      <c r="BS149">
        <v>7.9431401999999998E-2</v>
      </c>
      <c r="BT149">
        <v>-1.7185094837928599E-4</v>
      </c>
      <c r="BU149">
        <v>5.0506363895651805E-4</v>
      </c>
      <c r="BV149">
        <v>1</v>
      </c>
      <c r="BW149">
        <v>1</v>
      </c>
      <c r="BX149">
        <v>2</v>
      </c>
      <c r="BY149" t="s">
        <v>220</v>
      </c>
      <c r="BZ149">
        <v>100</v>
      </c>
      <c r="CA149">
        <v>100</v>
      </c>
      <c r="CB149">
        <v>-0.188</v>
      </c>
      <c r="CC149">
        <v>-0.122</v>
      </c>
      <c r="CD149">
        <v>2</v>
      </c>
      <c r="CE149">
        <v>1004.04</v>
      </c>
      <c r="CF149">
        <v>333.34300000000002</v>
      </c>
      <c r="CG149">
        <v>20.000699999999998</v>
      </c>
      <c r="CH149">
        <v>24.8552</v>
      </c>
      <c r="CI149">
        <v>30</v>
      </c>
      <c r="CJ149">
        <v>24.888400000000001</v>
      </c>
      <c r="CK149">
        <v>24.968800000000002</v>
      </c>
      <c r="CL149">
        <v>24.992899999999999</v>
      </c>
      <c r="CM149">
        <v>-30</v>
      </c>
      <c r="CN149">
        <v>-30</v>
      </c>
      <c r="CO149">
        <v>20</v>
      </c>
      <c r="CP149">
        <v>410</v>
      </c>
      <c r="CQ149">
        <v>10</v>
      </c>
      <c r="CR149">
        <v>98.866900000000001</v>
      </c>
      <c r="CS149">
        <v>107.343</v>
      </c>
    </row>
    <row r="150" spans="1:97" x14ac:dyDescent="0.25">
      <c r="A150">
        <v>134</v>
      </c>
      <c r="B150">
        <v>1607400563.8</v>
      </c>
      <c r="C150">
        <v>10969.7000000477</v>
      </c>
      <c r="D150" t="s">
        <v>525</v>
      </c>
      <c r="E150" t="s">
        <v>526</v>
      </c>
      <c r="F150">
        <v>1607400555.8</v>
      </c>
      <c r="G150">
        <f t="shared" si="58"/>
        <v>1.331573567584079E-4</v>
      </c>
      <c r="H150">
        <f t="shared" si="59"/>
        <v>-1.1042107193925774</v>
      </c>
      <c r="I150">
        <f t="shared" si="60"/>
        <v>411.32925806451601</v>
      </c>
      <c r="J150">
        <f t="shared" si="61"/>
        <v>583.97941737192889</v>
      </c>
      <c r="K150">
        <f t="shared" si="62"/>
        <v>59.251664828561324</v>
      </c>
      <c r="L150">
        <f t="shared" si="63"/>
        <v>41.734250571193222</v>
      </c>
      <c r="M150">
        <f t="shared" si="64"/>
        <v>9.6347888832285494E-3</v>
      </c>
      <c r="N150">
        <f t="shared" si="65"/>
        <v>2.7807409360882578</v>
      </c>
      <c r="O150">
        <f t="shared" si="66"/>
        <v>9.6162813070145136E-3</v>
      </c>
      <c r="P150">
        <f t="shared" si="67"/>
        <v>6.0118356528970664E-3</v>
      </c>
      <c r="Q150">
        <f t="shared" si="68"/>
        <v>-4.328970299612901E-3</v>
      </c>
      <c r="R150">
        <f t="shared" si="69"/>
        <v>20.333469323633185</v>
      </c>
      <c r="S150">
        <f t="shared" si="70"/>
        <v>20.302522580645199</v>
      </c>
      <c r="T150">
        <f t="shared" si="71"/>
        <v>2.390936717366817</v>
      </c>
      <c r="U150">
        <f t="shared" si="72"/>
        <v>42.047523688112911</v>
      </c>
      <c r="V150">
        <f t="shared" si="73"/>
        <v>1.0095294702738082</v>
      </c>
      <c r="W150">
        <f t="shared" si="74"/>
        <v>2.4009249100184427</v>
      </c>
      <c r="X150">
        <f t="shared" si="75"/>
        <v>1.3814072470930088</v>
      </c>
      <c r="Y150">
        <f t="shared" si="76"/>
        <v>-5.8722394330457881</v>
      </c>
      <c r="Z150">
        <f t="shared" si="77"/>
        <v>10.11831591536372</v>
      </c>
      <c r="AA150">
        <f t="shared" si="78"/>
        <v>0.73410166847430625</v>
      </c>
      <c r="AB150">
        <f t="shared" si="79"/>
        <v>4.9758491804926255</v>
      </c>
      <c r="AC150">
        <v>-1.21752044581434E-3</v>
      </c>
      <c r="AD150">
        <v>2.3515374344045398E-2</v>
      </c>
      <c r="AE150">
        <v>2.67237740918039</v>
      </c>
      <c r="AF150">
        <v>78</v>
      </c>
      <c r="AG150">
        <v>8</v>
      </c>
      <c r="AH150">
        <f t="shared" si="80"/>
        <v>1</v>
      </c>
      <c r="AI150">
        <f t="shared" si="81"/>
        <v>0</v>
      </c>
      <c r="AJ150">
        <f t="shared" si="82"/>
        <v>54750.511779721797</v>
      </c>
      <c r="AK150">
        <f t="shared" si="83"/>
        <v>-2.2652905806451601E-2</v>
      </c>
      <c r="AL150">
        <f t="shared" si="84"/>
        <v>-1.1099923845161284E-2</v>
      </c>
      <c r="AM150">
        <f t="shared" si="85"/>
        <v>0.49</v>
      </c>
      <c r="AN150">
        <f t="shared" si="86"/>
        <v>0.39</v>
      </c>
      <c r="AO150">
        <v>11.72</v>
      </c>
      <c r="AP150">
        <v>0.5</v>
      </c>
      <c r="AQ150" t="s">
        <v>195</v>
      </c>
      <c r="AR150">
        <v>1607400555.8</v>
      </c>
      <c r="AS150">
        <v>411.32925806451601</v>
      </c>
      <c r="AT150">
        <v>410.09925806451599</v>
      </c>
      <c r="AU150">
        <v>9.9498374193548393</v>
      </c>
      <c r="AV150">
        <v>9.7953225806451591</v>
      </c>
      <c r="AW150">
        <v>999.953451612903</v>
      </c>
      <c r="AX150">
        <v>101.378258064516</v>
      </c>
      <c r="AY150">
        <v>8.3648067741935506E-2</v>
      </c>
      <c r="AZ150">
        <v>20.370016129032301</v>
      </c>
      <c r="BA150">
        <v>20.302522580645199</v>
      </c>
      <c r="BB150">
        <v>20.5082548387097</v>
      </c>
      <c r="BC150">
        <v>9987.2770967741908</v>
      </c>
      <c r="BD150">
        <v>-2.2652905806451601E-2</v>
      </c>
      <c r="BE150">
        <v>0.282605</v>
      </c>
      <c r="BF150">
        <v>1607400545.3</v>
      </c>
      <c r="BG150" t="s">
        <v>527</v>
      </c>
      <c r="BH150">
        <v>23</v>
      </c>
      <c r="BI150">
        <v>-0.14799999999999999</v>
      </c>
      <c r="BJ150">
        <v>-0.124</v>
      </c>
      <c r="BK150">
        <v>410</v>
      </c>
      <c r="BL150">
        <v>10</v>
      </c>
      <c r="BM150">
        <v>0.28000000000000003</v>
      </c>
      <c r="BN150">
        <v>0.06</v>
      </c>
      <c r="BO150">
        <v>0.77701255999999996</v>
      </c>
      <c r="BP150">
        <v>4.4448319701179102</v>
      </c>
      <c r="BQ150">
        <v>0.59638964795601901</v>
      </c>
      <c r="BR150">
        <v>0</v>
      </c>
      <c r="BS150">
        <v>9.8855965719999994E-2</v>
      </c>
      <c r="BT150">
        <v>0.54071491737129296</v>
      </c>
      <c r="BU150">
        <v>7.32365262043944E-2</v>
      </c>
      <c r="BV150">
        <v>0</v>
      </c>
      <c r="BW150">
        <v>0</v>
      </c>
      <c r="BX150">
        <v>2</v>
      </c>
      <c r="BY150" t="s">
        <v>213</v>
      </c>
      <c r="BZ150">
        <v>100</v>
      </c>
      <c r="CA150">
        <v>100</v>
      </c>
      <c r="CB150">
        <v>-0.14799999999999999</v>
      </c>
      <c r="CC150">
        <v>-0.124</v>
      </c>
      <c r="CD150">
        <v>2</v>
      </c>
      <c r="CE150">
        <v>1001.61</v>
      </c>
      <c r="CF150">
        <v>332.43599999999998</v>
      </c>
      <c r="CG150">
        <v>20.000800000000002</v>
      </c>
      <c r="CH150">
        <v>24.8078</v>
      </c>
      <c r="CI150">
        <v>29.9999</v>
      </c>
      <c r="CJ150">
        <v>24.848700000000001</v>
      </c>
      <c r="CK150">
        <v>24.9283</v>
      </c>
      <c r="CL150">
        <v>24.9922</v>
      </c>
      <c r="CM150">
        <v>-30</v>
      </c>
      <c r="CN150">
        <v>-30</v>
      </c>
      <c r="CO150">
        <v>20</v>
      </c>
      <c r="CP150">
        <v>410</v>
      </c>
      <c r="CQ150">
        <v>10</v>
      </c>
      <c r="CR150">
        <v>98.872699999999995</v>
      </c>
      <c r="CS150">
        <v>107.34699999999999</v>
      </c>
    </row>
    <row r="151" spans="1:97" x14ac:dyDescent="0.25">
      <c r="A151">
        <v>135</v>
      </c>
      <c r="B151">
        <v>1607400568.8</v>
      </c>
      <c r="C151">
        <v>10974.7000000477</v>
      </c>
      <c r="D151" t="s">
        <v>528</v>
      </c>
      <c r="E151" t="s">
        <v>529</v>
      </c>
      <c r="F151">
        <v>1607400560.4451599</v>
      </c>
      <c r="G151">
        <f t="shared" si="58"/>
        <v>1.3902160380260069E-4</v>
      </c>
      <c r="H151">
        <f t="shared" si="59"/>
        <v>-1.1731594211257543</v>
      </c>
      <c r="I151">
        <f t="shared" si="60"/>
        <v>411.40251612903199</v>
      </c>
      <c r="J151">
        <f t="shared" si="61"/>
        <v>587.26967293120697</v>
      </c>
      <c r="K151">
        <f t="shared" si="62"/>
        <v>59.586180099193768</v>
      </c>
      <c r="L151">
        <f t="shared" si="63"/>
        <v>41.742159606115983</v>
      </c>
      <c r="M151">
        <f t="shared" si="64"/>
        <v>1.0058850360530834E-2</v>
      </c>
      <c r="N151">
        <f t="shared" si="65"/>
        <v>2.7829772859645381</v>
      </c>
      <c r="O151">
        <f t="shared" si="66"/>
        <v>1.0038695777641191E-2</v>
      </c>
      <c r="P151">
        <f t="shared" si="67"/>
        <v>6.2759922688077454E-3</v>
      </c>
      <c r="Q151">
        <f t="shared" si="68"/>
        <v>-5.8582805366129012E-3</v>
      </c>
      <c r="R151">
        <f t="shared" si="69"/>
        <v>20.334980154405688</v>
      </c>
      <c r="S151">
        <f t="shared" si="70"/>
        <v>20.307022580645199</v>
      </c>
      <c r="T151">
        <f t="shared" si="71"/>
        <v>2.3916015260255796</v>
      </c>
      <c r="U151">
        <f t="shared" si="72"/>
        <v>42.060605377068626</v>
      </c>
      <c r="V151">
        <f t="shared" si="73"/>
        <v>1.0100368781460236</v>
      </c>
      <c r="W151">
        <f t="shared" si="74"/>
        <v>2.4013845475859319</v>
      </c>
      <c r="X151">
        <f t="shared" si="75"/>
        <v>1.381564647879556</v>
      </c>
      <c r="Y151">
        <f t="shared" si="76"/>
        <v>-6.1308527276946903</v>
      </c>
      <c r="Z151">
        <f t="shared" si="77"/>
        <v>9.9164031288813934</v>
      </c>
      <c r="AA151">
        <f t="shared" si="78"/>
        <v>0.71890233844197982</v>
      </c>
      <c r="AB151">
        <f t="shared" si="79"/>
        <v>4.4985944590920699</v>
      </c>
      <c r="AC151">
        <v>-1.2190406744803E-3</v>
      </c>
      <c r="AD151">
        <v>2.35447362708134E-2</v>
      </c>
      <c r="AE151">
        <v>2.67447845345214</v>
      </c>
      <c r="AF151">
        <v>78</v>
      </c>
      <c r="AG151">
        <v>8</v>
      </c>
      <c r="AH151">
        <f t="shared" si="80"/>
        <v>1</v>
      </c>
      <c r="AI151">
        <f t="shared" si="81"/>
        <v>0</v>
      </c>
      <c r="AJ151">
        <f t="shared" si="82"/>
        <v>54815.530306729714</v>
      </c>
      <c r="AK151">
        <f t="shared" si="83"/>
        <v>-3.0655575806451601E-2</v>
      </c>
      <c r="AL151">
        <f t="shared" si="84"/>
        <v>-1.5021232145161285E-2</v>
      </c>
      <c r="AM151">
        <f t="shared" si="85"/>
        <v>0.49</v>
      </c>
      <c r="AN151">
        <f t="shared" si="86"/>
        <v>0.39</v>
      </c>
      <c r="AO151">
        <v>11.72</v>
      </c>
      <c r="AP151">
        <v>0.5</v>
      </c>
      <c r="AQ151" t="s">
        <v>195</v>
      </c>
      <c r="AR151">
        <v>1607400560.4451599</v>
      </c>
      <c r="AS151">
        <v>411.40251612903199</v>
      </c>
      <c r="AT151">
        <v>410.09461290322599</v>
      </c>
      <c r="AU151">
        <v>9.9547248387096801</v>
      </c>
      <c r="AV151">
        <v>9.7934145161290296</v>
      </c>
      <c r="AW151">
        <v>1000.0064516129</v>
      </c>
      <c r="AX151">
        <v>101.379161290323</v>
      </c>
      <c r="AY151">
        <v>8.3902180645161306E-2</v>
      </c>
      <c r="AZ151">
        <v>20.373116129032301</v>
      </c>
      <c r="BA151">
        <v>20.307022580645199</v>
      </c>
      <c r="BB151">
        <v>20.506503225806402</v>
      </c>
      <c r="BC151">
        <v>9999.6583870967806</v>
      </c>
      <c r="BD151">
        <v>-3.0655575806451601E-2</v>
      </c>
      <c r="BE151">
        <v>0.28853048387096802</v>
      </c>
      <c r="BF151">
        <v>1607400545.3</v>
      </c>
      <c r="BG151" t="s">
        <v>527</v>
      </c>
      <c r="BH151">
        <v>23</v>
      </c>
      <c r="BI151">
        <v>-0.14799999999999999</v>
      </c>
      <c r="BJ151">
        <v>-0.124</v>
      </c>
      <c r="BK151">
        <v>410</v>
      </c>
      <c r="BL151">
        <v>10</v>
      </c>
      <c r="BM151">
        <v>0.28000000000000003</v>
      </c>
      <c r="BN151">
        <v>0.06</v>
      </c>
      <c r="BO151">
        <v>1.0618382719999999</v>
      </c>
      <c r="BP151">
        <v>3.0192808969176199</v>
      </c>
      <c r="BQ151">
        <v>0.463056219290302</v>
      </c>
      <c r="BR151">
        <v>0</v>
      </c>
      <c r="BS151">
        <v>0.13067724452000001</v>
      </c>
      <c r="BT151">
        <v>0.351753525242325</v>
      </c>
      <c r="BU151">
        <v>5.7234693715477597E-2</v>
      </c>
      <c r="BV151">
        <v>0</v>
      </c>
      <c r="BW151">
        <v>0</v>
      </c>
      <c r="BX151">
        <v>2</v>
      </c>
      <c r="BY151" t="s">
        <v>213</v>
      </c>
      <c r="BZ151">
        <v>100</v>
      </c>
      <c r="CA151">
        <v>100</v>
      </c>
      <c r="CB151">
        <v>-0.14799999999999999</v>
      </c>
      <c r="CC151">
        <v>-0.124</v>
      </c>
      <c r="CD151">
        <v>2</v>
      </c>
      <c r="CE151">
        <v>1002.25</v>
      </c>
      <c r="CF151">
        <v>332.464</v>
      </c>
      <c r="CG151">
        <v>20.000800000000002</v>
      </c>
      <c r="CH151">
        <v>24.807099999999998</v>
      </c>
      <c r="CI151">
        <v>30.0001</v>
      </c>
      <c r="CJ151">
        <v>24.846800000000002</v>
      </c>
      <c r="CK151">
        <v>24.927</v>
      </c>
      <c r="CL151">
        <v>24.993600000000001</v>
      </c>
      <c r="CM151">
        <v>-30</v>
      </c>
      <c r="CN151">
        <v>-30</v>
      </c>
      <c r="CO151">
        <v>20</v>
      </c>
      <c r="CP151">
        <v>410</v>
      </c>
      <c r="CQ151">
        <v>10</v>
      </c>
      <c r="CR151">
        <v>98.872</v>
      </c>
      <c r="CS151">
        <v>107.348</v>
      </c>
    </row>
    <row r="152" spans="1:97" x14ac:dyDescent="0.25">
      <c r="A152">
        <v>136</v>
      </c>
      <c r="B152">
        <v>1607400573.8</v>
      </c>
      <c r="C152">
        <v>10979.7000000477</v>
      </c>
      <c r="D152" t="s">
        <v>530</v>
      </c>
      <c r="E152" t="s">
        <v>531</v>
      </c>
      <c r="F152">
        <v>1607400565.2354801</v>
      </c>
      <c r="G152">
        <f t="shared" si="58"/>
        <v>1.390653811389294E-4</v>
      </c>
      <c r="H152">
        <f t="shared" si="59"/>
        <v>-1.167890011095766</v>
      </c>
      <c r="I152">
        <f t="shared" si="60"/>
        <v>411.409774193548</v>
      </c>
      <c r="J152">
        <f t="shared" si="61"/>
        <v>586.42753722578004</v>
      </c>
      <c r="K152">
        <f t="shared" si="62"/>
        <v>59.501136655635378</v>
      </c>
      <c r="L152">
        <f t="shared" si="63"/>
        <v>41.743178213559261</v>
      </c>
      <c r="M152">
        <f t="shared" si="64"/>
        <v>1.0059743308166027E-2</v>
      </c>
      <c r="N152">
        <f t="shared" si="65"/>
        <v>2.7833158203806128</v>
      </c>
      <c r="O152">
        <f t="shared" si="66"/>
        <v>1.0039587597180587E-2</v>
      </c>
      <c r="P152">
        <f t="shared" si="67"/>
        <v>6.2765497572944799E-3</v>
      </c>
      <c r="Q152">
        <f t="shared" si="68"/>
        <v>-3.8191798571612975E-3</v>
      </c>
      <c r="R152">
        <f t="shared" si="69"/>
        <v>20.33599808351515</v>
      </c>
      <c r="S152">
        <f t="shared" si="70"/>
        <v>20.308129032258101</v>
      </c>
      <c r="T152">
        <f t="shared" si="71"/>
        <v>2.3917650127426047</v>
      </c>
      <c r="U152">
        <f t="shared" si="72"/>
        <v>42.051384667585971</v>
      </c>
      <c r="V152">
        <f t="shared" si="73"/>
        <v>1.0098786146561676</v>
      </c>
      <c r="W152">
        <f t="shared" si="74"/>
        <v>2.4015347476407873</v>
      </c>
      <c r="X152">
        <f t="shared" si="75"/>
        <v>1.3818863980864371</v>
      </c>
      <c r="Y152">
        <f t="shared" si="76"/>
        <v>-6.1327833082267862</v>
      </c>
      <c r="Z152">
        <f t="shared" si="77"/>
        <v>9.903572085551577</v>
      </c>
      <c r="AA152">
        <f t="shared" si="78"/>
        <v>0.71789258863381578</v>
      </c>
      <c r="AB152">
        <f t="shared" si="79"/>
        <v>4.484862186101445</v>
      </c>
      <c r="AC152">
        <v>-1.2192709071319899E-3</v>
      </c>
      <c r="AD152">
        <v>2.35491830191281E-2</v>
      </c>
      <c r="AE152">
        <v>2.6747964963666302</v>
      </c>
      <c r="AF152">
        <v>77</v>
      </c>
      <c r="AG152">
        <v>8</v>
      </c>
      <c r="AH152">
        <f t="shared" si="80"/>
        <v>1</v>
      </c>
      <c r="AI152">
        <f t="shared" si="81"/>
        <v>0</v>
      </c>
      <c r="AJ152">
        <f t="shared" si="82"/>
        <v>54825.283201230093</v>
      </c>
      <c r="AK152">
        <f t="shared" si="83"/>
        <v>-1.9985242580645199E-2</v>
      </c>
      <c r="AL152">
        <f t="shared" si="84"/>
        <v>-9.7927688645161465E-3</v>
      </c>
      <c r="AM152">
        <f t="shared" si="85"/>
        <v>0.49</v>
      </c>
      <c r="AN152">
        <f t="shared" si="86"/>
        <v>0.39</v>
      </c>
      <c r="AO152">
        <v>11.72</v>
      </c>
      <c r="AP152">
        <v>0.5</v>
      </c>
      <c r="AQ152" t="s">
        <v>195</v>
      </c>
      <c r="AR152">
        <v>1607400565.2354801</v>
      </c>
      <c r="AS152">
        <v>411.409774193548</v>
      </c>
      <c r="AT152">
        <v>410.10806451612899</v>
      </c>
      <c r="AU152">
        <v>9.9530977419354798</v>
      </c>
      <c r="AV152">
        <v>9.7917358064516105</v>
      </c>
      <c r="AW152">
        <v>1000.00303225806</v>
      </c>
      <c r="AX152">
        <v>101.37974193548401</v>
      </c>
      <c r="AY152">
        <v>8.4007425806451597E-2</v>
      </c>
      <c r="AZ152">
        <v>20.3741290322581</v>
      </c>
      <c r="BA152">
        <v>20.308129032258101</v>
      </c>
      <c r="BB152">
        <v>20.505025806451599</v>
      </c>
      <c r="BC152">
        <v>10001.4896774194</v>
      </c>
      <c r="BD152">
        <v>-1.9985242580645199E-2</v>
      </c>
      <c r="BE152">
        <v>0.28921419354838701</v>
      </c>
      <c r="BF152">
        <v>1607400545.3</v>
      </c>
      <c r="BG152" t="s">
        <v>527</v>
      </c>
      <c r="BH152">
        <v>23</v>
      </c>
      <c r="BI152">
        <v>-0.14799999999999999</v>
      </c>
      <c r="BJ152">
        <v>-0.124</v>
      </c>
      <c r="BK152">
        <v>410</v>
      </c>
      <c r="BL152">
        <v>10</v>
      </c>
      <c r="BM152">
        <v>0.28000000000000003</v>
      </c>
      <c r="BN152">
        <v>0.06</v>
      </c>
      <c r="BO152">
        <v>1.2787024600000001</v>
      </c>
      <c r="BP152">
        <v>0.35183753949574398</v>
      </c>
      <c r="BQ152">
        <v>0.103994106045143</v>
      </c>
      <c r="BR152">
        <v>0</v>
      </c>
      <c r="BS152">
        <v>0.15875507599999999</v>
      </c>
      <c r="BT152">
        <v>3.511105959185E-2</v>
      </c>
      <c r="BU152">
        <v>1.05413913568857E-2</v>
      </c>
      <c r="BV152">
        <v>1</v>
      </c>
      <c r="BW152">
        <v>1</v>
      </c>
      <c r="BX152">
        <v>2</v>
      </c>
      <c r="BY152" t="s">
        <v>220</v>
      </c>
      <c r="BZ152">
        <v>100</v>
      </c>
      <c r="CA152">
        <v>100</v>
      </c>
      <c r="CB152">
        <v>-0.14799999999999999</v>
      </c>
      <c r="CC152">
        <v>-0.124</v>
      </c>
      <c r="CD152">
        <v>2</v>
      </c>
      <c r="CE152">
        <v>1003.31</v>
      </c>
      <c r="CF152">
        <v>332.76600000000002</v>
      </c>
      <c r="CG152">
        <v>20.000599999999999</v>
      </c>
      <c r="CH152">
        <v>24.805099999999999</v>
      </c>
      <c r="CI152">
        <v>30.0001</v>
      </c>
      <c r="CJ152">
        <v>24.8462</v>
      </c>
      <c r="CK152">
        <v>24.925699999999999</v>
      </c>
      <c r="CL152">
        <v>24.9847</v>
      </c>
      <c r="CM152">
        <v>-30</v>
      </c>
      <c r="CN152">
        <v>-30</v>
      </c>
      <c r="CO152">
        <v>20</v>
      </c>
      <c r="CP152">
        <v>410</v>
      </c>
      <c r="CQ152">
        <v>10</v>
      </c>
      <c r="CR152">
        <v>98.870099999999994</v>
      </c>
      <c r="CS152">
        <v>107.348</v>
      </c>
    </row>
    <row r="153" spans="1:97" x14ac:dyDescent="0.25">
      <c r="A153">
        <v>137</v>
      </c>
      <c r="B153">
        <v>1607400578.8</v>
      </c>
      <c r="C153">
        <v>10984.7000000477</v>
      </c>
      <c r="D153" t="s">
        <v>532</v>
      </c>
      <c r="E153" t="s">
        <v>533</v>
      </c>
      <c r="F153">
        <v>1607400570.17097</v>
      </c>
      <c r="G153">
        <f t="shared" si="58"/>
        <v>1.387942871509665E-4</v>
      </c>
      <c r="H153">
        <f t="shared" si="59"/>
        <v>-1.2224163879346102</v>
      </c>
      <c r="I153">
        <f t="shared" si="60"/>
        <v>411.41277419354799</v>
      </c>
      <c r="J153">
        <f t="shared" si="61"/>
        <v>595.36157957608964</v>
      </c>
      <c r="K153">
        <f t="shared" si="62"/>
        <v>60.408346992552367</v>
      </c>
      <c r="L153">
        <f t="shared" si="63"/>
        <v>41.743986298793665</v>
      </c>
      <c r="M153">
        <f t="shared" si="64"/>
        <v>1.0042153303194806E-2</v>
      </c>
      <c r="N153">
        <f t="shared" si="65"/>
        <v>2.7842368197073104</v>
      </c>
      <c r="O153">
        <f t="shared" si="66"/>
        <v>1.0022074571009102E-2</v>
      </c>
      <c r="P153">
        <f t="shared" si="67"/>
        <v>6.2655972196236443E-3</v>
      </c>
      <c r="Q153">
        <f t="shared" si="68"/>
        <v>-4.446484717161297E-3</v>
      </c>
      <c r="R153">
        <f t="shared" si="69"/>
        <v>20.332444631474711</v>
      </c>
      <c r="S153">
        <f t="shared" si="70"/>
        <v>20.304919354838699</v>
      </c>
      <c r="T153">
        <f t="shared" si="71"/>
        <v>2.3912907852647511</v>
      </c>
      <c r="U153">
        <f t="shared" si="72"/>
        <v>42.051989840061069</v>
      </c>
      <c r="V153">
        <f t="shared" si="73"/>
        <v>1.0096664644821256</v>
      </c>
      <c r="W153">
        <f t="shared" si="74"/>
        <v>2.4009956920522724</v>
      </c>
      <c r="X153">
        <f t="shared" si="75"/>
        <v>1.3816243207826255</v>
      </c>
      <c r="Y153">
        <f t="shared" si="76"/>
        <v>-6.1208280633576226</v>
      </c>
      <c r="Z153">
        <f t="shared" si="77"/>
        <v>9.8429340220029449</v>
      </c>
      <c r="AA153">
        <f t="shared" si="78"/>
        <v>0.71323605763405751</v>
      </c>
      <c r="AB153">
        <f t="shared" si="79"/>
        <v>4.4308955315622187</v>
      </c>
      <c r="AC153">
        <v>-1.2198974038987601E-3</v>
      </c>
      <c r="AD153">
        <v>2.35612832725954E-2</v>
      </c>
      <c r="AE153">
        <v>2.6756617353161798</v>
      </c>
      <c r="AF153">
        <v>77</v>
      </c>
      <c r="AG153">
        <v>8</v>
      </c>
      <c r="AH153">
        <f t="shared" si="80"/>
        <v>1</v>
      </c>
      <c r="AI153">
        <f t="shared" si="81"/>
        <v>0</v>
      </c>
      <c r="AJ153">
        <f t="shared" si="82"/>
        <v>54853.006517289454</v>
      </c>
      <c r="AK153">
        <f t="shared" si="83"/>
        <v>-2.3267842580645199E-2</v>
      </c>
      <c r="AL153">
        <f t="shared" si="84"/>
        <v>-1.1401242864516147E-2</v>
      </c>
      <c r="AM153">
        <f t="shared" si="85"/>
        <v>0.49</v>
      </c>
      <c r="AN153">
        <f t="shared" si="86"/>
        <v>0.39</v>
      </c>
      <c r="AO153">
        <v>11.72</v>
      </c>
      <c r="AP153">
        <v>0.5</v>
      </c>
      <c r="AQ153" t="s">
        <v>195</v>
      </c>
      <c r="AR153">
        <v>1607400570.17097</v>
      </c>
      <c r="AS153">
        <v>411.41277419354799</v>
      </c>
      <c r="AT153">
        <v>410.04703225806497</v>
      </c>
      <c r="AU153">
        <v>9.9508867741935507</v>
      </c>
      <c r="AV153">
        <v>9.7898393548387102</v>
      </c>
      <c r="AW153">
        <v>1000.005</v>
      </c>
      <c r="AX153">
        <v>101.380967741935</v>
      </c>
      <c r="AY153">
        <v>8.4005922580645195E-2</v>
      </c>
      <c r="AZ153">
        <v>20.370493548387099</v>
      </c>
      <c r="BA153">
        <v>20.304919354838699</v>
      </c>
      <c r="BB153">
        <v>20.5004064516129</v>
      </c>
      <c r="BC153">
        <v>10006.5077419355</v>
      </c>
      <c r="BD153">
        <v>-2.3267842580645199E-2</v>
      </c>
      <c r="BE153">
        <v>0.28921419354838701</v>
      </c>
      <c r="BF153">
        <v>1607400545.3</v>
      </c>
      <c r="BG153" t="s">
        <v>527</v>
      </c>
      <c r="BH153">
        <v>23</v>
      </c>
      <c r="BI153">
        <v>-0.14799999999999999</v>
      </c>
      <c r="BJ153">
        <v>-0.124</v>
      </c>
      <c r="BK153">
        <v>410</v>
      </c>
      <c r="BL153">
        <v>10</v>
      </c>
      <c r="BM153">
        <v>0.28000000000000003</v>
      </c>
      <c r="BN153">
        <v>0.06</v>
      </c>
      <c r="BO153">
        <v>1.3300444</v>
      </c>
      <c r="BP153">
        <v>0.38165566386557098</v>
      </c>
      <c r="BQ153">
        <v>0.10149131210423901</v>
      </c>
      <c r="BR153">
        <v>0</v>
      </c>
      <c r="BS153">
        <v>0.16116005999999999</v>
      </c>
      <c r="BT153">
        <v>-1.53229483793511E-3</v>
      </c>
      <c r="BU153">
        <v>5.6106856657631501E-4</v>
      </c>
      <c r="BV153">
        <v>1</v>
      </c>
      <c r="BW153">
        <v>1</v>
      </c>
      <c r="BX153">
        <v>2</v>
      </c>
      <c r="BY153" t="s">
        <v>220</v>
      </c>
      <c r="BZ153">
        <v>100</v>
      </c>
      <c r="CA153">
        <v>100</v>
      </c>
      <c r="CB153">
        <v>-0.14799999999999999</v>
      </c>
      <c r="CC153">
        <v>-0.124</v>
      </c>
      <c r="CD153">
        <v>2</v>
      </c>
      <c r="CE153">
        <v>1003.47</v>
      </c>
      <c r="CF153">
        <v>332.74900000000002</v>
      </c>
      <c r="CG153">
        <v>20</v>
      </c>
      <c r="CH153">
        <v>24.8047</v>
      </c>
      <c r="CI153">
        <v>30</v>
      </c>
      <c r="CJ153">
        <v>24.8445</v>
      </c>
      <c r="CK153">
        <v>24.924900000000001</v>
      </c>
      <c r="CL153">
        <v>24.991900000000001</v>
      </c>
      <c r="CM153">
        <v>-30</v>
      </c>
      <c r="CN153">
        <v>-30</v>
      </c>
      <c r="CO153">
        <v>20</v>
      </c>
      <c r="CP153">
        <v>410</v>
      </c>
      <c r="CQ153">
        <v>10</v>
      </c>
      <c r="CR153">
        <v>98.871600000000001</v>
      </c>
      <c r="CS153">
        <v>107.348</v>
      </c>
    </row>
    <row r="154" spans="1:97" x14ac:dyDescent="0.25">
      <c r="A154">
        <v>138</v>
      </c>
      <c r="B154">
        <v>1607400583.8</v>
      </c>
      <c r="C154">
        <v>10989.7000000477</v>
      </c>
      <c r="D154" t="s">
        <v>534</v>
      </c>
      <c r="E154" t="s">
        <v>535</v>
      </c>
      <c r="F154">
        <v>1607400575.17097</v>
      </c>
      <c r="G154">
        <f t="shared" si="58"/>
        <v>1.3872458370537238E-4</v>
      </c>
      <c r="H154">
        <f t="shared" si="59"/>
        <v>-1.2342960487570411</v>
      </c>
      <c r="I154">
        <f t="shared" si="60"/>
        <v>411.39045161290301</v>
      </c>
      <c r="J154">
        <f t="shared" si="61"/>
        <v>597.21089041908124</v>
      </c>
      <c r="K154">
        <f t="shared" si="62"/>
        <v>60.596438259080678</v>
      </c>
      <c r="L154">
        <f t="shared" si="63"/>
        <v>41.742032004880713</v>
      </c>
      <c r="M154">
        <f t="shared" si="64"/>
        <v>1.0042686423780438E-2</v>
      </c>
      <c r="N154">
        <f t="shared" si="65"/>
        <v>2.7834268656504912</v>
      </c>
      <c r="O154">
        <f t="shared" si="66"/>
        <v>1.0022599731205334E-2</v>
      </c>
      <c r="P154">
        <f t="shared" si="67"/>
        <v>6.2659261574690428E-3</v>
      </c>
      <c r="Q154">
        <f t="shared" si="68"/>
        <v>-4.6423578403548471E-3</v>
      </c>
      <c r="R154">
        <f t="shared" si="69"/>
        <v>20.325600397669607</v>
      </c>
      <c r="S154">
        <f t="shared" si="70"/>
        <v>20.298580645161302</v>
      </c>
      <c r="T154">
        <f t="shared" si="71"/>
        <v>2.3903544875502538</v>
      </c>
      <c r="U154">
        <f t="shared" si="72"/>
        <v>42.061939241052514</v>
      </c>
      <c r="V154">
        <f t="shared" si="73"/>
        <v>1.009478150149989</v>
      </c>
      <c r="W154">
        <f t="shared" si="74"/>
        <v>2.399980049338136</v>
      </c>
      <c r="X154">
        <f t="shared" si="75"/>
        <v>1.3808763374002648</v>
      </c>
      <c r="Y154">
        <f t="shared" si="76"/>
        <v>-6.1177541414069214</v>
      </c>
      <c r="Z154">
        <f t="shared" si="77"/>
        <v>9.7631043292627613</v>
      </c>
      <c r="AA154">
        <f t="shared" si="78"/>
        <v>0.70760959203418305</v>
      </c>
      <c r="AB154">
        <f t="shared" si="79"/>
        <v>4.3483174220496679</v>
      </c>
      <c r="AC154">
        <v>-1.21934643343201E-3</v>
      </c>
      <c r="AD154">
        <v>2.35506417455289E-2</v>
      </c>
      <c r="AE154">
        <v>2.6749008195348201</v>
      </c>
      <c r="AF154">
        <v>76</v>
      </c>
      <c r="AG154">
        <v>8</v>
      </c>
      <c r="AH154">
        <f t="shared" si="80"/>
        <v>1</v>
      </c>
      <c r="AI154">
        <f t="shared" si="81"/>
        <v>0</v>
      </c>
      <c r="AJ154">
        <f t="shared" si="82"/>
        <v>54830.545305665866</v>
      </c>
      <c r="AK154">
        <f t="shared" si="83"/>
        <v>-2.4292819677419399E-2</v>
      </c>
      <c r="AL154">
        <f t="shared" si="84"/>
        <v>-1.1903481641935505E-2</v>
      </c>
      <c r="AM154">
        <f t="shared" si="85"/>
        <v>0.49</v>
      </c>
      <c r="AN154">
        <f t="shared" si="86"/>
        <v>0.39</v>
      </c>
      <c r="AO154">
        <v>11.72</v>
      </c>
      <c r="AP154">
        <v>0.5</v>
      </c>
      <c r="AQ154" t="s">
        <v>195</v>
      </c>
      <c r="AR154">
        <v>1607400575.17097</v>
      </c>
      <c r="AS154">
        <v>411.39045161290301</v>
      </c>
      <c r="AT154">
        <v>410.01074193548402</v>
      </c>
      <c r="AU154">
        <v>9.9489567741935492</v>
      </c>
      <c r="AV154">
        <v>9.7879890322580607</v>
      </c>
      <c r="AW154">
        <v>999.99948387096799</v>
      </c>
      <c r="AX154">
        <v>101.381774193548</v>
      </c>
      <c r="AY154">
        <v>8.3954632258064502E-2</v>
      </c>
      <c r="AZ154">
        <v>20.363641935483901</v>
      </c>
      <c r="BA154">
        <v>20.298580645161302</v>
      </c>
      <c r="BB154">
        <v>20.495435483870999</v>
      </c>
      <c r="BC154">
        <v>10001.9087096774</v>
      </c>
      <c r="BD154">
        <v>-2.4292819677419399E-2</v>
      </c>
      <c r="BE154">
        <v>0.28693516129032298</v>
      </c>
      <c r="BF154">
        <v>1607400545.3</v>
      </c>
      <c r="BG154" t="s">
        <v>527</v>
      </c>
      <c r="BH154">
        <v>23</v>
      </c>
      <c r="BI154">
        <v>-0.14799999999999999</v>
      </c>
      <c r="BJ154">
        <v>-0.124</v>
      </c>
      <c r="BK154">
        <v>410</v>
      </c>
      <c r="BL154">
        <v>10</v>
      </c>
      <c r="BM154">
        <v>0.28000000000000003</v>
      </c>
      <c r="BN154">
        <v>0.06</v>
      </c>
      <c r="BO154">
        <v>1.3591432000000001</v>
      </c>
      <c r="BP154">
        <v>0.40761588475391197</v>
      </c>
      <c r="BQ154">
        <v>0.105101319429206</v>
      </c>
      <c r="BR154">
        <v>0</v>
      </c>
      <c r="BS154">
        <v>0.16106841999999999</v>
      </c>
      <c r="BT154">
        <v>-1.78723073229284E-3</v>
      </c>
      <c r="BU154">
        <v>5.7742224030600097E-4</v>
      </c>
      <c r="BV154">
        <v>1</v>
      </c>
      <c r="BW154">
        <v>1</v>
      </c>
      <c r="BX154">
        <v>2</v>
      </c>
      <c r="BY154" t="s">
        <v>220</v>
      </c>
      <c r="BZ154">
        <v>100</v>
      </c>
      <c r="CA154">
        <v>100</v>
      </c>
      <c r="CB154">
        <v>-0.14799999999999999</v>
      </c>
      <c r="CC154">
        <v>-0.124</v>
      </c>
      <c r="CD154">
        <v>2</v>
      </c>
      <c r="CE154">
        <v>1004.33</v>
      </c>
      <c r="CF154">
        <v>332.73</v>
      </c>
      <c r="CG154">
        <v>19.999400000000001</v>
      </c>
      <c r="CH154">
        <v>24.802900000000001</v>
      </c>
      <c r="CI154">
        <v>30.0001</v>
      </c>
      <c r="CJ154">
        <v>24.8431</v>
      </c>
      <c r="CK154">
        <v>24.9236</v>
      </c>
      <c r="CL154">
        <v>24.994399999999999</v>
      </c>
      <c r="CM154">
        <v>-30</v>
      </c>
      <c r="CN154">
        <v>-30</v>
      </c>
      <c r="CO154">
        <v>20</v>
      </c>
      <c r="CP154">
        <v>410</v>
      </c>
      <c r="CQ154">
        <v>10</v>
      </c>
      <c r="CR154">
        <v>98.8703</v>
      </c>
      <c r="CS154">
        <v>107.348</v>
      </c>
    </row>
    <row r="155" spans="1:97" x14ac:dyDescent="0.25">
      <c r="A155">
        <v>139</v>
      </c>
      <c r="B155">
        <v>1607400588.8</v>
      </c>
      <c r="C155">
        <v>10994.7000000477</v>
      </c>
      <c r="D155" t="s">
        <v>536</v>
      </c>
      <c r="E155" t="s">
        <v>537</v>
      </c>
      <c r="F155">
        <v>1607400580.17097</v>
      </c>
      <c r="G155">
        <f t="shared" si="58"/>
        <v>1.3849534625472347E-4</v>
      </c>
      <c r="H155">
        <f t="shared" si="59"/>
        <v>-1.2686265532649639</v>
      </c>
      <c r="I155">
        <f t="shared" si="60"/>
        <v>411.36303225806398</v>
      </c>
      <c r="J155">
        <f t="shared" si="61"/>
        <v>602.83987053652731</v>
      </c>
      <c r="K155">
        <f t="shared" si="62"/>
        <v>61.167288767709962</v>
      </c>
      <c r="L155">
        <f t="shared" si="63"/>
        <v>41.739046490232397</v>
      </c>
      <c r="M155">
        <f t="shared" si="64"/>
        <v>1.0031082556760725E-2</v>
      </c>
      <c r="N155">
        <f t="shared" si="65"/>
        <v>2.7828183679700689</v>
      </c>
      <c r="O155">
        <f t="shared" si="66"/>
        <v>1.0011037833261526E-2</v>
      </c>
      <c r="P155">
        <f t="shared" si="67"/>
        <v>6.2586962106853097E-3</v>
      </c>
      <c r="Q155">
        <f t="shared" si="68"/>
        <v>-5.6227039226129016E-3</v>
      </c>
      <c r="R155">
        <f t="shared" si="69"/>
        <v>20.317516904965792</v>
      </c>
      <c r="S155">
        <f t="shared" si="70"/>
        <v>20.2925096774194</v>
      </c>
      <c r="T155">
        <f t="shared" si="71"/>
        <v>2.3894580394225966</v>
      </c>
      <c r="U155">
        <f t="shared" si="72"/>
        <v>42.074415901060981</v>
      </c>
      <c r="V155">
        <f t="shared" si="73"/>
        <v>1.0092705952046193</v>
      </c>
      <c r="W155">
        <f t="shared" si="74"/>
        <v>2.3987750598319506</v>
      </c>
      <c r="X155">
        <f t="shared" si="75"/>
        <v>1.3801874442179773</v>
      </c>
      <c r="Y155">
        <f t="shared" si="76"/>
        <v>-6.1076447698333052</v>
      </c>
      <c r="Z155">
        <f t="shared" si="77"/>
        <v>9.4517201428019746</v>
      </c>
      <c r="AA155">
        <f t="shared" si="78"/>
        <v>0.68514113828366052</v>
      </c>
      <c r="AB155">
        <f t="shared" si="79"/>
        <v>4.0235938073297168</v>
      </c>
      <c r="AC155">
        <v>-1.21893260588995E-3</v>
      </c>
      <c r="AD155">
        <v>2.3542649017687101E-2</v>
      </c>
      <c r="AE155">
        <v>2.6743291539356502</v>
      </c>
      <c r="AF155">
        <v>76</v>
      </c>
      <c r="AG155">
        <v>8</v>
      </c>
      <c r="AH155">
        <f t="shared" si="80"/>
        <v>1</v>
      </c>
      <c r="AI155">
        <f t="shared" si="81"/>
        <v>0</v>
      </c>
      <c r="AJ155">
        <f t="shared" si="82"/>
        <v>54814.206020659534</v>
      </c>
      <c r="AK155">
        <f t="shared" si="83"/>
        <v>-2.9422835806451601E-2</v>
      </c>
      <c r="AL155">
        <f t="shared" si="84"/>
        <v>-1.4417189545161285E-2</v>
      </c>
      <c r="AM155">
        <f t="shared" si="85"/>
        <v>0.49</v>
      </c>
      <c r="AN155">
        <f t="shared" si="86"/>
        <v>0.39</v>
      </c>
      <c r="AO155">
        <v>11.72</v>
      </c>
      <c r="AP155">
        <v>0.5</v>
      </c>
      <c r="AQ155" t="s">
        <v>195</v>
      </c>
      <c r="AR155">
        <v>1607400580.17097</v>
      </c>
      <c r="AS155">
        <v>411.36303225806398</v>
      </c>
      <c r="AT155">
        <v>409.94296774193498</v>
      </c>
      <c r="AU155">
        <v>9.9469596774193505</v>
      </c>
      <c r="AV155">
        <v>9.7862570967741895</v>
      </c>
      <c r="AW155">
        <v>999.99632258064503</v>
      </c>
      <c r="AX155">
        <v>101.38129032258099</v>
      </c>
      <c r="AY155">
        <v>8.3944074193548407E-2</v>
      </c>
      <c r="AZ155">
        <v>20.355509677419398</v>
      </c>
      <c r="BA155">
        <v>20.2925096774194</v>
      </c>
      <c r="BB155">
        <v>20.4886451612903</v>
      </c>
      <c r="BC155">
        <v>9998.5619354838691</v>
      </c>
      <c r="BD155">
        <v>-2.9422835806451601E-2</v>
      </c>
      <c r="BE155">
        <v>0.282605</v>
      </c>
      <c r="BF155">
        <v>1607400545.3</v>
      </c>
      <c r="BG155" t="s">
        <v>527</v>
      </c>
      <c r="BH155">
        <v>23</v>
      </c>
      <c r="BI155">
        <v>-0.14799999999999999</v>
      </c>
      <c r="BJ155">
        <v>-0.124</v>
      </c>
      <c r="BK155">
        <v>410</v>
      </c>
      <c r="BL155">
        <v>10</v>
      </c>
      <c r="BM155">
        <v>0.28000000000000003</v>
      </c>
      <c r="BN155">
        <v>0.06</v>
      </c>
      <c r="BO155">
        <v>1.4000918</v>
      </c>
      <c r="BP155">
        <v>0.421439481392474</v>
      </c>
      <c r="BQ155">
        <v>0.102592544031036</v>
      </c>
      <c r="BR155">
        <v>0</v>
      </c>
      <c r="BS155">
        <v>0.16089664000000001</v>
      </c>
      <c r="BT155">
        <v>-3.2479001200481999E-3</v>
      </c>
      <c r="BU155">
        <v>6.4517063665359196E-4</v>
      </c>
      <c r="BV155">
        <v>1</v>
      </c>
      <c r="BW155">
        <v>1</v>
      </c>
      <c r="BX155">
        <v>2</v>
      </c>
      <c r="BY155" t="s">
        <v>220</v>
      </c>
      <c r="BZ155">
        <v>100</v>
      </c>
      <c r="CA155">
        <v>100</v>
      </c>
      <c r="CB155">
        <v>-0.14799999999999999</v>
      </c>
      <c r="CC155">
        <v>-0.124</v>
      </c>
      <c r="CD155">
        <v>2</v>
      </c>
      <c r="CE155">
        <v>1003.93</v>
      </c>
      <c r="CF155">
        <v>332.88</v>
      </c>
      <c r="CG155">
        <v>19.999099999999999</v>
      </c>
      <c r="CH155">
        <v>24.801500000000001</v>
      </c>
      <c r="CI155">
        <v>30</v>
      </c>
      <c r="CJ155">
        <v>24.842500000000001</v>
      </c>
      <c r="CK155">
        <v>24.922799999999999</v>
      </c>
      <c r="CL155">
        <v>25.004100000000001</v>
      </c>
      <c r="CM155">
        <v>-30</v>
      </c>
      <c r="CN155">
        <v>-30</v>
      </c>
      <c r="CO155">
        <v>20</v>
      </c>
      <c r="CP155">
        <v>410</v>
      </c>
      <c r="CQ155">
        <v>10</v>
      </c>
      <c r="CR155">
        <v>98.872</v>
      </c>
      <c r="CS155">
        <v>107.348</v>
      </c>
    </row>
    <row r="156" spans="1:97" x14ac:dyDescent="0.25">
      <c r="A156">
        <v>140</v>
      </c>
      <c r="B156">
        <v>1607400864.8</v>
      </c>
      <c r="C156">
        <v>11270.7000000477</v>
      </c>
      <c r="D156" t="s">
        <v>540</v>
      </c>
      <c r="E156" t="s">
        <v>541</v>
      </c>
      <c r="F156">
        <v>1607400855.16452</v>
      </c>
      <c r="G156">
        <f t="shared" si="58"/>
        <v>5.1599788939276916E-5</v>
      </c>
      <c r="H156">
        <f t="shared" si="59"/>
        <v>-0.78414331575654106</v>
      </c>
      <c r="I156">
        <f t="shared" si="60"/>
        <v>411.57154838709698</v>
      </c>
      <c r="J156">
        <f t="shared" si="61"/>
        <v>739.04617431505244</v>
      </c>
      <c r="K156">
        <f t="shared" si="62"/>
        <v>74.986116683223287</v>
      </c>
      <c r="L156">
        <f t="shared" si="63"/>
        <v>41.759436992489348</v>
      </c>
      <c r="M156">
        <f t="shared" si="64"/>
        <v>3.6886187887029808E-3</v>
      </c>
      <c r="N156">
        <f t="shared" si="65"/>
        <v>2.6572578159060218</v>
      </c>
      <c r="O156">
        <f t="shared" si="66"/>
        <v>3.6857765548946203E-3</v>
      </c>
      <c r="P156">
        <f t="shared" si="67"/>
        <v>2.3038655217882771E-3</v>
      </c>
      <c r="Q156">
        <f t="shared" si="68"/>
        <v>7.2855522505161259E-3</v>
      </c>
      <c r="R156">
        <f t="shared" si="69"/>
        <v>20.346774468164636</v>
      </c>
      <c r="S156">
        <f t="shared" si="70"/>
        <v>20.293038709677401</v>
      </c>
      <c r="T156">
        <f t="shared" si="71"/>
        <v>2.3895361453960686</v>
      </c>
      <c r="U156">
        <f t="shared" si="72"/>
        <v>41.370602348354907</v>
      </c>
      <c r="V156">
        <f t="shared" si="73"/>
        <v>0.9927542863839689</v>
      </c>
      <c r="W156">
        <f t="shared" si="74"/>
        <v>2.3996611845885911</v>
      </c>
      <c r="X156">
        <f t="shared" si="75"/>
        <v>1.3967818590120997</v>
      </c>
      <c r="Y156">
        <f t="shared" si="76"/>
        <v>-2.275550692222112</v>
      </c>
      <c r="Z156">
        <f t="shared" si="77"/>
        <v>9.8062468681746022</v>
      </c>
      <c r="AA156">
        <f t="shared" si="78"/>
        <v>0.74445360836039232</v>
      </c>
      <c r="AB156">
        <f t="shared" si="79"/>
        <v>8.2824353365633989</v>
      </c>
      <c r="AC156">
        <v>-1.2186758150594099E-3</v>
      </c>
      <c r="AD156">
        <v>2.3537689320682301E-2</v>
      </c>
      <c r="AE156">
        <v>2.6739743555161399</v>
      </c>
      <c r="AF156">
        <v>81</v>
      </c>
      <c r="AG156">
        <v>8</v>
      </c>
      <c r="AH156">
        <f t="shared" si="80"/>
        <v>1</v>
      </c>
      <c r="AI156">
        <f t="shared" si="81"/>
        <v>0</v>
      </c>
      <c r="AJ156">
        <f t="shared" si="82"/>
        <v>54801.996022862855</v>
      </c>
      <c r="AK156">
        <f t="shared" si="83"/>
        <v>3.8124292258064497E-2</v>
      </c>
      <c r="AL156">
        <f t="shared" si="84"/>
        <v>1.8680903206451605E-2</v>
      </c>
      <c r="AM156">
        <f t="shared" si="85"/>
        <v>0.49</v>
      </c>
      <c r="AN156">
        <f t="shared" si="86"/>
        <v>0.39</v>
      </c>
      <c r="AO156">
        <v>20</v>
      </c>
      <c r="AP156">
        <v>0.5</v>
      </c>
      <c r="AQ156" t="s">
        <v>195</v>
      </c>
      <c r="AR156">
        <v>1607400855.16452</v>
      </c>
      <c r="AS156">
        <v>411.57154838709698</v>
      </c>
      <c r="AT156">
        <v>410.04561290322602</v>
      </c>
      <c r="AU156">
        <v>9.7843612903225807</v>
      </c>
      <c r="AV156">
        <v>9.6821632258064501</v>
      </c>
      <c r="AW156">
        <v>999.91948387096795</v>
      </c>
      <c r="AX156">
        <v>101.38054838709699</v>
      </c>
      <c r="AY156">
        <v>8.2823306451612899E-2</v>
      </c>
      <c r="AZ156">
        <v>20.3614903225806</v>
      </c>
      <c r="BA156">
        <v>20.293038709677401</v>
      </c>
      <c r="BB156">
        <v>20.485912903225799</v>
      </c>
      <c r="BC156">
        <v>9996.5287096774191</v>
      </c>
      <c r="BD156">
        <v>3.8124292258064497E-2</v>
      </c>
      <c r="BE156">
        <v>0.282605</v>
      </c>
      <c r="BF156">
        <v>1607400850.8</v>
      </c>
      <c r="BG156" t="s">
        <v>542</v>
      </c>
      <c r="BH156">
        <v>24</v>
      </c>
      <c r="BI156">
        <v>-0.20300000000000001</v>
      </c>
      <c r="BJ156">
        <v>-0.126</v>
      </c>
      <c r="BK156">
        <v>410</v>
      </c>
      <c r="BL156">
        <v>10</v>
      </c>
      <c r="BM156">
        <v>0.33</v>
      </c>
      <c r="BN156">
        <v>0.11</v>
      </c>
      <c r="BO156">
        <v>0.81257047559999995</v>
      </c>
      <c r="BP156">
        <v>6.5093114216989596</v>
      </c>
      <c r="BQ156">
        <v>0.878644690362407</v>
      </c>
      <c r="BR156">
        <v>0</v>
      </c>
      <c r="BS156">
        <v>5.4241349376000003E-2</v>
      </c>
      <c r="BT156">
        <v>0.43860783756660698</v>
      </c>
      <c r="BU156">
        <v>5.97903579715219E-2</v>
      </c>
      <c r="BV156">
        <v>0</v>
      </c>
      <c r="BW156">
        <v>0</v>
      </c>
      <c r="BX156">
        <v>2</v>
      </c>
      <c r="BY156" t="s">
        <v>213</v>
      </c>
      <c r="BZ156">
        <v>100</v>
      </c>
      <c r="CA156">
        <v>100</v>
      </c>
      <c r="CB156">
        <v>-0.20300000000000001</v>
      </c>
      <c r="CC156">
        <v>-0.126</v>
      </c>
      <c r="CD156">
        <v>2</v>
      </c>
      <c r="CE156">
        <v>999.12099999999998</v>
      </c>
      <c r="CF156">
        <v>332.02800000000002</v>
      </c>
      <c r="CG156">
        <v>20.000699999999998</v>
      </c>
      <c r="CH156">
        <v>24.757899999999999</v>
      </c>
      <c r="CI156">
        <v>30.0001</v>
      </c>
      <c r="CJ156">
        <v>24.799399999999999</v>
      </c>
      <c r="CK156">
        <v>24.879300000000001</v>
      </c>
      <c r="CL156">
        <v>24.989699999999999</v>
      </c>
      <c r="CM156">
        <v>-30</v>
      </c>
      <c r="CN156">
        <v>-30</v>
      </c>
      <c r="CO156">
        <v>20</v>
      </c>
      <c r="CP156">
        <v>410</v>
      </c>
      <c r="CQ156">
        <v>10</v>
      </c>
      <c r="CR156">
        <v>98.885900000000007</v>
      </c>
      <c r="CS156">
        <v>107.35299999999999</v>
      </c>
    </row>
    <row r="157" spans="1:97" x14ac:dyDescent="0.25">
      <c r="A157">
        <v>141</v>
      </c>
      <c r="B157">
        <v>1607400869.8</v>
      </c>
      <c r="C157">
        <v>11275.7000000477</v>
      </c>
      <c r="D157" t="s">
        <v>543</v>
      </c>
      <c r="E157" t="s">
        <v>544</v>
      </c>
      <c r="F157">
        <v>1607400861.4451599</v>
      </c>
      <c r="G157">
        <f t="shared" si="58"/>
        <v>6.3280462385579048E-5</v>
      </c>
      <c r="H157">
        <f t="shared" si="59"/>
        <v>-0.95856753018128482</v>
      </c>
      <c r="I157">
        <f t="shared" si="60"/>
        <v>411.93480645161299</v>
      </c>
      <c r="J157">
        <f t="shared" si="61"/>
        <v>737.89797966551782</v>
      </c>
      <c r="K157">
        <f t="shared" si="62"/>
        <v>74.869350401603612</v>
      </c>
      <c r="L157">
        <f t="shared" si="63"/>
        <v>41.796145560423739</v>
      </c>
      <c r="M157">
        <f t="shared" si="64"/>
        <v>4.5302507611647098E-3</v>
      </c>
      <c r="N157">
        <f t="shared" si="65"/>
        <v>2.6575120772040739</v>
      </c>
      <c r="O157">
        <f t="shared" si="66"/>
        <v>4.5259647551382587E-3</v>
      </c>
      <c r="P157">
        <f t="shared" si="67"/>
        <v>2.8291127059016834E-3</v>
      </c>
      <c r="Q157">
        <f t="shared" si="68"/>
        <v>6.0075007250322519E-3</v>
      </c>
      <c r="R157">
        <f t="shared" si="69"/>
        <v>20.348945273779499</v>
      </c>
      <c r="S157">
        <f t="shared" si="70"/>
        <v>20.295022580645199</v>
      </c>
      <c r="T157">
        <f t="shared" si="71"/>
        <v>2.3898290627183805</v>
      </c>
      <c r="U157">
        <f t="shared" si="72"/>
        <v>41.44465979725048</v>
      </c>
      <c r="V157">
        <f t="shared" si="73"/>
        <v>0.99487044478603537</v>
      </c>
      <c r="W157">
        <f t="shared" si="74"/>
        <v>2.4004792165094258</v>
      </c>
      <c r="X157">
        <f t="shared" si="75"/>
        <v>1.3949586179323452</v>
      </c>
      <c r="Y157">
        <f t="shared" si="76"/>
        <v>-2.790668391204036</v>
      </c>
      <c r="Z157">
        <f t="shared" si="77"/>
        <v>10.31372029137702</v>
      </c>
      <c r="AA157">
        <f t="shared" si="78"/>
        <v>0.7829342223616037</v>
      </c>
      <c r="AB157">
        <f t="shared" si="79"/>
        <v>8.311993623259621</v>
      </c>
      <c r="AC157">
        <v>-1.2188616822643699E-3</v>
      </c>
      <c r="AD157">
        <v>2.3541279188037601E-2</v>
      </c>
      <c r="AE157">
        <v>2.6742311663490699</v>
      </c>
      <c r="AF157">
        <v>79</v>
      </c>
      <c r="AG157">
        <v>8</v>
      </c>
      <c r="AH157">
        <f t="shared" si="80"/>
        <v>1</v>
      </c>
      <c r="AI157">
        <f t="shared" si="81"/>
        <v>0</v>
      </c>
      <c r="AJ157">
        <f t="shared" si="82"/>
        <v>54808.949148694657</v>
      </c>
      <c r="AK157">
        <f t="shared" si="83"/>
        <v>3.1436424516128998E-2</v>
      </c>
      <c r="AL157">
        <f t="shared" si="84"/>
        <v>1.5403848012903209E-2</v>
      </c>
      <c r="AM157">
        <f t="shared" si="85"/>
        <v>0.49</v>
      </c>
      <c r="AN157">
        <f t="shared" si="86"/>
        <v>0.39</v>
      </c>
      <c r="AO157">
        <v>20</v>
      </c>
      <c r="AP157">
        <v>0.5</v>
      </c>
      <c r="AQ157" t="s">
        <v>195</v>
      </c>
      <c r="AR157">
        <v>1607400861.4451599</v>
      </c>
      <c r="AS157">
        <v>411.93480645161299</v>
      </c>
      <c r="AT157">
        <v>410.06970967741898</v>
      </c>
      <c r="AU157">
        <v>9.8052525806451598</v>
      </c>
      <c r="AV157">
        <v>9.6799261290322605</v>
      </c>
      <c r="AW157">
        <v>999.948225806452</v>
      </c>
      <c r="AX157">
        <v>101.37906451612901</v>
      </c>
      <c r="AY157">
        <v>8.3945906451612901E-2</v>
      </c>
      <c r="AZ157">
        <v>20.3670096774194</v>
      </c>
      <c r="BA157">
        <v>20.295022580645199</v>
      </c>
      <c r="BB157">
        <v>20.4923258064516</v>
      </c>
      <c r="BC157">
        <v>9998.1996774193594</v>
      </c>
      <c r="BD157">
        <v>3.1436424516128998E-2</v>
      </c>
      <c r="BE157">
        <v>0.28470170967741898</v>
      </c>
      <c r="BF157">
        <v>1607400850.8</v>
      </c>
      <c r="BG157" t="s">
        <v>542</v>
      </c>
      <c r="BH157">
        <v>24</v>
      </c>
      <c r="BI157">
        <v>-0.20300000000000001</v>
      </c>
      <c r="BJ157">
        <v>-0.126</v>
      </c>
      <c r="BK157">
        <v>410</v>
      </c>
      <c r="BL157">
        <v>10</v>
      </c>
      <c r="BM157">
        <v>0.33</v>
      </c>
      <c r="BN157">
        <v>0.11</v>
      </c>
      <c r="BO157">
        <v>1.1913263435999999</v>
      </c>
      <c r="BP157">
        <v>6.6926079009020496</v>
      </c>
      <c r="BQ157">
        <v>0.89009657268364395</v>
      </c>
      <c r="BR157">
        <v>0</v>
      </c>
      <c r="BS157">
        <v>7.9797716576000002E-2</v>
      </c>
      <c r="BT157">
        <v>0.44583435822543999</v>
      </c>
      <c r="BU157">
        <v>6.01715561880325E-2</v>
      </c>
      <c r="BV157">
        <v>0</v>
      </c>
      <c r="BW157">
        <v>0</v>
      </c>
      <c r="BX157">
        <v>2</v>
      </c>
      <c r="BY157" t="s">
        <v>213</v>
      </c>
      <c r="BZ157">
        <v>100</v>
      </c>
      <c r="CA157">
        <v>100</v>
      </c>
      <c r="CB157">
        <v>-0.20300000000000001</v>
      </c>
      <c r="CC157">
        <v>-0.126</v>
      </c>
      <c r="CD157">
        <v>2</v>
      </c>
      <c r="CE157">
        <v>1000.43</v>
      </c>
      <c r="CF157">
        <v>332.07400000000001</v>
      </c>
      <c r="CG157">
        <v>20.000900000000001</v>
      </c>
      <c r="CH157">
        <v>24.757100000000001</v>
      </c>
      <c r="CI157">
        <v>30.0001</v>
      </c>
      <c r="CJ157">
        <v>24.797799999999999</v>
      </c>
      <c r="CK157">
        <v>24.877199999999998</v>
      </c>
      <c r="CL157">
        <v>24.9937</v>
      </c>
      <c r="CM157">
        <v>-30</v>
      </c>
      <c r="CN157">
        <v>-30</v>
      </c>
      <c r="CO157">
        <v>20</v>
      </c>
      <c r="CP157">
        <v>410</v>
      </c>
      <c r="CQ157">
        <v>10</v>
      </c>
      <c r="CR157">
        <v>98.885199999999998</v>
      </c>
      <c r="CS157">
        <v>107.352</v>
      </c>
    </row>
    <row r="158" spans="1:97" x14ac:dyDescent="0.25">
      <c r="A158">
        <v>142</v>
      </c>
      <c r="B158">
        <v>1607400874.8</v>
      </c>
      <c r="C158">
        <v>11280.7000000477</v>
      </c>
      <c r="D158" t="s">
        <v>545</v>
      </c>
      <c r="E158" t="s">
        <v>546</v>
      </c>
      <c r="F158">
        <v>1607400866.2354801</v>
      </c>
      <c r="G158">
        <f t="shared" si="58"/>
        <v>6.6807637279404987E-5</v>
      </c>
      <c r="H158">
        <f t="shared" si="59"/>
        <v>-1.0349225876356349</v>
      </c>
      <c r="I158">
        <f t="shared" si="60"/>
        <v>412.00306451612897</v>
      </c>
      <c r="J158">
        <f t="shared" si="61"/>
        <v>745.52841508848098</v>
      </c>
      <c r="K158">
        <f t="shared" si="62"/>
        <v>75.643454938897435</v>
      </c>
      <c r="L158">
        <f t="shared" si="63"/>
        <v>41.803014633204405</v>
      </c>
      <c r="M158">
        <f t="shared" si="64"/>
        <v>4.7833719325685959E-3</v>
      </c>
      <c r="N158">
        <f t="shared" si="65"/>
        <v>2.6565782390022479</v>
      </c>
      <c r="O158">
        <f t="shared" si="66"/>
        <v>4.7785921925402215E-3</v>
      </c>
      <c r="P158">
        <f t="shared" si="67"/>
        <v>2.9870491532698563E-3</v>
      </c>
      <c r="Q158">
        <f t="shared" si="68"/>
        <v>7.3483920950322516E-3</v>
      </c>
      <c r="R158">
        <f t="shared" si="69"/>
        <v>20.350580655893541</v>
      </c>
      <c r="S158">
        <f t="shared" si="70"/>
        <v>20.297932258064499</v>
      </c>
      <c r="T158">
        <f t="shared" si="71"/>
        <v>2.3902587316951336</v>
      </c>
      <c r="U158">
        <f t="shared" si="72"/>
        <v>41.460483785317074</v>
      </c>
      <c r="V158">
        <f t="shared" si="73"/>
        <v>0.9954126770205286</v>
      </c>
      <c r="W158">
        <f t="shared" si="74"/>
        <v>2.4008708682098079</v>
      </c>
      <c r="X158">
        <f t="shared" si="75"/>
        <v>1.3948460546746051</v>
      </c>
      <c r="Y158">
        <f t="shared" si="76"/>
        <v>-2.94621680402176</v>
      </c>
      <c r="Z158">
        <f t="shared" si="77"/>
        <v>10.271749707698543</v>
      </c>
      <c r="AA158">
        <f t="shared" si="78"/>
        <v>0.78004439585172614</v>
      </c>
      <c r="AB158">
        <f t="shared" si="79"/>
        <v>8.1129256916235413</v>
      </c>
      <c r="AC158">
        <v>-1.2181791319260001E-3</v>
      </c>
      <c r="AD158">
        <v>2.3528096307396398E-2</v>
      </c>
      <c r="AE158">
        <v>2.6732879656247199</v>
      </c>
      <c r="AF158">
        <v>78</v>
      </c>
      <c r="AG158">
        <v>8</v>
      </c>
      <c r="AH158">
        <f t="shared" si="80"/>
        <v>1</v>
      </c>
      <c r="AI158">
        <f t="shared" si="81"/>
        <v>0</v>
      </c>
      <c r="AJ158">
        <f t="shared" si="82"/>
        <v>54779.002059179737</v>
      </c>
      <c r="AK158">
        <f t="shared" si="83"/>
        <v>3.8453124516128999E-2</v>
      </c>
      <c r="AL158">
        <f t="shared" si="84"/>
        <v>1.8842031012903208E-2</v>
      </c>
      <c r="AM158">
        <f t="shared" si="85"/>
        <v>0.49</v>
      </c>
      <c r="AN158">
        <f t="shared" si="86"/>
        <v>0.39</v>
      </c>
      <c r="AO158">
        <v>20</v>
      </c>
      <c r="AP158">
        <v>0.5</v>
      </c>
      <c r="AQ158" t="s">
        <v>195</v>
      </c>
      <c r="AR158">
        <v>1607400866.2354801</v>
      </c>
      <c r="AS158">
        <v>412.00306451612897</v>
      </c>
      <c r="AT158">
        <v>409.988258064516</v>
      </c>
      <c r="AU158">
        <v>9.8106100000000005</v>
      </c>
      <c r="AV158">
        <v>9.6783048387096802</v>
      </c>
      <c r="AW158">
        <v>999.99445161290305</v>
      </c>
      <c r="AX158">
        <v>101.37851612903199</v>
      </c>
      <c r="AY158">
        <v>8.4356925806451599E-2</v>
      </c>
      <c r="AZ158">
        <v>20.369651612903201</v>
      </c>
      <c r="BA158">
        <v>20.297932258064499</v>
      </c>
      <c r="BB158">
        <v>20.496035483871001</v>
      </c>
      <c r="BC158">
        <v>9992.6548387096791</v>
      </c>
      <c r="BD158">
        <v>3.8453124516128999E-2</v>
      </c>
      <c r="BE158">
        <v>0.30029058064516101</v>
      </c>
      <c r="BF158">
        <v>1607400850.8</v>
      </c>
      <c r="BG158" t="s">
        <v>542</v>
      </c>
      <c r="BH158">
        <v>24</v>
      </c>
      <c r="BI158">
        <v>-0.20300000000000001</v>
      </c>
      <c r="BJ158">
        <v>-0.126</v>
      </c>
      <c r="BK158">
        <v>410</v>
      </c>
      <c r="BL158">
        <v>10</v>
      </c>
      <c r="BM158">
        <v>0.33</v>
      </c>
      <c r="BN158">
        <v>0.11</v>
      </c>
      <c r="BO158">
        <v>1.5965314256000001</v>
      </c>
      <c r="BP158">
        <v>4.81993569031326</v>
      </c>
      <c r="BQ158">
        <v>0.72856556974531095</v>
      </c>
      <c r="BR158">
        <v>0</v>
      </c>
      <c r="BS158">
        <v>0.105839212376</v>
      </c>
      <c r="BT158">
        <v>0.299973497935765</v>
      </c>
      <c r="BU158">
        <v>4.7983910368284401E-2</v>
      </c>
      <c r="BV158">
        <v>0</v>
      </c>
      <c r="BW158">
        <v>0</v>
      </c>
      <c r="BX158">
        <v>2</v>
      </c>
      <c r="BY158" t="s">
        <v>213</v>
      </c>
      <c r="BZ158">
        <v>100</v>
      </c>
      <c r="CA158">
        <v>100</v>
      </c>
      <c r="CB158">
        <v>-0.20300000000000001</v>
      </c>
      <c r="CC158">
        <v>-0.126</v>
      </c>
      <c r="CD158">
        <v>2</v>
      </c>
      <c r="CE158">
        <v>1001.8</v>
      </c>
      <c r="CF158">
        <v>332.108</v>
      </c>
      <c r="CG158">
        <v>20.001000000000001</v>
      </c>
      <c r="CH158">
        <v>24.755800000000001</v>
      </c>
      <c r="CI158">
        <v>30.0001</v>
      </c>
      <c r="CJ158">
        <v>24.796600000000002</v>
      </c>
      <c r="CK158">
        <v>24.876899999999999</v>
      </c>
      <c r="CL158">
        <v>24.995799999999999</v>
      </c>
      <c r="CM158">
        <v>-30</v>
      </c>
      <c r="CN158">
        <v>-30</v>
      </c>
      <c r="CO158">
        <v>20</v>
      </c>
      <c r="CP158">
        <v>410</v>
      </c>
      <c r="CQ158">
        <v>10</v>
      </c>
      <c r="CR158">
        <v>98.885000000000005</v>
      </c>
      <c r="CS158">
        <v>107.352</v>
      </c>
    </row>
    <row r="159" spans="1:97" x14ac:dyDescent="0.25">
      <c r="A159">
        <v>143</v>
      </c>
      <c r="B159">
        <v>1607400879.8</v>
      </c>
      <c r="C159">
        <v>11285.7000000477</v>
      </c>
      <c r="D159" t="s">
        <v>547</v>
      </c>
      <c r="E159" t="s">
        <v>548</v>
      </c>
      <c r="F159">
        <v>1607400871.17097</v>
      </c>
      <c r="G159">
        <f t="shared" si="58"/>
        <v>6.6819711074068589E-5</v>
      </c>
      <c r="H159">
        <f t="shared" si="59"/>
        <v>-1.009673331475915</v>
      </c>
      <c r="I159">
        <f t="shared" si="60"/>
        <v>411.95877419354798</v>
      </c>
      <c r="J159">
        <f t="shared" si="61"/>
        <v>737.14986253144411</v>
      </c>
      <c r="K159">
        <f t="shared" si="62"/>
        <v>74.793367271766485</v>
      </c>
      <c r="L159">
        <f t="shared" si="63"/>
        <v>41.798534416426669</v>
      </c>
      <c r="M159">
        <f t="shared" si="64"/>
        <v>4.7829746829269829E-3</v>
      </c>
      <c r="N159">
        <f t="shared" si="65"/>
        <v>2.6585409447132595</v>
      </c>
      <c r="O159">
        <f t="shared" si="66"/>
        <v>4.7781992606548418E-3</v>
      </c>
      <c r="P159">
        <f t="shared" si="67"/>
        <v>2.9868031836018374E-3</v>
      </c>
      <c r="Q159">
        <f t="shared" si="68"/>
        <v>9.6383221829322522E-3</v>
      </c>
      <c r="R159">
        <f t="shared" si="69"/>
        <v>20.352443873669543</v>
      </c>
      <c r="S159">
        <f t="shared" si="70"/>
        <v>20.299332258064499</v>
      </c>
      <c r="T159">
        <f t="shared" si="71"/>
        <v>2.3904654923245507</v>
      </c>
      <c r="U159">
        <f t="shared" si="72"/>
        <v>41.449105471696804</v>
      </c>
      <c r="V159">
        <f t="shared" si="73"/>
        <v>0.99525249328405718</v>
      </c>
      <c r="W159">
        <f t="shared" si="74"/>
        <v>2.4011434793536317</v>
      </c>
      <c r="X159">
        <f t="shared" si="75"/>
        <v>1.3952129990404936</v>
      </c>
      <c r="Y159">
        <f t="shared" si="76"/>
        <v>-2.9467492583664248</v>
      </c>
      <c r="Z159">
        <f t="shared" si="77"/>
        <v>10.342217631522116</v>
      </c>
      <c r="AA159">
        <f t="shared" si="78"/>
        <v>0.78482895133896413</v>
      </c>
      <c r="AB159">
        <f t="shared" si="79"/>
        <v>8.1899356466775881</v>
      </c>
      <c r="AC159">
        <v>-1.2196139878608301E-3</v>
      </c>
      <c r="AD159">
        <v>2.35558093323016E-2</v>
      </c>
      <c r="AE159">
        <v>2.6752703532115598</v>
      </c>
      <c r="AF159">
        <v>78</v>
      </c>
      <c r="AG159">
        <v>8</v>
      </c>
      <c r="AH159">
        <f t="shared" si="80"/>
        <v>1</v>
      </c>
      <c r="AI159">
        <f t="shared" si="81"/>
        <v>0</v>
      </c>
      <c r="AJ159">
        <f t="shared" si="82"/>
        <v>54840.54371217305</v>
      </c>
      <c r="AK159">
        <f t="shared" si="83"/>
        <v>5.0436013516129002E-2</v>
      </c>
      <c r="AL159">
        <f t="shared" si="84"/>
        <v>2.471364662290321E-2</v>
      </c>
      <c r="AM159">
        <f t="shared" si="85"/>
        <v>0.49</v>
      </c>
      <c r="AN159">
        <f t="shared" si="86"/>
        <v>0.39</v>
      </c>
      <c r="AO159">
        <v>20</v>
      </c>
      <c r="AP159">
        <v>0.5</v>
      </c>
      <c r="AQ159" t="s">
        <v>195</v>
      </c>
      <c r="AR159">
        <v>1607400871.17097</v>
      </c>
      <c r="AS159">
        <v>411.95877419354798</v>
      </c>
      <c r="AT159">
        <v>409.994483870968</v>
      </c>
      <c r="AU159">
        <v>9.8090280645161307</v>
      </c>
      <c r="AV159">
        <v>9.6766996774193608</v>
      </c>
      <c r="AW159">
        <v>1000.00122580645</v>
      </c>
      <c r="AX159">
        <v>101.378483870968</v>
      </c>
      <c r="AY159">
        <v>8.4422212903225796E-2</v>
      </c>
      <c r="AZ159">
        <v>20.371490322580598</v>
      </c>
      <c r="BA159">
        <v>20.299332258064499</v>
      </c>
      <c r="BB159">
        <v>20.497296774193501</v>
      </c>
      <c r="BC159">
        <v>10004.4280645161</v>
      </c>
      <c r="BD159">
        <v>5.0436013516129002E-2</v>
      </c>
      <c r="BE159">
        <v>0.31218732258064502</v>
      </c>
      <c r="BF159">
        <v>1607400850.8</v>
      </c>
      <c r="BG159" t="s">
        <v>542</v>
      </c>
      <c r="BH159">
        <v>24</v>
      </c>
      <c r="BI159">
        <v>-0.20300000000000001</v>
      </c>
      <c r="BJ159">
        <v>-0.126</v>
      </c>
      <c r="BK159">
        <v>410</v>
      </c>
      <c r="BL159">
        <v>10</v>
      </c>
      <c r="BM159">
        <v>0.33</v>
      </c>
      <c r="BN159">
        <v>0.11</v>
      </c>
      <c r="BO159">
        <v>1.9164824</v>
      </c>
      <c r="BP159">
        <v>0.433864912364882</v>
      </c>
      <c r="BQ159">
        <v>0.19576423112060101</v>
      </c>
      <c r="BR159">
        <v>0</v>
      </c>
      <c r="BS159">
        <v>0.12957787600000001</v>
      </c>
      <c r="BT159">
        <v>3.8043485042000197E-2</v>
      </c>
      <c r="BU159">
        <v>1.0680813933845301E-2</v>
      </c>
      <c r="BV159">
        <v>1</v>
      </c>
      <c r="BW159">
        <v>1</v>
      </c>
      <c r="BX159">
        <v>2</v>
      </c>
      <c r="BY159" t="s">
        <v>220</v>
      </c>
      <c r="BZ159">
        <v>100</v>
      </c>
      <c r="CA159">
        <v>100</v>
      </c>
      <c r="CB159">
        <v>-0.20300000000000001</v>
      </c>
      <c r="CC159">
        <v>-0.126</v>
      </c>
      <c r="CD159">
        <v>2</v>
      </c>
      <c r="CE159">
        <v>1001.59</v>
      </c>
      <c r="CF159">
        <v>332.26400000000001</v>
      </c>
      <c r="CG159">
        <v>20.001100000000001</v>
      </c>
      <c r="CH159">
        <v>24.755099999999999</v>
      </c>
      <c r="CI159">
        <v>30</v>
      </c>
      <c r="CJ159">
        <v>24.795200000000001</v>
      </c>
      <c r="CK159">
        <v>24.8751</v>
      </c>
      <c r="CL159">
        <v>24.992999999999999</v>
      </c>
      <c r="CM159">
        <v>-30</v>
      </c>
      <c r="CN159">
        <v>-30</v>
      </c>
      <c r="CO159">
        <v>20</v>
      </c>
      <c r="CP159">
        <v>410</v>
      </c>
      <c r="CQ159">
        <v>10</v>
      </c>
      <c r="CR159">
        <v>98.884799999999998</v>
      </c>
      <c r="CS159">
        <v>107.352</v>
      </c>
    </row>
    <row r="160" spans="1:97" x14ac:dyDescent="0.25">
      <c r="A160">
        <v>144</v>
      </c>
      <c r="B160">
        <v>1607400884.8</v>
      </c>
      <c r="C160">
        <v>11290.7000000477</v>
      </c>
      <c r="D160" t="s">
        <v>549</v>
      </c>
      <c r="E160" t="s">
        <v>550</v>
      </c>
      <c r="F160">
        <v>1607400876.17097</v>
      </c>
      <c r="G160">
        <f t="shared" si="58"/>
        <v>6.6802459572961489E-5</v>
      </c>
      <c r="H160">
        <f t="shared" si="59"/>
        <v>-1.0118898829446434</v>
      </c>
      <c r="I160">
        <f t="shared" si="60"/>
        <v>411.931806451613</v>
      </c>
      <c r="J160">
        <f t="shared" si="61"/>
        <v>738.06050850215627</v>
      </c>
      <c r="K160">
        <f t="shared" si="62"/>
        <v>74.886499164253763</v>
      </c>
      <c r="L160">
        <f t="shared" si="63"/>
        <v>41.796208473709633</v>
      </c>
      <c r="M160">
        <f t="shared" si="64"/>
        <v>4.7800089269453136E-3</v>
      </c>
      <c r="N160">
        <f t="shared" si="65"/>
        <v>2.6584074162432416</v>
      </c>
      <c r="O160">
        <f t="shared" si="66"/>
        <v>4.7752391824863781E-3</v>
      </c>
      <c r="P160">
        <f t="shared" si="67"/>
        <v>2.9849526253267842E-3</v>
      </c>
      <c r="Q160">
        <f t="shared" si="68"/>
        <v>1.00458562482871E-2</v>
      </c>
      <c r="R160">
        <f t="shared" si="69"/>
        <v>20.353124763963514</v>
      </c>
      <c r="S160">
        <f t="shared" si="70"/>
        <v>20.301632258064501</v>
      </c>
      <c r="T160">
        <f t="shared" si="71"/>
        <v>2.3908052045179615</v>
      </c>
      <c r="U160">
        <f t="shared" si="72"/>
        <v>41.439987394238756</v>
      </c>
      <c r="V160">
        <f t="shared" si="73"/>
        <v>0.99507498031929642</v>
      </c>
      <c r="W160">
        <f t="shared" si="74"/>
        <v>2.4012434435673549</v>
      </c>
      <c r="X160">
        <f t="shared" si="75"/>
        <v>1.3957302241986651</v>
      </c>
      <c r="Y160">
        <f t="shared" si="76"/>
        <v>-2.9459884671676018</v>
      </c>
      <c r="Z160">
        <f t="shared" si="77"/>
        <v>10.108687501787358</v>
      </c>
      <c r="AA160">
        <f t="shared" si="78"/>
        <v>0.76715749469119787</v>
      </c>
      <c r="AB160">
        <f t="shared" si="79"/>
        <v>7.9399023855592414</v>
      </c>
      <c r="AC160">
        <v>-1.2195163345180601E-3</v>
      </c>
      <c r="AD160">
        <v>2.35539232408448E-2</v>
      </c>
      <c r="AE160">
        <v>2.6751354852335698</v>
      </c>
      <c r="AF160">
        <v>78</v>
      </c>
      <c r="AG160">
        <v>8</v>
      </c>
      <c r="AH160">
        <f t="shared" si="80"/>
        <v>1</v>
      </c>
      <c r="AI160">
        <f t="shared" si="81"/>
        <v>0</v>
      </c>
      <c r="AJ160">
        <f t="shared" si="82"/>
        <v>54836.229424657802</v>
      </c>
      <c r="AK160">
        <f t="shared" si="83"/>
        <v>5.2568583193548402E-2</v>
      </c>
      <c r="AL160">
        <f t="shared" si="84"/>
        <v>2.5758605764838717E-2</v>
      </c>
      <c r="AM160">
        <f t="shared" si="85"/>
        <v>0.49</v>
      </c>
      <c r="AN160">
        <f t="shared" si="86"/>
        <v>0.39</v>
      </c>
      <c r="AO160">
        <v>20</v>
      </c>
      <c r="AP160">
        <v>0.5</v>
      </c>
      <c r="AQ160" t="s">
        <v>195</v>
      </c>
      <c r="AR160">
        <v>1607400876.17097</v>
      </c>
      <c r="AS160">
        <v>411.931806451613</v>
      </c>
      <c r="AT160">
        <v>409.96306451612901</v>
      </c>
      <c r="AU160">
        <v>9.80718225806452</v>
      </c>
      <c r="AV160">
        <v>9.6748877419354908</v>
      </c>
      <c r="AW160">
        <v>1000.00087096774</v>
      </c>
      <c r="AX160">
        <v>101.379516129032</v>
      </c>
      <c r="AY160">
        <v>8.4385951612903201E-2</v>
      </c>
      <c r="AZ160">
        <v>20.372164516129001</v>
      </c>
      <c r="BA160">
        <v>20.301632258064501</v>
      </c>
      <c r="BB160">
        <v>20.495654838709701</v>
      </c>
      <c r="BC160">
        <v>10003.525161290299</v>
      </c>
      <c r="BD160">
        <v>5.2568583193548402E-2</v>
      </c>
      <c r="BE160">
        <v>0.31223290322580599</v>
      </c>
      <c r="BF160">
        <v>1607400850.8</v>
      </c>
      <c r="BG160" t="s">
        <v>542</v>
      </c>
      <c r="BH160">
        <v>24</v>
      </c>
      <c r="BI160">
        <v>-0.20300000000000001</v>
      </c>
      <c r="BJ160">
        <v>-0.126</v>
      </c>
      <c r="BK160">
        <v>410</v>
      </c>
      <c r="BL160">
        <v>10</v>
      </c>
      <c r="BM160">
        <v>0.33</v>
      </c>
      <c r="BN160">
        <v>0.11</v>
      </c>
      <c r="BO160">
        <v>1.9808986</v>
      </c>
      <c r="BP160">
        <v>-0.25276425450164403</v>
      </c>
      <c r="BQ160">
        <v>0.111209764013957</v>
      </c>
      <c r="BR160">
        <v>0</v>
      </c>
      <c r="BS160">
        <v>0.13224852000000001</v>
      </c>
      <c r="BT160">
        <v>2.9894837933830899E-5</v>
      </c>
      <c r="BU160">
        <v>3.7144072151556101E-4</v>
      </c>
      <c r="BV160">
        <v>1</v>
      </c>
      <c r="BW160">
        <v>1</v>
      </c>
      <c r="BX160">
        <v>2</v>
      </c>
      <c r="BY160" t="s">
        <v>220</v>
      </c>
      <c r="BZ160">
        <v>100</v>
      </c>
      <c r="CA160">
        <v>100</v>
      </c>
      <c r="CB160">
        <v>-0.20300000000000001</v>
      </c>
      <c r="CC160">
        <v>-0.126</v>
      </c>
      <c r="CD160">
        <v>2</v>
      </c>
      <c r="CE160">
        <v>1002.25</v>
      </c>
      <c r="CF160">
        <v>332.39299999999997</v>
      </c>
      <c r="CG160">
        <v>20.000800000000002</v>
      </c>
      <c r="CH160">
        <v>24.754799999999999</v>
      </c>
      <c r="CI160">
        <v>30.0001</v>
      </c>
      <c r="CJ160">
        <v>24.794499999999999</v>
      </c>
      <c r="CK160">
        <v>24.8748</v>
      </c>
      <c r="CL160">
        <v>24.9941</v>
      </c>
      <c r="CM160">
        <v>-30</v>
      </c>
      <c r="CN160">
        <v>-30</v>
      </c>
      <c r="CO160">
        <v>20</v>
      </c>
      <c r="CP160">
        <v>410</v>
      </c>
      <c r="CQ160">
        <v>10</v>
      </c>
      <c r="CR160">
        <v>98.885300000000001</v>
      </c>
      <c r="CS160">
        <v>107.35299999999999</v>
      </c>
    </row>
    <row r="161" spans="1:97" x14ac:dyDescent="0.25">
      <c r="A161">
        <v>145</v>
      </c>
      <c r="B161">
        <v>1607400889.8</v>
      </c>
      <c r="C161">
        <v>11295.7000000477</v>
      </c>
      <c r="D161" t="s">
        <v>551</v>
      </c>
      <c r="E161" t="s">
        <v>552</v>
      </c>
      <c r="F161">
        <v>1607400881.17097</v>
      </c>
      <c r="G161">
        <f t="shared" si="58"/>
        <v>6.6913398008856478E-5</v>
      </c>
      <c r="H161">
        <f t="shared" si="59"/>
        <v>-0.98090657870735887</v>
      </c>
      <c r="I161">
        <f t="shared" si="60"/>
        <v>411.92064516129</v>
      </c>
      <c r="J161">
        <f t="shared" si="61"/>
        <v>727.32889793779202</v>
      </c>
      <c r="K161">
        <f t="shared" si="62"/>
        <v>73.798488081510996</v>
      </c>
      <c r="L161">
        <f t="shared" si="63"/>
        <v>41.795563064598319</v>
      </c>
      <c r="M161">
        <f t="shared" si="64"/>
        <v>4.7866780389876663E-3</v>
      </c>
      <c r="N161">
        <f t="shared" si="65"/>
        <v>2.6581497595673458</v>
      </c>
      <c r="O161">
        <f t="shared" si="66"/>
        <v>4.7818945197276768E-3</v>
      </c>
      <c r="P161">
        <f t="shared" si="67"/>
        <v>2.9891134469490922E-3</v>
      </c>
      <c r="Q161">
        <f t="shared" si="68"/>
        <v>1.1943693156996775E-2</v>
      </c>
      <c r="R161">
        <f t="shared" si="69"/>
        <v>20.353142337308224</v>
      </c>
      <c r="S161">
        <f t="shared" si="70"/>
        <v>20.303238709677402</v>
      </c>
      <c r="T161">
        <f t="shared" si="71"/>
        <v>2.3910425040400112</v>
      </c>
      <c r="U161">
        <f t="shared" si="72"/>
        <v>41.433610440407435</v>
      </c>
      <c r="V161">
        <f t="shared" si="73"/>
        <v>0.99492423229132088</v>
      </c>
      <c r="W161">
        <f t="shared" si="74"/>
        <v>2.4012491832501222</v>
      </c>
      <c r="X161">
        <f t="shared" si="75"/>
        <v>1.3961182717486902</v>
      </c>
      <c r="Y161">
        <f t="shared" si="76"/>
        <v>-2.9508808521905707</v>
      </c>
      <c r="Z161">
        <f t="shared" si="77"/>
        <v>9.8830406611780983</v>
      </c>
      <c r="AA161">
        <f t="shared" si="78"/>
        <v>0.75011196183108941</v>
      </c>
      <c r="AB161">
        <f t="shared" si="79"/>
        <v>7.6942154639756133</v>
      </c>
      <c r="AC161">
        <v>-1.21932791739025E-3</v>
      </c>
      <c r="AD161">
        <v>2.35502841238933E-2</v>
      </c>
      <c r="AE161">
        <v>2.6748752440455799</v>
      </c>
      <c r="AF161">
        <v>78</v>
      </c>
      <c r="AG161">
        <v>8</v>
      </c>
      <c r="AH161">
        <f t="shared" si="80"/>
        <v>1</v>
      </c>
      <c r="AI161">
        <f t="shared" si="81"/>
        <v>0</v>
      </c>
      <c r="AJ161">
        <f t="shared" si="82"/>
        <v>54828.124570742031</v>
      </c>
      <c r="AK161">
        <f t="shared" si="83"/>
        <v>6.2499702548387097E-2</v>
      </c>
      <c r="AL161">
        <f t="shared" si="84"/>
        <v>3.0624854248709678E-2</v>
      </c>
      <c r="AM161">
        <f t="shared" si="85"/>
        <v>0.49</v>
      </c>
      <c r="AN161">
        <f t="shared" si="86"/>
        <v>0.39</v>
      </c>
      <c r="AO161">
        <v>20</v>
      </c>
      <c r="AP161">
        <v>0.5</v>
      </c>
      <c r="AQ161" t="s">
        <v>195</v>
      </c>
      <c r="AR161">
        <v>1607400881.17097</v>
      </c>
      <c r="AS161">
        <v>411.92064516129</v>
      </c>
      <c r="AT161">
        <v>410.01396774193501</v>
      </c>
      <c r="AU161">
        <v>9.8055822580645202</v>
      </c>
      <c r="AV161">
        <v>9.6730683870967695</v>
      </c>
      <c r="AW161">
        <v>1000.00509677419</v>
      </c>
      <c r="AX161">
        <v>101.38077419354801</v>
      </c>
      <c r="AY161">
        <v>8.4310296774193494E-2</v>
      </c>
      <c r="AZ161">
        <v>20.372203225806501</v>
      </c>
      <c r="BA161">
        <v>20.303238709677402</v>
      </c>
      <c r="BB161">
        <v>20.4983096774194</v>
      </c>
      <c r="BC161">
        <v>10001.855483871001</v>
      </c>
      <c r="BD161">
        <v>6.2499702548387097E-2</v>
      </c>
      <c r="BE161">
        <v>0.30184035483871002</v>
      </c>
      <c r="BF161">
        <v>1607400850.8</v>
      </c>
      <c r="BG161" t="s">
        <v>542</v>
      </c>
      <c r="BH161">
        <v>24</v>
      </c>
      <c r="BI161">
        <v>-0.20300000000000001</v>
      </c>
      <c r="BJ161">
        <v>-0.126</v>
      </c>
      <c r="BK161">
        <v>410</v>
      </c>
      <c r="BL161">
        <v>10</v>
      </c>
      <c r="BM161">
        <v>0.33</v>
      </c>
      <c r="BN161">
        <v>0.11</v>
      </c>
      <c r="BO161">
        <v>1.9480796</v>
      </c>
      <c r="BP161">
        <v>-0.34571524609848198</v>
      </c>
      <c r="BQ161">
        <v>0.109396847705224</v>
      </c>
      <c r="BR161">
        <v>0</v>
      </c>
      <c r="BS161">
        <v>0.13235930000000001</v>
      </c>
      <c r="BT161">
        <v>1.4732081632653801E-3</v>
      </c>
      <c r="BU161">
        <v>5.0694075590743397E-4</v>
      </c>
      <c r="BV161">
        <v>1</v>
      </c>
      <c r="BW161">
        <v>1</v>
      </c>
      <c r="BX161">
        <v>2</v>
      </c>
      <c r="BY161" t="s">
        <v>220</v>
      </c>
      <c r="BZ161">
        <v>100</v>
      </c>
      <c r="CA161">
        <v>100</v>
      </c>
      <c r="CB161">
        <v>-0.20300000000000001</v>
      </c>
      <c r="CC161">
        <v>-0.126</v>
      </c>
      <c r="CD161">
        <v>2</v>
      </c>
      <c r="CE161">
        <v>1002.48</v>
      </c>
      <c r="CF161">
        <v>332.40100000000001</v>
      </c>
      <c r="CG161">
        <v>20.000699999999998</v>
      </c>
      <c r="CH161">
        <v>24.753</v>
      </c>
      <c r="CI161">
        <v>30.0001</v>
      </c>
      <c r="CJ161">
        <v>24.7926</v>
      </c>
      <c r="CK161">
        <v>24.874099999999999</v>
      </c>
      <c r="CL161">
        <v>24.993099999999998</v>
      </c>
      <c r="CM161">
        <v>-30</v>
      </c>
      <c r="CN161">
        <v>-30</v>
      </c>
      <c r="CO161">
        <v>20</v>
      </c>
      <c r="CP161">
        <v>410</v>
      </c>
      <c r="CQ161">
        <v>10</v>
      </c>
      <c r="CR161">
        <v>98.887200000000007</v>
      </c>
      <c r="CS161">
        <v>107.35299999999999</v>
      </c>
    </row>
    <row r="162" spans="1:97" x14ac:dyDescent="0.25">
      <c r="A162">
        <v>146</v>
      </c>
      <c r="B162">
        <v>1607401131.3</v>
      </c>
      <c r="C162">
        <v>11537.2000000477</v>
      </c>
      <c r="D162" t="s">
        <v>555</v>
      </c>
      <c r="E162" t="s">
        <v>556</v>
      </c>
      <c r="F162">
        <v>1607401123.3</v>
      </c>
      <c r="G162">
        <f t="shared" si="58"/>
        <v>9.485504907970479E-5</v>
      </c>
      <c r="H162">
        <f t="shared" si="59"/>
        <v>-1.014800273775682</v>
      </c>
      <c r="I162">
        <f t="shared" si="60"/>
        <v>411.28148387096797</v>
      </c>
      <c r="J162">
        <f t="shared" si="61"/>
        <v>641.18743282388618</v>
      </c>
      <c r="K162">
        <f t="shared" si="62"/>
        <v>65.059305924093593</v>
      </c>
      <c r="L162">
        <f t="shared" si="63"/>
        <v>41.731460272437936</v>
      </c>
      <c r="M162">
        <f t="shared" si="64"/>
        <v>6.7227092068212349E-3</v>
      </c>
      <c r="N162">
        <f t="shared" si="65"/>
        <v>2.7796244083236004</v>
      </c>
      <c r="O162">
        <f t="shared" si="66"/>
        <v>6.7136893361613523E-3</v>
      </c>
      <c r="P162">
        <f t="shared" si="67"/>
        <v>4.1968652085610045E-3</v>
      </c>
      <c r="Q162">
        <f t="shared" si="68"/>
        <v>-2.6509792446967749E-3</v>
      </c>
      <c r="R162">
        <f t="shared" si="69"/>
        <v>20.373946351667378</v>
      </c>
      <c r="S162">
        <f t="shared" si="70"/>
        <v>20.328258064516099</v>
      </c>
      <c r="T162">
        <f t="shared" si="71"/>
        <v>2.3947409415185406</v>
      </c>
      <c r="U162">
        <f t="shared" si="72"/>
        <v>40.951298721006943</v>
      </c>
      <c r="V162">
        <f t="shared" si="73"/>
        <v>0.98503104936900088</v>
      </c>
      <c r="W162">
        <f t="shared" si="74"/>
        <v>2.4053719421203748</v>
      </c>
      <c r="X162">
        <f t="shared" si="75"/>
        <v>1.4097098921495397</v>
      </c>
      <c r="Y162">
        <f t="shared" si="76"/>
        <v>-4.1831076644149814</v>
      </c>
      <c r="Z162">
        <f t="shared" si="77"/>
        <v>10.748962098243879</v>
      </c>
      <c r="AA162">
        <f t="shared" si="78"/>
        <v>0.78039167769358986</v>
      </c>
      <c r="AB162">
        <f t="shared" si="79"/>
        <v>7.343595132277791</v>
      </c>
      <c r="AC162">
        <v>-1.2181791891488099E-3</v>
      </c>
      <c r="AD162">
        <v>2.3528097412606402E-2</v>
      </c>
      <c r="AE162">
        <v>2.6732880447143401</v>
      </c>
      <c r="AF162">
        <v>78</v>
      </c>
      <c r="AG162">
        <v>8</v>
      </c>
      <c r="AH162">
        <f t="shared" si="80"/>
        <v>1</v>
      </c>
      <c r="AI162">
        <f t="shared" si="81"/>
        <v>0</v>
      </c>
      <c r="AJ162">
        <f t="shared" si="82"/>
        <v>54773.442175595555</v>
      </c>
      <c r="AK162">
        <f t="shared" si="83"/>
        <v>-1.38722095483871E-2</v>
      </c>
      <c r="AL162">
        <f t="shared" si="84"/>
        <v>-6.797382678709679E-3</v>
      </c>
      <c r="AM162">
        <f t="shared" si="85"/>
        <v>0.49</v>
      </c>
      <c r="AN162">
        <f t="shared" si="86"/>
        <v>0.39</v>
      </c>
      <c r="AO162">
        <v>12.1</v>
      </c>
      <c r="AP162">
        <v>0.5</v>
      </c>
      <c r="AQ162" t="s">
        <v>195</v>
      </c>
      <c r="AR162">
        <v>1607401123.3</v>
      </c>
      <c r="AS162">
        <v>411.28148387096797</v>
      </c>
      <c r="AT162">
        <v>410.10077419354798</v>
      </c>
      <c r="AU162">
        <v>9.7079045161290303</v>
      </c>
      <c r="AV162">
        <v>9.5942435483870998</v>
      </c>
      <c r="AW162">
        <v>999.99490322580596</v>
      </c>
      <c r="AX162">
        <v>101.383129032258</v>
      </c>
      <c r="AY162">
        <v>8.3778448387096804E-2</v>
      </c>
      <c r="AZ162">
        <v>20.399987096774201</v>
      </c>
      <c r="BA162">
        <v>20.328258064516099</v>
      </c>
      <c r="BB162">
        <v>20.541335483870999</v>
      </c>
      <c r="BC162">
        <v>9992.2006451612906</v>
      </c>
      <c r="BD162">
        <v>-1.38722095483871E-2</v>
      </c>
      <c r="BE162">
        <v>0.282605</v>
      </c>
      <c r="BF162">
        <v>1607401102.3</v>
      </c>
      <c r="BG162" t="s">
        <v>557</v>
      </c>
      <c r="BH162">
        <v>25</v>
      </c>
      <c r="BI162">
        <v>-0.17399999999999999</v>
      </c>
      <c r="BJ162">
        <v>-0.127</v>
      </c>
      <c r="BK162">
        <v>410</v>
      </c>
      <c r="BL162">
        <v>10</v>
      </c>
      <c r="BM162">
        <v>0.22</v>
      </c>
      <c r="BN162">
        <v>7.0000000000000007E-2</v>
      </c>
      <c r="BO162">
        <v>1.16517548</v>
      </c>
      <c r="BP162">
        <v>0.37668713949576899</v>
      </c>
      <c r="BQ162">
        <v>9.8296824369302996E-2</v>
      </c>
      <c r="BR162">
        <v>0</v>
      </c>
      <c r="BS162">
        <v>0.112919954</v>
      </c>
      <c r="BT162">
        <v>1.08606580552218E-2</v>
      </c>
      <c r="BU162">
        <v>4.2230200382764004E-3</v>
      </c>
      <c r="BV162">
        <v>1</v>
      </c>
      <c r="BW162">
        <v>1</v>
      </c>
      <c r="BX162">
        <v>2</v>
      </c>
      <c r="BY162" t="s">
        <v>220</v>
      </c>
      <c r="BZ162">
        <v>100</v>
      </c>
      <c r="CA162">
        <v>100</v>
      </c>
      <c r="CB162">
        <v>-0.17399999999999999</v>
      </c>
      <c r="CC162">
        <v>-0.127</v>
      </c>
      <c r="CD162">
        <v>2</v>
      </c>
      <c r="CE162">
        <v>1001.57</v>
      </c>
      <c r="CF162">
        <v>332.17399999999998</v>
      </c>
      <c r="CG162">
        <v>20.000800000000002</v>
      </c>
      <c r="CH162">
        <v>24.742599999999999</v>
      </c>
      <c r="CI162">
        <v>30.0001</v>
      </c>
      <c r="CJ162">
        <v>24.773599999999998</v>
      </c>
      <c r="CK162">
        <v>24.853999999999999</v>
      </c>
      <c r="CL162">
        <v>24.976199999999999</v>
      </c>
      <c r="CM162">
        <v>-30</v>
      </c>
      <c r="CN162">
        <v>-30</v>
      </c>
      <c r="CO162">
        <v>20</v>
      </c>
      <c r="CP162">
        <v>410</v>
      </c>
      <c r="CQ162">
        <v>10</v>
      </c>
      <c r="CR162">
        <v>98.884500000000003</v>
      </c>
      <c r="CS162">
        <v>107.35299999999999</v>
      </c>
    </row>
    <row r="163" spans="1:97" x14ac:dyDescent="0.25">
      <c r="A163">
        <v>147</v>
      </c>
      <c r="B163">
        <v>1607401136.3</v>
      </c>
      <c r="C163">
        <v>11542.2000000477</v>
      </c>
      <c r="D163" t="s">
        <v>558</v>
      </c>
      <c r="E163" t="s">
        <v>559</v>
      </c>
      <c r="F163">
        <v>1607401127.9451599</v>
      </c>
      <c r="G163">
        <f t="shared" si="58"/>
        <v>9.4988193193565576E-5</v>
      </c>
      <c r="H163">
        <f t="shared" si="59"/>
        <v>-1.0815632147784322</v>
      </c>
      <c r="I163">
        <f t="shared" si="60"/>
        <v>411.31709677419298</v>
      </c>
      <c r="J163">
        <f t="shared" si="61"/>
        <v>656.62430811334991</v>
      </c>
      <c r="K163">
        <f t="shared" si="62"/>
        <v>66.625583734547178</v>
      </c>
      <c r="L163">
        <f t="shared" si="63"/>
        <v>41.735039860646125</v>
      </c>
      <c r="M163">
        <f t="shared" si="64"/>
        <v>6.7313443545378854E-3</v>
      </c>
      <c r="N163">
        <f t="shared" si="65"/>
        <v>2.7799278770031788</v>
      </c>
      <c r="O163">
        <f t="shared" si="66"/>
        <v>6.7223022999844118E-3</v>
      </c>
      <c r="P163">
        <f t="shared" si="67"/>
        <v>4.20225030037856E-3</v>
      </c>
      <c r="Q163">
        <f t="shared" si="68"/>
        <v>-3.6704428805032253E-3</v>
      </c>
      <c r="R163">
        <f t="shared" si="69"/>
        <v>20.375615843044262</v>
      </c>
      <c r="S163">
        <f t="shared" si="70"/>
        <v>20.3286032258065</v>
      </c>
      <c r="T163">
        <f t="shared" si="71"/>
        <v>2.3947919993431617</v>
      </c>
      <c r="U163">
        <f t="shared" si="72"/>
        <v>40.942060077481109</v>
      </c>
      <c r="V163">
        <f t="shared" si="73"/>
        <v>0.98491277584934955</v>
      </c>
      <c r="W163">
        <f t="shared" si="74"/>
        <v>2.4056258380390338</v>
      </c>
      <c r="X163">
        <f t="shared" si="75"/>
        <v>1.409879223493812</v>
      </c>
      <c r="Y163">
        <f t="shared" si="76"/>
        <v>-4.1889793198362417</v>
      </c>
      <c r="Z163">
        <f t="shared" si="77"/>
        <v>10.954637668899963</v>
      </c>
      <c r="AA163">
        <f t="shared" si="78"/>
        <v>0.79524558475648222</v>
      </c>
      <c r="AB163">
        <f t="shared" si="79"/>
        <v>7.5572334909396996</v>
      </c>
      <c r="AC163">
        <v>-1.21838572205251E-3</v>
      </c>
      <c r="AD163">
        <v>2.3532086420398099E-2</v>
      </c>
      <c r="AE163">
        <v>2.6735734848820698</v>
      </c>
      <c r="AF163">
        <v>78</v>
      </c>
      <c r="AG163">
        <v>8</v>
      </c>
      <c r="AH163">
        <f t="shared" si="80"/>
        <v>1</v>
      </c>
      <c r="AI163">
        <f t="shared" si="81"/>
        <v>0</v>
      </c>
      <c r="AJ163">
        <f t="shared" si="82"/>
        <v>54782.027783525511</v>
      </c>
      <c r="AK163">
        <f t="shared" si="83"/>
        <v>-1.9206922451612901E-2</v>
      </c>
      <c r="AL163">
        <f t="shared" si="84"/>
        <v>-9.4113920012903213E-3</v>
      </c>
      <c r="AM163">
        <f t="shared" si="85"/>
        <v>0.49</v>
      </c>
      <c r="AN163">
        <f t="shared" si="86"/>
        <v>0.39</v>
      </c>
      <c r="AO163">
        <v>12.1</v>
      </c>
      <c r="AP163">
        <v>0.5</v>
      </c>
      <c r="AQ163" t="s">
        <v>195</v>
      </c>
      <c r="AR163">
        <v>1607401127.9451599</v>
      </c>
      <c r="AS163">
        <v>411.31709677419298</v>
      </c>
      <c r="AT163">
        <v>410.05567741935499</v>
      </c>
      <c r="AU163">
        <v>9.7067467741935491</v>
      </c>
      <c r="AV163">
        <v>9.5929264516129003</v>
      </c>
      <c r="AW163">
        <v>999.99770967741904</v>
      </c>
      <c r="AX163">
        <v>101.382967741935</v>
      </c>
      <c r="AY163">
        <v>8.38572161290322E-2</v>
      </c>
      <c r="AZ163">
        <v>20.4016967741935</v>
      </c>
      <c r="BA163">
        <v>20.3286032258065</v>
      </c>
      <c r="BB163">
        <v>20.538993548387101</v>
      </c>
      <c r="BC163">
        <v>9993.9106451612897</v>
      </c>
      <c r="BD163">
        <v>-1.9206922451612901E-2</v>
      </c>
      <c r="BE163">
        <v>0.282605</v>
      </c>
      <c r="BF163">
        <v>1607401102.3</v>
      </c>
      <c r="BG163" t="s">
        <v>557</v>
      </c>
      <c r="BH163">
        <v>25</v>
      </c>
      <c r="BI163">
        <v>-0.17399999999999999</v>
      </c>
      <c r="BJ163">
        <v>-0.127</v>
      </c>
      <c r="BK163">
        <v>410</v>
      </c>
      <c r="BL163">
        <v>10</v>
      </c>
      <c r="BM163">
        <v>0.22</v>
      </c>
      <c r="BN163">
        <v>7.0000000000000007E-2</v>
      </c>
      <c r="BO163">
        <v>1.2136051999999999</v>
      </c>
      <c r="BP163">
        <v>0.58239051140451603</v>
      </c>
      <c r="BQ163">
        <v>0.13106637718713399</v>
      </c>
      <c r="BR163">
        <v>0</v>
      </c>
      <c r="BS163">
        <v>0.11380092</v>
      </c>
      <c r="BT163">
        <v>1.0435418967590601E-3</v>
      </c>
      <c r="BU163">
        <v>3.3390225156473602E-4</v>
      </c>
      <c r="BV163">
        <v>1</v>
      </c>
      <c r="BW163">
        <v>1</v>
      </c>
      <c r="BX163">
        <v>2</v>
      </c>
      <c r="BY163" t="s">
        <v>220</v>
      </c>
      <c r="BZ163">
        <v>100</v>
      </c>
      <c r="CA163">
        <v>100</v>
      </c>
      <c r="CB163">
        <v>-0.17399999999999999</v>
      </c>
      <c r="CC163">
        <v>-0.127</v>
      </c>
      <c r="CD163">
        <v>2</v>
      </c>
      <c r="CE163">
        <v>1001.91</v>
      </c>
      <c r="CF163">
        <v>332.245</v>
      </c>
      <c r="CG163">
        <v>20.000900000000001</v>
      </c>
      <c r="CH163">
        <v>24.742599999999999</v>
      </c>
      <c r="CI163">
        <v>30.0001</v>
      </c>
      <c r="CJ163">
        <v>24.7715</v>
      </c>
      <c r="CK163">
        <v>24.853999999999999</v>
      </c>
      <c r="CL163">
        <v>24.988700000000001</v>
      </c>
      <c r="CM163">
        <v>-30</v>
      </c>
      <c r="CN163">
        <v>-30</v>
      </c>
      <c r="CO163">
        <v>20</v>
      </c>
      <c r="CP163">
        <v>410</v>
      </c>
      <c r="CQ163">
        <v>10</v>
      </c>
      <c r="CR163">
        <v>98.884699999999995</v>
      </c>
      <c r="CS163">
        <v>107.354</v>
      </c>
    </row>
    <row r="164" spans="1:97" x14ac:dyDescent="0.25">
      <c r="A164">
        <v>148</v>
      </c>
      <c r="B164">
        <v>1607401141.3</v>
      </c>
      <c r="C164">
        <v>11547.2000000477</v>
      </c>
      <c r="D164" t="s">
        <v>560</v>
      </c>
      <c r="E164" t="s">
        <v>561</v>
      </c>
      <c r="F164">
        <v>1607401132.7354801</v>
      </c>
      <c r="G164">
        <f t="shared" si="58"/>
        <v>9.5113715393947622E-5</v>
      </c>
      <c r="H164">
        <f t="shared" si="59"/>
        <v>-1.1617264964219214</v>
      </c>
      <c r="I164">
        <f t="shared" si="60"/>
        <v>411.29093548387101</v>
      </c>
      <c r="J164">
        <f t="shared" si="61"/>
        <v>675.14095439864775</v>
      </c>
      <c r="K164">
        <f t="shared" si="62"/>
        <v>68.505265571538558</v>
      </c>
      <c r="L164">
        <f t="shared" si="63"/>
        <v>41.732907149123101</v>
      </c>
      <c r="M164">
        <f t="shared" si="64"/>
        <v>6.7392136340439241E-3</v>
      </c>
      <c r="N164">
        <f t="shared" si="65"/>
        <v>2.7814086523154029</v>
      </c>
      <c r="O164">
        <f t="shared" si="66"/>
        <v>6.7301552593586559E-3</v>
      </c>
      <c r="P164">
        <f t="shared" si="67"/>
        <v>4.2071598637856127E-3</v>
      </c>
      <c r="Q164">
        <f t="shared" si="68"/>
        <v>-4.9249743974516024E-3</v>
      </c>
      <c r="R164">
        <f t="shared" si="69"/>
        <v>20.376480135505485</v>
      </c>
      <c r="S164">
        <f t="shared" si="70"/>
        <v>20.329351612903199</v>
      </c>
      <c r="T164">
        <f t="shared" si="71"/>
        <v>2.3949027074348348</v>
      </c>
      <c r="U164">
        <f t="shared" si="72"/>
        <v>40.934683550548186</v>
      </c>
      <c r="V164">
        <f t="shared" si="73"/>
        <v>0.98478964694670035</v>
      </c>
      <c r="W164">
        <f t="shared" si="74"/>
        <v>2.405758543926773</v>
      </c>
      <c r="X164">
        <f t="shared" si="75"/>
        <v>1.4101130604881345</v>
      </c>
      <c r="Y164">
        <f t="shared" si="76"/>
        <v>-4.1945148488730899</v>
      </c>
      <c r="Z164">
        <f t="shared" si="77"/>
        <v>10.982239965472795</v>
      </c>
      <c r="AA164">
        <f t="shared" si="78"/>
        <v>0.79683160501548422</v>
      </c>
      <c r="AB164">
        <f t="shared" si="79"/>
        <v>7.5796317472177375</v>
      </c>
      <c r="AC164">
        <v>-1.21939381352981E-3</v>
      </c>
      <c r="AD164">
        <v>2.35515568519159E-2</v>
      </c>
      <c r="AE164">
        <v>2.6749662626461199</v>
      </c>
      <c r="AF164">
        <v>78</v>
      </c>
      <c r="AG164">
        <v>8</v>
      </c>
      <c r="AH164">
        <f t="shared" si="80"/>
        <v>1</v>
      </c>
      <c r="AI164">
        <f t="shared" si="81"/>
        <v>0</v>
      </c>
      <c r="AJ164">
        <f t="shared" si="82"/>
        <v>54825.3640451752</v>
      </c>
      <c r="AK164">
        <f t="shared" si="83"/>
        <v>-2.57717132258064E-2</v>
      </c>
      <c r="AL164">
        <f t="shared" si="84"/>
        <v>-1.2628139480645135E-2</v>
      </c>
      <c r="AM164">
        <f t="shared" si="85"/>
        <v>0.49</v>
      </c>
      <c r="AN164">
        <f t="shared" si="86"/>
        <v>0.39</v>
      </c>
      <c r="AO164">
        <v>12.1</v>
      </c>
      <c r="AP164">
        <v>0.5</v>
      </c>
      <c r="AQ164" t="s">
        <v>195</v>
      </c>
      <c r="AR164">
        <v>1607401132.7354801</v>
      </c>
      <c r="AS164">
        <v>411.29093548387101</v>
      </c>
      <c r="AT164">
        <v>409.93258064516101</v>
      </c>
      <c r="AU164">
        <v>9.7054119354838697</v>
      </c>
      <c r="AV164">
        <v>9.5914412903225799</v>
      </c>
      <c r="AW164">
        <v>999.99980645161304</v>
      </c>
      <c r="AX164">
        <v>101.38422580645199</v>
      </c>
      <c r="AY164">
        <v>8.3867819354838696E-2</v>
      </c>
      <c r="AZ164">
        <v>20.4025903225806</v>
      </c>
      <c r="BA164">
        <v>20.329351612903199</v>
      </c>
      <c r="BB164">
        <v>20.541487096774201</v>
      </c>
      <c r="BC164">
        <v>10002.055483871</v>
      </c>
      <c r="BD164">
        <v>-2.57717132258064E-2</v>
      </c>
      <c r="BE164">
        <v>0.282605</v>
      </c>
      <c r="BF164">
        <v>1607401102.3</v>
      </c>
      <c r="BG164" t="s">
        <v>557</v>
      </c>
      <c r="BH164">
        <v>25</v>
      </c>
      <c r="BI164">
        <v>-0.17399999999999999</v>
      </c>
      <c r="BJ164">
        <v>-0.127</v>
      </c>
      <c r="BK164">
        <v>410</v>
      </c>
      <c r="BL164">
        <v>10</v>
      </c>
      <c r="BM164">
        <v>0.22</v>
      </c>
      <c r="BN164">
        <v>7.0000000000000007E-2</v>
      </c>
      <c r="BO164">
        <v>1.278257</v>
      </c>
      <c r="BP164">
        <v>1.16357422328939</v>
      </c>
      <c r="BQ164">
        <v>0.178851023662153</v>
      </c>
      <c r="BR164">
        <v>0</v>
      </c>
      <c r="BS164">
        <v>0.11384618000000001</v>
      </c>
      <c r="BT164">
        <v>1.62794909963953E-3</v>
      </c>
      <c r="BU164">
        <v>3.2550113302414201E-4</v>
      </c>
      <c r="BV164">
        <v>1</v>
      </c>
      <c r="BW164">
        <v>1</v>
      </c>
      <c r="BX164">
        <v>2</v>
      </c>
      <c r="BY164" t="s">
        <v>220</v>
      </c>
      <c r="BZ164">
        <v>100</v>
      </c>
      <c r="CA164">
        <v>100</v>
      </c>
      <c r="CB164">
        <v>-0.17399999999999999</v>
      </c>
      <c r="CC164">
        <v>-0.127</v>
      </c>
      <c r="CD164">
        <v>2</v>
      </c>
      <c r="CE164">
        <v>1002.26</v>
      </c>
      <c r="CF164">
        <v>332.30500000000001</v>
      </c>
      <c r="CG164">
        <v>20.000800000000002</v>
      </c>
      <c r="CH164">
        <v>24.742599999999999</v>
      </c>
      <c r="CI164">
        <v>30.0001</v>
      </c>
      <c r="CJ164">
        <v>24.7715</v>
      </c>
      <c r="CK164">
        <v>24.853999999999999</v>
      </c>
      <c r="CL164">
        <v>24.994199999999999</v>
      </c>
      <c r="CM164">
        <v>-30</v>
      </c>
      <c r="CN164">
        <v>-30</v>
      </c>
      <c r="CO164">
        <v>20</v>
      </c>
      <c r="CP164">
        <v>410</v>
      </c>
      <c r="CQ164">
        <v>10</v>
      </c>
      <c r="CR164">
        <v>98.885800000000003</v>
      </c>
      <c r="CS164">
        <v>107.35299999999999</v>
      </c>
    </row>
    <row r="165" spans="1:97" x14ac:dyDescent="0.25">
      <c r="A165">
        <v>149</v>
      </c>
      <c r="B165">
        <v>1607401146.3</v>
      </c>
      <c r="C165">
        <v>11552.2000000477</v>
      </c>
      <c r="D165" t="s">
        <v>562</v>
      </c>
      <c r="E165" t="s">
        <v>563</v>
      </c>
      <c r="F165">
        <v>1607401137.67097</v>
      </c>
      <c r="G165">
        <f t="shared" si="58"/>
        <v>9.5186658147526244E-5</v>
      </c>
      <c r="H165">
        <f t="shared" si="59"/>
        <v>-1.1266206838070911</v>
      </c>
      <c r="I165">
        <f t="shared" si="60"/>
        <v>411.25706451612899</v>
      </c>
      <c r="J165">
        <f t="shared" si="61"/>
        <v>666.73796827025114</v>
      </c>
      <c r="K165">
        <f t="shared" si="62"/>
        <v>67.652896846907055</v>
      </c>
      <c r="L165">
        <f t="shared" si="63"/>
        <v>41.729634560115521</v>
      </c>
      <c r="M165">
        <f t="shared" si="64"/>
        <v>6.7421421906409523E-3</v>
      </c>
      <c r="N165">
        <f t="shared" si="65"/>
        <v>2.7808797035729329</v>
      </c>
      <c r="O165">
        <f t="shared" si="66"/>
        <v>6.733074225268091E-3</v>
      </c>
      <c r="P165">
        <f t="shared" si="67"/>
        <v>4.2089850774392999E-3</v>
      </c>
      <c r="Q165">
        <f t="shared" si="68"/>
        <v>-2.4623463703548473E-3</v>
      </c>
      <c r="R165">
        <f t="shared" si="69"/>
        <v>20.376257908405488</v>
      </c>
      <c r="S165">
        <f t="shared" si="70"/>
        <v>20.331477419354801</v>
      </c>
      <c r="T165">
        <f t="shared" si="71"/>
        <v>2.3952172001349465</v>
      </c>
      <c r="U165">
        <f t="shared" si="72"/>
        <v>40.928583885114421</v>
      </c>
      <c r="V165">
        <f t="shared" si="73"/>
        <v>0.98462996209167331</v>
      </c>
      <c r="W165">
        <f t="shared" si="74"/>
        <v>2.4057269238913972</v>
      </c>
      <c r="X165">
        <f t="shared" si="75"/>
        <v>1.4105872380432731</v>
      </c>
      <c r="Y165">
        <f t="shared" si="76"/>
        <v>-4.1977316243059075</v>
      </c>
      <c r="Z165">
        <f t="shared" si="77"/>
        <v>10.629525568452527</v>
      </c>
      <c r="AA165">
        <f t="shared" si="78"/>
        <v>0.77139416520270576</v>
      </c>
      <c r="AB165">
        <f t="shared" si="79"/>
        <v>7.2007257629789709</v>
      </c>
      <c r="AC165">
        <v>-1.2190336525881101E-3</v>
      </c>
      <c r="AD165">
        <v>2.3544600648923799E-2</v>
      </c>
      <c r="AE165">
        <v>2.67446875279638</v>
      </c>
      <c r="AF165">
        <v>78</v>
      </c>
      <c r="AG165">
        <v>8</v>
      </c>
      <c r="AH165">
        <f t="shared" si="80"/>
        <v>1</v>
      </c>
      <c r="AI165">
        <f t="shared" si="81"/>
        <v>0</v>
      </c>
      <c r="AJ165">
        <f t="shared" si="82"/>
        <v>54809.883242321564</v>
      </c>
      <c r="AK165">
        <f t="shared" si="83"/>
        <v>-1.2885119677419401E-2</v>
      </c>
      <c r="AL165">
        <f t="shared" si="84"/>
        <v>-6.313708641935506E-3</v>
      </c>
      <c r="AM165">
        <f t="shared" si="85"/>
        <v>0.49</v>
      </c>
      <c r="AN165">
        <f t="shared" si="86"/>
        <v>0.39</v>
      </c>
      <c r="AO165">
        <v>12.1</v>
      </c>
      <c r="AP165">
        <v>0.5</v>
      </c>
      <c r="AQ165" t="s">
        <v>195</v>
      </c>
      <c r="AR165">
        <v>1607401137.67097</v>
      </c>
      <c r="AS165">
        <v>411.25706451612899</v>
      </c>
      <c r="AT165">
        <v>409.941225806452</v>
      </c>
      <c r="AU165">
        <v>9.7037999999999993</v>
      </c>
      <c r="AV165">
        <v>9.5897422580645202</v>
      </c>
      <c r="AW165">
        <v>1000.00412903226</v>
      </c>
      <c r="AX165">
        <v>101.384709677419</v>
      </c>
      <c r="AY165">
        <v>8.3783293548387094E-2</v>
      </c>
      <c r="AZ165">
        <v>20.402377419354799</v>
      </c>
      <c r="BA165">
        <v>20.331477419354801</v>
      </c>
      <c r="BB165">
        <v>20.5404290322581</v>
      </c>
      <c r="BC165">
        <v>9999.0535483871008</v>
      </c>
      <c r="BD165">
        <v>-1.2885119677419401E-2</v>
      </c>
      <c r="BE165">
        <v>0.282605</v>
      </c>
      <c r="BF165">
        <v>1607401102.3</v>
      </c>
      <c r="BG165" t="s">
        <v>557</v>
      </c>
      <c r="BH165">
        <v>25</v>
      </c>
      <c r="BI165">
        <v>-0.17399999999999999</v>
      </c>
      <c r="BJ165">
        <v>-0.127</v>
      </c>
      <c r="BK165">
        <v>410</v>
      </c>
      <c r="BL165">
        <v>10</v>
      </c>
      <c r="BM165">
        <v>0.22</v>
      </c>
      <c r="BN165">
        <v>7.0000000000000007E-2</v>
      </c>
      <c r="BO165">
        <v>1.2988906</v>
      </c>
      <c r="BP165">
        <v>0.174231644657874</v>
      </c>
      <c r="BQ165">
        <v>0.15803793150266199</v>
      </c>
      <c r="BR165">
        <v>0</v>
      </c>
      <c r="BS165">
        <v>0.11393844</v>
      </c>
      <c r="BT165">
        <v>1.4107966386556899E-3</v>
      </c>
      <c r="BU165">
        <v>3.40007244628699E-4</v>
      </c>
      <c r="BV165">
        <v>1</v>
      </c>
      <c r="BW165">
        <v>1</v>
      </c>
      <c r="BX165">
        <v>2</v>
      </c>
      <c r="BY165" t="s">
        <v>220</v>
      </c>
      <c r="BZ165">
        <v>100</v>
      </c>
      <c r="CA165">
        <v>100</v>
      </c>
      <c r="CB165">
        <v>-0.17399999999999999</v>
      </c>
      <c r="CC165">
        <v>-0.127</v>
      </c>
      <c r="CD165">
        <v>2</v>
      </c>
      <c r="CE165">
        <v>1002.15</v>
      </c>
      <c r="CF165">
        <v>332.423</v>
      </c>
      <c r="CG165">
        <v>20.000599999999999</v>
      </c>
      <c r="CH165">
        <v>24.742599999999999</v>
      </c>
      <c r="CI165">
        <v>30.0002</v>
      </c>
      <c r="CJ165">
        <v>24.7715</v>
      </c>
      <c r="CK165">
        <v>24.851900000000001</v>
      </c>
      <c r="CL165">
        <v>24.991</v>
      </c>
      <c r="CM165">
        <v>-30</v>
      </c>
      <c r="CN165">
        <v>-30</v>
      </c>
      <c r="CO165">
        <v>20</v>
      </c>
      <c r="CP165">
        <v>410</v>
      </c>
      <c r="CQ165">
        <v>10</v>
      </c>
      <c r="CR165">
        <v>98.884600000000006</v>
      </c>
      <c r="CS165">
        <v>107.35299999999999</v>
      </c>
    </row>
    <row r="166" spans="1:97" x14ac:dyDescent="0.25">
      <c r="A166">
        <v>150</v>
      </c>
      <c r="B166">
        <v>1607401151.3</v>
      </c>
      <c r="C166">
        <v>11557.2000000477</v>
      </c>
      <c r="D166" t="s">
        <v>564</v>
      </c>
      <c r="E166" t="s">
        <v>565</v>
      </c>
      <c r="F166">
        <v>1607401142.67097</v>
      </c>
      <c r="G166">
        <f t="shared" si="58"/>
        <v>9.5258352196205307E-5</v>
      </c>
      <c r="H166">
        <f t="shared" si="59"/>
        <v>-1.1045723494558206</v>
      </c>
      <c r="I166">
        <f t="shared" si="60"/>
        <v>411.22345161290298</v>
      </c>
      <c r="J166">
        <f t="shared" si="61"/>
        <v>661.42107303806324</v>
      </c>
      <c r="K166">
        <f t="shared" si="62"/>
        <v>67.113519241096341</v>
      </c>
      <c r="L166">
        <f t="shared" si="63"/>
        <v>41.726298355517287</v>
      </c>
      <c r="M166">
        <f t="shared" si="64"/>
        <v>6.7447400970708409E-3</v>
      </c>
      <c r="N166">
        <f t="shared" si="65"/>
        <v>2.7804473054550058</v>
      </c>
      <c r="O166">
        <f t="shared" si="66"/>
        <v>6.7356637379985046E-3</v>
      </c>
      <c r="P166">
        <f t="shared" si="67"/>
        <v>4.2106042755313518E-3</v>
      </c>
      <c r="Q166">
        <f t="shared" si="68"/>
        <v>-2.1171728337290269E-3</v>
      </c>
      <c r="R166">
        <f t="shared" si="69"/>
        <v>20.376288217701603</v>
      </c>
      <c r="S166">
        <f t="shared" si="70"/>
        <v>20.333954838709701</v>
      </c>
      <c r="T166">
        <f t="shared" si="71"/>
        <v>2.3955837562477558</v>
      </c>
      <c r="U166">
        <f t="shared" si="72"/>
        <v>40.922041994594828</v>
      </c>
      <c r="V166">
        <f t="shared" si="73"/>
        <v>0.98447571892047292</v>
      </c>
      <c r="W166">
        <f t="shared" si="74"/>
        <v>2.4057345893210975</v>
      </c>
      <c r="X166">
        <f t="shared" si="75"/>
        <v>1.4111080373272828</v>
      </c>
      <c r="Y166">
        <f t="shared" si="76"/>
        <v>-4.2008933318526545</v>
      </c>
      <c r="Z166">
        <f t="shared" si="77"/>
        <v>10.264245672971017</v>
      </c>
      <c r="AA166">
        <f t="shared" si="78"/>
        <v>0.74501094990230865</v>
      </c>
      <c r="AB166">
        <f t="shared" si="79"/>
        <v>6.8062461181869418</v>
      </c>
      <c r="AC166">
        <v>-1.21873928239215E-3</v>
      </c>
      <c r="AD166">
        <v>2.3538915138361999E-2</v>
      </c>
      <c r="AE166">
        <v>2.6740620506158601</v>
      </c>
      <c r="AF166">
        <v>78</v>
      </c>
      <c r="AG166">
        <v>8</v>
      </c>
      <c r="AH166">
        <f t="shared" si="80"/>
        <v>1</v>
      </c>
      <c r="AI166">
        <f t="shared" si="81"/>
        <v>0</v>
      </c>
      <c r="AJ166">
        <f t="shared" si="82"/>
        <v>54797.1841117328</v>
      </c>
      <c r="AK166">
        <f t="shared" si="83"/>
        <v>-1.10788740645161E-2</v>
      </c>
      <c r="AL166">
        <f t="shared" si="84"/>
        <v>-5.4286482916128887E-3</v>
      </c>
      <c r="AM166">
        <f t="shared" si="85"/>
        <v>0.49</v>
      </c>
      <c r="AN166">
        <f t="shared" si="86"/>
        <v>0.39</v>
      </c>
      <c r="AO166">
        <v>12.1</v>
      </c>
      <c r="AP166">
        <v>0.5</v>
      </c>
      <c r="AQ166" t="s">
        <v>195</v>
      </c>
      <c r="AR166">
        <v>1607401142.67097</v>
      </c>
      <c r="AS166">
        <v>411.22345161290298</v>
      </c>
      <c r="AT166">
        <v>409.93432258064502</v>
      </c>
      <c r="AU166">
        <v>9.7022625806451597</v>
      </c>
      <c r="AV166">
        <v>9.5881187096774205</v>
      </c>
      <c r="AW166">
        <v>1000.00374193548</v>
      </c>
      <c r="AX166">
        <v>101.384967741935</v>
      </c>
      <c r="AY166">
        <v>8.3706264516129003E-2</v>
      </c>
      <c r="AZ166">
        <v>20.402429032258102</v>
      </c>
      <c r="BA166">
        <v>20.333954838709701</v>
      </c>
      <c r="BB166">
        <v>20.543654838709699</v>
      </c>
      <c r="BC166">
        <v>9996.6135483870894</v>
      </c>
      <c r="BD166">
        <v>-1.10788740645161E-2</v>
      </c>
      <c r="BE166">
        <v>0.282605</v>
      </c>
      <c r="BF166">
        <v>1607401102.3</v>
      </c>
      <c r="BG166" t="s">
        <v>557</v>
      </c>
      <c r="BH166">
        <v>25</v>
      </c>
      <c r="BI166">
        <v>-0.17399999999999999</v>
      </c>
      <c r="BJ166">
        <v>-0.127</v>
      </c>
      <c r="BK166">
        <v>410</v>
      </c>
      <c r="BL166">
        <v>10</v>
      </c>
      <c r="BM166">
        <v>0.22</v>
      </c>
      <c r="BN166">
        <v>7.0000000000000007E-2</v>
      </c>
      <c r="BO166">
        <v>1.2724451999999999</v>
      </c>
      <c r="BP166">
        <v>-0.504321190876452</v>
      </c>
      <c r="BQ166">
        <v>0.173226915994484</v>
      </c>
      <c r="BR166">
        <v>0</v>
      </c>
      <c r="BS166">
        <v>0.11408914000000001</v>
      </c>
      <c r="BT166">
        <v>1.29693925570139E-3</v>
      </c>
      <c r="BU166">
        <v>3.8618456779110198E-4</v>
      </c>
      <c r="BV166">
        <v>1</v>
      </c>
      <c r="BW166">
        <v>1</v>
      </c>
      <c r="BX166">
        <v>2</v>
      </c>
      <c r="BY166" t="s">
        <v>220</v>
      </c>
      <c r="BZ166">
        <v>100</v>
      </c>
      <c r="CA166">
        <v>100</v>
      </c>
      <c r="CB166">
        <v>-0.17399999999999999</v>
      </c>
      <c r="CC166">
        <v>-0.127</v>
      </c>
      <c r="CD166">
        <v>2</v>
      </c>
      <c r="CE166">
        <v>1002.3</v>
      </c>
      <c r="CF166">
        <v>332.31599999999997</v>
      </c>
      <c r="CG166">
        <v>20.000699999999998</v>
      </c>
      <c r="CH166">
        <v>24.742599999999999</v>
      </c>
      <c r="CI166">
        <v>30</v>
      </c>
      <c r="CJ166">
        <v>24.771000000000001</v>
      </c>
      <c r="CK166">
        <v>24.851900000000001</v>
      </c>
      <c r="CL166">
        <v>24.986000000000001</v>
      </c>
      <c r="CM166">
        <v>-30</v>
      </c>
      <c r="CN166">
        <v>-30</v>
      </c>
      <c r="CO166">
        <v>20</v>
      </c>
      <c r="CP166">
        <v>410</v>
      </c>
      <c r="CQ166">
        <v>10</v>
      </c>
      <c r="CR166">
        <v>98.8857</v>
      </c>
      <c r="CS166">
        <v>107.35299999999999</v>
      </c>
    </row>
    <row r="167" spans="1:97" x14ac:dyDescent="0.25">
      <c r="A167">
        <v>151</v>
      </c>
      <c r="B167">
        <v>1607401156.3</v>
      </c>
      <c r="C167">
        <v>11562.2000000477</v>
      </c>
      <c r="D167" t="s">
        <v>566</v>
      </c>
      <c r="E167" t="s">
        <v>567</v>
      </c>
      <c r="F167">
        <v>1607401147.67097</v>
      </c>
      <c r="G167">
        <f t="shared" si="58"/>
        <v>9.5066757158886601E-5</v>
      </c>
      <c r="H167">
        <f t="shared" si="59"/>
        <v>-1.0435216249049293</v>
      </c>
      <c r="I167">
        <f t="shared" si="60"/>
        <v>411.21216129032302</v>
      </c>
      <c r="J167">
        <f t="shared" si="61"/>
        <v>647.6258227083531</v>
      </c>
      <c r="K167">
        <f t="shared" si="62"/>
        <v>65.713830712081347</v>
      </c>
      <c r="L167">
        <f t="shared" si="63"/>
        <v>41.72521447766669</v>
      </c>
      <c r="M167">
        <f t="shared" si="64"/>
        <v>6.7294565396070162E-3</v>
      </c>
      <c r="N167">
        <f t="shared" si="65"/>
        <v>2.780896706189051</v>
      </c>
      <c r="O167">
        <f t="shared" si="66"/>
        <v>6.7204226961876858E-3</v>
      </c>
      <c r="P167">
        <f t="shared" si="67"/>
        <v>4.2010748118360619E-3</v>
      </c>
      <c r="Q167">
        <f t="shared" si="68"/>
        <v>8.9429245770967754E-4</v>
      </c>
      <c r="R167">
        <f t="shared" si="69"/>
        <v>20.377918293231065</v>
      </c>
      <c r="S167">
        <f t="shared" si="70"/>
        <v>20.3351935483871</v>
      </c>
      <c r="T167">
        <f t="shared" si="71"/>
        <v>2.3957670527329458</v>
      </c>
      <c r="U167">
        <f t="shared" si="72"/>
        <v>40.910867768777948</v>
      </c>
      <c r="V167">
        <f t="shared" si="73"/>
        <v>0.9843013726222819</v>
      </c>
      <c r="W167">
        <f t="shared" si="74"/>
        <v>2.4059655204221158</v>
      </c>
      <c r="X167">
        <f t="shared" si="75"/>
        <v>1.411465680110664</v>
      </c>
      <c r="Y167">
        <f t="shared" si="76"/>
        <v>-4.1924439907068995</v>
      </c>
      <c r="Z167">
        <f t="shared" si="77"/>
        <v>10.313299907261568</v>
      </c>
      <c r="AA167">
        <f t="shared" si="78"/>
        <v>0.74846117853225602</v>
      </c>
      <c r="AB167">
        <f t="shared" si="79"/>
        <v>6.870211387544634</v>
      </c>
      <c r="AC167">
        <v>-1.2190452286250501E-3</v>
      </c>
      <c r="AD167">
        <v>2.3544824230254901E-2</v>
      </c>
      <c r="AE167">
        <v>2.6744847449259601</v>
      </c>
      <c r="AF167">
        <v>78</v>
      </c>
      <c r="AG167">
        <v>8</v>
      </c>
      <c r="AH167">
        <f t="shared" si="80"/>
        <v>1</v>
      </c>
      <c r="AI167">
        <f t="shared" si="81"/>
        <v>0</v>
      </c>
      <c r="AJ167">
        <f t="shared" si="82"/>
        <v>54810.090909048551</v>
      </c>
      <c r="AK167">
        <f t="shared" si="83"/>
        <v>4.6797093548387103E-3</v>
      </c>
      <c r="AL167">
        <f t="shared" si="84"/>
        <v>2.2930575838709679E-3</v>
      </c>
      <c r="AM167">
        <f t="shared" si="85"/>
        <v>0.49</v>
      </c>
      <c r="AN167">
        <f t="shared" si="86"/>
        <v>0.39</v>
      </c>
      <c r="AO167">
        <v>12.1</v>
      </c>
      <c r="AP167">
        <v>0.5</v>
      </c>
      <c r="AQ167" t="s">
        <v>195</v>
      </c>
      <c r="AR167">
        <v>1607401147.67097</v>
      </c>
      <c r="AS167">
        <v>411.21216129032302</v>
      </c>
      <c r="AT167">
        <v>409.996806451613</v>
      </c>
      <c r="AU167">
        <v>9.7005300000000005</v>
      </c>
      <c r="AV167">
        <v>9.5866154838709701</v>
      </c>
      <c r="AW167">
        <v>1000.00351612903</v>
      </c>
      <c r="AX167">
        <v>101.385096774194</v>
      </c>
      <c r="AY167">
        <v>8.3727364516128999E-2</v>
      </c>
      <c r="AZ167">
        <v>20.4039838709677</v>
      </c>
      <c r="BA167">
        <v>20.3351935483871</v>
      </c>
      <c r="BB167">
        <v>20.545303225806499</v>
      </c>
      <c r="BC167">
        <v>9999.1103225806401</v>
      </c>
      <c r="BD167">
        <v>4.6797093548387103E-3</v>
      </c>
      <c r="BE167">
        <v>0.282605</v>
      </c>
      <c r="BF167">
        <v>1607401102.3</v>
      </c>
      <c r="BG167" t="s">
        <v>557</v>
      </c>
      <c r="BH167">
        <v>25</v>
      </c>
      <c r="BI167">
        <v>-0.17399999999999999</v>
      </c>
      <c r="BJ167">
        <v>-0.127</v>
      </c>
      <c r="BK167">
        <v>410</v>
      </c>
      <c r="BL167">
        <v>10</v>
      </c>
      <c r="BM167">
        <v>0.22</v>
      </c>
      <c r="BN167">
        <v>7.0000000000000007E-2</v>
      </c>
      <c r="BO167">
        <v>1.2811284000000001</v>
      </c>
      <c r="BP167">
        <v>-0.55999289315722001</v>
      </c>
      <c r="BQ167">
        <v>0.17043331991556099</v>
      </c>
      <c r="BR167">
        <v>0</v>
      </c>
      <c r="BS167">
        <v>0.113983</v>
      </c>
      <c r="BT167">
        <v>-1.9913142857141998E-3</v>
      </c>
      <c r="BU167">
        <v>5.3833112486646999E-4</v>
      </c>
      <c r="BV167">
        <v>1</v>
      </c>
      <c r="BW167">
        <v>1</v>
      </c>
      <c r="BX167">
        <v>2</v>
      </c>
      <c r="BY167" t="s">
        <v>220</v>
      </c>
      <c r="BZ167">
        <v>100</v>
      </c>
      <c r="CA167">
        <v>100</v>
      </c>
      <c r="CB167">
        <v>-0.17399999999999999</v>
      </c>
      <c r="CC167">
        <v>-0.127</v>
      </c>
      <c r="CD167">
        <v>2</v>
      </c>
      <c r="CE167">
        <v>1001.57</v>
      </c>
      <c r="CF167">
        <v>332.29300000000001</v>
      </c>
      <c r="CG167">
        <v>20.000599999999999</v>
      </c>
      <c r="CH167">
        <v>24.742599999999999</v>
      </c>
      <c r="CI167">
        <v>30.0001</v>
      </c>
      <c r="CJ167">
        <v>24.769500000000001</v>
      </c>
      <c r="CK167">
        <v>24.851900000000001</v>
      </c>
      <c r="CL167">
        <v>24.990300000000001</v>
      </c>
      <c r="CM167">
        <v>-30</v>
      </c>
      <c r="CN167">
        <v>-30</v>
      </c>
      <c r="CO167">
        <v>20</v>
      </c>
      <c r="CP167">
        <v>410</v>
      </c>
      <c r="CQ167">
        <v>10</v>
      </c>
      <c r="CR167">
        <v>98.887699999999995</v>
      </c>
      <c r="CS167">
        <v>107.352</v>
      </c>
    </row>
    <row r="168" spans="1:97" x14ac:dyDescent="0.25">
      <c r="A168">
        <v>152</v>
      </c>
      <c r="B168">
        <v>1607401328.3</v>
      </c>
      <c r="C168">
        <v>11734.2000000477</v>
      </c>
      <c r="D168" t="s">
        <v>570</v>
      </c>
      <c r="E168" t="s">
        <v>571</v>
      </c>
      <c r="F168">
        <v>1607401319.73226</v>
      </c>
      <c r="G168">
        <f t="shared" si="58"/>
        <v>7.321987535051327E-5</v>
      </c>
      <c r="H168">
        <f t="shared" si="59"/>
        <v>-1.1128785862005859</v>
      </c>
      <c r="I168">
        <f t="shared" si="60"/>
        <v>413.24219354838698</v>
      </c>
      <c r="J168">
        <f t="shared" si="61"/>
        <v>754.78508297291341</v>
      </c>
      <c r="K168">
        <f t="shared" si="62"/>
        <v>76.589458847644138</v>
      </c>
      <c r="L168">
        <f t="shared" si="63"/>
        <v>41.93246089631608</v>
      </c>
      <c r="M168">
        <f t="shared" si="64"/>
        <v>5.0182167958603375E-3</v>
      </c>
      <c r="N168">
        <f t="shared" si="65"/>
        <v>2.3370030502656207</v>
      </c>
      <c r="O168">
        <f t="shared" si="66"/>
        <v>5.0122380799491432E-3</v>
      </c>
      <c r="P168">
        <f t="shared" si="67"/>
        <v>3.1331853583812168E-3</v>
      </c>
      <c r="Q168">
        <f t="shared" si="68"/>
        <v>-8.8771196003225757E-3</v>
      </c>
      <c r="R168">
        <f t="shared" si="69"/>
        <v>20.803788226719611</v>
      </c>
      <c r="S168">
        <f t="shared" si="70"/>
        <v>20.753316129032299</v>
      </c>
      <c r="T168">
        <f t="shared" si="71"/>
        <v>2.4583447447221185</v>
      </c>
      <c r="U168">
        <f t="shared" si="72"/>
        <v>40.544888806587117</v>
      </c>
      <c r="V168">
        <f t="shared" si="73"/>
        <v>1.0012908295418295</v>
      </c>
      <c r="W168">
        <f t="shared" si="74"/>
        <v>2.4695858319363673</v>
      </c>
      <c r="X168">
        <f t="shared" si="75"/>
        <v>1.457053915180289</v>
      </c>
      <c r="Y168">
        <f t="shared" si="76"/>
        <v>-3.2289965029576351</v>
      </c>
      <c r="Z168">
        <f t="shared" si="77"/>
        <v>9.3384834405210935</v>
      </c>
      <c r="AA168">
        <f t="shared" si="78"/>
        <v>0.80991787269435667</v>
      </c>
      <c r="AB168">
        <f t="shared" si="79"/>
        <v>6.9105276906574922</v>
      </c>
      <c r="AC168">
        <v>-1.21798308824176E-3</v>
      </c>
      <c r="AD168">
        <v>2.3524309889978501E-2</v>
      </c>
      <c r="AE168">
        <v>2.6730169923821099</v>
      </c>
      <c r="AF168">
        <v>81</v>
      </c>
      <c r="AG168">
        <v>8</v>
      </c>
      <c r="AH168">
        <f t="shared" si="80"/>
        <v>1</v>
      </c>
      <c r="AI168">
        <f t="shared" si="81"/>
        <v>0</v>
      </c>
      <c r="AJ168">
        <f t="shared" si="82"/>
        <v>54685.436482149024</v>
      </c>
      <c r="AK168">
        <f t="shared" si="83"/>
        <v>-4.6452745161290297E-2</v>
      </c>
      <c r="AL168">
        <f t="shared" si="84"/>
        <v>-2.2761845129032246E-2</v>
      </c>
      <c r="AM168">
        <f t="shared" si="85"/>
        <v>0.49</v>
      </c>
      <c r="AN168">
        <f t="shared" si="86"/>
        <v>0.39</v>
      </c>
      <c r="AO168">
        <v>28.87</v>
      </c>
      <c r="AP168">
        <v>0.5</v>
      </c>
      <c r="AQ168" t="s">
        <v>195</v>
      </c>
      <c r="AR168">
        <v>1607401319.73226</v>
      </c>
      <c r="AS168">
        <v>413.24219354838698</v>
      </c>
      <c r="AT168">
        <v>410.11641935483902</v>
      </c>
      <c r="AU168">
        <v>9.8676683870967707</v>
      </c>
      <c r="AV168">
        <v>9.6583519354838696</v>
      </c>
      <c r="AW168">
        <v>999.920903225806</v>
      </c>
      <c r="AX168">
        <v>101.38874193548401</v>
      </c>
      <c r="AY168">
        <v>8.3134729032258103E-2</v>
      </c>
      <c r="AZ168">
        <v>20.827435483871</v>
      </c>
      <c r="BA168">
        <v>20.753316129032299</v>
      </c>
      <c r="BB168">
        <v>20.951958064516099</v>
      </c>
      <c r="BC168">
        <v>9990.0390322580697</v>
      </c>
      <c r="BD168">
        <v>-4.6452745161290297E-2</v>
      </c>
      <c r="BE168">
        <v>0.282605</v>
      </c>
      <c r="BF168">
        <v>1607401313.3</v>
      </c>
      <c r="BG168" t="s">
        <v>572</v>
      </c>
      <c r="BH168">
        <v>26</v>
      </c>
      <c r="BI168">
        <v>-0.215</v>
      </c>
      <c r="BJ168">
        <v>-0.124</v>
      </c>
      <c r="BK168">
        <v>410</v>
      </c>
      <c r="BL168">
        <v>10</v>
      </c>
      <c r="BM168">
        <v>0.23</v>
      </c>
      <c r="BN168">
        <v>0.15</v>
      </c>
      <c r="BO168">
        <v>1.785226934</v>
      </c>
      <c r="BP168">
        <v>14.2929384733864</v>
      </c>
      <c r="BQ168">
        <v>1.88326665865993</v>
      </c>
      <c r="BR168">
        <v>0</v>
      </c>
      <c r="BS168">
        <v>0.11759352528</v>
      </c>
      <c r="BT168">
        <v>0.96790816859970397</v>
      </c>
      <c r="BU168">
        <v>0.12890495396176499</v>
      </c>
      <c r="BV168">
        <v>0</v>
      </c>
      <c r="BW168">
        <v>0</v>
      </c>
      <c r="BX168">
        <v>2</v>
      </c>
      <c r="BY168" t="s">
        <v>213</v>
      </c>
      <c r="BZ168">
        <v>100</v>
      </c>
      <c r="CA168">
        <v>100</v>
      </c>
      <c r="CB168">
        <v>-0.215</v>
      </c>
      <c r="CC168">
        <v>-0.124</v>
      </c>
      <c r="CD168">
        <v>2</v>
      </c>
      <c r="CE168">
        <v>998.42200000000003</v>
      </c>
      <c r="CF168">
        <v>331.24099999999999</v>
      </c>
      <c r="CG168">
        <v>20.002800000000001</v>
      </c>
      <c r="CH168">
        <v>24.8797</v>
      </c>
      <c r="CI168">
        <v>30.000800000000002</v>
      </c>
      <c r="CJ168">
        <v>24.851900000000001</v>
      </c>
      <c r="CK168">
        <v>24.9373</v>
      </c>
      <c r="CL168">
        <v>24.967099999999999</v>
      </c>
      <c r="CM168">
        <v>-30</v>
      </c>
      <c r="CN168">
        <v>-30</v>
      </c>
      <c r="CO168">
        <v>20</v>
      </c>
      <c r="CP168">
        <v>410</v>
      </c>
      <c r="CQ168">
        <v>10</v>
      </c>
      <c r="CR168">
        <v>98.867599999999996</v>
      </c>
      <c r="CS168">
        <v>107.324</v>
      </c>
    </row>
    <row r="169" spans="1:97" x14ac:dyDescent="0.25">
      <c r="A169">
        <v>153</v>
      </c>
      <c r="B169">
        <v>1607401333.3</v>
      </c>
      <c r="C169">
        <v>11739.2000000477</v>
      </c>
      <c r="D169" t="s">
        <v>573</v>
      </c>
      <c r="E169" t="s">
        <v>574</v>
      </c>
      <c r="F169">
        <v>1607401324.94839</v>
      </c>
      <c r="G169">
        <f t="shared" si="58"/>
        <v>9.3289559645928403E-5</v>
      </c>
      <c r="H169">
        <f t="shared" si="59"/>
        <v>-1.4205392864273605</v>
      </c>
      <c r="I169">
        <f t="shared" si="60"/>
        <v>414.05922580645199</v>
      </c>
      <c r="J169">
        <f t="shared" si="61"/>
        <v>755.34712464117763</v>
      </c>
      <c r="K169">
        <f t="shared" si="62"/>
        <v>76.647184836533455</v>
      </c>
      <c r="L169">
        <f t="shared" si="63"/>
        <v>42.015747433652123</v>
      </c>
      <c r="M169">
        <f t="shared" si="64"/>
        <v>6.412298608094974E-3</v>
      </c>
      <c r="N169">
        <f t="shared" si="65"/>
        <v>2.3374823955251451</v>
      </c>
      <c r="O169">
        <f t="shared" si="66"/>
        <v>6.4025421442043045E-3</v>
      </c>
      <c r="P169">
        <f t="shared" si="67"/>
        <v>4.0024641639833224E-3</v>
      </c>
      <c r="Q169">
        <f t="shared" si="68"/>
        <v>-9.2221370883870998E-3</v>
      </c>
      <c r="R169">
        <f t="shared" si="69"/>
        <v>20.813698778778072</v>
      </c>
      <c r="S169">
        <f t="shared" si="70"/>
        <v>20.771003225806499</v>
      </c>
      <c r="T169">
        <f t="shared" si="71"/>
        <v>2.461023125342229</v>
      </c>
      <c r="U169">
        <f t="shared" si="72"/>
        <v>40.765926680200224</v>
      </c>
      <c r="V169">
        <f t="shared" si="73"/>
        <v>1.0077641785631952</v>
      </c>
      <c r="W169">
        <f t="shared" si="74"/>
        <v>2.4720747463166601</v>
      </c>
      <c r="X169">
        <f t="shared" si="75"/>
        <v>1.4532589467790338</v>
      </c>
      <c r="Y169">
        <f t="shared" si="76"/>
        <v>-4.1140695803854426</v>
      </c>
      <c r="Z169">
        <f t="shared" si="77"/>
        <v>9.1745424568726026</v>
      </c>
      <c r="AA169">
        <f t="shared" si="78"/>
        <v>0.79567459535674545</v>
      </c>
      <c r="AB169">
        <f t="shared" si="79"/>
        <v>5.8469253347555181</v>
      </c>
      <c r="AC169">
        <v>-1.2184163979577899E-3</v>
      </c>
      <c r="AD169">
        <v>2.3532678899480099E-2</v>
      </c>
      <c r="AE169">
        <v>2.6736158779761801</v>
      </c>
      <c r="AF169">
        <v>80</v>
      </c>
      <c r="AG169">
        <v>8</v>
      </c>
      <c r="AH169">
        <f t="shared" si="80"/>
        <v>1</v>
      </c>
      <c r="AI169">
        <f t="shared" si="81"/>
        <v>0</v>
      </c>
      <c r="AJ169">
        <f t="shared" si="82"/>
        <v>54701.044367901093</v>
      </c>
      <c r="AK169">
        <f t="shared" si="83"/>
        <v>-4.82581741935484E-2</v>
      </c>
      <c r="AL169">
        <f t="shared" si="84"/>
        <v>-2.3646505354838716E-2</v>
      </c>
      <c r="AM169">
        <f t="shared" si="85"/>
        <v>0.49</v>
      </c>
      <c r="AN169">
        <f t="shared" si="86"/>
        <v>0.39</v>
      </c>
      <c r="AO169">
        <v>28.87</v>
      </c>
      <c r="AP169">
        <v>0.5</v>
      </c>
      <c r="AQ169" t="s">
        <v>195</v>
      </c>
      <c r="AR169">
        <v>1607401324.94839</v>
      </c>
      <c r="AS169">
        <v>414.05922580645199</v>
      </c>
      <c r="AT169">
        <v>410.06954838709697</v>
      </c>
      <c r="AU169">
        <v>9.9313729032257996</v>
      </c>
      <c r="AV169">
        <v>9.6647141935483898</v>
      </c>
      <c r="AW169">
        <v>999.97548387096799</v>
      </c>
      <c r="AX169">
        <v>101.388387096774</v>
      </c>
      <c r="AY169">
        <v>8.4409100000000001E-2</v>
      </c>
      <c r="AZ169">
        <v>20.843806451612899</v>
      </c>
      <c r="BA169">
        <v>20.771003225806499</v>
      </c>
      <c r="BB169">
        <v>20.971603225806501</v>
      </c>
      <c r="BC169">
        <v>9993.6280645161296</v>
      </c>
      <c r="BD169">
        <v>-4.82581741935484E-2</v>
      </c>
      <c r="BE169">
        <v>0.282605</v>
      </c>
      <c r="BF169">
        <v>1607401313.3</v>
      </c>
      <c r="BG169" t="s">
        <v>572</v>
      </c>
      <c r="BH169">
        <v>26</v>
      </c>
      <c r="BI169">
        <v>-0.215</v>
      </c>
      <c r="BJ169">
        <v>-0.124</v>
      </c>
      <c r="BK169">
        <v>410</v>
      </c>
      <c r="BL169">
        <v>10</v>
      </c>
      <c r="BM169">
        <v>0.23</v>
      </c>
      <c r="BN169">
        <v>0.15</v>
      </c>
      <c r="BO169">
        <v>2.69128904</v>
      </c>
      <c r="BP169">
        <v>13.3450711025994</v>
      </c>
      <c r="BQ169">
        <v>1.8195993555574299</v>
      </c>
      <c r="BR169">
        <v>0</v>
      </c>
      <c r="BS169">
        <v>0.17793194694</v>
      </c>
      <c r="BT169">
        <v>0.88251646218685997</v>
      </c>
      <c r="BU169">
        <v>0.12244185992141</v>
      </c>
      <c r="BV169">
        <v>0</v>
      </c>
      <c r="BW169">
        <v>0</v>
      </c>
      <c r="BX169">
        <v>2</v>
      </c>
      <c r="BY169" t="s">
        <v>213</v>
      </c>
      <c r="BZ169">
        <v>100</v>
      </c>
      <c r="CA169">
        <v>100</v>
      </c>
      <c r="CB169">
        <v>-0.215</v>
      </c>
      <c r="CC169">
        <v>-0.124</v>
      </c>
      <c r="CD169">
        <v>2</v>
      </c>
      <c r="CE169">
        <v>999.24099999999999</v>
      </c>
      <c r="CF169">
        <v>331.33300000000003</v>
      </c>
      <c r="CG169">
        <v>20.002800000000001</v>
      </c>
      <c r="CH169">
        <v>24.889600000000002</v>
      </c>
      <c r="CI169">
        <v>30.000900000000001</v>
      </c>
      <c r="CJ169">
        <v>24.857099999999999</v>
      </c>
      <c r="CK169">
        <v>24.942900000000002</v>
      </c>
      <c r="CL169">
        <v>24.9633</v>
      </c>
      <c r="CM169">
        <v>-30</v>
      </c>
      <c r="CN169">
        <v>-30</v>
      </c>
      <c r="CO169">
        <v>20</v>
      </c>
      <c r="CP169">
        <v>410</v>
      </c>
      <c r="CQ169">
        <v>10</v>
      </c>
      <c r="CR169">
        <v>98.866200000000006</v>
      </c>
      <c r="CS169">
        <v>107.32299999999999</v>
      </c>
    </row>
    <row r="170" spans="1:97" x14ac:dyDescent="0.25">
      <c r="A170">
        <v>154</v>
      </c>
      <c r="B170">
        <v>1607401338.3</v>
      </c>
      <c r="C170">
        <v>11744.2000000477</v>
      </c>
      <c r="D170" t="s">
        <v>575</v>
      </c>
      <c r="E170" t="s">
        <v>576</v>
      </c>
      <c r="F170">
        <v>1607401329.7387099</v>
      </c>
      <c r="G170">
        <f t="shared" si="58"/>
        <v>9.5133374730207339E-5</v>
      </c>
      <c r="H170">
        <f t="shared" si="59"/>
        <v>-1.4828375592675125</v>
      </c>
      <c r="I170">
        <f t="shared" si="60"/>
        <v>414.11599999999999</v>
      </c>
      <c r="J170">
        <f t="shared" si="61"/>
        <v>763.94545558862467</v>
      </c>
      <c r="K170">
        <f t="shared" si="62"/>
        <v>77.519789120881811</v>
      </c>
      <c r="L170">
        <f t="shared" si="63"/>
        <v>42.021566797394129</v>
      </c>
      <c r="M170">
        <f t="shared" si="64"/>
        <v>6.534380055595381E-3</v>
      </c>
      <c r="N170">
        <f t="shared" si="65"/>
        <v>2.3363630768077113</v>
      </c>
      <c r="O170">
        <f t="shared" si="66"/>
        <v>6.5242440269915464E-3</v>
      </c>
      <c r="P170">
        <f t="shared" si="67"/>
        <v>4.0785618692740075E-3</v>
      </c>
      <c r="Q170">
        <f t="shared" si="68"/>
        <v>-1.0076963759032253E-2</v>
      </c>
      <c r="R170">
        <f t="shared" si="69"/>
        <v>20.827969514048743</v>
      </c>
      <c r="S170">
        <f t="shared" si="70"/>
        <v>20.785541935483899</v>
      </c>
      <c r="T170">
        <f t="shared" si="71"/>
        <v>2.4632266551152968</v>
      </c>
      <c r="U170">
        <f t="shared" si="72"/>
        <v>40.774996185023497</v>
      </c>
      <c r="V170">
        <f t="shared" si="73"/>
        <v>1.0089118287711998</v>
      </c>
      <c r="W170">
        <f t="shared" si="74"/>
        <v>2.4743394804823287</v>
      </c>
      <c r="X170">
        <f t="shared" si="75"/>
        <v>1.454314826344097</v>
      </c>
      <c r="Y170">
        <f t="shared" si="76"/>
        <v>-4.1953818256021433</v>
      </c>
      <c r="Z170">
        <f t="shared" si="77"/>
        <v>9.2136249952163993</v>
      </c>
      <c r="AA170">
        <f t="shared" si="78"/>
        <v>0.79956699562664779</v>
      </c>
      <c r="AB170">
        <f t="shared" si="79"/>
        <v>5.8077332014818719</v>
      </c>
      <c r="AC170">
        <v>-1.2174047762277399E-3</v>
      </c>
      <c r="AD170">
        <v>2.3513140284125801E-2</v>
      </c>
      <c r="AE170">
        <v>2.67221747574049</v>
      </c>
      <c r="AF170">
        <v>79</v>
      </c>
      <c r="AG170">
        <v>8</v>
      </c>
      <c r="AH170">
        <f t="shared" si="80"/>
        <v>1</v>
      </c>
      <c r="AI170">
        <f t="shared" si="81"/>
        <v>0</v>
      </c>
      <c r="AJ170">
        <f t="shared" si="82"/>
        <v>54654.703794260793</v>
      </c>
      <c r="AK170">
        <f t="shared" si="83"/>
        <v>-5.2731364516129003E-2</v>
      </c>
      <c r="AL170">
        <f t="shared" si="84"/>
        <v>-2.5838368612903211E-2</v>
      </c>
      <c r="AM170">
        <f t="shared" si="85"/>
        <v>0.49</v>
      </c>
      <c r="AN170">
        <f t="shared" si="86"/>
        <v>0.39</v>
      </c>
      <c r="AO170">
        <v>28.87</v>
      </c>
      <c r="AP170">
        <v>0.5</v>
      </c>
      <c r="AQ170" t="s">
        <v>195</v>
      </c>
      <c r="AR170">
        <v>1607401329.7387099</v>
      </c>
      <c r="AS170">
        <v>414.11599999999999</v>
      </c>
      <c r="AT170">
        <v>409.94877419354799</v>
      </c>
      <c r="AU170">
        <v>9.9426690322580598</v>
      </c>
      <c r="AV170">
        <v>9.67074903225806</v>
      </c>
      <c r="AW170">
        <v>999.99741935483905</v>
      </c>
      <c r="AX170">
        <v>101.388419354839</v>
      </c>
      <c r="AY170">
        <v>8.4517690322580705E-2</v>
      </c>
      <c r="AZ170">
        <v>20.8586903225806</v>
      </c>
      <c r="BA170">
        <v>20.785541935483899</v>
      </c>
      <c r="BB170">
        <v>20.987819354838699</v>
      </c>
      <c r="BC170">
        <v>9985.3274193548405</v>
      </c>
      <c r="BD170">
        <v>-5.2731364516129003E-2</v>
      </c>
      <c r="BE170">
        <v>0.282605</v>
      </c>
      <c r="BF170">
        <v>1607401313.3</v>
      </c>
      <c r="BG170" t="s">
        <v>572</v>
      </c>
      <c r="BH170">
        <v>26</v>
      </c>
      <c r="BI170">
        <v>-0.215</v>
      </c>
      <c r="BJ170">
        <v>-0.124</v>
      </c>
      <c r="BK170">
        <v>410</v>
      </c>
      <c r="BL170">
        <v>10</v>
      </c>
      <c r="BM170">
        <v>0.23</v>
      </c>
      <c r="BN170">
        <v>0.15</v>
      </c>
      <c r="BO170">
        <v>3.5268346639999999</v>
      </c>
      <c r="BP170">
        <v>7.7323870550792897</v>
      </c>
      <c r="BQ170">
        <v>1.29655818664106</v>
      </c>
      <c r="BR170">
        <v>0</v>
      </c>
      <c r="BS170">
        <v>0.23306190294000001</v>
      </c>
      <c r="BT170">
        <v>0.47040645417210603</v>
      </c>
      <c r="BU170">
        <v>8.4392580693031197E-2</v>
      </c>
      <c r="BV170">
        <v>0</v>
      </c>
      <c r="BW170">
        <v>0</v>
      </c>
      <c r="BX170">
        <v>2</v>
      </c>
      <c r="BY170" t="s">
        <v>213</v>
      </c>
      <c r="BZ170">
        <v>100</v>
      </c>
      <c r="CA170">
        <v>100</v>
      </c>
      <c r="CB170">
        <v>-0.215</v>
      </c>
      <c r="CC170">
        <v>-0.124</v>
      </c>
      <c r="CD170">
        <v>2</v>
      </c>
      <c r="CE170">
        <v>1000.42</v>
      </c>
      <c r="CF170">
        <v>331.28699999999998</v>
      </c>
      <c r="CG170">
        <v>20.003</v>
      </c>
      <c r="CH170">
        <v>24.898499999999999</v>
      </c>
      <c r="CI170">
        <v>30.000800000000002</v>
      </c>
      <c r="CJ170">
        <v>24.8628</v>
      </c>
      <c r="CK170">
        <v>24.949200000000001</v>
      </c>
      <c r="CL170">
        <v>24.973099999999999</v>
      </c>
      <c r="CM170">
        <v>-30</v>
      </c>
      <c r="CN170">
        <v>-30</v>
      </c>
      <c r="CO170">
        <v>20</v>
      </c>
      <c r="CP170">
        <v>410</v>
      </c>
      <c r="CQ170">
        <v>10</v>
      </c>
      <c r="CR170">
        <v>98.865200000000002</v>
      </c>
      <c r="CS170">
        <v>107.321</v>
      </c>
    </row>
    <row r="171" spans="1:97" x14ac:dyDescent="0.25">
      <c r="A171">
        <v>155</v>
      </c>
      <c r="B171">
        <v>1607401343.3</v>
      </c>
      <c r="C171">
        <v>11749.2000000477</v>
      </c>
      <c r="D171" t="s">
        <v>577</v>
      </c>
      <c r="E171" t="s">
        <v>578</v>
      </c>
      <c r="F171">
        <v>1607401334.67419</v>
      </c>
      <c r="G171">
        <f t="shared" si="58"/>
        <v>9.5139871178346393E-5</v>
      </c>
      <c r="H171">
        <f t="shared" si="59"/>
        <v>-1.4759707198706042</v>
      </c>
      <c r="I171">
        <f t="shared" si="60"/>
        <v>414.02651612903202</v>
      </c>
      <c r="J171">
        <f t="shared" si="61"/>
        <v>762.63939522453063</v>
      </c>
      <c r="K171">
        <f t="shared" si="62"/>
        <v>77.387266870227919</v>
      </c>
      <c r="L171">
        <f t="shared" si="63"/>
        <v>42.012490694366811</v>
      </c>
      <c r="M171">
        <f t="shared" si="64"/>
        <v>6.5258985964325479E-3</v>
      </c>
      <c r="N171">
        <f t="shared" si="65"/>
        <v>2.3371883536540121</v>
      </c>
      <c r="O171">
        <f t="shared" si="66"/>
        <v>6.5157924052397847E-3</v>
      </c>
      <c r="P171">
        <f t="shared" si="67"/>
        <v>4.073276930966591E-3</v>
      </c>
      <c r="Q171">
        <f t="shared" si="68"/>
        <v>-8.8142606458064491E-3</v>
      </c>
      <c r="R171">
        <f t="shared" si="69"/>
        <v>20.844403164377958</v>
      </c>
      <c r="S171">
        <f t="shared" si="70"/>
        <v>20.8026290322581</v>
      </c>
      <c r="T171">
        <f t="shared" si="71"/>
        <v>2.465818634774628</v>
      </c>
      <c r="U171">
        <f t="shared" si="72"/>
        <v>40.759256534720208</v>
      </c>
      <c r="V171">
        <f t="shared" si="73"/>
        <v>1.009541353816817</v>
      </c>
      <c r="W171">
        <f t="shared" si="74"/>
        <v>2.4768394707024477</v>
      </c>
      <c r="X171">
        <f t="shared" si="75"/>
        <v>1.4562772809578111</v>
      </c>
      <c r="Y171">
        <f t="shared" si="76"/>
        <v>-4.1956683189650761</v>
      </c>
      <c r="Z171">
        <f t="shared" si="77"/>
        <v>9.1323359251458012</v>
      </c>
      <c r="AA171">
        <f t="shared" si="78"/>
        <v>0.7923683222284712</v>
      </c>
      <c r="AB171">
        <f t="shared" si="79"/>
        <v>5.7202216677633899</v>
      </c>
      <c r="AC171">
        <v>-1.2181505802155001E-3</v>
      </c>
      <c r="AD171">
        <v>2.35275448553342E-2</v>
      </c>
      <c r="AE171">
        <v>2.6732485030117301</v>
      </c>
      <c r="AF171">
        <v>79</v>
      </c>
      <c r="AG171">
        <v>8</v>
      </c>
      <c r="AH171">
        <f t="shared" si="80"/>
        <v>1</v>
      </c>
      <c r="AI171">
        <f t="shared" si="81"/>
        <v>0</v>
      </c>
      <c r="AJ171">
        <f t="shared" si="82"/>
        <v>54683.770426782045</v>
      </c>
      <c r="AK171">
        <f t="shared" si="83"/>
        <v>-4.61238129032258E-2</v>
      </c>
      <c r="AL171">
        <f t="shared" si="84"/>
        <v>-2.260066832258064E-2</v>
      </c>
      <c r="AM171">
        <f t="shared" si="85"/>
        <v>0.49</v>
      </c>
      <c r="AN171">
        <f t="shared" si="86"/>
        <v>0.39</v>
      </c>
      <c r="AO171">
        <v>28.87</v>
      </c>
      <c r="AP171">
        <v>0.5</v>
      </c>
      <c r="AQ171" t="s">
        <v>195</v>
      </c>
      <c r="AR171">
        <v>1607401334.67419</v>
      </c>
      <c r="AS171">
        <v>414.02651612903202</v>
      </c>
      <c r="AT171">
        <v>409.87912903225799</v>
      </c>
      <c r="AU171">
        <v>9.9488719354838704</v>
      </c>
      <c r="AV171">
        <v>9.6769370967741892</v>
      </c>
      <c r="AW171">
        <v>1000.00487096774</v>
      </c>
      <c r="AX171">
        <v>101.38835483871</v>
      </c>
      <c r="AY171">
        <v>8.4592080645161299E-2</v>
      </c>
      <c r="AZ171">
        <v>20.875106451612901</v>
      </c>
      <c r="BA171">
        <v>20.8026290322581</v>
      </c>
      <c r="BB171">
        <v>21.009545161290301</v>
      </c>
      <c r="BC171">
        <v>9991.4509677419392</v>
      </c>
      <c r="BD171">
        <v>-4.61238129032258E-2</v>
      </c>
      <c r="BE171">
        <v>0.282605</v>
      </c>
      <c r="BF171">
        <v>1607401313.3</v>
      </c>
      <c r="BG171" t="s">
        <v>572</v>
      </c>
      <c r="BH171">
        <v>26</v>
      </c>
      <c r="BI171">
        <v>-0.215</v>
      </c>
      <c r="BJ171">
        <v>-0.124</v>
      </c>
      <c r="BK171">
        <v>410</v>
      </c>
      <c r="BL171">
        <v>10</v>
      </c>
      <c r="BM171">
        <v>0.23</v>
      </c>
      <c r="BN171">
        <v>0.15</v>
      </c>
      <c r="BO171">
        <v>4.0810909999999998</v>
      </c>
      <c r="BP171">
        <v>0.30776884584765801</v>
      </c>
      <c r="BQ171">
        <v>0.24581972124506199</v>
      </c>
      <c r="BR171">
        <v>0</v>
      </c>
      <c r="BS171">
        <v>0.27167214000000001</v>
      </c>
      <c r="BT171">
        <v>5.8361441601318502E-3</v>
      </c>
      <c r="BU171">
        <v>3.0511471482706299E-3</v>
      </c>
      <c r="BV171">
        <v>1</v>
      </c>
      <c r="BW171">
        <v>1</v>
      </c>
      <c r="BX171">
        <v>2</v>
      </c>
      <c r="BY171" t="s">
        <v>220</v>
      </c>
      <c r="BZ171">
        <v>100</v>
      </c>
      <c r="CA171">
        <v>100</v>
      </c>
      <c r="CB171">
        <v>-0.215</v>
      </c>
      <c r="CC171">
        <v>-0.124</v>
      </c>
      <c r="CD171">
        <v>2</v>
      </c>
      <c r="CE171">
        <v>1000.74</v>
      </c>
      <c r="CF171">
        <v>331.32400000000001</v>
      </c>
      <c r="CG171">
        <v>20.0031</v>
      </c>
      <c r="CH171">
        <v>24.9085</v>
      </c>
      <c r="CI171">
        <v>30.000900000000001</v>
      </c>
      <c r="CJ171">
        <v>24.868600000000001</v>
      </c>
      <c r="CK171">
        <v>24.955500000000001</v>
      </c>
      <c r="CL171">
        <v>24.967400000000001</v>
      </c>
      <c r="CM171">
        <v>-30</v>
      </c>
      <c r="CN171">
        <v>-30</v>
      </c>
      <c r="CO171">
        <v>20</v>
      </c>
      <c r="CP171">
        <v>410</v>
      </c>
      <c r="CQ171">
        <v>10</v>
      </c>
      <c r="CR171">
        <v>98.864199999999997</v>
      </c>
      <c r="CS171">
        <v>107.32</v>
      </c>
    </row>
    <row r="172" spans="1:97" x14ac:dyDescent="0.25">
      <c r="A172">
        <v>156</v>
      </c>
      <c r="B172">
        <v>1607401348.3</v>
      </c>
      <c r="C172">
        <v>11754.2000000477</v>
      </c>
      <c r="D172" t="s">
        <v>579</v>
      </c>
      <c r="E172" t="s">
        <v>580</v>
      </c>
      <c r="F172">
        <v>1607401339.67097</v>
      </c>
      <c r="G172">
        <f t="shared" si="58"/>
        <v>9.5186506664943622E-5</v>
      </c>
      <c r="H172">
        <f t="shared" si="59"/>
        <v>-1.4493586905541893</v>
      </c>
      <c r="I172">
        <f t="shared" si="60"/>
        <v>414.019580645161</v>
      </c>
      <c r="J172">
        <f t="shared" si="61"/>
        <v>756.39698361278647</v>
      </c>
      <c r="K172">
        <f t="shared" si="62"/>
        <v>76.754214051452408</v>
      </c>
      <c r="L172">
        <f t="shared" si="63"/>
        <v>42.011996613935281</v>
      </c>
      <c r="M172">
        <f t="shared" si="64"/>
        <v>6.521474339382197E-3</v>
      </c>
      <c r="N172">
        <f t="shared" si="65"/>
        <v>2.3384558715587884</v>
      </c>
      <c r="O172">
        <f t="shared" si="66"/>
        <v>6.5113872964851997E-3</v>
      </c>
      <c r="P172">
        <f t="shared" si="67"/>
        <v>4.0705220216847105E-3</v>
      </c>
      <c r="Q172">
        <f t="shared" si="68"/>
        <v>-6.4774973048709735E-3</v>
      </c>
      <c r="R172">
        <f t="shared" si="69"/>
        <v>20.860966097800404</v>
      </c>
      <c r="S172">
        <f t="shared" si="70"/>
        <v>20.818141935483901</v>
      </c>
      <c r="T172">
        <f t="shared" si="71"/>
        <v>2.4681738900951466</v>
      </c>
      <c r="U172">
        <f t="shared" si="72"/>
        <v>40.74483926329593</v>
      </c>
      <c r="V172">
        <f t="shared" si="73"/>
        <v>1.0102117964904136</v>
      </c>
      <c r="W172">
        <f t="shared" si="74"/>
        <v>2.4793613492063526</v>
      </c>
      <c r="X172">
        <f t="shared" si="75"/>
        <v>1.4579620936047331</v>
      </c>
      <c r="Y172">
        <f t="shared" si="76"/>
        <v>-4.1977249439240136</v>
      </c>
      <c r="Z172">
        <f t="shared" si="77"/>
        <v>9.2674262619513872</v>
      </c>
      <c r="AA172">
        <f t="shared" si="78"/>
        <v>0.80378513721565326</v>
      </c>
      <c r="AB172">
        <f t="shared" si="79"/>
        <v>5.8670089579381557</v>
      </c>
      <c r="AC172">
        <v>-1.21929677717427E-3</v>
      </c>
      <c r="AD172">
        <v>2.3549682677044E-2</v>
      </c>
      <c r="AE172">
        <v>2.67483223069173</v>
      </c>
      <c r="AF172">
        <v>79</v>
      </c>
      <c r="AG172">
        <v>8</v>
      </c>
      <c r="AH172">
        <f t="shared" si="80"/>
        <v>1</v>
      </c>
      <c r="AI172">
        <f t="shared" si="81"/>
        <v>0</v>
      </c>
      <c r="AJ172">
        <f t="shared" si="82"/>
        <v>54730.054292070243</v>
      </c>
      <c r="AK172">
        <f t="shared" si="83"/>
        <v>-3.3895851935483903E-2</v>
      </c>
      <c r="AL172">
        <f t="shared" si="84"/>
        <v>-1.6608967448387111E-2</v>
      </c>
      <c r="AM172">
        <f t="shared" si="85"/>
        <v>0.49</v>
      </c>
      <c r="AN172">
        <f t="shared" si="86"/>
        <v>0.39</v>
      </c>
      <c r="AO172">
        <v>28.87</v>
      </c>
      <c r="AP172">
        <v>0.5</v>
      </c>
      <c r="AQ172" t="s">
        <v>195</v>
      </c>
      <c r="AR172">
        <v>1607401339.67097</v>
      </c>
      <c r="AS172">
        <v>414.019580645161</v>
      </c>
      <c r="AT172">
        <v>409.949064516129</v>
      </c>
      <c r="AU172">
        <v>9.9554293548387101</v>
      </c>
      <c r="AV172">
        <v>9.6833622580645198</v>
      </c>
      <c r="AW172">
        <v>1000.00206451613</v>
      </c>
      <c r="AX172">
        <v>101.388838709677</v>
      </c>
      <c r="AY172">
        <v>8.4614667741935504E-2</v>
      </c>
      <c r="AZ172">
        <v>20.8916516129032</v>
      </c>
      <c r="BA172">
        <v>20.818141935483901</v>
      </c>
      <c r="BB172">
        <v>21.025819354838699</v>
      </c>
      <c r="BC172">
        <v>10000.804516128999</v>
      </c>
      <c r="BD172">
        <v>-3.3895851935483903E-2</v>
      </c>
      <c r="BE172">
        <v>0.282605</v>
      </c>
      <c r="BF172">
        <v>1607401313.3</v>
      </c>
      <c r="BG172" t="s">
        <v>572</v>
      </c>
      <c r="BH172">
        <v>26</v>
      </c>
      <c r="BI172">
        <v>-0.215</v>
      </c>
      <c r="BJ172">
        <v>-0.124</v>
      </c>
      <c r="BK172">
        <v>410</v>
      </c>
      <c r="BL172">
        <v>10</v>
      </c>
      <c r="BM172">
        <v>0.23</v>
      </c>
      <c r="BN172">
        <v>0.15</v>
      </c>
      <c r="BO172">
        <v>4.1375707999999998</v>
      </c>
      <c r="BP172">
        <v>-0.71784194958458702</v>
      </c>
      <c r="BQ172">
        <v>0.195052953270029</v>
      </c>
      <c r="BR172">
        <v>0</v>
      </c>
      <c r="BS172">
        <v>0.27195232000000003</v>
      </c>
      <c r="BT172">
        <v>5.5330712973107599E-4</v>
      </c>
      <c r="BU172">
        <v>5.2107148991285097E-4</v>
      </c>
      <c r="BV172">
        <v>1</v>
      </c>
      <c r="BW172">
        <v>1</v>
      </c>
      <c r="BX172">
        <v>2</v>
      </c>
      <c r="BY172" t="s">
        <v>220</v>
      </c>
      <c r="BZ172">
        <v>100</v>
      </c>
      <c r="CA172">
        <v>100</v>
      </c>
      <c r="CB172">
        <v>-0.215</v>
      </c>
      <c r="CC172">
        <v>-0.124</v>
      </c>
      <c r="CD172">
        <v>2</v>
      </c>
      <c r="CE172">
        <v>1001</v>
      </c>
      <c r="CF172">
        <v>331.459</v>
      </c>
      <c r="CG172">
        <v>20.0031</v>
      </c>
      <c r="CH172">
        <v>24.918900000000001</v>
      </c>
      <c r="CI172">
        <v>30.000800000000002</v>
      </c>
      <c r="CJ172">
        <v>24.875399999999999</v>
      </c>
      <c r="CK172">
        <v>24.962299999999999</v>
      </c>
      <c r="CL172">
        <v>24.9725</v>
      </c>
      <c r="CM172">
        <v>-30</v>
      </c>
      <c r="CN172">
        <v>-30</v>
      </c>
      <c r="CO172">
        <v>20</v>
      </c>
      <c r="CP172">
        <v>410</v>
      </c>
      <c r="CQ172">
        <v>10</v>
      </c>
      <c r="CR172">
        <v>98.862899999999996</v>
      </c>
      <c r="CS172">
        <v>107.318</v>
      </c>
    </row>
    <row r="173" spans="1:97" x14ac:dyDescent="0.25">
      <c r="A173">
        <v>157</v>
      </c>
      <c r="B173">
        <v>1607401353.3</v>
      </c>
      <c r="C173">
        <v>11759.2000000477</v>
      </c>
      <c r="D173" t="s">
        <v>581</v>
      </c>
      <c r="E173" t="s">
        <v>582</v>
      </c>
      <c r="F173">
        <v>1607401344.67419</v>
      </c>
      <c r="G173">
        <f t="shared" si="58"/>
        <v>9.517017059575196E-5</v>
      </c>
      <c r="H173">
        <f t="shared" si="59"/>
        <v>-1.4678186301370808</v>
      </c>
      <c r="I173">
        <f t="shared" si="60"/>
        <v>414.00938709677399</v>
      </c>
      <c r="J173">
        <f t="shared" si="61"/>
        <v>761.53804351092595</v>
      </c>
      <c r="K173">
        <f t="shared" si="62"/>
        <v>77.275905306358922</v>
      </c>
      <c r="L173">
        <f t="shared" si="63"/>
        <v>42.010967759058502</v>
      </c>
      <c r="M173">
        <f t="shared" si="64"/>
        <v>6.5088114537961619E-3</v>
      </c>
      <c r="N173">
        <f t="shared" si="65"/>
        <v>2.3387424062900584</v>
      </c>
      <c r="O173">
        <f t="shared" si="66"/>
        <v>6.4987647417214496E-3</v>
      </c>
      <c r="P173">
        <f t="shared" si="67"/>
        <v>4.0626293093291542E-3</v>
      </c>
      <c r="Q173">
        <f t="shared" si="68"/>
        <v>-7.6379865761612977E-3</v>
      </c>
      <c r="R173">
        <f t="shared" si="69"/>
        <v>20.877702247927921</v>
      </c>
      <c r="S173">
        <f t="shared" si="70"/>
        <v>20.8393193548387</v>
      </c>
      <c r="T173">
        <f t="shared" si="71"/>
        <v>2.4713923446233728</v>
      </c>
      <c r="U173">
        <f t="shared" si="72"/>
        <v>40.729742647836225</v>
      </c>
      <c r="V173">
        <f t="shared" si="73"/>
        <v>1.0108773987601298</v>
      </c>
      <c r="W173">
        <f t="shared" si="74"/>
        <v>2.4819145249714287</v>
      </c>
      <c r="X173">
        <f t="shared" si="75"/>
        <v>1.4605149458632429</v>
      </c>
      <c r="Y173">
        <f t="shared" si="76"/>
        <v>-4.1970045232726614</v>
      </c>
      <c r="Z173">
        <f t="shared" si="77"/>
        <v>8.708494690633934</v>
      </c>
      <c r="AA173">
        <f t="shared" si="78"/>
        <v>0.7553613460934272</v>
      </c>
      <c r="AB173">
        <f t="shared" si="79"/>
        <v>5.259213526878538</v>
      </c>
      <c r="AC173">
        <v>-1.2195560103673601E-3</v>
      </c>
      <c r="AD173">
        <v>2.3554689546208998E-2</v>
      </c>
      <c r="AE173">
        <v>2.67519028198836</v>
      </c>
      <c r="AF173">
        <v>78</v>
      </c>
      <c r="AG173">
        <v>8</v>
      </c>
      <c r="AH173">
        <f t="shared" si="80"/>
        <v>1</v>
      </c>
      <c r="AI173">
        <f t="shared" si="81"/>
        <v>0</v>
      </c>
      <c r="AJ173">
        <f t="shared" si="82"/>
        <v>54738.09504419408</v>
      </c>
      <c r="AK173">
        <f t="shared" si="83"/>
        <v>-3.99685325806452E-2</v>
      </c>
      <c r="AL173">
        <f t="shared" si="84"/>
        <v>-1.9584580964516148E-2</v>
      </c>
      <c r="AM173">
        <f t="shared" si="85"/>
        <v>0.49</v>
      </c>
      <c r="AN173">
        <f t="shared" si="86"/>
        <v>0.39</v>
      </c>
      <c r="AO173">
        <v>28.87</v>
      </c>
      <c r="AP173">
        <v>0.5</v>
      </c>
      <c r="AQ173" t="s">
        <v>195</v>
      </c>
      <c r="AR173">
        <v>1607401344.67419</v>
      </c>
      <c r="AS173">
        <v>414.00938709677399</v>
      </c>
      <c r="AT173">
        <v>409.885548387097</v>
      </c>
      <c r="AU173">
        <v>9.9619874193548394</v>
      </c>
      <c r="AV173">
        <v>9.6899683870967692</v>
      </c>
      <c r="AW173">
        <v>1000.00048387097</v>
      </c>
      <c r="AX173">
        <v>101.38874193548401</v>
      </c>
      <c r="AY173">
        <v>8.4724774193548402E-2</v>
      </c>
      <c r="AZ173">
        <v>20.908387096774199</v>
      </c>
      <c r="BA173">
        <v>20.8393193548387</v>
      </c>
      <c r="BB173">
        <v>21.0453677419355</v>
      </c>
      <c r="BC173">
        <v>10002.9403225806</v>
      </c>
      <c r="BD173">
        <v>-3.99685325806452E-2</v>
      </c>
      <c r="BE173">
        <v>0.282605</v>
      </c>
      <c r="BF173">
        <v>1607401313.3</v>
      </c>
      <c r="BG173" t="s">
        <v>572</v>
      </c>
      <c r="BH173">
        <v>26</v>
      </c>
      <c r="BI173">
        <v>-0.215</v>
      </c>
      <c r="BJ173">
        <v>-0.124</v>
      </c>
      <c r="BK173">
        <v>410</v>
      </c>
      <c r="BL173">
        <v>10</v>
      </c>
      <c r="BM173">
        <v>0.23</v>
      </c>
      <c r="BN173">
        <v>0.15</v>
      </c>
      <c r="BO173">
        <v>4.1292748000000001</v>
      </c>
      <c r="BP173">
        <v>0.10578396772543899</v>
      </c>
      <c r="BQ173">
        <v>0.163320384682868</v>
      </c>
      <c r="BR173">
        <v>0</v>
      </c>
      <c r="BS173">
        <v>0.27191488000000003</v>
      </c>
      <c r="BT173">
        <v>7.34311552867268E-4</v>
      </c>
      <c r="BU173">
        <v>4.7606905549510398E-4</v>
      </c>
      <c r="BV173">
        <v>1</v>
      </c>
      <c r="BW173">
        <v>1</v>
      </c>
      <c r="BX173">
        <v>2</v>
      </c>
      <c r="BY173" t="s">
        <v>220</v>
      </c>
      <c r="BZ173">
        <v>100</v>
      </c>
      <c r="CA173">
        <v>100</v>
      </c>
      <c r="CB173">
        <v>-0.215</v>
      </c>
      <c r="CC173">
        <v>-0.124</v>
      </c>
      <c r="CD173">
        <v>2</v>
      </c>
      <c r="CE173">
        <v>1001.65</v>
      </c>
      <c r="CF173">
        <v>331.322</v>
      </c>
      <c r="CG173">
        <v>20.0031</v>
      </c>
      <c r="CH173">
        <v>24.929400000000001</v>
      </c>
      <c r="CI173">
        <v>30.000900000000001</v>
      </c>
      <c r="CJ173">
        <v>24.881599999999999</v>
      </c>
      <c r="CK173">
        <v>24.969200000000001</v>
      </c>
      <c r="CL173">
        <v>24.985600000000002</v>
      </c>
      <c r="CM173">
        <v>-30</v>
      </c>
      <c r="CN173">
        <v>-30</v>
      </c>
      <c r="CO173">
        <v>20</v>
      </c>
      <c r="CP173">
        <v>410</v>
      </c>
      <c r="CQ173">
        <v>10</v>
      </c>
      <c r="CR173">
        <v>98.862200000000001</v>
      </c>
      <c r="CS173">
        <v>107.316</v>
      </c>
    </row>
    <row r="174" spans="1:97" x14ac:dyDescent="0.25">
      <c r="A174">
        <v>158</v>
      </c>
      <c r="B174">
        <v>1607402207.9000001</v>
      </c>
      <c r="C174">
        <v>12613.8000001907</v>
      </c>
      <c r="D174" t="s">
        <v>584</v>
      </c>
      <c r="E174" t="s">
        <v>585</v>
      </c>
      <c r="F174">
        <v>1607402190.6580701</v>
      </c>
      <c r="G174">
        <f t="shared" si="58"/>
        <v>9.270732955789789E-5</v>
      </c>
      <c r="H174">
        <f t="shared" si="59"/>
        <v>-1.502751221368992</v>
      </c>
      <c r="I174">
        <f t="shared" si="60"/>
        <v>413.50132258064502</v>
      </c>
      <c r="J174">
        <f t="shared" si="61"/>
        <v>1024.8682625596546</v>
      </c>
      <c r="K174">
        <f t="shared" si="62"/>
        <v>104.02688862003623</v>
      </c>
      <c r="L174">
        <f t="shared" si="63"/>
        <v>41.97149780099727</v>
      </c>
      <c r="M174">
        <f t="shared" si="64"/>
        <v>3.7608691071400959E-3</v>
      </c>
      <c r="N174">
        <f t="shared" si="65"/>
        <v>2.657044188897614</v>
      </c>
      <c r="O174">
        <f t="shared" si="66"/>
        <v>3.7579142499375184E-3</v>
      </c>
      <c r="P174">
        <f t="shared" si="67"/>
        <v>2.3489616887698715E-3</v>
      </c>
      <c r="Q174">
        <f t="shared" si="68"/>
        <v>-2.8858614506129007E-3</v>
      </c>
      <c r="R174">
        <f t="shared" si="69"/>
        <v>27.199863126183256</v>
      </c>
      <c r="S174">
        <f t="shared" si="70"/>
        <v>27.188090322580599</v>
      </c>
      <c r="T174">
        <f t="shared" si="71"/>
        <v>3.6188898656161128</v>
      </c>
      <c r="U174">
        <f t="shared" si="72"/>
        <v>32.36692342200643</v>
      </c>
      <c r="V174">
        <f t="shared" si="73"/>
        <v>1.173949041574019</v>
      </c>
      <c r="W174">
        <f t="shared" si="74"/>
        <v>3.6270022524780505</v>
      </c>
      <c r="X174">
        <f t="shared" si="75"/>
        <v>2.444940824042094</v>
      </c>
      <c r="Y174">
        <f t="shared" si="76"/>
        <v>-4.0883932335032966</v>
      </c>
      <c r="Z174">
        <f t="shared" si="77"/>
        <v>5.4697084046319153</v>
      </c>
      <c r="AA174">
        <f t="shared" si="78"/>
        <v>0.44518430148744431</v>
      </c>
      <c r="AB174">
        <f t="shared" si="79"/>
        <v>1.8236136111654502</v>
      </c>
      <c r="AC174">
        <v>-1.21851966659298E-3</v>
      </c>
      <c r="AD174">
        <v>2.3534673445545301E-2</v>
      </c>
      <c r="AE174">
        <v>2.6737585866239</v>
      </c>
      <c r="AF174">
        <v>89</v>
      </c>
      <c r="AG174">
        <v>9</v>
      </c>
      <c r="AH174">
        <f t="shared" si="80"/>
        <v>1</v>
      </c>
      <c r="AI174">
        <f t="shared" si="81"/>
        <v>0</v>
      </c>
      <c r="AJ174">
        <f t="shared" si="82"/>
        <v>53542.691045725602</v>
      </c>
      <c r="AK174">
        <f t="shared" si="83"/>
        <v>-1.5101315806451601E-2</v>
      </c>
      <c r="AL174">
        <f t="shared" si="84"/>
        <v>-7.3996447451612837E-3</v>
      </c>
      <c r="AM174">
        <f t="shared" si="85"/>
        <v>0.49</v>
      </c>
      <c r="AN174">
        <f t="shared" si="86"/>
        <v>0.39</v>
      </c>
      <c r="AO174">
        <v>20</v>
      </c>
      <c r="AP174">
        <v>0.5</v>
      </c>
      <c r="AQ174" t="s">
        <v>195</v>
      </c>
      <c r="AR174">
        <v>1607402190.6580701</v>
      </c>
      <c r="AS174">
        <v>413.50132258064502</v>
      </c>
      <c r="AT174">
        <v>410.57232258064499</v>
      </c>
      <c r="AU174">
        <v>11.565693548387101</v>
      </c>
      <c r="AV174">
        <v>11.3824129032258</v>
      </c>
      <c r="AW174">
        <v>999.94306451612897</v>
      </c>
      <c r="AX174">
        <v>101.396548387097</v>
      </c>
      <c r="AY174">
        <v>0.10614461290322599</v>
      </c>
      <c r="AZ174">
        <v>27.226274193548399</v>
      </c>
      <c r="BA174">
        <v>27.188090322580599</v>
      </c>
      <c r="BB174">
        <v>27.368522580645202</v>
      </c>
      <c r="BC174">
        <v>9993.6706451612899</v>
      </c>
      <c r="BD174">
        <v>-1.5101315806451601E-2</v>
      </c>
      <c r="BE174">
        <v>0.282605</v>
      </c>
      <c r="BF174">
        <v>1607402199.4000001</v>
      </c>
      <c r="BG174" t="s">
        <v>586</v>
      </c>
      <c r="BH174">
        <v>27</v>
      </c>
      <c r="BI174">
        <v>-0.55000000000000004</v>
      </c>
      <c r="BJ174">
        <v>-7.4999999999999997E-2</v>
      </c>
      <c r="BK174">
        <v>411</v>
      </c>
      <c r="BL174">
        <v>11</v>
      </c>
      <c r="BM174">
        <v>0.77</v>
      </c>
      <c r="BN174">
        <v>0.14000000000000001</v>
      </c>
      <c r="BO174">
        <v>1.0285594819999999</v>
      </c>
      <c r="BP174">
        <v>4.8150246136921897</v>
      </c>
      <c r="BQ174">
        <v>1.1406538377633999</v>
      </c>
      <c r="BR174">
        <v>0</v>
      </c>
      <c r="BS174">
        <v>2.9268895060000001E-2</v>
      </c>
      <c r="BT174">
        <v>0.61042422169831001</v>
      </c>
      <c r="BU174">
        <v>0.10761203261463501</v>
      </c>
      <c r="BV174">
        <v>0</v>
      </c>
      <c r="BW174">
        <v>0</v>
      </c>
      <c r="BX174">
        <v>2</v>
      </c>
      <c r="BY174" t="s">
        <v>213</v>
      </c>
      <c r="BZ174">
        <v>100</v>
      </c>
      <c r="CA174">
        <v>100</v>
      </c>
      <c r="CB174">
        <v>-0.55000000000000004</v>
      </c>
      <c r="CC174">
        <v>-7.4999999999999997E-2</v>
      </c>
      <c r="CD174">
        <v>2</v>
      </c>
      <c r="CE174">
        <v>989.98599999999999</v>
      </c>
      <c r="CF174">
        <v>324.14699999999999</v>
      </c>
      <c r="CG174">
        <v>27.000299999999999</v>
      </c>
      <c r="CH174">
        <v>28.876100000000001</v>
      </c>
      <c r="CI174">
        <v>30.0016</v>
      </c>
      <c r="CJ174">
        <v>28.3781</v>
      </c>
      <c r="CK174">
        <v>28.490200000000002</v>
      </c>
      <c r="CL174">
        <v>24.943300000000001</v>
      </c>
      <c r="CM174">
        <v>-30</v>
      </c>
      <c r="CN174">
        <v>-30</v>
      </c>
      <c r="CO174">
        <v>27</v>
      </c>
      <c r="CP174">
        <v>410</v>
      </c>
      <c r="CQ174">
        <v>10</v>
      </c>
      <c r="CR174">
        <v>98.396500000000003</v>
      </c>
      <c r="CS174">
        <v>106.709</v>
      </c>
    </row>
    <row r="175" spans="1:97" x14ac:dyDescent="0.25">
      <c r="A175">
        <v>159</v>
      </c>
      <c r="B175">
        <v>1607402212.9000001</v>
      </c>
      <c r="C175">
        <v>12618.8000001907</v>
      </c>
      <c r="D175" t="s">
        <v>587</v>
      </c>
      <c r="E175" t="s">
        <v>588</v>
      </c>
      <c r="F175">
        <v>1607402201.2548399</v>
      </c>
      <c r="G175">
        <f t="shared" si="58"/>
        <v>9.9347662188076138E-5</v>
      </c>
      <c r="H175">
        <f t="shared" si="59"/>
        <v>-1.6092374720738003</v>
      </c>
      <c r="I175">
        <f t="shared" si="60"/>
        <v>413.59587096774197</v>
      </c>
      <c r="J175">
        <f t="shared" si="61"/>
        <v>1023.5985074173564</v>
      </c>
      <c r="K175">
        <f t="shared" si="62"/>
        <v>103.89719274567798</v>
      </c>
      <c r="L175">
        <f t="shared" si="63"/>
        <v>41.980766495228103</v>
      </c>
      <c r="M175">
        <f t="shared" si="64"/>
        <v>4.0365926837672506E-3</v>
      </c>
      <c r="N175">
        <f t="shared" si="65"/>
        <v>2.6575494101220838</v>
      </c>
      <c r="O175">
        <f t="shared" si="66"/>
        <v>4.0331895391211075E-3</v>
      </c>
      <c r="P175">
        <f t="shared" si="67"/>
        <v>2.521048974842623E-3</v>
      </c>
      <c r="Q175">
        <f t="shared" si="68"/>
        <v>-6.203143911774199E-3</v>
      </c>
      <c r="R175">
        <f t="shared" si="69"/>
        <v>27.19071096837585</v>
      </c>
      <c r="S175">
        <f t="shared" si="70"/>
        <v>27.184467741935499</v>
      </c>
      <c r="T175">
        <f t="shared" si="71"/>
        <v>3.6181210503318275</v>
      </c>
      <c r="U175">
        <f t="shared" si="72"/>
        <v>32.46288788468113</v>
      </c>
      <c r="V175">
        <f t="shared" si="73"/>
        <v>1.1769295853395911</v>
      </c>
      <c r="W175">
        <f t="shared" si="74"/>
        <v>3.6254617565770264</v>
      </c>
      <c r="X175">
        <f t="shared" si="75"/>
        <v>2.4411914649922366</v>
      </c>
      <c r="Y175">
        <f t="shared" si="76"/>
        <v>-4.3812319024941573</v>
      </c>
      <c r="Z175">
        <f t="shared" si="77"/>
        <v>4.9517275287032234</v>
      </c>
      <c r="AA175">
        <f t="shared" si="78"/>
        <v>0.40292689081718547</v>
      </c>
      <c r="AB175">
        <f t="shared" si="79"/>
        <v>0.96721937311447759</v>
      </c>
      <c r="AC175">
        <v>-1.21888897455357E-3</v>
      </c>
      <c r="AD175">
        <v>2.3541806315446102E-2</v>
      </c>
      <c r="AE175">
        <v>2.6742688736345901</v>
      </c>
      <c r="AF175">
        <v>87</v>
      </c>
      <c r="AG175">
        <v>9</v>
      </c>
      <c r="AH175">
        <f t="shared" si="80"/>
        <v>1</v>
      </c>
      <c r="AI175">
        <f t="shared" si="81"/>
        <v>0</v>
      </c>
      <c r="AJ175">
        <f t="shared" si="82"/>
        <v>53559.527511466542</v>
      </c>
      <c r="AK175">
        <f t="shared" si="83"/>
        <v>-3.2460198387096802E-2</v>
      </c>
      <c r="AL175">
        <f t="shared" si="84"/>
        <v>-1.5905497209677433E-2</v>
      </c>
      <c r="AM175">
        <f t="shared" si="85"/>
        <v>0.49</v>
      </c>
      <c r="AN175">
        <f t="shared" si="86"/>
        <v>0.39</v>
      </c>
      <c r="AO175">
        <v>20</v>
      </c>
      <c r="AP175">
        <v>0.5</v>
      </c>
      <c r="AQ175" t="s">
        <v>195</v>
      </c>
      <c r="AR175">
        <v>1607402201.2548399</v>
      </c>
      <c r="AS175">
        <v>413.59587096774197</v>
      </c>
      <c r="AT175">
        <v>410.45938709677398</v>
      </c>
      <c r="AU175">
        <v>11.595148387096801</v>
      </c>
      <c r="AV175">
        <v>11.3987451612903</v>
      </c>
      <c r="AW175">
        <v>999.93990322580601</v>
      </c>
      <c r="AX175">
        <v>101.395516129032</v>
      </c>
      <c r="AY175">
        <v>0.106383290322581</v>
      </c>
      <c r="AZ175">
        <v>27.219029032258099</v>
      </c>
      <c r="BA175">
        <v>27.184467741935499</v>
      </c>
      <c r="BB175">
        <v>27.3633967741935</v>
      </c>
      <c r="BC175">
        <v>9996.8012903225808</v>
      </c>
      <c r="BD175">
        <v>-3.2460198387096802E-2</v>
      </c>
      <c r="BE175">
        <v>0.282605</v>
      </c>
      <c r="BF175">
        <v>1607402199.4000001</v>
      </c>
      <c r="BG175" t="s">
        <v>586</v>
      </c>
      <c r="BH175">
        <v>27</v>
      </c>
      <c r="BI175">
        <v>-0.55000000000000004</v>
      </c>
      <c r="BJ175">
        <v>-7.4999999999999997E-2</v>
      </c>
      <c r="BK175">
        <v>411</v>
      </c>
      <c r="BL175">
        <v>11</v>
      </c>
      <c r="BM175">
        <v>0.77</v>
      </c>
      <c r="BN175">
        <v>0.14000000000000001</v>
      </c>
      <c r="BO175">
        <v>1.716521722</v>
      </c>
      <c r="BP175">
        <v>12.871337541595</v>
      </c>
      <c r="BQ175">
        <v>1.7454576986513799</v>
      </c>
      <c r="BR175">
        <v>0</v>
      </c>
      <c r="BS175">
        <v>8.1140558259999995E-2</v>
      </c>
      <c r="BT175">
        <v>1.04339221702425</v>
      </c>
      <c r="BU175">
        <v>0.13618257925897201</v>
      </c>
      <c r="BV175">
        <v>0</v>
      </c>
      <c r="BW175">
        <v>0</v>
      </c>
      <c r="BX175">
        <v>2</v>
      </c>
      <c r="BY175" t="s">
        <v>213</v>
      </c>
      <c r="BZ175">
        <v>100</v>
      </c>
      <c r="CA175">
        <v>100</v>
      </c>
      <c r="CB175">
        <v>-0.55000000000000004</v>
      </c>
      <c r="CC175">
        <v>-7.4999999999999997E-2</v>
      </c>
      <c r="CD175">
        <v>2</v>
      </c>
      <c r="CE175">
        <v>992.59299999999996</v>
      </c>
      <c r="CF175">
        <v>324.33</v>
      </c>
      <c r="CG175">
        <v>27.0001</v>
      </c>
      <c r="CH175">
        <v>28.8978</v>
      </c>
      <c r="CI175">
        <v>30.0017</v>
      </c>
      <c r="CJ175">
        <v>28.375499999999999</v>
      </c>
      <c r="CK175">
        <v>28.495899999999999</v>
      </c>
      <c r="CL175">
        <v>24.962800000000001</v>
      </c>
      <c r="CM175">
        <v>-30</v>
      </c>
      <c r="CN175">
        <v>-30</v>
      </c>
      <c r="CO175">
        <v>27</v>
      </c>
      <c r="CP175">
        <v>410</v>
      </c>
      <c r="CQ175">
        <v>10</v>
      </c>
      <c r="CR175">
        <v>98.394199999999998</v>
      </c>
      <c r="CS175">
        <v>106.706</v>
      </c>
    </row>
    <row r="176" spans="1:97" x14ac:dyDescent="0.25">
      <c r="A176">
        <v>160</v>
      </c>
      <c r="B176">
        <v>1607402217.9000001</v>
      </c>
      <c r="C176">
        <v>12623.8000001907</v>
      </c>
      <c r="D176" t="s">
        <v>589</v>
      </c>
      <c r="E176" t="s">
        <v>590</v>
      </c>
      <c r="F176">
        <v>1607402209.3483901</v>
      </c>
      <c r="G176">
        <f t="shared" si="58"/>
        <v>1.1933598697714755E-4</v>
      </c>
      <c r="H176">
        <f t="shared" si="59"/>
        <v>-1.8892789405646779</v>
      </c>
      <c r="I176">
        <f t="shared" si="60"/>
        <v>413.92935483871003</v>
      </c>
      <c r="J176">
        <f t="shared" si="61"/>
        <v>1008.2151031218164</v>
      </c>
      <c r="K176">
        <f t="shared" si="62"/>
        <v>102.33534860687232</v>
      </c>
      <c r="L176">
        <f t="shared" si="63"/>
        <v>42.01445177212257</v>
      </c>
      <c r="M176">
        <f t="shared" si="64"/>
        <v>4.8622895899797028E-3</v>
      </c>
      <c r="N176">
        <f t="shared" si="65"/>
        <v>2.6565367539134557</v>
      </c>
      <c r="O176">
        <f t="shared" si="66"/>
        <v>4.8573508443392347E-3</v>
      </c>
      <c r="P176">
        <f t="shared" si="67"/>
        <v>3.0362875763389266E-3</v>
      </c>
      <c r="Q176">
        <f t="shared" si="68"/>
        <v>-7.6852903605483967E-3</v>
      </c>
      <c r="R176">
        <f t="shared" si="69"/>
        <v>27.178338532348949</v>
      </c>
      <c r="S176">
        <f t="shared" si="70"/>
        <v>27.178677419354798</v>
      </c>
      <c r="T176">
        <f t="shared" si="71"/>
        <v>3.6168924742184698</v>
      </c>
      <c r="U176">
        <f t="shared" si="72"/>
        <v>32.619421876935697</v>
      </c>
      <c r="V176">
        <f t="shared" si="73"/>
        <v>1.1821428242822192</v>
      </c>
      <c r="W176">
        <f t="shared" si="74"/>
        <v>3.624045909648939</v>
      </c>
      <c r="X176">
        <f t="shared" si="75"/>
        <v>2.4347496499362506</v>
      </c>
      <c r="Y176">
        <f t="shared" si="76"/>
        <v>-5.2627170256922069</v>
      </c>
      <c r="Z176">
        <f t="shared" si="77"/>
        <v>4.8251013670323672</v>
      </c>
      <c r="AA176">
        <f t="shared" si="78"/>
        <v>0.39274842599232151</v>
      </c>
      <c r="AB176">
        <f t="shared" si="79"/>
        <v>-5.2552523028066567E-2</v>
      </c>
      <c r="AC176">
        <v>-1.21814881607592E-3</v>
      </c>
      <c r="AD176">
        <v>2.3527510782475201E-2</v>
      </c>
      <c r="AE176">
        <v>2.6732460646943199</v>
      </c>
      <c r="AF176">
        <v>85</v>
      </c>
      <c r="AG176">
        <v>8</v>
      </c>
      <c r="AH176">
        <f t="shared" si="80"/>
        <v>1</v>
      </c>
      <c r="AI176">
        <f t="shared" si="81"/>
        <v>0</v>
      </c>
      <c r="AJ176">
        <f t="shared" si="82"/>
        <v>53529.489474776288</v>
      </c>
      <c r="AK176">
        <f t="shared" si="83"/>
        <v>-4.02160667741936E-2</v>
      </c>
      <c r="AL176">
        <f t="shared" si="84"/>
        <v>-1.9705872719354863E-2</v>
      </c>
      <c r="AM176">
        <f t="shared" si="85"/>
        <v>0.49</v>
      </c>
      <c r="AN176">
        <f t="shared" si="86"/>
        <v>0.39</v>
      </c>
      <c r="AO176">
        <v>20</v>
      </c>
      <c r="AP176">
        <v>0.5</v>
      </c>
      <c r="AQ176" t="s">
        <v>195</v>
      </c>
      <c r="AR176">
        <v>1607402209.3483901</v>
      </c>
      <c r="AS176">
        <v>413.92935483871003</v>
      </c>
      <c r="AT176">
        <v>410.24941935483901</v>
      </c>
      <c r="AU176">
        <v>11.646554838709701</v>
      </c>
      <c r="AV176">
        <v>11.4106516129032</v>
      </c>
      <c r="AW176">
        <v>999.95354838709704</v>
      </c>
      <c r="AX176">
        <v>101.394290322581</v>
      </c>
      <c r="AY176">
        <v>0.10721296774193501</v>
      </c>
      <c r="AZ176">
        <v>27.212367741935498</v>
      </c>
      <c r="BA176">
        <v>27.178677419354798</v>
      </c>
      <c r="BB176">
        <v>27.359941935483899</v>
      </c>
      <c r="BC176">
        <v>9990.8516129032305</v>
      </c>
      <c r="BD176">
        <v>-4.02160667741936E-2</v>
      </c>
      <c r="BE176">
        <v>0.282605</v>
      </c>
      <c r="BF176">
        <v>1607402199.4000001</v>
      </c>
      <c r="BG176" t="s">
        <v>586</v>
      </c>
      <c r="BH176">
        <v>27</v>
      </c>
      <c r="BI176">
        <v>-0.55000000000000004</v>
      </c>
      <c r="BJ176">
        <v>-7.4999999999999997E-2</v>
      </c>
      <c r="BK176">
        <v>411</v>
      </c>
      <c r="BL176">
        <v>11</v>
      </c>
      <c r="BM176">
        <v>0.77</v>
      </c>
      <c r="BN176">
        <v>0.14000000000000001</v>
      </c>
      <c r="BO176">
        <v>2.4866663020000002</v>
      </c>
      <c r="BP176">
        <v>13.842914803645501</v>
      </c>
      <c r="BQ176">
        <v>1.82370206736715</v>
      </c>
      <c r="BR176">
        <v>0</v>
      </c>
      <c r="BS176">
        <v>0.14246793426000001</v>
      </c>
      <c r="BT176">
        <v>0.99804620401936395</v>
      </c>
      <c r="BU176">
        <v>0.13264017354611099</v>
      </c>
      <c r="BV176">
        <v>0</v>
      </c>
      <c r="BW176">
        <v>0</v>
      </c>
      <c r="BX176">
        <v>2</v>
      </c>
      <c r="BY176" t="s">
        <v>213</v>
      </c>
      <c r="BZ176">
        <v>100</v>
      </c>
      <c r="CA176">
        <v>100</v>
      </c>
      <c r="CB176">
        <v>-0.55000000000000004</v>
      </c>
      <c r="CC176">
        <v>-7.4999999999999997E-2</v>
      </c>
      <c r="CD176">
        <v>2</v>
      </c>
      <c r="CE176">
        <v>994.06600000000003</v>
      </c>
      <c r="CF176">
        <v>324.31400000000002</v>
      </c>
      <c r="CG176">
        <v>27</v>
      </c>
      <c r="CH176">
        <v>28.918800000000001</v>
      </c>
      <c r="CI176">
        <v>30.0017</v>
      </c>
      <c r="CJ176">
        <v>28.390799999999999</v>
      </c>
      <c r="CK176">
        <v>28.513100000000001</v>
      </c>
      <c r="CL176">
        <v>24.9712</v>
      </c>
      <c r="CM176">
        <v>-30</v>
      </c>
      <c r="CN176">
        <v>-30</v>
      </c>
      <c r="CO176">
        <v>27</v>
      </c>
      <c r="CP176">
        <v>410</v>
      </c>
      <c r="CQ176">
        <v>10</v>
      </c>
      <c r="CR176">
        <v>98.389600000000002</v>
      </c>
      <c r="CS176">
        <v>106.703</v>
      </c>
    </row>
    <row r="177" spans="1:97" x14ac:dyDescent="0.25">
      <c r="A177">
        <v>161</v>
      </c>
      <c r="B177">
        <v>1607402222.9000001</v>
      </c>
      <c r="C177">
        <v>12628.8000001907</v>
      </c>
      <c r="D177" t="s">
        <v>591</v>
      </c>
      <c r="E177" t="s">
        <v>592</v>
      </c>
      <c r="F177">
        <v>1607402214.28387</v>
      </c>
      <c r="G177">
        <f t="shared" si="58"/>
        <v>1.3019485656925E-4</v>
      </c>
      <c r="H177">
        <f t="shared" si="59"/>
        <v>-2.1048593310405668</v>
      </c>
      <c r="I177">
        <f t="shared" si="60"/>
        <v>413.959612903226</v>
      </c>
      <c r="J177">
        <f t="shared" si="61"/>
        <v>1020.480658679364</v>
      </c>
      <c r="K177">
        <f t="shared" si="62"/>
        <v>103.58021510093376</v>
      </c>
      <c r="L177">
        <f t="shared" si="63"/>
        <v>42.017480079539396</v>
      </c>
      <c r="M177">
        <f t="shared" si="64"/>
        <v>5.3113231133578775E-3</v>
      </c>
      <c r="N177">
        <f t="shared" si="65"/>
        <v>2.657373540105656</v>
      </c>
      <c r="O177">
        <f t="shared" si="66"/>
        <v>5.3054325089419282E-3</v>
      </c>
      <c r="P177">
        <f t="shared" si="67"/>
        <v>3.3164240092586382E-3</v>
      </c>
      <c r="Q177">
        <f t="shared" si="68"/>
        <v>-6.1010682782903242E-3</v>
      </c>
      <c r="R177">
        <f t="shared" si="69"/>
        <v>27.171283643741887</v>
      </c>
      <c r="S177">
        <f t="shared" si="70"/>
        <v>27.1784419354839</v>
      </c>
      <c r="T177">
        <f t="shared" si="71"/>
        <v>3.6168425175480903</v>
      </c>
      <c r="U177">
        <f t="shared" si="72"/>
        <v>32.703814208082697</v>
      </c>
      <c r="V177">
        <f t="shared" si="73"/>
        <v>1.1849243918896175</v>
      </c>
      <c r="W177">
        <f t="shared" si="74"/>
        <v>3.623199374697907</v>
      </c>
      <c r="X177">
        <f t="shared" si="75"/>
        <v>2.4319181256584725</v>
      </c>
      <c r="Y177">
        <f t="shared" si="76"/>
        <v>-5.7415931747039251</v>
      </c>
      <c r="Z177">
        <f t="shared" si="77"/>
        <v>4.2896110952627708</v>
      </c>
      <c r="AA177">
        <f t="shared" si="78"/>
        <v>0.34904385581865499</v>
      </c>
      <c r="AB177">
        <f t="shared" si="79"/>
        <v>-1.1090392919007899</v>
      </c>
      <c r="AC177">
        <v>-1.21876040808723E-3</v>
      </c>
      <c r="AD177">
        <v>2.35393231632374E-2</v>
      </c>
      <c r="AE177">
        <v>2.6740912400757999</v>
      </c>
      <c r="AF177">
        <v>85</v>
      </c>
      <c r="AG177">
        <v>8</v>
      </c>
      <c r="AH177">
        <f t="shared" si="80"/>
        <v>1</v>
      </c>
      <c r="AI177">
        <f t="shared" si="81"/>
        <v>0</v>
      </c>
      <c r="AJ177">
        <f t="shared" si="82"/>
        <v>53555.967219790225</v>
      </c>
      <c r="AK177">
        <f t="shared" si="83"/>
        <v>-3.1926050645161297E-2</v>
      </c>
      <c r="AL177">
        <f t="shared" si="84"/>
        <v>-1.5643764816129037E-2</v>
      </c>
      <c r="AM177">
        <f t="shared" si="85"/>
        <v>0.49</v>
      </c>
      <c r="AN177">
        <f t="shared" si="86"/>
        <v>0.39</v>
      </c>
      <c r="AO177">
        <v>20</v>
      </c>
      <c r="AP177">
        <v>0.5</v>
      </c>
      <c r="AQ177" t="s">
        <v>195</v>
      </c>
      <c r="AR177">
        <v>1607402214.28387</v>
      </c>
      <c r="AS177">
        <v>413.959612903226</v>
      </c>
      <c r="AT177">
        <v>409.857709677419</v>
      </c>
      <c r="AU177">
        <v>11.6739709677419</v>
      </c>
      <c r="AV177">
        <v>11.4166225806452</v>
      </c>
      <c r="AW177">
        <v>1000.006</v>
      </c>
      <c r="AX177">
        <v>101.39364516129</v>
      </c>
      <c r="AY177">
        <v>0.107754419354839</v>
      </c>
      <c r="AZ177">
        <v>27.208383870967701</v>
      </c>
      <c r="BA177">
        <v>27.1784419354839</v>
      </c>
      <c r="BB177">
        <v>27.355261290322598</v>
      </c>
      <c r="BC177">
        <v>9995.93129032258</v>
      </c>
      <c r="BD177">
        <v>-3.1926050645161297E-2</v>
      </c>
      <c r="BE177">
        <v>0.282605</v>
      </c>
      <c r="BF177">
        <v>1607402199.4000001</v>
      </c>
      <c r="BG177" t="s">
        <v>586</v>
      </c>
      <c r="BH177">
        <v>27</v>
      </c>
      <c r="BI177">
        <v>-0.55000000000000004</v>
      </c>
      <c r="BJ177">
        <v>-7.4999999999999997E-2</v>
      </c>
      <c r="BK177">
        <v>411</v>
      </c>
      <c r="BL177">
        <v>11</v>
      </c>
      <c r="BM177">
        <v>0.77</v>
      </c>
      <c r="BN177">
        <v>0.14000000000000001</v>
      </c>
      <c r="BO177">
        <v>3.1906014819999999</v>
      </c>
      <c r="BP177">
        <v>9.3977725666975598</v>
      </c>
      <c r="BQ177">
        <v>1.49652507290549</v>
      </c>
      <c r="BR177">
        <v>0</v>
      </c>
      <c r="BS177">
        <v>0.20360038625999999</v>
      </c>
      <c r="BT177">
        <v>0.60416936946080302</v>
      </c>
      <c r="BU177">
        <v>9.59794637424079E-2</v>
      </c>
      <c r="BV177">
        <v>0</v>
      </c>
      <c r="BW177">
        <v>0</v>
      </c>
      <c r="BX177">
        <v>2</v>
      </c>
      <c r="BY177" t="s">
        <v>213</v>
      </c>
      <c r="BZ177">
        <v>100</v>
      </c>
      <c r="CA177">
        <v>100</v>
      </c>
      <c r="CB177">
        <v>-0.55000000000000004</v>
      </c>
      <c r="CC177">
        <v>-7.4999999999999997E-2</v>
      </c>
      <c r="CD177">
        <v>2</v>
      </c>
      <c r="CE177">
        <v>994.25800000000004</v>
      </c>
      <c r="CF177">
        <v>324.589</v>
      </c>
      <c r="CG177">
        <v>27</v>
      </c>
      <c r="CH177">
        <v>28.939900000000002</v>
      </c>
      <c r="CI177">
        <v>30.0015</v>
      </c>
      <c r="CJ177">
        <v>28.4114</v>
      </c>
      <c r="CK177">
        <v>28.533200000000001</v>
      </c>
      <c r="CL177">
        <v>24.975200000000001</v>
      </c>
      <c r="CM177">
        <v>-30</v>
      </c>
      <c r="CN177">
        <v>-30</v>
      </c>
      <c r="CO177">
        <v>27</v>
      </c>
      <c r="CP177">
        <v>410</v>
      </c>
      <c r="CQ177">
        <v>10</v>
      </c>
      <c r="CR177">
        <v>98.386399999999995</v>
      </c>
      <c r="CS177">
        <v>106.69799999999999</v>
      </c>
    </row>
    <row r="178" spans="1:97" x14ac:dyDescent="0.25">
      <c r="A178">
        <v>162</v>
      </c>
      <c r="B178">
        <v>1607402227.9000001</v>
      </c>
      <c r="C178">
        <v>12633.8000001907</v>
      </c>
      <c r="D178" t="s">
        <v>593</v>
      </c>
      <c r="E178" t="s">
        <v>594</v>
      </c>
      <c r="F178">
        <v>1607402219.28387</v>
      </c>
      <c r="G178">
        <f t="shared" si="58"/>
        <v>1.3004641314192666E-4</v>
      </c>
      <c r="H178">
        <f t="shared" si="59"/>
        <v>-2.0084332133233471</v>
      </c>
      <c r="I178">
        <f t="shared" si="60"/>
        <v>413.71896774193601</v>
      </c>
      <c r="J178">
        <f t="shared" si="61"/>
        <v>992.20137768325492</v>
      </c>
      <c r="K178">
        <f t="shared" si="62"/>
        <v>100.70937893745159</v>
      </c>
      <c r="L178">
        <f t="shared" si="63"/>
        <v>41.992866804136796</v>
      </c>
      <c r="M178">
        <f t="shared" si="64"/>
        <v>5.3072324092269712E-3</v>
      </c>
      <c r="N178">
        <f t="shared" si="65"/>
        <v>2.6559198660827721</v>
      </c>
      <c r="O178">
        <f t="shared" si="66"/>
        <v>5.3013476542986644E-3</v>
      </c>
      <c r="P178">
        <f t="shared" si="67"/>
        <v>3.3138704502266646E-3</v>
      </c>
      <c r="Q178">
        <f t="shared" si="68"/>
        <v>-4.4619607349032251E-3</v>
      </c>
      <c r="R178">
        <f t="shared" si="69"/>
        <v>27.168324096909192</v>
      </c>
      <c r="S178">
        <f t="shared" si="70"/>
        <v>27.176812903225802</v>
      </c>
      <c r="T178">
        <f t="shared" si="71"/>
        <v>3.6164969433768417</v>
      </c>
      <c r="U178">
        <f t="shared" si="72"/>
        <v>32.725272188817002</v>
      </c>
      <c r="V178">
        <f t="shared" si="73"/>
        <v>1.1854937287771035</v>
      </c>
      <c r="W178">
        <f t="shared" si="74"/>
        <v>3.6225633875161924</v>
      </c>
      <c r="X178">
        <f t="shared" si="75"/>
        <v>2.4310032145997384</v>
      </c>
      <c r="Y178">
        <f t="shared" si="76"/>
        <v>-5.7350468195589652</v>
      </c>
      <c r="Z178">
        <f t="shared" si="77"/>
        <v>4.0918849908836092</v>
      </c>
      <c r="AA178">
        <f t="shared" si="78"/>
        <v>0.33312950822747606</v>
      </c>
      <c r="AB178">
        <f t="shared" si="79"/>
        <v>-1.3144942811827836</v>
      </c>
      <c r="AC178">
        <v>-1.2176980758052899E-3</v>
      </c>
      <c r="AD178">
        <v>2.3518805116601399E-2</v>
      </c>
      <c r="AE178">
        <v>2.6726229940728601</v>
      </c>
      <c r="AF178">
        <v>84</v>
      </c>
      <c r="AG178">
        <v>8</v>
      </c>
      <c r="AH178">
        <f t="shared" si="80"/>
        <v>1</v>
      </c>
      <c r="AI178">
        <f t="shared" si="81"/>
        <v>0</v>
      </c>
      <c r="AJ178">
        <f t="shared" si="82"/>
        <v>53511.703397347228</v>
      </c>
      <c r="AK178">
        <f t="shared" si="83"/>
        <v>-2.3348826451612899E-2</v>
      </c>
      <c r="AL178">
        <f t="shared" si="84"/>
        <v>-1.144092496129032E-2</v>
      </c>
      <c r="AM178">
        <f t="shared" si="85"/>
        <v>0.49</v>
      </c>
      <c r="AN178">
        <f t="shared" si="86"/>
        <v>0.39</v>
      </c>
      <c r="AO178">
        <v>20</v>
      </c>
      <c r="AP178">
        <v>0.5</v>
      </c>
      <c r="AQ178" t="s">
        <v>195</v>
      </c>
      <c r="AR178">
        <v>1607402219.28387</v>
      </c>
      <c r="AS178">
        <v>413.71896774193601</v>
      </c>
      <c r="AT178">
        <v>409.80970967741899</v>
      </c>
      <c r="AU178">
        <v>11.679632258064499</v>
      </c>
      <c r="AV178">
        <v>11.4225774193548</v>
      </c>
      <c r="AW178">
        <v>1000.00077419355</v>
      </c>
      <c r="AX178">
        <v>101.39303225806501</v>
      </c>
      <c r="AY178">
        <v>0.107914225806452</v>
      </c>
      <c r="AZ178">
        <v>27.205390322580602</v>
      </c>
      <c r="BA178">
        <v>27.176812903225802</v>
      </c>
      <c r="BB178">
        <v>27.353538709677402</v>
      </c>
      <c r="BC178">
        <v>9987.2787096774191</v>
      </c>
      <c r="BD178">
        <v>-2.3348826451612899E-2</v>
      </c>
      <c r="BE178">
        <v>0.282605</v>
      </c>
      <c r="BF178">
        <v>1607402199.4000001</v>
      </c>
      <c r="BG178" t="s">
        <v>586</v>
      </c>
      <c r="BH178">
        <v>27</v>
      </c>
      <c r="BI178">
        <v>-0.55000000000000004</v>
      </c>
      <c r="BJ178">
        <v>-7.4999999999999997E-2</v>
      </c>
      <c r="BK178">
        <v>411</v>
      </c>
      <c r="BL178">
        <v>11</v>
      </c>
      <c r="BM178">
        <v>0.77</v>
      </c>
      <c r="BN178">
        <v>0.14000000000000001</v>
      </c>
      <c r="BO178">
        <v>3.8182179999999999</v>
      </c>
      <c r="BP178">
        <v>0.77739646919848804</v>
      </c>
      <c r="BQ178">
        <v>0.60302040868614104</v>
      </c>
      <c r="BR178">
        <v>0</v>
      </c>
      <c r="BS178">
        <v>0.25095625999999999</v>
      </c>
      <c r="BT178">
        <v>8.2955041487893205E-2</v>
      </c>
      <c r="BU178">
        <v>2.3733011062071301E-2</v>
      </c>
      <c r="BV178">
        <v>1</v>
      </c>
      <c r="BW178">
        <v>1</v>
      </c>
      <c r="BX178">
        <v>2</v>
      </c>
      <c r="BY178" t="s">
        <v>220</v>
      </c>
      <c r="BZ178">
        <v>100</v>
      </c>
      <c r="CA178">
        <v>100</v>
      </c>
      <c r="CB178">
        <v>-0.55000000000000004</v>
      </c>
      <c r="CC178">
        <v>-7.4999999999999997E-2</v>
      </c>
      <c r="CD178">
        <v>2</v>
      </c>
      <c r="CE178">
        <v>995.35199999999998</v>
      </c>
      <c r="CF178">
        <v>324.476</v>
      </c>
      <c r="CG178">
        <v>27.0001</v>
      </c>
      <c r="CH178">
        <v>28.9604</v>
      </c>
      <c r="CI178">
        <v>30.0015</v>
      </c>
      <c r="CJ178">
        <v>28.432600000000001</v>
      </c>
      <c r="CK178">
        <v>28.554500000000001</v>
      </c>
      <c r="CL178">
        <v>24.959499999999998</v>
      </c>
      <c r="CM178">
        <v>-30</v>
      </c>
      <c r="CN178">
        <v>-30</v>
      </c>
      <c r="CO178">
        <v>27</v>
      </c>
      <c r="CP178">
        <v>410</v>
      </c>
      <c r="CQ178">
        <v>10</v>
      </c>
      <c r="CR178">
        <v>98.384299999999996</v>
      </c>
      <c r="CS178">
        <v>106.696</v>
      </c>
    </row>
    <row r="179" spans="1:97" x14ac:dyDescent="0.25">
      <c r="A179">
        <v>163</v>
      </c>
      <c r="B179">
        <v>1607402232.9000001</v>
      </c>
      <c r="C179">
        <v>12638.8000001907</v>
      </c>
      <c r="D179" t="s">
        <v>595</v>
      </c>
      <c r="E179" t="s">
        <v>596</v>
      </c>
      <c r="F179">
        <v>1607402224.2709701</v>
      </c>
      <c r="G179">
        <f t="shared" si="58"/>
        <v>1.2988929708919968E-4</v>
      </c>
      <c r="H179">
        <f t="shared" si="59"/>
        <v>-1.8438534089623286</v>
      </c>
      <c r="I179">
        <f t="shared" si="60"/>
        <v>413.68125806451599</v>
      </c>
      <c r="J179">
        <f t="shared" si="61"/>
        <v>944.00177693035778</v>
      </c>
      <c r="K179">
        <f t="shared" si="62"/>
        <v>95.817254267033363</v>
      </c>
      <c r="L179">
        <f t="shared" si="63"/>
        <v>41.989118302685348</v>
      </c>
      <c r="M179">
        <f t="shared" si="64"/>
        <v>5.3019898639425529E-3</v>
      </c>
      <c r="N179">
        <f t="shared" si="65"/>
        <v>2.6559379842043298</v>
      </c>
      <c r="O179">
        <f t="shared" si="66"/>
        <v>5.2961167623998742E-3</v>
      </c>
      <c r="P179">
        <f t="shared" si="67"/>
        <v>3.3106000974172474E-3</v>
      </c>
      <c r="Q179">
        <f t="shared" si="68"/>
        <v>-3.8028875341935497E-3</v>
      </c>
      <c r="R179">
        <f t="shared" si="69"/>
        <v>27.167160396643315</v>
      </c>
      <c r="S179">
        <f t="shared" si="70"/>
        <v>27.176906451612901</v>
      </c>
      <c r="T179">
        <f t="shared" si="71"/>
        <v>3.6165167874502377</v>
      </c>
      <c r="U179">
        <f t="shared" si="72"/>
        <v>32.743091288899329</v>
      </c>
      <c r="V179">
        <f t="shared" si="73"/>
        <v>1.1860548721968276</v>
      </c>
      <c r="W179">
        <f t="shared" si="74"/>
        <v>3.6223057307937441</v>
      </c>
      <c r="X179">
        <f t="shared" si="75"/>
        <v>2.4304619152534102</v>
      </c>
      <c r="Y179">
        <f t="shared" si="76"/>
        <v>-5.7281180016337059</v>
      </c>
      <c r="Z179">
        <f t="shared" si="77"/>
        <v>3.9048461110328008</v>
      </c>
      <c r="AA179">
        <f t="shared" si="78"/>
        <v>0.31789830793312951</v>
      </c>
      <c r="AB179">
        <f t="shared" si="79"/>
        <v>-1.509176470201969</v>
      </c>
      <c r="AC179">
        <v>-1.2177113125434399E-3</v>
      </c>
      <c r="AD179">
        <v>2.3519060772967299E-2</v>
      </c>
      <c r="AE179">
        <v>2.6726412937623598</v>
      </c>
      <c r="AF179">
        <v>84</v>
      </c>
      <c r="AG179">
        <v>8</v>
      </c>
      <c r="AH179">
        <f t="shared" si="80"/>
        <v>1</v>
      </c>
      <c r="AI179">
        <f t="shared" si="81"/>
        <v>0</v>
      </c>
      <c r="AJ179">
        <f t="shared" si="82"/>
        <v>53512.479763177878</v>
      </c>
      <c r="AK179">
        <f t="shared" si="83"/>
        <v>-1.9899987096774201E-2</v>
      </c>
      <c r="AL179">
        <f t="shared" si="84"/>
        <v>-9.7509936774193579E-3</v>
      </c>
      <c r="AM179">
        <f t="shared" si="85"/>
        <v>0.49</v>
      </c>
      <c r="AN179">
        <f t="shared" si="86"/>
        <v>0.39</v>
      </c>
      <c r="AO179">
        <v>20</v>
      </c>
      <c r="AP179">
        <v>0.5</v>
      </c>
      <c r="AQ179" t="s">
        <v>195</v>
      </c>
      <c r="AR179">
        <v>1607402224.2709701</v>
      </c>
      <c r="AS179">
        <v>413.68125806451599</v>
      </c>
      <c r="AT179">
        <v>410.10103225806398</v>
      </c>
      <c r="AU179">
        <v>11.6851387096774</v>
      </c>
      <c r="AV179">
        <v>11.4283967741935</v>
      </c>
      <c r="AW179">
        <v>1000.00432258064</v>
      </c>
      <c r="AX179">
        <v>101.393129032258</v>
      </c>
      <c r="AY179">
        <v>0.108008580645161</v>
      </c>
      <c r="AZ179">
        <v>27.204177419354799</v>
      </c>
      <c r="BA179">
        <v>27.176906451612901</v>
      </c>
      <c r="BB179">
        <v>27.353422580645201</v>
      </c>
      <c r="BC179">
        <v>9987.3777419354792</v>
      </c>
      <c r="BD179">
        <v>-1.9899987096774201E-2</v>
      </c>
      <c r="BE179">
        <v>0.282605</v>
      </c>
      <c r="BF179">
        <v>1607402199.4000001</v>
      </c>
      <c r="BG179" t="s">
        <v>586</v>
      </c>
      <c r="BH179">
        <v>27</v>
      </c>
      <c r="BI179">
        <v>-0.55000000000000004</v>
      </c>
      <c r="BJ179">
        <v>-7.4999999999999997E-2</v>
      </c>
      <c r="BK179">
        <v>411</v>
      </c>
      <c r="BL179">
        <v>11</v>
      </c>
      <c r="BM179">
        <v>0.77</v>
      </c>
      <c r="BN179">
        <v>0.14000000000000001</v>
      </c>
      <c r="BO179">
        <v>3.8596574000000001</v>
      </c>
      <c r="BP179">
        <v>-3.5604913623713199</v>
      </c>
      <c r="BQ179">
        <v>0.44902812534544001</v>
      </c>
      <c r="BR179">
        <v>0</v>
      </c>
      <c r="BS179">
        <v>0.25694218000000002</v>
      </c>
      <c r="BT179">
        <v>-3.29031566957837E-3</v>
      </c>
      <c r="BU179">
        <v>5.5366002889860495E-4</v>
      </c>
      <c r="BV179">
        <v>1</v>
      </c>
      <c r="BW179">
        <v>1</v>
      </c>
      <c r="BX179">
        <v>2</v>
      </c>
      <c r="BY179" t="s">
        <v>220</v>
      </c>
      <c r="BZ179">
        <v>100</v>
      </c>
      <c r="CA179">
        <v>100</v>
      </c>
      <c r="CB179">
        <v>-0.55000000000000004</v>
      </c>
      <c r="CC179">
        <v>-7.4999999999999997E-2</v>
      </c>
      <c r="CD179">
        <v>2</v>
      </c>
      <c r="CE179">
        <v>995.80899999999997</v>
      </c>
      <c r="CF179">
        <v>324.55399999999997</v>
      </c>
      <c r="CG179">
        <v>27.000299999999999</v>
      </c>
      <c r="CH179">
        <v>28.9802</v>
      </c>
      <c r="CI179">
        <v>30.0015</v>
      </c>
      <c r="CJ179">
        <v>28.454499999999999</v>
      </c>
      <c r="CK179">
        <v>28.575800000000001</v>
      </c>
      <c r="CL179">
        <v>24.9437</v>
      </c>
      <c r="CM179">
        <v>-30</v>
      </c>
      <c r="CN179">
        <v>-30</v>
      </c>
      <c r="CO179">
        <v>27</v>
      </c>
      <c r="CP179">
        <v>410</v>
      </c>
      <c r="CQ179">
        <v>10</v>
      </c>
      <c r="CR179">
        <v>98.384900000000002</v>
      </c>
      <c r="CS179">
        <v>106.693</v>
      </c>
    </row>
    <row r="180" spans="1:97" x14ac:dyDescent="0.25">
      <c r="A180">
        <v>164</v>
      </c>
      <c r="B180">
        <v>1607402646.4000001</v>
      </c>
      <c r="C180">
        <v>13052.3000001907</v>
      </c>
      <c r="D180" t="s">
        <v>598</v>
      </c>
      <c r="E180" t="s">
        <v>599</v>
      </c>
      <c r="F180">
        <v>1607402638.4000001</v>
      </c>
      <c r="G180">
        <f t="shared" si="58"/>
        <v>8.1489003652943377E-5</v>
      </c>
      <c r="H180">
        <f t="shared" si="59"/>
        <v>-1.1806702807395622</v>
      </c>
      <c r="I180">
        <f t="shared" si="60"/>
        <v>413.60048387096799</v>
      </c>
      <c r="J180">
        <f t="shared" si="61"/>
        <v>959.32454270303651</v>
      </c>
      <c r="K180">
        <f t="shared" si="62"/>
        <v>97.397374690396617</v>
      </c>
      <c r="L180">
        <f t="shared" si="63"/>
        <v>41.991630054835362</v>
      </c>
      <c r="M180">
        <f t="shared" si="64"/>
        <v>3.2998404916075945E-3</v>
      </c>
      <c r="N180">
        <f t="shared" si="65"/>
        <v>2.2917537451229562</v>
      </c>
      <c r="O180">
        <f t="shared" si="66"/>
        <v>3.2972031255061687E-3</v>
      </c>
      <c r="P180">
        <f t="shared" si="67"/>
        <v>2.060988729164338E-3</v>
      </c>
      <c r="Q180">
        <f t="shared" si="68"/>
        <v>-1.3558762607419351E-2</v>
      </c>
      <c r="R180">
        <f t="shared" si="69"/>
        <v>27.49136435158988</v>
      </c>
      <c r="S180">
        <f t="shared" si="70"/>
        <v>27.4846838709677</v>
      </c>
      <c r="T180">
        <f t="shared" si="71"/>
        <v>3.6823212884501211</v>
      </c>
      <c r="U180">
        <f t="shared" si="72"/>
        <v>33.442714116756918</v>
      </c>
      <c r="V180">
        <f t="shared" si="73"/>
        <v>1.2338737547160106</v>
      </c>
      <c r="W180">
        <f t="shared" si="74"/>
        <v>3.6895144048663258</v>
      </c>
      <c r="X180">
        <f t="shared" si="75"/>
        <v>2.4484475337341105</v>
      </c>
      <c r="Y180">
        <f t="shared" si="76"/>
        <v>-3.5936650610948031</v>
      </c>
      <c r="Z180">
        <f t="shared" si="77"/>
        <v>4.1206927597871017</v>
      </c>
      <c r="AA180">
        <f t="shared" si="78"/>
        <v>0.38998941366780915</v>
      </c>
      <c r="AB180">
        <f t="shared" si="79"/>
        <v>0.90345834975268824</v>
      </c>
      <c r="AC180">
        <v>-1.21919562615372E-3</v>
      </c>
      <c r="AD180">
        <v>2.35477290309088E-2</v>
      </c>
      <c r="AE180">
        <v>2.6746925077759398</v>
      </c>
      <c r="AF180">
        <v>85</v>
      </c>
      <c r="AG180">
        <v>8</v>
      </c>
      <c r="AH180">
        <f t="shared" si="80"/>
        <v>1</v>
      </c>
      <c r="AI180">
        <f t="shared" si="81"/>
        <v>0</v>
      </c>
      <c r="AJ180">
        <f t="shared" si="82"/>
        <v>53519.469533767777</v>
      </c>
      <c r="AK180">
        <f t="shared" si="83"/>
        <v>-7.0951138709677397E-2</v>
      </c>
      <c r="AL180">
        <f t="shared" si="84"/>
        <v>-3.4766057967741924E-2</v>
      </c>
      <c r="AM180">
        <f t="shared" si="85"/>
        <v>0.49</v>
      </c>
      <c r="AN180">
        <f t="shared" si="86"/>
        <v>0.39</v>
      </c>
      <c r="AO180">
        <v>29.84</v>
      </c>
      <c r="AP180">
        <v>0.5</v>
      </c>
      <c r="AQ180" t="s">
        <v>195</v>
      </c>
      <c r="AR180">
        <v>1607402638.4000001</v>
      </c>
      <c r="AS180">
        <v>413.60048387096799</v>
      </c>
      <c r="AT180">
        <v>410.17777419354798</v>
      </c>
      <c r="AU180">
        <v>12.1531548387097</v>
      </c>
      <c r="AV180">
        <v>11.912935483870999</v>
      </c>
      <c r="AW180">
        <v>999.95267741935504</v>
      </c>
      <c r="AX180">
        <v>101.410387096774</v>
      </c>
      <c r="AY180">
        <v>0.11664609677419401</v>
      </c>
      <c r="AZ180">
        <v>27.518035483871</v>
      </c>
      <c r="BA180">
        <v>27.4846838709677</v>
      </c>
      <c r="BB180">
        <v>27.674832258064502</v>
      </c>
      <c r="BC180">
        <v>9997.85</v>
      </c>
      <c r="BD180">
        <v>-7.0951138709677397E-2</v>
      </c>
      <c r="BE180">
        <v>0.282605</v>
      </c>
      <c r="BF180">
        <v>1607402629.4000001</v>
      </c>
      <c r="BG180" t="s">
        <v>600</v>
      </c>
      <c r="BH180">
        <v>28</v>
      </c>
      <c r="BI180">
        <v>-0.68700000000000006</v>
      </c>
      <c r="BJ180">
        <v>-5.8000000000000003E-2</v>
      </c>
      <c r="BK180">
        <v>411</v>
      </c>
      <c r="BL180">
        <v>12</v>
      </c>
      <c r="BM180">
        <v>0.35</v>
      </c>
      <c r="BN180">
        <v>0.1</v>
      </c>
      <c r="BO180">
        <v>2.1701623200000002</v>
      </c>
      <c r="BP180">
        <v>13.6563794597376</v>
      </c>
      <c r="BQ180">
        <v>1.80300763817444</v>
      </c>
      <c r="BR180">
        <v>0</v>
      </c>
      <c r="BS180">
        <v>0.14699906594199999</v>
      </c>
      <c r="BT180">
        <v>0.98108174695456296</v>
      </c>
      <c r="BU180">
        <v>0.129641433736185</v>
      </c>
      <c r="BV180">
        <v>0</v>
      </c>
      <c r="BW180">
        <v>0</v>
      </c>
      <c r="BX180">
        <v>2</v>
      </c>
      <c r="BY180" t="s">
        <v>213</v>
      </c>
      <c r="BZ180">
        <v>100</v>
      </c>
      <c r="CA180">
        <v>100</v>
      </c>
      <c r="CB180">
        <v>-0.68700000000000006</v>
      </c>
      <c r="CC180">
        <v>-5.8000000000000003E-2</v>
      </c>
      <c r="CD180">
        <v>2</v>
      </c>
      <c r="CE180">
        <v>994.43299999999999</v>
      </c>
      <c r="CF180">
        <v>321.13600000000002</v>
      </c>
      <c r="CG180">
        <v>26.999300000000002</v>
      </c>
      <c r="CH180">
        <v>30.397200000000002</v>
      </c>
      <c r="CI180">
        <v>30.001100000000001</v>
      </c>
      <c r="CJ180">
        <v>29.994</v>
      </c>
      <c r="CK180">
        <v>30.109000000000002</v>
      </c>
      <c r="CL180">
        <v>24.970700000000001</v>
      </c>
      <c r="CM180">
        <v>-30</v>
      </c>
      <c r="CN180">
        <v>-30</v>
      </c>
      <c r="CO180">
        <v>27</v>
      </c>
      <c r="CP180">
        <v>410</v>
      </c>
      <c r="CQ180">
        <v>10</v>
      </c>
      <c r="CR180">
        <v>98.226500000000001</v>
      </c>
      <c r="CS180">
        <v>106.48099999999999</v>
      </c>
    </row>
    <row r="181" spans="1:97" x14ac:dyDescent="0.25">
      <c r="A181">
        <v>165</v>
      </c>
      <c r="B181">
        <v>1607402651.4000001</v>
      </c>
      <c r="C181">
        <v>13057.3000001907</v>
      </c>
      <c r="D181" t="s">
        <v>601</v>
      </c>
      <c r="E181" t="s">
        <v>602</v>
      </c>
      <c r="F181">
        <v>1607402643.0451601</v>
      </c>
      <c r="G181">
        <f t="shared" si="58"/>
        <v>9.1699868611291567E-5</v>
      </c>
      <c r="H181">
        <f t="shared" si="59"/>
        <v>-1.323285435368734</v>
      </c>
      <c r="I181">
        <f t="shared" si="60"/>
        <v>413.86206451612901</v>
      </c>
      <c r="J181">
        <f t="shared" si="61"/>
        <v>956.49661340091347</v>
      </c>
      <c r="K181">
        <f t="shared" si="62"/>
        <v>97.11088532619803</v>
      </c>
      <c r="L181">
        <f t="shared" si="63"/>
        <v>42.018456652123668</v>
      </c>
      <c r="M181">
        <f t="shared" si="64"/>
        <v>3.7194156531368053E-3</v>
      </c>
      <c r="N181">
        <f t="shared" si="65"/>
        <v>2.2928926195110764</v>
      </c>
      <c r="O181">
        <f t="shared" si="66"/>
        <v>3.7160669955706711E-3</v>
      </c>
      <c r="P181">
        <f t="shared" si="67"/>
        <v>2.3228424776887803E-3</v>
      </c>
      <c r="Q181">
        <f t="shared" si="68"/>
        <v>-1.1621835207387099E-2</v>
      </c>
      <c r="R181">
        <f t="shared" si="69"/>
        <v>27.483004657388815</v>
      </c>
      <c r="S181">
        <f t="shared" si="70"/>
        <v>27.482399999999998</v>
      </c>
      <c r="T181">
        <f t="shared" si="71"/>
        <v>3.6818291621211272</v>
      </c>
      <c r="U181">
        <f t="shared" si="72"/>
        <v>33.541815651893238</v>
      </c>
      <c r="V181">
        <f t="shared" si="73"/>
        <v>1.2371639483701802</v>
      </c>
      <c r="W181">
        <f t="shared" si="74"/>
        <v>3.6884227175112674</v>
      </c>
      <c r="X181">
        <f t="shared" si="75"/>
        <v>2.4446652137509473</v>
      </c>
      <c r="Y181">
        <f t="shared" si="76"/>
        <v>-4.0439642057579581</v>
      </c>
      <c r="Z181">
        <f t="shared" si="77"/>
        <v>3.7798101697190942</v>
      </c>
      <c r="AA181">
        <f t="shared" si="78"/>
        <v>0.35753691588932496</v>
      </c>
      <c r="AB181">
        <f t="shared" si="79"/>
        <v>8.1761044643073877E-2</v>
      </c>
      <c r="AC181">
        <v>-1.2202631133552599E-3</v>
      </c>
      <c r="AD181">
        <v>2.3568346640443098E-2</v>
      </c>
      <c r="AE181">
        <v>2.67616667062748</v>
      </c>
      <c r="AF181">
        <v>84</v>
      </c>
      <c r="AG181">
        <v>8</v>
      </c>
      <c r="AH181">
        <f t="shared" si="80"/>
        <v>1</v>
      </c>
      <c r="AI181">
        <f t="shared" si="81"/>
        <v>0</v>
      </c>
      <c r="AJ181">
        <f t="shared" si="82"/>
        <v>53565.313761741629</v>
      </c>
      <c r="AK181">
        <f t="shared" si="83"/>
        <v>-6.0815464193548399E-2</v>
      </c>
      <c r="AL181">
        <f t="shared" si="84"/>
        <v>-2.9799577454838716E-2</v>
      </c>
      <c r="AM181">
        <f t="shared" si="85"/>
        <v>0.49</v>
      </c>
      <c r="AN181">
        <f t="shared" si="86"/>
        <v>0.39</v>
      </c>
      <c r="AO181">
        <v>29.84</v>
      </c>
      <c r="AP181">
        <v>0.5</v>
      </c>
      <c r="AQ181" t="s">
        <v>195</v>
      </c>
      <c r="AR181">
        <v>1607402643.0451601</v>
      </c>
      <c r="AS181">
        <v>413.86206451612901</v>
      </c>
      <c r="AT181">
        <v>410.02664516128999</v>
      </c>
      <c r="AU181">
        <v>12.185483870967699</v>
      </c>
      <c r="AV181">
        <v>11.915187096774201</v>
      </c>
      <c r="AW181">
        <v>1000.00477419355</v>
      </c>
      <c r="AX181">
        <v>101.410451612903</v>
      </c>
      <c r="AY181">
        <v>0.11723177419354799</v>
      </c>
      <c r="AZ181">
        <v>27.512977419354801</v>
      </c>
      <c r="BA181">
        <v>27.482399999999998</v>
      </c>
      <c r="BB181">
        <v>27.669364516129001</v>
      </c>
      <c r="BC181">
        <v>10006.597419354801</v>
      </c>
      <c r="BD181">
        <v>-6.0815464193548399E-2</v>
      </c>
      <c r="BE181">
        <v>0.282605</v>
      </c>
      <c r="BF181">
        <v>1607402629.4000001</v>
      </c>
      <c r="BG181" t="s">
        <v>600</v>
      </c>
      <c r="BH181">
        <v>28</v>
      </c>
      <c r="BI181">
        <v>-0.68700000000000006</v>
      </c>
      <c r="BJ181">
        <v>-5.8000000000000003E-2</v>
      </c>
      <c r="BK181">
        <v>411</v>
      </c>
      <c r="BL181">
        <v>12</v>
      </c>
      <c r="BM181">
        <v>0.35</v>
      </c>
      <c r="BN181">
        <v>0.1</v>
      </c>
      <c r="BO181">
        <v>2.8432954800000001</v>
      </c>
      <c r="BP181">
        <v>9.6697431720722804</v>
      </c>
      <c r="BQ181">
        <v>1.5213381846001801</v>
      </c>
      <c r="BR181">
        <v>0</v>
      </c>
      <c r="BS181">
        <v>0.20285358988800001</v>
      </c>
      <c r="BT181">
        <v>0.71859308875973804</v>
      </c>
      <c r="BU181">
        <v>0.108359136356658</v>
      </c>
      <c r="BV181">
        <v>0</v>
      </c>
      <c r="BW181">
        <v>0</v>
      </c>
      <c r="BX181">
        <v>2</v>
      </c>
      <c r="BY181" t="s">
        <v>213</v>
      </c>
      <c r="BZ181">
        <v>100</v>
      </c>
      <c r="CA181">
        <v>100</v>
      </c>
      <c r="CB181">
        <v>-0.68700000000000006</v>
      </c>
      <c r="CC181">
        <v>-5.8000000000000003E-2</v>
      </c>
      <c r="CD181">
        <v>2</v>
      </c>
      <c r="CE181">
        <v>995.38</v>
      </c>
      <c r="CF181">
        <v>321.37099999999998</v>
      </c>
      <c r="CG181">
        <v>26.999400000000001</v>
      </c>
      <c r="CH181">
        <v>30.410399999999999</v>
      </c>
      <c r="CI181">
        <v>30.001000000000001</v>
      </c>
      <c r="CJ181">
        <v>30.006900000000002</v>
      </c>
      <c r="CK181">
        <v>30.122</v>
      </c>
      <c r="CL181">
        <v>24.971499999999999</v>
      </c>
      <c r="CM181">
        <v>-30</v>
      </c>
      <c r="CN181">
        <v>-30</v>
      </c>
      <c r="CO181">
        <v>27</v>
      </c>
      <c r="CP181">
        <v>410</v>
      </c>
      <c r="CQ181">
        <v>10</v>
      </c>
      <c r="CR181">
        <v>98.225200000000001</v>
      </c>
      <c r="CS181">
        <v>106.48</v>
      </c>
    </row>
    <row r="182" spans="1:97" x14ac:dyDescent="0.25">
      <c r="A182">
        <v>166</v>
      </c>
      <c r="B182">
        <v>1607402656.4000001</v>
      </c>
      <c r="C182">
        <v>13062.3000001907</v>
      </c>
      <c r="D182" t="s">
        <v>603</v>
      </c>
      <c r="E182" t="s">
        <v>604</v>
      </c>
      <c r="F182">
        <v>1607402647.83548</v>
      </c>
      <c r="G182">
        <f t="shared" si="58"/>
        <v>9.1590360896599086E-5</v>
      </c>
      <c r="H182">
        <f t="shared" si="59"/>
        <v>-1.325969278273498</v>
      </c>
      <c r="I182">
        <f t="shared" si="60"/>
        <v>413.71809677419299</v>
      </c>
      <c r="J182">
        <f t="shared" si="61"/>
        <v>957.81705721989169</v>
      </c>
      <c r="K182">
        <f t="shared" si="62"/>
        <v>97.243889003793399</v>
      </c>
      <c r="L182">
        <f t="shared" si="63"/>
        <v>42.003382982491708</v>
      </c>
      <c r="M182">
        <f t="shared" si="64"/>
        <v>3.7173641706132084E-3</v>
      </c>
      <c r="N182">
        <f t="shared" si="65"/>
        <v>2.292791203537611</v>
      </c>
      <c r="O182">
        <f t="shared" si="66"/>
        <v>3.7140190563960812E-3</v>
      </c>
      <c r="P182">
        <f t="shared" si="67"/>
        <v>2.3215621977487979E-3</v>
      </c>
      <c r="Q182">
        <f t="shared" si="68"/>
        <v>-1.0821910950290324E-2</v>
      </c>
      <c r="R182">
        <f t="shared" si="69"/>
        <v>27.478080406186514</v>
      </c>
      <c r="S182">
        <f t="shared" si="70"/>
        <v>27.475883870967699</v>
      </c>
      <c r="T182">
        <f t="shared" si="71"/>
        <v>3.6804253883589757</v>
      </c>
      <c r="U182">
        <f t="shared" si="72"/>
        <v>33.556479672130223</v>
      </c>
      <c r="V182">
        <f t="shared" si="73"/>
        <v>1.2373453548371283</v>
      </c>
      <c r="W182">
        <f t="shared" si="74"/>
        <v>3.6873514949328396</v>
      </c>
      <c r="X182">
        <f t="shared" si="75"/>
        <v>2.4430800335218477</v>
      </c>
      <c r="Y182">
        <f t="shared" si="76"/>
        <v>-4.0391349155400196</v>
      </c>
      <c r="Z182">
        <f t="shared" si="77"/>
        <v>3.9714362428322731</v>
      </c>
      <c r="AA182">
        <f t="shared" si="78"/>
        <v>0.3756581505337836</v>
      </c>
      <c r="AB182">
        <f t="shared" si="79"/>
        <v>0.29713756687574699</v>
      </c>
      <c r="AC182">
        <v>-1.2201680216777299E-3</v>
      </c>
      <c r="AD182">
        <v>2.3566510025376901E-2</v>
      </c>
      <c r="AE182">
        <v>2.6760353871835698</v>
      </c>
      <c r="AF182">
        <v>84</v>
      </c>
      <c r="AG182">
        <v>8</v>
      </c>
      <c r="AH182">
        <f t="shared" si="80"/>
        <v>1</v>
      </c>
      <c r="AI182">
        <f t="shared" si="81"/>
        <v>0</v>
      </c>
      <c r="AJ182">
        <f t="shared" si="82"/>
        <v>53562.171192316586</v>
      </c>
      <c r="AK182">
        <f t="shared" si="83"/>
        <v>-5.6629570645161303E-2</v>
      </c>
      <c r="AL182">
        <f t="shared" si="84"/>
        <v>-2.7748489616129038E-2</v>
      </c>
      <c r="AM182">
        <f t="shared" si="85"/>
        <v>0.49</v>
      </c>
      <c r="AN182">
        <f t="shared" si="86"/>
        <v>0.39</v>
      </c>
      <c r="AO182">
        <v>29.84</v>
      </c>
      <c r="AP182">
        <v>0.5</v>
      </c>
      <c r="AQ182" t="s">
        <v>195</v>
      </c>
      <c r="AR182">
        <v>1607402647.83548</v>
      </c>
      <c r="AS182">
        <v>413.71809677419299</v>
      </c>
      <c r="AT182">
        <v>409.87448387096799</v>
      </c>
      <c r="AU182">
        <v>12.1874032258065</v>
      </c>
      <c r="AV182">
        <v>11.9174290322581</v>
      </c>
      <c r="AW182">
        <v>1000.00206451613</v>
      </c>
      <c r="AX182">
        <v>101.409322580645</v>
      </c>
      <c r="AY182">
        <v>0.117256290322581</v>
      </c>
      <c r="AZ182">
        <v>27.508012903225801</v>
      </c>
      <c r="BA182">
        <v>27.475883870967699</v>
      </c>
      <c r="BB182">
        <v>27.6646161290323</v>
      </c>
      <c r="BC182">
        <v>10005.9290322581</v>
      </c>
      <c r="BD182">
        <v>-5.6629570645161303E-2</v>
      </c>
      <c r="BE182">
        <v>0.282605</v>
      </c>
      <c r="BF182">
        <v>1607402629.4000001</v>
      </c>
      <c r="BG182" t="s">
        <v>600</v>
      </c>
      <c r="BH182">
        <v>28</v>
      </c>
      <c r="BI182">
        <v>-0.68700000000000006</v>
      </c>
      <c r="BJ182">
        <v>-5.8000000000000003E-2</v>
      </c>
      <c r="BK182">
        <v>411</v>
      </c>
      <c r="BL182">
        <v>12</v>
      </c>
      <c r="BM182">
        <v>0.35</v>
      </c>
      <c r="BN182">
        <v>0.1</v>
      </c>
      <c r="BO182">
        <v>3.5841499400000001</v>
      </c>
      <c r="BP182">
        <v>2.7364946765906701</v>
      </c>
      <c r="BQ182">
        <v>0.72817653863206599</v>
      </c>
      <c r="BR182">
        <v>0</v>
      </c>
      <c r="BS182">
        <v>0.25609609</v>
      </c>
      <c r="BT182">
        <v>0.182593852581005</v>
      </c>
      <c r="BU182">
        <v>4.30314658083698E-2</v>
      </c>
      <c r="BV182">
        <v>0</v>
      </c>
      <c r="BW182">
        <v>0</v>
      </c>
      <c r="BX182">
        <v>2</v>
      </c>
      <c r="BY182" t="s">
        <v>213</v>
      </c>
      <c r="BZ182">
        <v>100</v>
      </c>
      <c r="CA182">
        <v>100</v>
      </c>
      <c r="CB182">
        <v>-0.68700000000000006</v>
      </c>
      <c r="CC182">
        <v>-5.8000000000000003E-2</v>
      </c>
      <c r="CD182">
        <v>2</v>
      </c>
      <c r="CE182">
        <v>995.74400000000003</v>
      </c>
      <c r="CF182">
        <v>321.39</v>
      </c>
      <c r="CG182">
        <v>26.999500000000001</v>
      </c>
      <c r="CH182">
        <v>30.4236</v>
      </c>
      <c r="CI182">
        <v>30.001000000000001</v>
      </c>
      <c r="CJ182">
        <v>30.020499999999998</v>
      </c>
      <c r="CK182">
        <v>30.135000000000002</v>
      </c>
      <c r="CL182">
        <v>24.983699999999999</v>
      </c>
      <c r="CM182">
        <v>-30</v>
      </c>
      <c r="CN182">
        <v>-30</v>
      </c>
      <c r="CO182">
        <v>27</v>
      </c>
      <c r="CP182">
        <v>410</v>
      </c>
      <c r="CQ182">
        <v>10</v>
      </c>
      <c r="CR182">
        <v>98.223200000000006</v>
      </c>
      <c r="CS182">
        <v>106.477</v>
      </c>
    </row>
    <row r="183" spans="1:97" x14ac:dyDescent="0.25">
      <c r="A183">
        <v>167</v>
      </c>
      <c r="B183">
        <v>1607402661.5</v>
      </c>
      <c r="C183">
        <v>13067.4000000954</v>
      </c>
      <c r="D183" t="s">
        <v>605</v>
      </c>
      <c r="E183" t="s">
        <v>606</v>
      </c>
      <c r="F183">
        <v>1607402652.7709701</v>
      </c>
      <c r="G183">
        <f t="shared" si="58"/>
        <v>9.1475736477541035E-5</v>
      </c>
      <c r="H183">
        <f t="shared" si="59"/>
        <v>-1.2602645538705115</v>
      </c>
      <c r="I183">
        <f t="shared" si="60"/>
        <v>413.63751612903201</v>
      </c>
      <c r="J183">
        <f t="shared" si="61"/>
        <v>930.35786296289245</v>
      </c>
      <c r="K183">
        <f t="shared" si="62"/>
        <v>94.455191241638971</v>
      </c>
      <c r="L183">
        <f t="shared" si="63"/>
        <v>41.994819677514315</v>
      </c>
      <c r="M183">
        <f t="shared" si="64"/>
        <v>3.7148672993906565E-3</v>
      </c>
      <c r="N183">
        <f t="shared" si="65"/>
        <v>2.292218935569692</v>
      </c>
      <c r="O183">
        <f t="shared" si="66"/>
        <v>3.7115258419629341E-3</v>
      </c>
      <c r="P183">
        <f t="shared" si="67"/>
        <v>2.3200036105671933E-3</v>
      </c>
      <c r="Q183">
        <f t="shared" si="68"/>
        <v>-6.3913095527806498E-3</v>
      </c>
      <c r="R183">
        <f t="shared" si="69"/>
        <v>27.473772620820736</v>
      </c>
      <c r="S183">
        <f t="shared" si="70"/>
        <v>27.470109677419401</v>
      </c>
      <c r="T183">
        <f t="shared" si="71"/>
        <v>3.6791818405833547</v>
      </c>
      <c r="U183">
        <f t="shared" si="72"/>
        <v>33.570070041948647</v>
      </c>
      <c r="V183">
        <f t="shared" si="73"/>
        <v>1.237529939153406</v>
      </c>
      <c r="W183">
        <f t="shared" si="74"/>
        <v>3.6864085705123868</v>
      </c>
      <c r="X183">
        <f t="shared" si="75"/>
        <v>2.4416519014299487</v>
      </c>
      <c r="Y183">
        <f t="shared" si="76"/>
        <v>-4.0340799786595598</v>
      </c>
      <c r="Z183">
        <f t="shared" si="77"/>
        <v>4.1438529835777445</v>
      </c>
      <c r="AA183">
        <f t="shared" si="78"/>
        <v>0.39204505229377717</v>
      </c>
      <c r="AB183">
        <f t="shared" si="79"/>
        <v>0.49542674765918093</v>
      </c>
      <c r="AC183">
        <v>-1.2196315601122299E-3</v>
      </c>
      <c r="AD183">
        <v>2.3556148725427301E-2</v>
      </c>
      <c r="AE183">
        <v>2.6752946212948099</v>
      </c>
      <c r="AF183">
        <v>84</v>
      </c>
      <c r="AG183">
        <v>8</v>
      </c>
      <c r="AH183">
        <f t="shared" si="80"/>
        <v>1</v>
      </c>
      <c r="AI183">
        <f t="shared" si="81"/>
        <v>0</v>
      </c>
      <c r="AJ183">
        <f t="shared" si="82"/>
        <v>53540.342833713912</v>
      </c>
      <c r="AK183">
        <f t="shared" si="83"/>
        <v>-3.3444843290322601E-2</v>
      </c>
      <c r="AL183">
        <f t="shared" si="84"/>
        <v>-1.6387973212258076E-2</v>
      </c>
      <c r="AM183">
        <f t="shared" si="85"/>
        <v>0.49</v>
      </c>
      <c r="AN183">
        <f t="shared" si="86"/>
        <v>0.39</v>
      </c>
      <c r="AO183">
        <v>29.84</v>
      </c>
      <c r="AP183">
        <v>0.5</v>
      </c>
      <c r="AQ183" t="s">
        <v>195</v>
      </c>
      <c r="AR183">
        <v>1607402652.7709701</v>
      </c>
      <c r="AS183">
        <v>413.63751612903201</v>
      </c>
      <c r="AT183">
        <v>409.98980645161299</v>
      </c>
      <c r="AU183">
        <v>12.1893322580645</v>
      </c>
      <c r="AV183">
        <v>11.9196967741935</v>
      </c>
      <c r="AW183">
        <v>1000.00322580645</v>
      </c>
      <c r="AX183">
        <v>101.408290322581</v>
      </c>
      <c r="AY183">
        <v>0.117364483870968</v>
      </c>
      <c r="AZ183">
        <v>27.503641935483898</v>
      </c>
      <c r="BA183">
        <v>27.470109677419401</v>
      </c>
      <c r="BB183">
        <v>27.659632258064502</v>
      </c>
      <c r="BC183">
        <v>10001.6316129032</v>
      </c>
      <c r="BD183">
        <v>-3.3444843290322601E-2</v>
      </c>
      <c r="BE183">
        <v>0.282605</v>
      </c>
      <c r="BF183">
        <v>1607402629.4000001</v>
      </c>
      <c r="BG183" t="s">
        <v>600</v>
      </c>
      <c r="BH183">
        <v>28</v>
      </c>
      <c r="BI183">
        <v>-0.68700000000000006</v>
      </c>
      <c r="BJ183">
        <v>-5.8000000000000003E-2</v>
      </c>
      <c r="BK183">
        <v>411</v>
      </c>
      <c r="BL183">
        <v>12</v>
      </c>
      <c r="BM183">
        <v>0.35</v>
      </c>
      <c r="BN183">
        <v>0.1</v>
      </c>
      <c r="BO183">
        <v>3.7942431999999999</v>
      </c>
      <c r="BP183">
        <v>-1.19633863145243</v>
      </c>
      <c r="BQ183">
        <v>0.29085062097537301</v>
      </c>
      <c r="BR183">
        <v>0</v>
      </c>
      <c r="BS183">
        <v>0.27002081999999999</v>
      </c>
      <c r="BT183">
        <v>-4.0717656662658504E-3</v>
      </c>
      <c r="BU183">
        <v>6.6068206241731405E-4</v>
      </c>
      <c r="BV183">
        <v>1</v>
      </c>
      <c r="BW183">
        <v>1</v>
      </c>
      <c r="BX183">
        <v>2</v>
      </c>
      <c r="BY183" t="s">
        <v>220</v>
      </c>
      <c r="BZ183">
        <v>100</v>
      </c>
      <c r="CA183">
        <v>100</v>
      </c>
      <c r="CB183">
        <v>-0.68700000000000006</v>
      </c>
      <c r="CC183">
        <v>-5.8000000000000003E-2</v>
      </c>
      <c r="CD183">
        <v>2</v>
      </c>
      <c r="CE183">
        <v>995.76400000000001</v>
      </c>
      <c r="CF183">
        <v>321.28500000000003</v>
      </c>
      <c r="CG183">
        <v>26.999500000000001</v>
      </c>
      <c r="CH183">
        <v>30.435500000000001</v>
      </c>
      <c r="CI183">
        <v>30.001000000000001</v>
      </c>
      <c r="CJ183">
        <v>30.034700000000001</v>
      </c>
      <c r="CK183">
        <v>30.149799999999999</v>
      </c>
      <c r="CL183">
        <v>24.970700000000001</v>
      </c>
      <c r="CM183">
        <v>-30</v>
      </c>
      <c r="CN183">
        <v>-30</v>
      </c>
      <c r="CO183">
        <v>27</v>
      </c>
      <c r="CP183">
        <v>410</v>
      </c>
      <c r="CQ183">
        <v>10</v>
      </c>
      <c r="CR183">
        <v>98.223600000000005</v>
      </c>
      <c r="CS183">
        <v>106.476</v>
      </c>
    </row>
    <row r="184" spans="1:97" x14ac:dyDescent="0.25">
      <c r="A184">
        <v>168</v>
      </c>
      <c r="B184">
        <v>1607402666.4000001</v>
      </c>
      <c r="C184">
        <v>13072.3000001907</v>
      </c>
      <c r="D184" t="s">
        <v>607</v>
      </c>
      <c r="E184" t="s">
        <v>608</v>
      </c>
      <c r="F184">
        <v>1607402657.7709701</v>
      </c>
      <c r="G184">
        <f t="shared" si="58"/>
        <v>9.1467499054888299E-5</v>
      </c>
      <c r="H184">
        <f t="shared" si="59"/>
        <v>-1.2511308108029762</v>
      </c>
      <c r="I184">
        <f t="shared" si="60"/>
        <v>413.63635483871002</v>
      </c>
      <c r="J184">
        <f t="shared" si="61"/>
        <v>926.2306978919413</v>
      </c>
      <c r="K184">
        <f t="shared" si="62"/>
        <v>94.035424930366801</v>
      </c>
      <c r="L184">
        <f t="shared" si="63"/>
        <v>41.994365423681884</v>
      </c>
      <c r="M184">
        <f t="shared" si="64"/>
        <v>3.7168464540258388E-3</v>
      </c>
      <c r="N184">
        <f t="shared" si="65"/>
        <v>2.2918489873705559</v>
      </c>
      <c r="O184">
        <f t="shared" si="66"/>
        <v>3.7135008975267524E-3</v>
      </c>
      <c r="P184">
        <f t="shared" si="67"/>
        <v>2.3212383880907468E-3</v>
      </c>
      <c r="Q184">
        <f t="shared" si="68"/>
        <v>-6.9950777353935505E-3</v>
      </c>
      <c r="R184">
        <f t="shared" si="69"/>
        <v>27.470024406072131</v>
      </c>
      <c r="S184">
        <f t="shared" si="70"/>
        <v>27.463877419354802</v>
      </c>
      <c r="T184">
        <f t="shared" si="71"/>
        <v>3.6778400541352831</v>
      </c>
      <c r="U184">
        <f t="shared" si="72"/>
        <v>33.582368191558572</v>
      </c>
      <c r="V184">
        <f t="shared" si="73"/>
        <v>1.2377122694604055</v>
      </c>
      <c r="W184">
        <f t="shared" si="74"/>
        <v>3.6856015108890468</v>
      </c>
      <c r="X184">
        <f t="shared" si="75"/>
        <v>2.4401277846748775</v>
      </c>
      <c r="Y184">
        <f t="shared" si="76"/>
        <v>-4.0337167083205738</v>
      </c>
      <c r="Z184">
        <f t="shared" si="77"/>
        <v>4.4508838768875911</v>
      </c>
      <c r="AA184">
        <f t="shared" si="78"/>
        <v>0.42113988696475108</v>
      </c>
      <c r="AB184">
        <f t="shared" si="79"/>
        <v>0.83131197779637489</v>
      </c>
      <c r="AC184">
        <v>-1.2192848675475899E-3</v>
      </c>
      <c r="AD184">
        <v>2.35494526527101E-2</v>
      </c>
      <c r="AE184">
        <v>2.67481577997067</v>
      </c>
      <c r="AF184">
        <v>83</v>
      </c>
      <c r="AG184">
        <v>8</v>
      </c>
      <c r="AH184">
        <f t="shared" si="80"/>
        <v>1</v>
      </c>
      <c r="AI184">
        <f t="shared" si="81"/>
        <v>0</v>
      </c>
      <c r="AJ184">
        <f t="shared" si="82"/>
        <v>53526.394637196136</v>
      </c>
      <c r="AK184">
        <f t="shared" si="83"/>
        <v>-3.6604279096774203E-2</v>
      </c>
      <c r="AL184">
        <f t="shared" si="84"/>
        <v>-1.7936096757419358E-2</v>
      </c>
      <c r="AM184">
        <f t="shared" si="85"/>
        <v>0.49</v>
      </c>
      <c r="AN184">
        <f t="shared" si="86"/>
        <v>0.39</v>
      </c>
      <c r="AO184">
        <v>29.84</v>
      </c>
      <c r="AP184">
        <v>0.5</v>
      </c>
      <c r="AQ184" t="s">
        <v>195</v>
      </c>
      <c r="AR184">
        <v>1607402657.7709701</v>
      </c>
      <c r="AS184">
        <v>413.63635483871002</v>
      </c>
      <c r="AT184">
        <v>410.01590322580603</v>
      </c>
      <c r="AU184">
        <v>12.1912258064516</v>
      </c>
      <c r="AV184">
        <v>11.9216161290323</v>
      </c>
      <c r="AW184">
        <v>1000.00696774194</v>
      </c>
      <c r="AX184">
        <v>101.40748387096799</v>
      </c>
      <c r="AY184">
        <v>0.117357774193548</v>
      </c>
      <c r="AZ184">
        <v>27.4999</v>
      </c>
      <c r="BA184">
        <v>27.463877419354802</v>
      </c>
      <c r="BB184">
        <v>27.655090322580602</v>
      </c>
      <c r="BC184">
        <v>9998.8680645161294</v>
      </c>
      <c r="BD184">
        <v>-3.6604279096774203E-2</v>
      </c>
      <c r="BE184">
        <v>0.282605</v>
      </c>
      <c r="BF184">
        <v>1607402629.4000001</v>
      </c>
      <c r="BG184" t="s">
        <v>600</v>
      </c>
      <c r="BH184">
        <v>28</v>
      </c>
      <c r="BI184">
        <v>-0.68700000000000006</v>
      </c>
      <c r="BJ184">
        <v>-5.8000000000000003E-2</v>
      </c>
      <c r="BK184">
        <v>411</v>
      </c>
      <c r="BL184">
        <v>12</v>
      </c>
      <c r="BM184">
        <v>0.35</v>
      </c>
      <c r="BN184">
        <v>0.1</v>
      </c>
      <c r="BO184">
        <v>3.6698862000000001</v>
      </c>
      <c r="BP184">
        <v>-1.2740035136318399</v>
      </c>
      <c r="BQ184">
        <v>0.28085870098603</v>
      </c>
      <c r="BR184">
        <v>0</v>
      </c>
      <c r="BS184">
        <v>0.26973081999999998</v>
      </c>
      <c r="BT184">
        <v>-2.2740939400772101E-3</v>
      </c>
      <c r="BU184">
        <v>5.1539699999126698E-4</v>
      </c>
      <c r="BV184">
        <v>1</v>
      </c>
      <c r="BW184">
        <v>1</v>
      </c>
      <c r="BX184">
        <v>2</v>
      </c>
      <c r="BY184" t="s">
        <v>220</v>
      </c>
      <c r="BZ184">
        <v>100</v>
      </c>
      <c r="CA184">
        <v>100</v>
      </c>
      <c r="CB184">
        <v>-0.68700000000000006</v>
      </c>
      <c r="CC184">
        <v>-5.8000000000000003E-2</v>
      </c>
      <c r="CD184">
        <v>2</v>
      </c>
      <c r="CE184">
        <v>996.82</v>
      </c>
      <c r="CF184">
        <v>321.35700000000003</v>
      </c>
      <c r="CG184">
        <v>26.999500000000001</v>
      </c>
      <c r="CH184">
        <v>30.447299999999998</v>
      </c>
      <c r="CI184">
        <v>30.000900000000001</v>
      </c>
      <c r="CJ184">
        <v>30.048999999999999</v>
      </c>
      <c r="CK184">
        <v>30.163699999999999</v>
      </c>
      <c r="CL184">
        <v>24.969899999999999</v>
      </c>
      <c r="CM184">
        <v>-30</v>
      </c>
      <c r="CN184">
        <v>-30</v>
      </c>
      <c r="CO184">
        <v>27</v>
      </c>
      <c r="CP184">
        <v>410</v>
      </c>
      <c r="CQ184">
        <v>10</v>
      </c>
      <c r="CR184">
        <v>98.222099999999998</v>
      </c>
      <c r="CS184">
        <v>106.474</v>
      </c>
    </row>
    <row r="185" spans="1:97" x14ac:dyDescent="0.25">
      <c r="A185">
        <v>169</v>
      </c>
      <c r="B185">
        <v>1607402671.4000001</v>
      </c>
      <c r="C185">
        <v>13077.3000001907</v>
      </c>
      <c r="D185" t="s">
        <v>609</v>
      </c>
      <c r="E185" t="s">
        <v>610</v>
      </c>
      <c r="F185">
        <v>1607402662.7709701</v>
      </c>
      <c r="G185">
        <f t="shared" si="58"/>
        <v>9.1316369239649792E-5</v>
      </c>
      <c r="H185">
        <f t="shared" si="59"/>
        <v>-1.2524267857065843</v>
      </c>
      <c r="I185">
        <f t="shared" si="60"/>
        <v>413.63312903225801</v>
      </c>
      <c r="J185">
        <f t="shared" si="61"/>
        <v>927.4616496343624</v>
      </c>
      <c r="K185">
        <f t="shared" si="62"/>
        <v>94.160678401231237</v>
      </c>
      <c r="L185">
        <f t="shared" si="63"/>
        <v>41.99416337511753</v>
      </c>
      <c r="M185">
        <f t="shared" si="64"/>
        <v>3.7120949671426116E-3</v>
      </c>
      <c r="N185">
        <f t="shared" si="65"/>
        <v>2.2916035408577651</v>
      </c>
      <c r="O185">
        <f t="shared" si="66"/>
        <v>3.7087575976451096E-3</v>
      </c>
      <c r="P185">
        <f t="shared" si="67"/>
        <v>2.3182730910181835E-3</v>
      </c>
      <c r="Q185">
        <f t="shared" si="68"/>
        <v>-5.8972043517483783E-3</v>
      </c>
      <c r="R185">
        <f t="shared" si="69"/>
        <v>27.466223945185778</v>
      </c>
      <c r="S185">
        <f t="shared" si="70"/>
        <v>27.4604483870968</v>
      </c>
      <c r="T185">
        <f t="shared" si="71"/>
        <v>3.6771019759264596</v>
      </c>
      <c r="U185">
        <f t="shared" si="72"/>
        <v>33.594381719748327</v>
      </c>
      <c r="V185">
        <f t="shared" si="73"/>
        <v>1.2378757871693631</v>
      </c>
      <c r="W185">
        <f t="shared" si="74"/>
        <v>3.6847702615752636</v>
      </c>
      <c r="X185">
        <f t="shared" si="75"/>
        <v>2.4392261887570967</v>
      </c>
      <c r="Y185">
        <f t="shared" si="76"/>
        <v>-4.0270518834685562</v>
      </c>
      <c r="Z185">
        <f t="shared" si="77"/>
        <v>4.3978009793336748</v>
      </c>
      <c r="AA185">
        <f t="shared" si="78"/>
        <v>0.41614665307030763</v>
      </c>
      <c r="AB185">
        <f t="shared" si="79"/>
        <v>0.78099854458367757</v>
      </c>
      <c r="AC185">
        <v>-1.21905489712637E-3</v>
      </c>
      <c r="AD185">
        <v>2.3545010969154199E-2</v>
      </c>
      <c r="AE185">
        <v>2.6744981017448901</v>
      </c>
      <c r="AF185">
        <v>83</v>
      </c>
      <c r="AG185">
        <v>8</v>
      </c>
      <c r="AH185">
        <f t="shared" si="80"/>
        <v>1</v>
      </c>
      <c r="AI185">
        <f t="shared" si="81"/>
        <v>0</v>
      </c>
      <c r="AJ185">
        <f t="shared" si="82"/>
        <v>53517.403847912123</v>
      </c>
      <c r="AK185">
        <f t="shared" si="83"/>
        <v>-3.0859258774193501E-2</v>
      </c>
      <c r="AL185">
        <f t="shared" si="84"/>
        <v>-1.5121036799354816E-2</v>
      </c>
      <c r="AM185">
        <f t="shared" si="85"/>
        <v>0.49</v>
      </c>
      <c r="AN185">
        <f t="shared" si="86"/>
        <v>0.39</v>
      </c>
      <c r="AO185">
        <v>29.84</v>
      </c>
      <c r="AP185">
        <v>0.5</v>
      </c>
      <c r="AQ185" t="s">
        <v>195</v>
      </c>
      <c r="AR185">
        <v>1607402662.7709701</v>
      </c>
      <c r="AS185">
        <v>413.63312903225801</v>
      </c>
      <c r="AT185">
        <v>410.00861290322598</v>
      </c>
      <c r="AU185">
        <v>12.1928</v>
      </c>
      <c r="AV185">
        <v>11.923635483870999</v>
      </c>
      <c r="AW185">
        <v>1000.00422580645</v>
      </c>
      <c r="AX185">
        <v>101.40777419354799</v>
      </c>
      <c r="AY185">
        <v>0.117370741935484</v>
      </c>
      <c r="AZ185">
        <v>27.496045161290301</v>
      </c>
      <c r="BA185">
        <v>27.4604483870968</v>
      </c>
      <c r="BB185">
        <v>27.653048387096799</v>
      </c>
      <c r="BC185">
        <v>9996.9535483871005</v>
      </c>
      <c r="BD185">
        <v>-3.0859258774193501E-2</v>
      </c>
      <c r="BE185">
        <v>0.282605</v>
      </c>
      <c r="BF185">
        <v>1607402629.4000001</v>
      </c>
      <c r="BG185" t="s">
        <v>600</v>
      </c>
      <c r="BH185">
        <v>28</v>
      </c>
      <c r="BI185">
        <v>-0.68700000000000006</v>
      </c>
      <c r="BJ185">
        <v>-5.8000000000000003E-2</v>
      </c>
      <c r="BK185">
        <v>411</v>
      </c>
      <c r="BL185">
        <v>12</v>
      </c>
      <c r="BM185">
        <v>0.35</v>
      </c>
      <c r="BN185">
        <v>0.1</v>
      </c>
      <c r="BO185">
        <v>3.6249115999999999</v>
      </c>
      <c r="BP185">
        <v>0.107106671362196</v>
      </c>
      <c r="BQ185">
        <v>0.19874864151847699</v>
      </c>
      <c r="BR185">
        <v>0</v>
      </c>
      <c r="BS185">
        <v>0.26929653999999997</v>
      </c>
      <c r="BT185">
        <v>-2.9081562561459702E-3</v>
      </c>
      <c r="BU185">
        <v>6.0077224336681603E-4</v>
      </c>
      <c r="BV185">
        <v>1</v>
      </c>
      <c r="BW185">
        <v>1</v>
      </c>
      <c r="BX185">
        <v>2</v>
      </c>
      <c r="BY185" t="s">
        <v>220</v>
      </c>
      <c r="BZ185">
        <v>100</v>
      </c>
      <c r="CA185">
        <v>100</v>
      </c>
      <c r="CB185">
        <v>-0.68700000000000006</v>
      </c>
      <c r="CC185">
        <v>-5.8000000000000003E-2</v>
      </c>
      <c r="CD185">
        <v>2</v>
      </c>
      <c r="CE185">
        <v>996.65700000000004</v>
      </c>
      <c r="CF185">
        <v>321.38900000000001</v>
      </c>
      <c r="CG185">
        <v>26.999400000000001</v>
      </c>
      <c r="CH185">
        <v>30.4605</v>
      </c>
      <c r="CI185">
        <v>30.001000000000001</v>
      </c>
      <c r="CJ185">
        <v>30.062000000000001</v>
      </c>
      <c r="CK185">
        <v>30.177099999999999</v>
      </c>
      <c r="CL185">
        <v>24.970800000000001</v>
      </c>
      <c r="CM185">
        <v>-30</v>
      </c>
      <c r="CN185">
        <v>-30</v>
      </c>
      <c r="CO185">
        <v>27</v>
      </c>
      <c r="CP185">
        <v>410</v>
      </c>
      <c r="CQ185">
        <v>10</v>
      </c>
      <c r="CR185">
        <v>98.222499999999997</v>
      </c>
      <c r="CS185">
        <v>106.47199999999999</v>
      </c>
    </row>
    <row r="186" spans="1:97" x14ac:dyDescent="0.25">
      <c r="A186">
        <v>170</v>
      </c>
      <c r="B186">
        <v>1607402968.5</v>
      </c>
      <c r="C186">
        <v>13374.4000000954</v>
      </c>
      <c r="D186" t="s">
        <v>612</v>
      </c>
      <c r="E186" t="s">
        <v>613</v>
      </c>
      <c r="F186">
        <v>1607402954.9290299</v>
      </c>
      <c r="G186">
        <f t="shared" si="58"/>
        <v>2.6882827447831733E-4</v>
      </c>
      <c r="H186">
        <f t="shared" si="59"/>
        <v>-1.8979442649670022</v>
      </c>
      <c r="I186">
        <f t="shared" si="60"/>
        <v>413.35867741935499</v>
      </c>
      <c r="J186">
        <f t="shared" si="61"/>
        <v>669.12413704895869</v>
      </c>
      <c r="K186">
        <f t="shared" si="62"/>
        <v>67.930179534222432</v>
      </c>
      <c r="L186">
        <f t="shared" si="63"/>
        <v>41.964603598018151</v>
      </c>
      <c r="M186">
        <f t="shared" si="64"/>
        <v>1.0983728858275799E-2</v>
      </c>
      <c r="N186">
        <f t="shared" si="65"/>
        <v>2.7383232686343222</v>
      </c>
      <c r="O186">
        <f t="shared" si="66"/>
        <v>1.0959311506419626E-2</v>
      </c>
      <c r="P186">
        <f t="shared" si="67"/>
        <v>6.8517589275811277E-3</v>
      </c>
      <c r="Q186">
        <f t="shared" si="68"/>
        <v>-1.0257159346451604E-2</v>
      </c>
      <c r="R186">
        <f t="shared" si="69"/>
        <v>27.528368643507555</v>
      </c>
      <c r="S186">
        <f t="shared" si="70"/>
        <v>27.561941935483901</v>
      </c>
      <c r="T186">
        <f t="shared" si="71"/>
        <v>3.6990026337451312</v>
      </c>
      <c r="U186">
        <f t="shared" si="72"/>
        <v>34.242532950035191</v>
      </c>
      <c r="V186">
        <f t="shared" si="73"/>
        <v>1.2696650504656966</v>
      </c>
      <c r="W186">
        <f t="shared" si="74"/>
        <v>3.7078596151701788</v>
      </c>
      <c r="X186">
        <f t="shared" si="75"/>
        <v>2.4293375832794348</v>
      </c>
      <c r="Y186">
        <f t="shared" si="76"/>
        <v>-11.855326904493795</v>
      </c>
      <c r="Z186">
        <f t="shared" si="77"/>
        <v>6.037528777073641</v>
      </c>
      <c r="AA186">
        <f t="shared" si="78"/>
        <v>0.47860398250503328</v>
      </c>
      <c r="AB186">
        <f t="shared" si="79"/>
        <v>-5.3494513042615726</v>
      </c>
      <c r="AC186">
        <v>-1.21946289867391E-3</v>
      </c>
      <c r="AD186">
        <v>2.35528911728554E-2</v>
      </c>
      <c r="AE186">
        <v>2.6750616825212599</v>
      </c>
      <c r="AF186">
        <v>84</v>
      </c>
      <c r="AG186">
        <v>8</v>
      </c>
      <c r="AH186">
        <f t="shared" si="80"/>
        <v>1</v>
      </c>
      <c r="AI186">
        <f t="shared" si="81"/>
        <v>0</v>
      </c>
      <c r="AJ186">
        <f t="shared" si="82"/>
        <v>53515.422854386445</v>
      </c>
      <c r="AK186">
        <f t="shared" si="83"/>
        <v>-5.3674303225806401E-2</v>
      </c>
      <c r="AL186">
        <f t="shared" si="84"/>
        <v>-2.6300408580645137E-2</v>
      </c>
      <c r="AM186">
        <f t="shared" si="85"/>
        <v>0.49</v>
      </c>
      <c r="AN186">
        <f t="shared" si="86"/>
        <v>0.39</v>
      </c>
      <c r="AO186">
        <v>16.09</v>
      </c>
      <c r="AP186">
        <v>0.5</v>
      </c>
      <c r="AQ186" t="s">
        <v>195</v>
      </c>
      <c r="AR186">
        <v>1607402954.9290299</v>
      </c>
      <c r="AS186">
        <v>413.35867741935499</v>
      </c>
      <c r="AT186">
        <v>410.48354838709702</v>
      </c>
      <c r="AU186">
        <v>12.5064225806452</v>
      </c>
      <c r="AV186">
        <v>12.079267741935499</v>
      </c>
      <c r="AW186">
        <v>999.95380645161299</v>
      </c>
      <c r="AX186">
        <v>101.401193548387</v>
      </c>
      <c r="AY186">
        <v>0.119848322580645</v>
      </c>
      <c r="AZ186">
        <v>27.6028387096774</v>
      </c>
      <c r="BA186">
        <v>27.561941935483901</v>
      </c>
      <c r="BB186">
        <v>27.753377419354798</v>
      </c>
      <c r="BC186">
        <v>10000.9483870968</v>
      </c>
      <c r="BD186">
        <v>-5.3674303225806401E-2</v>
      </c>
      <c r="BE186">
        <v>0.282605</v>
      </c>
      <c r="BF186">
        <v>1607402957.4000001</v>
      </c>
      <c r="BG186" t="s">
        <v>614</v>
      </c>
      <c r="BH186">
        <v>29</v>
      </c>
      <c r="BI186">
        <v>-0.69</v>
      </c>
      <c r="BJ186">
        <v>-5.2999999999999999E-2</v>
      </c>
      <c r="BK186">
        <v>411</v>
      </c>
      <c r="BL186">
        <v>12</v>
      </c>
      <c r="BM186">
        <v>0.28000000000000003</v>
      </c>
      <c r="BN186">
        <v>0.16</v>
      </c>
      <c r="BO186">
        <v>1.16796812714</v>
      </c>
      <c r="BP186">
        <v>10.8570461431379</v>
      </c>
      <c r="BQ186">
        <v>1.59896335948235</v>
      </c>
      <c r="BR186">
        <v>0</v>
      </c>
      <c r="BS186">
        <v>0.16769684385799999</v>
      </c>
      <c r="BT186">
        <v>1.5961675258158701</v>
      </c>
      <c r="BU186">
        <v>0.23588928706301099</v>
      </c>
      <c r="BV186">
        <v>0</v>
      </c>
      <c r="BW186">
        <v>0</v>
      </c>
      <c r="BX186">
        <v>2</v>
      </c>
      <c r="BY186" t="s">
        <v>213</v>
      </c>
      <c r="BZ186">
        <v>100</v>
      </c>
      <c r="CA186">
        <v>100</v>
      </c>
      <c r="CB186">
        <v>-0.69</v>
      </c>
      <c r="CC186">
        <v>-5.2999999999999999E-2</v>
      </c>
      <c r="CD186">
        <v>2</v>
      </c>
      <c r="CE186">
        <v>995.27300000000002</v>
      </c>
      <c r="CF186">
        <v>318.96499999999997</v>
      </c>
      <c r="CG186">
        <v>26.998999999999999</v>
      </c>
      <c r="CH186">
        <v>31.064699999999998</v>
      </c>
      <c r="CI186">
        <v>30.000800000000002</v>
      </c>
      <c r="CJ186">
        <v>30.7822</v>
      </c>
      <c r="CK186">
        <v>30.888500000000001</v>
      </c>
      <c r="CL186">
        <v>24.978400000000001</v>
      </c>
      <c r="CM186">
        <v>-30</v>
      </c>
      <c r="CN186">
        <v>-30</v>
      </c>
      <c r="CO186">
        <v>27</v>
      </c>
      <c r="CP186">
        <v>410</v>
      </c>
      <c r="CQ186">
        <v>10</v>
      </c>
      <c r="CR186">
        <v>98.157700000000006</v>
      </c>
      <c r="CS186">
        <v>106.38</v>
      </c>
    </row>
    <row r="187" spans="1:97" x14ac:dyDescent="0.25">
      <c r="A187">
        <v>171</v>
      </c>
      <c r="B187">
        <v>1607402973.9000001</v>
      </c>
      <c r="C187">
        <v>13379.8000001907</v>
      </c>
      <c r="D187" t="s">
        <v>615</v>
      </c>
      <c r="E187" t="s">
        <v>616</v>
      </c>
      <c r="F187">
        <v>1607402965.59677</v>
      </c>
      <c r="G187">
        <f t="shared" si="58"/>
        <v>2.804365223054482E-4</v>
      </c>
      <c r="H187">
        <f t="shared" si="59"/>
        <v>-1.9983433705445379</v>
      </c>
      <c r="I187">
        <f t="shared" si="60"/>
        <v>413.55916129032198</v>
      </c>
      <c r="J187">
        <f t="shared" si="61"/>
        <v>671.33292633172994</v>
      </c>
      <c r="K187">
        <f t="shared" si="62"/>
        <v>68.155253521513956</v>
      </c>
      <c r="L187">
        <f t="shared" si="63"/>
        <v>41.985471557161091</v>
      </c>
      <c r="M187">
        <f t="shared" si="64"/>
        <v>1.1482336065618432E-2</v>
      </c>
      <c r="N187">
        <f t="shared" si="65"/>
        <v>2.7387711550151042</v>
      </c>
      <c r="O187">
        <f t="shared" si="66"/>
        <v>1.1455658801252801E-2</v>
      </c>
      <c r="P187">
        <f t="shared" si="67"/>
        <v>7.1621783860869401E-3</v>
      </c>
      <c r="Q187">
        <f t="shared" si="68"/>
        <v>-9.708248638064524E-3</v>
      </c>
      <c r="R187">
        <f t="shared" si="69"/>
        <v>27.509592647653264</v>
      </c>
      <c r="S187">
        <f t="shared" si="70"/>
        <v>27.549906451612902</v>
      </c>
      <c r="T187">
        <f t="shared" si="71"/>
        <v>3.6963996373818602</v>
      </c>
      <c r="U187">
        <f t="shared" si="72"/>
        <v>34.334855297633169</v>
      </c>
      <c r="V187">
        <f t="shared" si="73"/>
        <v>1.2719291681915679</v>
      </c>
      <c r="W187">
        <f t="shared" si="74"/>
        <v>3.7044838464172787</v>
      </c>
      <c r="X187">
        <f t="shared" si="75"/>
        <v>2.4244704691902923</v>
      </c>
      <c r="Y187">
        <f t="shared" si="76"/>
        <v>-12.367250633670265</v>
      </c>
      <c r="Z187">
        <f t="shared" si="77"/>
        <v>5.5155401977330722</v>
      </c>
      <c r="AA187">
        <f t="shared" si="78"/>
        <v>0.43709342522173716</v>
      </c>
      <c r="AB187">
        <f t="shared" si="79"/>
        <v>-6.4243252593535196</v>
      </c>
      <c r="AC187">
        <v>-1.2197754665756999E-3</v>
      </c>
      <c r="AD187">
        <v>2.35589281566644E-2</v>
      </c>
      <c r="AE187">
        <v>2.6754933539427701</v>
      </c>
      <c r="AF187">
        <v>83</v>
      </c>
      <c r="AG187">
        <v>8</v>
      </c>
      <c r="AH187">
        <f t="shared" si="80"/>
        <v>1</v>
      </c>
      <c r="AI187">
        <f t="shared" si="81"/>
        <v>0</v>
      </c>
      <c r="AJ187">
        <f t="shared" si="82"/>
        <v>53531.375307789895</v>
      </c>
      <c r="AK187">
        <f t="shared" si="83"/>
        <v>-5.0801929032258102E-2</v>
      </c>
      <c r="AL187">
        <f t="shared" si="84"/>
        <v>-2.489294522580647E-2</v>
      </c>
      <c r="AM187">
        <f t="shared" si="85"/>
        <v>0.49</v>
      </c>
      <c r="AN187">
        <f t="shared" si="86"/>
        <v>0.39</v>
      </c>
      <c r="AO187">
        <v>16.09</v>
      </c>
      <c r="AP187">
        <v>0.5</v>
      </c>
      <c r="AQ187" t="s">
        <v>195</v>
      </c>
      <c r="AR187">
        <v>1607402965.59677</v>
      </c>
      <c r="AS187">
        <v>413.55916129032198</v>
      </c>
      <c r="AT187">
        <v>410.53029032258098</v>
      </c>
      <c r="AU187">
        <v>12.528570967741899</v>
      </c>
      <c r="AV187">
        <v>12.0829806451613</v>
      </c>
      <c r="AW187">
        <v>999.95258064516099</v>
      </c>
      <c r="AX187">
        <v>101.402258064516</v>
      </c>
      <c r="AY187">
        <v>0.12002819354838699</v>
      </c>
      <c r="AZ187">
        <v>27.587261290322601</v>
      </c>
      <c r="BA187">
        <v>27.549906451612902</v>
      </c>
      <c r="BB187">
        <v>27.736638709677401</v>
      </c>
      <c r="BC187">
        <v>10003.4067741935</v>
      </c>
      <c r="BD187">
        <v>-5.0801929032258102E-2</v>
      </c>
      <c r="BE187">
        <v>0.282605</v>
      </c>
      <c r="BF187">
        <v>1607402957.4000001</v>
      </c>
      <c r="BG187" t="s">
        <v>614</v>
      </c>
      <c r="BH187">
        <v>29</v>
      </c>
      <c r="BI187">
        <v>-0.69</v>
      </c>
      <c r="BJ187">
        <v>-5.2999999999999999E-2</v>
      </c>
      <c r="BK187">
        <v>411</v>
      </c>
      <c r="BL187">
        <v>12</v>
      </c>
      <c r="BM187">
        <v>0.28000000000000003</v>
      </c>
      <c r="BN187">
        <v>0.16</v>
      </c>
      <c r="BO187">
        <v>1.95857444004</v>
      </c>
      <c r="BP187">
        <v>13.373105286251301</v>
      </c>
      <c r="BQ187">
        <v>1.78262182559569</v>
      </c>
      <c r="BR187">
        <v>0</v>
      </c>
      <c r="BS187">
        <v>0.285342208978</v>
      </c>
      <c r="BT187">
        <v>1.99128662133026</v>
      </c>
      <c r="BU187">
        <v>0.263584982493071</v>
      </c>
      <c r="BV187">
        <v>0</v>
      </c>
      <c r="BW187">
        <v>0</v>
      </c>
      <c r="BX187">
        <v>2</v>
      </c>
      <c r="BY187" t="s">
        <v>213</v>
      </c>
      <c r="BZ187">
        <v>100</v>
      </c>
      <c r="CA187">
        <v>100</v>
      </c>
      <c r="CB187">
        <v>-0.69</v>
      </c>
      <c r="CC187">
        <v>-5.2999999999999999E-2</v>
      </c>
      <c r="CD187">
        <v>2</v>
      </c>
      <c r="CE187">
        <v>996.63800000000003</v>
      </c>
      <c r="CF187">
        <v>318.83100000000002</v>
      </c>
      <c r="CG187">
        <v>26.999199999999998</v>
      </c>
      <c r="CH187">
        <v>31.0749</v>
      </c>
      <c r="CI187">
        <v>30.000699999999998</v>
      </c>
      <c r="CJ187">
        <v>30.784300000000002</v>
      </c>
      <c r="CK187">
        <v>30.893000000000001</v>
      </c>
      <c r="CL187">
        <v>24.9526</v>
      </c>
      <c r="CM187">
        <v>-30</v>
      </c>
      <c r="CN187">
        <v>-30</v>
      </c>
      <c r="CO187">
        <v>27</v>
      </c>
      <c r="CP187">
        <v>410</v>
      </c>
      <c r="CQ187">
        <v>10</v>
      </c>
      <c r="CR187">
        <v>98.156099999999995</v>
      </c>
      <c r="CS187">
        <v>106.378</v>
      </c>
    </row>
    <row r="188" spans="1:97" x14ac:dyDescent="0.25">
      <c r="A188">
        <v>172</v>
      </c>
      <c r="B188">
        <v>1607402978.9000001</v>
      </c>
      <c r="C188">
        <v>13384.8000001907</v>
      </c>
      <c r="D188" t="s">
        <v>617</v>
      </c>
      <c r="E188" t="s">
        <v>618</v>
      </c>
      <c r="F188">
        <v>1607402970.37097</v>
      </c>
      <c r="G188">
        <f t="shared" si="58"/>
        <v>3.4764895479469474E-4</v>
      </c>
      <c r="H188">
        <f t="shared" si="59"/>
        <v>-2.4839174627114633</v>
      </c>
      <c r="I188">
        <f t="shared" si="60"/>
        <v>414.13354838709699</v>
      </c>
      <c r="J188">
        <f t="shared" si="61"/>
        <v>671.3693634162147</v>
      </c>
      <c r="K188">
        <f t="shared" si="62"/>
        <v>68.15926068291634</v>
      </c>
      <c r="L188">
        <f t="shared" si="63"/>
        <v>42.04397462884819</v>
      </c>
      <c r="M188">
        <f t="shared" si="64"/>
        <v>1.4311753428044359E-2</v>
      </c>
      <c r="N188">
        <f t="shared" si="65"/>
        <v>2.7388197885637862</v>
      </c>
      <c r="O188">
        <f t="shared" si="66"/>
        <v>1.4270335304421925E-2</v>
      </c>
      <c r="P188">
        <f t="shared" si="67"/>
        <v>8.9226707645439912E-3</v>
      </c>
      <c r="Q188">
        <f t="shared" si="68"/>
        <v>-1.0492529819032252E-2</v>
      </c>
      <c r="R188">
        <f t="shared" si="69"/>
        <v>27.486253191151718</v>
      </c>
      <c r="S188">
        <f t="shared" si="70"/>
        <v>27.545664516129001</v>
      </c>
      <c r="T188">
        <f t="shared" si="71"/>
        <v>3.6954825860557827</v>
      </c>
      <c r="U188">
        <f t="shared" si="72"/>
        <v>34.639545027182741</v>
      </c>
      <c r="V188">
        <f t="shared" si="73"/>
        <v>1.282861055383542</v>
      </c>
      <c r="W188">
        <f t="shared" si="74"/>
        <v>3.7034581556335122</v>
      </c>
      <c r="X188">
        <f t="shared" si="75"/>
        <v>2.4126215306722409</v>
      </c>
      <c r="Y188">
        <f t="shared" si="76"/>
        <v>-15.331318906446038</v>
      </c>
      <c r="Z188">
        <f t="shared" si="77"/>
        <v>5.4427631278860709</v>
      </c>
      <c r="AA188">
        <f t="shared" si="78"/>
        <v>0.43129903289040006</v>
      </c>
      <c r="AB188">
        <f t="shared" si="79"/>
        <v>-9.4677492754885986</v>
      </c>
      <c r="AC188">
        <v>-1.2198094097212401E-3</v>
      </c>
      <c r="AD188">
        <v>2.3559583739719701E-2</v>
      </c>
      <c r="AE188">
        <v>2.6755402266365498</v>
      </c>
      <c r="AF188">
        <v>81</v>
      </c>
      <c r="AG188">
        <v>8</v>
      </c>
      <c r="AH188">
        <f t="shared" si="80"/>
        <v>1</v>
      </c>
      <c r="AI188">
        <f t="shared" si="81"/>
        <v>0</v>
      </c>
      <c r="AJ188">
        <f t="shared" si="82"/>
        <v>53533.642423499296</v>
      </c>
      <c r="AK188">
        <f t="shared" si="83"/>
        <v>-5.4905964516129002E-2</v>
      </c>
      <c r="AL188">
        <f t="shared" si="84"/>
        <v>-2.6903922612903211E-2</v>
      </c>
      <c r="AM188">
        <f t="shared" si="85"/>
        <v>0.49</v>
      </c>
      <c r="AN188">
        <f t="shared" si="86"/>
        <v>0.39</v>
      </c>
      <c r="AO188">
        <v>16.09</v>
      </c>
      <c r="AP188">
        <v>0.5</v>
      </c>
      <c r="AQ188" t="s">
        <v>195</v>
      </c>
      <c r="AR188">
        <v>1607402970.37097</v>
      </c>
      <c r="AS188">
        <v>414.13354838709699</v>
      </c>
      <c r="AT188">
        <v>410.36854838709701</v>
      </c>
      <c r="AU188">
        <v>12.6361935483871</v>
      </c>
      <c r="AV188">
        <v>12.083890322580601</v>
      </c>
      <c r="AW188">
        <v>999.992161290323</v>
      </c>
      <c r="AX188">
        <v>101.402032258064</v>
      </c>
      <c r="AY188">
        <v>0.12071274193548399</v>
      </c>
      <c r="AZ188">
        <v>27.582525806451599</v>
      </c>
      <c r="BA188">
        <v>27.545664516129001</v>
      </c>
      <c r="BB188">
        <v>27.730435483870998</v>
      </c>
      <c r="BC188">
        <v>10003.7074193548</v>
      </c>
      <c r="BD188">
        <v>-5.4905964516129002E-2</v>
      </c>
      <c r="BE188">
        <v>0.282605</v>
      </c>
      <c r="BF188">
        <v>1607402957.4000001</v>
      </c>
      <c r="BG188" t="s">
        <v>614</v>
      </c>
      <c r="BH188">
        <v>29</v>
      </c>
      <c r="BI188">
        <v>-0.69</v>
      </c>
      <c r="BJ188">
        <v>-5.2999999999999999E-2</v>
      </c>
      <c r="BK188">
        <v>411</v>
      </c>
      <c r="BL188">
        <v>12</v>
      </c>
      <c r="BM188">
        <v>0.28000000000000003</v>
      </c>
      <c r="BN188">
        <v>0.16</v>
      </c>
      <c r="BO188">
        <v>2.6300993776400001</v>
      </c>
      <c r="BP188">
        <v>11.281489227333999</v>
      </c>
      <c r="BQ188">
        <v>1.6190552720151801</v>
      </c>
      <c r="BR188">
        <v>0</v>
      </c>
      <c r="BS188">
        <v>0.38595152037800001</v>
      </c>
      <c r="BT188">
        <v>1.67380615968191</v>
      </c>
      <c r="BU188">
        <v>0.23873006781974099</v>
      </c>
      <c r="BV188">
        <v>0</v>
      </c>
      <c r="BW188">
        <v>0</v>
      </c>
      <c r="BX188">
        <v>2</v>
      </c>
      <c r="BY188" t="s">
        <v>213</v>
      </c>
      <c r="BZ188">
        <v>100</v>
      </c>
      <c r="CA188">
        <v>100</v>
      </c>
      <c r="CB188">
        <v>-0.69</v>
      </c>
      <c r="CC188">
        <v>-5.2999999999999999E-2</v>
      </c>
      <c r="CD188">
        <v>2</v>
      </c>
      <c r="CE188">
        <v>998.58699999999999</v>
      </c>
      <c r="CF188">
        <v>318.74799999999999</v>
      </c>
      <c r="CG188">
        <v>26.999199999999998</v>
      </c>
      <c r="CH188">
        <v>31.083100000000002</v>
      </c>
      <c r="CI188">
        <v>30.000699999999998</v>
      </c>
      <c r="CJ188">
        <v>30.791699999999999</v>
      </c>
      <c r="CK188">
        <v>30.900400000000001</v>
      </c>
      <c r="CL188">
        <v>24.9514</v>
      </c>
      <c r="CM188">
        <v>-30</v>
      </c>
      <c r="CN188">
        <v>-30</v>
      </c>
      <c r="CO188">
        <v>27</v>
      </c>
      <c r="CP188">
        <v>410</v>
      </c>
      <c r="CQ188">
        <v>10</v>
      </c>
      <c r="CR188">
        <v>98.153199999999998</v>
      </c>
      <c r="CS188">
        <v>106.377</v>
      </c>
    </row>
    <row r="189" spans="1:97" x14ac:dyDescent="0.25">
      <c r="A189">
        <v>173</v>
      </c>
      <c r="B189">
        <v>1607402983.9000001</v>
      </c>
      <c r="C189">
        <v>13389.8000001907</v>
      </c>
      <c r="D189" t="s">
        <v>619</v>
      </c>
      <c r="E189" t="s">
        <v>620</v>
      </c>
      <c r="F189">
        <v>1607402975.30323</v>
      </c>
      <c r="G189">
        <f t="shared" si="58"/>
        <v>3.4838045376629561E-4</v>
      </c>
      <c r="H189">
        <f t="shared" si="59"/>
        <v>-2.5280942879531407</v>
      </c>
      <c r="I189">
        <f t="shared" si="60"/>
        <v>414.024258064516</v>
      </c>
      <c r="J189">
        <f t="shared" si="61"/>
        <v>675.30736075115931</v>
      </c>
      <c r="K189">
        <f t="shared" si="62"/>
        <v>68.558675063174476</v>
      </c>
      <c r="L189">
        <f t="shared" si="63"/>
        <v>42.03264502454681</v>
      </c>
      <c r="M189">
        <f t="shared" si="64"/>
        <v>1.4354843175797407E-2</v>
      </c>
      <c r="N189">
        <f t="shared" si="65"/>
        <v>2.7381225401101505</v>
      </c>
      <c r="O189">
        <f t="shared" si="66"/>
        <v>1.4313165088642036E-2</v>
      </c>
      <c r="P189">
        <f t="shared" si="67"/>
        <v>8.9494626406248171E-3</v>
      </c>
      <c r="Q189">
        <f t="shared" si="68"/>
        <v>-9.3163993826129009E-3</v>
      </c>
      <c r="R189">
        <f t="shared" si="69"/>
        <v>27.478699376572983</v>
      </c>
      <c r="S189">
        <f t="shared" si="70"/>
        <v>27.5364</v>
      </c>
      <c r="T189">
        <f t="shared" si="71"/>
        <v>3.6934804083743993</v>
      </c>
      <c r="U189">
        <f t="shared" si="72"/>
        <v>34.658381458905474</v>
      </c>
      <c r="V189">
        <f t="shared" si="73"/>
        <v>1.2830081572192573</v>
      </c>
      <c r="W189">
        <f t="shared" si="74"/>
        <v>3.7018698023752874</v>
      </c>
      <c r="X189">
        <f t="shared" si="75"/>
        <v>2.410472251155142</v>
      </c>
      <c r="Y189">
        <f t="shared" si="76"/>
        <v>-15.363578011093637</v>
      </c>
      <c r="Z189">
        <f t="shared" si="77"/>
        <v>5.7261367424079985</v>
      </c>
      <c r="AA189">
        <f t="shared" si="78"/>
        <v>0.45383225899869778</v>
      </c>
      <c r="AB189">
        <f t="shared" si="79"/>
        <v>-9.192925409069554</v>
      </c>
      <c r="AC189">
        <v>-1.2193228323009299E-3</v>
      </c>
      <c r="AD189">
        <v>2.3550185909707699E-2</v>
      </c>
      <c r="AE189">
        <v>2.67486822016396</v>
      </c>
      <c r="AF189">
        <v>84</v>
      </c>
      <c r="AG189">
        <v>8</v>
      </c>
      <c r="AH189">
        <f t="shared" si="80"/>
        <v>1</v>
      </c>
      <c r="AI189">
        <f t="shared" si="81"/>
        <v>0</v>
      </c>
      <c r="AJ189">
        <f t="shared" si="82"/>
        <v>53514.45433805525</v>
      </c>
      <c r="AK189">
        <f t="shared" si="83"/>
        <v>-4.8751435806451603E-2</v>
      </c>
      <c r="AL189">
        <f t="shared" si="84"/>
        <v>-2.3888203545161284E-2</v>
      </c>
      <c r="AM189">
        <f t="shared" si="85"/>
        <v>0.49</v>
      </c>
      <c r="AN189">
        <f t="shared" si="86"/>
        <v>0.39</v>
      </c>
      <c r="AO189">
        <v>16.09</v>
      </c>
      <c r="AP189">
        <v>0.5</v>
      </c>
      <c r="AQ189" t="s">
        <v>195</v>
      </c>
      <c r="AR189">
        <v>1607402975.30323</v>
      </c>
      <c r="AS189">
        <v>414.024258064516</v>
      </c>
      <c r="AT189">
        <v>410.18858064516098</v>
      </c>
      <c r="AU189">
        <v>12.6377129032258</v>
      </c>
      <c r="AV189">
        <v>12.084245161290299</v>
      </c>
      <c r="AW189">
        <v>999.986290322581</v>
      </c>
      <c r="AX189">
        <v>101.40141935483901</v>
      </c>
      <c r="AY189">
        <v>0.120760096774194</v>
      </c>
      <c r="AZ189">
        <v>27.5751903225806</v>
      </c>
      <c r="BA189">
        <v>27.5364</v>
      </c>
      <c r="BB189">
        <v>27.721474193548399</v>
      </c>
      <c r="BC189">
        <v>9999.7774193548394</v>
      </c>
      <c r="BD189">
        <v>-4.8751435806451603E-2</v>
      </c>
      <c r="BE189">
        <v>0.282605</v>
      </c>
      <c r="BF189">
        <v>1607402957.4000001</v>
      </c>
      <c r="BG189" t="s">
        <v>614</v>
      </c>
      <c r="BH189">
        <v>29</v>
      </c>
      <c r="BI189">
        <v>-0.69</v>
      </c>
      <c r="BJ189">
        <v>-5.2999999999999999E-2</v>
      </c>
      <c r="BK189">
        <v>411</v>
      </c>
      <c r="BL189">
        <v>12</v>
      </c>
      <c r="BM189">
        <v>0.28000000000000003</v>
      </c>
      <c r="BN189">
        <v>0.16</v>
      </c>
      <c r="BO189">
        <v>3.4147913619999999</v>
      </c>
      <c r="BP189">
        <v>5.14343346066455</v>
      </c>
      <c r="BQ189">
        <v>0.97451757735415401</v>
      </c>
      <c r="BR189">
        <v>0</v>
      </c>
      <c r="BS189">
        <v>0.49756790777999998</v>
      </c>
      <c r="BT189">
        <v>0.70641437271997898</v>
      </c>
      <c r="BU189">
        <v>0.13998046012156401</v>
      </c>
      <c r="BV189">
        <v>0</v>
      </c>
      <c r="BW189">
        <v>0</v>
      </c>
      <c r="BX189">
        <v>2</v>
      </c>
      <c r="BY189" t="s">
        <v>213</v>
      </c>
      <c r="BZ189">
        <v>100</v>
      </c>
      <c r="CA189">
        <v>100</v>
      </c>
      <c r="CB189">
        <v>-0.69</v>
      </c>
      <c r="CC189">
        <v>-5.2999999999999999E-2</v>
      </c>
      <c r="CD189">
        <v>2</v>
      </c>
      <c r="CE189">
        <v>995.25300000000004</v>
      </c>
      <c r="CF189">
        <v>318.86099999999999</v>
      </c>
      <c r="CG189">
        <v>26.998899999999999</v>
      </c>
      <c r="CH189">
        <v>31.091200000000001</v>
      </c>
      <c r="CI189">
        <v>30.000699999999998</v>
      </c>
      <c r="CJ189">
        <v>30.800599999999999</v>
      </c>
      <c r="CK189">
        <v>30.909199999999998</v>
      </c>
      <c r="CL189">
        <v>24.9633</v>
      </c>
      <c r="CM189">
        <v>-30</v>
      </c>
      <c r="CN189">
        <v>-30</v>
      </c>
      <c r="CO189">
        <v>27</v>
      </c>
      <c r="CP189">
        <v>410</v>
      </c>
      <c r="CQ189">
        <v>10</v>
      </c>
      <c r="CR189">
        <v>98.152900000000002</v>
      </c>
      <c r="CS189">
        <v>106.376</v>
      </c>
    </row>
    <row r="190" spans="1:97" x14ac:dyDescent="0.25">
      <c r="A190">
        <v>174</v>
      </c>
      <c r="B190">
        <v>1607402988.9000001</v>
      </c>
      <c r="C190">
        <v>13394.8000001907</v>
      </c>
      <c r="D190" t="s">
        <v>621</v>
      </c>
      <c r="E190" t="s">
        <v>622</v>
      </c>
      <c r="F190">
        <v>1607402980.28387</v>
      </c>
      <c r="G190">
        <f t="shared" si="58"/>
        <v>3.4808005143481486E-4</v>
      </c>
      <c r="H190">
        <f t="shared" si="59"/>
        <v>-2.5415843270756491</v>
      </c>
      <c r="I190">
        <f t="shared" si="60"/>
        <v>413.90725806451599</v>
      </c>
      <c r="J190">
        <f t="shared" si="61"/>
        <v>676.71777646712883</v>
      </c>
      <c r="K190">
        <f t="shared" si="62"/>
        <v>68.70159021209912</v>
      </c>
      <c r="L190">
        <f t="shared" si="63"/>
        <v>42.020599751073924</v>
      </c>
      <c r="M190">
        <f t="shared" si="64"/>
        <v>1.4353369435613621E-2</v>
      </c>
      <c r="N190">
        <f t="shared" si="65"/>
        <v>2.7380621625363699</v>
      </c>
      <c r="O190">
        <f t="shared" si="66"/>
        <v>1.431169897638792E-2</v>
      </c>
      <c r="P190">
        <f t="shared" si="67"/>
        <v>8.9485456377926022E-3</v>
      </c>
      <c r="Q190">
        <f t="shared" si="68"/>
        <v>-3.732942449893549E-3</v>
      </c>
      <c r="R190">
        <f t="shared" si="69"/>
        <v>27.46960850314332</v>
      </c>
      <c r="S190">
        <f t="shared" si="70"/>
        <v>27.528016129032299</v>
      </c>
      <c r="T190">
        <f t="shared" si="71"/>
        <v>3.6916693651204415</v>
      </c>
      <c r="U190">
        <f t="shared" si="72"/>
        <v>34.677281125661203</v>
      </c>
      <c r="V190">
        <f t="shared" si="73"/>
        <v>1.2830168073693813</v>
      </c>
      <c r="W190">
        <f t="shared" si="74"/>
        <v>3.6998771694933961</v>
      </c>
      <c r="X190">
        <f t="shared" si="75"/>
        <v>2.4086525577510605</v>
      </c>
      <c r="Y190">
        <f t="shared" si="76"/>
        <v>-15.350330268275336</v>
      </c>
      <c r="Z190">
        <f t="shared" si="77"/>
        <v>5.6045857225663669</v>
      </c>
      <c r="AA190">
        <f t="shared" si="78"/>
        <v>0.44416937772353804</v>
      </c>
      <c r="AB190">
        <f t="shared" si="79"/>
        <v>-9.3053081104353232</v>
      </c>
      <c r="AC190">
        <v>-1.21928070344863E-3</v>
      </c>
      <c r="AD190">
        <v>2.3549372226671798E-2</v>
      </c>
      <c r="AE190">
        <v>2.6748100280917</v>
      </c>
      <c r="AF190">
        <v>81</v>
      </c>
      <c r="AG190">
        <v>8</v>
      </c>
      <c r="AH190">
        <f t="shared" si="80"/>
        <v>1</v>
      </c>
      <c r="AI190">
        <f t="shared" si="81"/>
        <v>0</v>
      </c>
      <c r="AJ190">
        <f t="shared" si="82"/>
        <v>53514.310288414643</v>
      </c>
      <c r="AK190">
        <f t="shared" si="83"/>
        <v>-1.9533974096774199E-2</v>
      </c>
      <c r="AL190">
        <f t="shared" si="84"/>
        <v>-9.5716473074193564E-3</v>
      </c>
      <c r="AM190">
        <f t="shared" si="85"/>
        <v>0.49</v>
      </c>
      <c r="AN190">
        <f t="shared" si="86"/>
        <v>0.39</v>
      </c>
      <c r="AO190">
        <v>16.09</v>
      </c>
      <c r="AP190">
        <v>0.5</v>
      </c>
      <c r="AQ190" t="s">
        <v>195</v>
      </c>
      <c r="AR190">
        <v>1607402980.28387</v>
      </c>
      <c r="AS190">
        <v>413.90725806451599</v>
      </c>
      <c r="AT190">
        <v>410.04967741935502</v>
      </c>
      <c r="AU190">
        <v>12.637848387096801</v>
      </c>
      <c r="AV190">
        <v>12.084867741935501</v>
      </c>
      <c r="AW190">
        <v>1000.00396774194</v>
      </c>
      <c r="AX190">
        <v>101.40096774193501</v>
      </c>
      <c r="AY190">
        <v>0.120807806451613</v>
      </c>
      <c r="AZ190">
        <v>27.565983870967699</v>
      </c>
      <c r="BA190">
        <v>27.528016129032299</v>
      </c>
      <c r="BB190">
        <v>27.715667741935501</v>
      </c>
      <c r="BC190">
        <v>9999.4764516128998</v>
      </c>
      <c r="BD190">
        <v>-1.9533974096774199E-2</v>
      </c>
      <c r="BE190">
        <v>0.282605</v>
      </c>
      <c r="BF190">
        <v>1607402957.4000001</v>
      </c>
      <c r="BG190" t="s">
        <v>614</v>
      </c>
      <c r="BH190">
        <v>29</v>
      </c>
      <c r="BI190">
        <v>-0.69</v>
      </c>
      <c r="BJ190">
        <v>-5.2999999999999999E-2</v>
      </c>
      <c r="BK190">
        <v>411</v>
      </c>
      <c r="BL190">
        <v>12</v>
      </c>
      <c r="BM190">
        <v>0.28000000000000003</v>
      </c>
      <c r="BN190">
        <v>0.16</v>
      </c>
      <c r="BO190">
        <v>3.8510849999999999</v>
      </c>
      <c r="BP190">
        <v>0.65722007820402495</v>
      </c>
      <c r="BQ190">
        <v>0.190145330652635</v>
      </c>
      <c r="BR190">
        <v>0</v>
      </c>
      <c r="BS190">
        <v>0.55330409999999997</v>
      </c>
      <c r="BT190">
        <v>-3.2890701927259301E-3</v>
      </c>
      <c r="BU190">
        <v>6.5860762977663998E-4</v>
      </c>
      <c r="BV190">
        <v>1</v>
      </c>
      <c r="BW190">
        <v>1</v>
      </c>
      <c r="BX190">
        <v>2</v>
      </c>
      <c r="BY190" t="s">
        <v>220</v>
      </c>
      <c r="BZ190">
        <v>100</v>
      </c>
      <c r="CA190">
        <v>100</v>
      </c>
      <c r="CB190">
        <v>-0.69</v>
      </c>
      <c r="CC190">
        <v>-5.2999999999999999E-2</v>
      </c>
      <c r="CD190">
        <v>2</v>
      </c>
      <c r="CE190">
        <v>998.85199999999998</v>
      </c>
      <c r="CF190">
        <v>318.84800000000001</v>
      </c>
      <c r="CG190">
        <v>26.998799999999999</v>
      </c>
      <c r="CH190">
        <v>31.098700000000001</v>
      </c>
      <c r="CI190">
        <v>30.000599999999999</v>
      </c>
      <c r="CJ190">
        <v>30.8093</v>
      </c>
      <c r="CK190">
        <v>30.917999999999999</v>
      </c>
      <c r="CL190">
        <v>24.9785</v>
      </c>
      <c r="CM190">
        <v>-30</v>
      </c>
      <c r="CN190">
        <v>-30</v>
      </c>
      <c r="CO190">
        <v>27</v>
      </c>
      <c r="CP190">
        <v>410</v>
      </c>
      <c r="CQ190">
        <v>10</v>
      </c>
      <c r="CR190">
        <v>98.149799999999999</v>
      </c>
      <c r="CS190">
        <v>106.375</v>
      </c>
    </row>
    <row r="191" spans="1:97" x14ac:dyDescent="0.25">
      <c r="A191">
        <v>175</v>
      </c>
      <c r="B191">
        <v>1607403319.5</v>
      </c>
      <c r="C191">
        <v>13725.4000000954</v>
      </c>
      <c r="D191" t="s">
        <v>624</v>
      </c>
      <c r="E191" t="s">
        <v>625</v>
      </c>
      <c r="F191">
        <v>1607403311.5</v>
      </c>
      <c r="G191">
        <f t="shared" si="58"/>
        <v>2.2490457624906176E-4</v>
      </c>
      <c r="H191">
        <f t="shared" si="59"/>
        <v>-1.7723827692194261</v>
      </c>
      <c r="I191">
        <f t="shared" si="60"/>
        <v>412.04345161290303</v>
      </c>
      <c r="J191">
        <f t="shared" si="61"/>
        <v>702.48118615677117</v>
      </c>
      <c r="K191">
        <f t="shared" si="62"/>
        <v>71.325565994493772</v>
      </c>
      <c r="L191">
        <f t="shared" si="63"/>
        <v>41.836326694244562</v>
      </c>
      <c r="M191">
        <f t="shared" si="64"/>
        <v>9.0875666704711613E-3</v>
      </c>
      <c r="N191">
        <f t="shared" si="65"/>
        <v>2.7855496260008215</v>
      </c>
      <c r="O191">
        <f t="shared" si="66"/>
        <v>9.0711281539150156E-3</v>
      </c>
      <c r="P191">
        <f t="shared" si="67"/>
        <v>5.6709295233890802E-3</v>
      </c>
      <c r="Q191">
        <f t="shared" si="68"/>
        <v>6.0937863018290274E-3</v>
      </c>
      <c r="R191">
        <f t="shared" si="69"/>
        <v>27.571159739884806</v>
      </c>
      <c r="S191">
        <f t="shared" si="70"/>
        <v>27.598087096774201</v>
      </c>
      <c r="T191">
        <f t="shared" si="71"/>
        <v>3.7068296129294769</v>
      </c>
      <c r="U191">
        <f t="shared" si="72"/>
        <v>33.678659889924013</v>
      </c>
      <c r="V191">
        <f t="shared" si="73"/>
        <v>1.2509167299631121</v>
      </c>
      <c r="W191">
        <f t="shared" si="74"/>
        <v>3.7142710964498966</v>
      </c>
      <c r="X191">
        <f t="shared" si="75"/>
        <v>2.4559128829663646</v>
      </c>
      <c r="Y191">
        <f t="shared" si="76"/>
        <v>-9.9182918125836235</v>
      </c>
      <c r="Z191">
        <f t="shared" si="77"/>
        <v>5.1514715483168434</v>
      </c>
      <c r="AA191">
        <f t="shared" si="78"/>
        <v>0.40157307907357342</v>
      </c>
      <c r="AB191">
        <f t="shared" si="79"/>
        <v>-4.3591533988913778</v>
      </c>
      <c r="AC191">
        <v>-1.2180017561739199E-3</v>
      </c>
      <c r="AD191">
        <v>2.3524670445248402E-2</v>
      </c>
      <c r="AE191">
        <v>2.6730427966048902</v>
      </c>
      <c r="AF191">
        <v>80</v>
      </c>
      <c r="AG191">
        <v>8</v>
      </c>
      <c r="AH191">
        <f t="shared" si="80"/>
        <v>1</v>
      </c>
      <c r="AI191">
        <f t="shared" si="81"/>
        <v>0</v>
      </c>
      <c r="AJ191">
        <f t="shared" si="82"/>
        <v>53448.875978686898</v>
      </c>
      <c r="AK191">
        <f t="shared" si="83"/>
        <v>3.1887945064516102E-2</v>
      </c>
      <c r="AL191">
        <f t="shared" si="84"/>
        <v>1.562509308161289E-2</v>
      </c>
      <c r="AM191">
        <f t="shared" si="85"/>
        <v>0.49</v>
      </c>
      <c r="AN191">
        <f t="shared" si="86"/>
        <v>0.39</v>
      </c>
      <c r="AO191">
        <v>10.6</v>
      </c>
      <c r="AP191">
        <v>0.5</v>
      </c>
      <c r="AQ191" t="s">
        <v>195</v>
      </c>
      <c r="AR191">
        <v>1607403311.5</v>
      </c>
      <c r="AS191">
        <v>412.04345161290303</v>
      </c>
      <c r="AT191">
        <v>410.26293548387099</v>
      </c>
      <c r="AU191">
        <v>12.3202032258065</v>
      </c>
      <c r="AV191">
        <v>12.084738709677399</v>
      </c>
      <c r="AW191">
        <v>999.98816129032298</v>
      </c>
      <c r="AX191">
        <v>101.41135483871</v>
      </c>
      <c r="AY191">
        <v>0.122419161290323</v>
      </c>
      <c r="AZ191">
        <v>27.632390322580601</v>
      </c>
      <c r="BA191">
        <v>27.598087096774201</v>
      </c>
      <c r="BB191">
        <v>27.776545161290301</v>
      </c>
      <c r="BC191">
        <v>9987.96451612903</v>
      </c>
      <c r="BD191">
        <v>3.1887945064516102E-2</v>
      </c>
      <c r="BE191">
        <v>0.282605</v>
      </c>
      <c r="BF191">
        <v>1607403299.5</v>
      </c>
      <c r="BG191" t="s">
        <v>626</v>
      </c>
      <c r="BH191">
        <v>30</v>
      </c>
      <c r="BI191">
        <v>-0.72799999999999998</v>
      </c>
      <c r="BJ191">
        <v>-4.8000000000000001E-2</v>
      </c>
      <c r="BK191">
        <v>411</v>
      </c>
      <c r="BL191">
        <v>12</v>
      </c>
      <c r="BM191">
        <v>0.33</v>
      </c>
      <c r="BN191">
        <v>0.14000000000000001</v>
      </c>
      <c r="BO191">
        <v>1.1630301856</v>
      </c>
      <c r="BP191">
        <v>5.9356367143481199</v>
      </c>
      <c r="BQ191">
        <v>0.87548140747079795</v>
      </c>
      <c r="BR191">
        <v>0</v>
      </c>
      <c r="BS191">
        <v>0.15764278107999999</v>
      </c>
      <c r="BT191">
        <v>0.75578018977813699</v>
      </c>
      <c r="BU191">
        <v>0.105708061398866</v>
      </c>
      <c r="BV191">
        <v>0</v>
      </c>
      <c r="BW191">
        <v>0</v>
      </c>
      <c r="BX191">
        <v>2</v>
      </c>
      <c r="BY191" t="s">
        <v>213</v>
      </c>
      <c r="BZ191">
        <v>100</v>
      </c>
      <c r="CA191">
        <v>100</v>
      </c>
      <c r="CB191">
        <v>-0.72799999999999998</v>
      </c>
      <c r="CC191">
        <v>-4.8000000000000001E-2</v>
      </c>
      <c r="CD191">
        <v>2</v>
      </c>
      <c r="CE191">
        <v>999.39</v>
      </c>
      <c r="CF191">
        <v>316.38400000000001</v>
      </c>
      <c r="CG191">
        <v>26.998699999999999</v>
      </c>
      <c r="CH191">
        <v>31.511600000000001</v>
      </c>
      <c r="CI191">
        <v>30.000499999999999</v>
      </c>
      <c r="CJ191">
        <v>31.3064</v>
      </c>
      <c r="CK191">
        <v>31.410399999999999</v>
      </c>
      <c r="CL191">
        <v>24.968</v>
      </c>
      <c r="CM191">
        <v>-30</v>
      </c>
      <c r="CN191">
        <v>-30</v>
      </c>
      <c r="CO191">
        <v>27</v>
      </c>
      <c r="CP191">
        <v>410</v>
      </c>
      <c r="CQ191">
        <v>10</v>
      </c>
      <c r="CR191">
        <v>98.109700000000004</v>
      </c>
      <c r="CS191">
        <v>106.313</v>
      </c>
    </row>
    <row r="192" spans="1:97" x14ac:dyDescent="0.25">
      <c r="A192">
        <v>176</v>
      </c>
      <c r="B192">
        <v>1607403324.5</v>
      </c>
      <c r="C192">
        <v>13730.4000000954</v>
      </c>
      <c r="D192" t="s">
        <v>627</v>
      </c>
      <c r="E192" t="s">
        <v>628</v>
      </c>
      <c r="F192">
        <v>1607403316.14516</v>
      </c>
      <c r="G192">
        <f t="shared" si="58"/>
        <v>2.2582473330148801E-4</v>
      </c>
      <c r="H192">
        <f t="shared" si="59"/>
        <v>-1.9006646212694982</v>
      </c>
      <c r="I192">
        <f t="shared" si="60"/>
        <v>411.82164516129001</v>
      </c>
      <c r="J192">
        <f t="shared" si="61"/>
        <v>722.94372763847707</v>
      </c>
      <c r="K192">
        <f t="shared" si="62"/>
        <v>73.403346613808921</v>
      </c>
      <c r="L192">
        <f t="shared" si="63"/>
        <v>41.813886485449771</v>
      </c>
      <c r="M192">
        <f t="shared" si="64"/>
        <v>9.1297810912256087E-3</v>
      </c>
      <c r="N192">
        <f t="shared" si="65"/>
        <v>2.7865582656894716</v>
      </c>
      <c r="O192">
        <f t="shared" si="66"/>
        <v>9.1131956407558869E-3</v>
      </c>
      <c r="P192">
        <f t="shared" si="67"/>
        <v>5.6972348710199096E-3</v>
      </c>
      <c r="Q192">
        <f t="shared" si="68"/>
        <v>4.5173301105483777E-3</v>
      </c>
      <c r="R192">
        <f t="shared" si="69"/>
        <v>27.565671362096488</v>
      </c>
      <c r="S192">
        <f t="shared" si="70"/>
        <v>27.591590322580601</v>
      </c>
      <c r="T192">
        <f t="shared" si="71"/>
        <v>3.7054217179522819</v>
      </c>
      <c r="U192">
        <f t="shared" si="72"/>
        <v>33.686404223327941</v>
      </c>
      <c r="V192">
        <f t="shared" si="73"/>
        <v>1.2508205561289893</v>
      </c>
      <c r="W192">
        <f t="shared" si="74"/>
        <v>3.7131317068943561</v>
      </c>
      <c r="X192">
        <f t="shared" si="75"/>
        <v>2.4546011618232928</v>
      </c>
      <c r="Y192">
        <f t="shared" si="76"/>
        <v>-9.9588707385956212</v>
      </c>
      <c r="Z192">
        <f t="shared" si="77"/>
        <v>5.340880738501057</v>
      </c>
      <c r="AA192">
        <f t="shared" si="78"/>
        <v>0.41616301839140607</v>
      </c>
      <c r="AB192">
        <f t="shared" si="79"/>
        <v>-4.1973096515926089</v>
      </c>
      <c r="AC192">
        <v>-1.21868586708514E-3</v>
      </c>
      <c r="AD192">
        <v>2.3537883467030001E-2</v>
      </c>
      <c r="AE192">
        <v>2.6739882449646402</v>
      </c>
      <c r="AF192">
        <v>80</v>
      </c>
      <c r="AG192">
        <v>8</v>
      </c>
      <c r="AH192">
        <f t="shared" si="80"/>
        <v>1</v>
      </c>
      <c r="AI192">
        <f t="shared" si="81"/>
        <v>0</v>
      </c>
      <c r="AJ192">
        <f t="shared" si="82"/>
        <v>53478.610762891112</v>
      </c>
      <c r="AK192">
        <f t="shared" si="83"/>
        <v>2.3638566774193501E-2</v>
      </c>
      <c r="AL192">
        <f t="shared" si="84"/>
        <v>1.1582897719354815E-2</v>
      </c>
      <c r="AM192">
        <f t="shared" si="85"/>
        <v>0.49</v>
      </c>
      <c r="AN192">
        <f t="shared" si="86"/>
        <v>0.39</v>
      </c>
      <c r="AO192">
        <v>10.6</v>
      </c>
      <c r="AP192">
        <v>0.5</v>
      </c>
      <c r="AQ192" t="s">
        <v>195</v>
      </c>
      <c r="AR192">
        <v>1607403316.14516</v>
      </c>
      <c r="AS192">
        <v>411.82164516129001</v>
      </c>
      <c r="AT192">
        <v>409.90551612903198</v>
      </c>
      <c r="AU192">
        <v>12.319232258064501</v>
      </c>
      <c r="AV192">
        <v>12.0828064516129</v>
      </c>
      <c r="AW192">
        <v>999.997903225806</v>
      </c>
      <c r="AX192">
        <v>101.411419354839</v>
      </c>
      <c r="AY192">
        <v>0.122550451612903</v>
      </c>
      <c r="AZ192">
        <v>27.627141935483898</v>
      </c>
      <c r="BA192">
        <v>27.591590322580601</v>
      </c>
      <c r="BB192">
        <v>27.773783870967701</v>
      </c>
      <c r="BC192">
        <v>9993.5680645161301</v>
      </c>
      <c r="BD192">
        <v>2.3638566774193501E-2</v>
      </c>
      <c r="BE192">
        <v>0.282605</v>
      </c>
      <c r="BF192">
        <v>1607403299.5</v>
      </c>
      <c r="BG192" t="s">
        <v>626</v>
      </c>
      <c r="BH192">
        <v>30</v>
      </c>
      <c r="BI192">
        <v>-0.72799999999999998</v>
      </c>
      <c r="BJ192">
        <v>-4.8000000000000001E-2</v>
      </c>
      <c r="BK192">
        <v>411</v>
      </c>
      <c r="BL192">
        <v>12</v>
      </c>
      <c r="BM192">
        <v>0.33</v>
      </c>
      <c r="BN192">
        <v>0.14000000000000001</v>
      </c>
      <c r="BO192">
        <v>1.5093141675999999</v>
      </c>
      <c r="BP192">
        <v>3.5518131881484098</v>
      </c>
      <c r="BQ192">
        <v>0.69418264921800499</v>
      </c>
      <c r="BR192">
        <v>0</v>
      </c>
      <c r="BS192">
        <v>0.20582502108</v>
      </c>
      <c r="BT192">
        <v>0.3748215544488</v>
      </c>
      <c r="BU192">
        <v>6.9366045947714394E-2</v>
      </c>
      <c r="BV192">
        <v>0</v>
      </c>
      <c r="BW192">
        <v>0</v>
      </c>
      <c r="BX192">
        <v>2</v>
      </c>
      <c r="BY192" t="s">
        <v>213</v>
      </c>
      <c r="BZ192">
        <v>100</v>
      </c>
      <c r="CA192">
        <v>100</v>
      </c>
      <c r="CB192">
        <v>-0.72799999999999998</v>
      </c>
      <c r="CC192">
        <v>-4.8000000000000001E-2</v>
      </c>
      <c r="CD192">
        <v>2</v>
      </c>
      <c r="CE192">
        <v>999.99900000000002</v>
      </c>
      <c r="CF192">
        <v>316.33999999999997</v>
      </c>
      <c r="CG192">
        <v>26.998899999999999</v>
      </c>
      <c r="CH192">
        <v>31.516300000000001</v>
      </c>
      <c r="CI192">
        <v>30.000499999999999</v>
      </c>
      <c r="CJ192">
        <v>31.311900000000001</v>
      </c>
      <c r="CK192">
        <v>31.415900000000001</v>
      </c>
      <c r="CL192">
        <v>24.983899999999998</v>
      </c>
      <c r="CM192">
        <v>-30</v>
      </c>
      <c r="CN192">
        <v>-30</v>
      </c>
      <c r="CO192">
        <v>27</v>
      </c>
      <c r="CP192">
        <v>410</v>
      </c>
      <c r="CQ192">
        <v>10</v>
      </c>
      <c r="CR192">
        <v>98.109300000000005</v>
      </c>
      <c r="CS192">
        <v>106.31100000000001</v>
      </c>
    </row>
    <row r="193" spans="1:97" x14ac:dyDescent="0.25">
      <c r="A193">
        <v>177</v>
      </c>
      <c r="B193">
        <v>1607403329.5</v>
      </c>
      <c r="C193">
        <v>13735.4000000954</v>
      </c>
      <c r="D193" t="s">
        <v>629</v>
      </c>
      <c r="E193" t="s">
        <v>630</v>
      </c>
      <c r="F193">
        <v>1607403320.9354801</v>
      </c>
      <c r="G193">
        <f t="shared" si="58"/>
        <v>2.2554178389507862E-4</v>
      </c>
      <c r="H193">
        <f t="shared" si="59"/>
        <v>-1.735446966680311</v>
      </c>
      <c r="I193">
        <f t="shared" si="60"/>
        <v>411.622419354839</v>
      </c>
      <c r="J193">
        <f t="shared" si="61"/>
        <v>694.57723426933808</v>
      </c>
      <c r="K193">
        <f t="shared" si="62"/>
        <v>70.523212634275254</v>
      </c>
      <c r="L193">
        <f t="shared" si="63"/>
        <v>41.793675307733309</v>
      </c>
      <c r="M193">
        <f t="shared" si="64"/>
        <v>9.1220629749973105E-3</v>
      </c>
      <c r="N193">
        <f t="shared" si="65"/>
        <v>2.7871019077672798</v>
      </c>
      <c r="O193">
        <f t="shared" si="66"/>
        <v>9.1055087504757631E-3</v>
      </c>
      <c r="P193">
        <f t="shared" si="67"/>
        <v>5.6924277664466031E-3</v>
      </c>
      <c r="Q193">
        <f t="shared" si="68"/>
        <v>2.4705671841290266E-3</v>
      </c>
      <c r="R193">
        <f t="shared" si="69"/>
        <v>27.560759572171644</v>
      </c>
      <c r="S193">
        <f t="shared" si="70"/>
        <v>27.586022580645199</v>
      </c>
      <c r="T193">
        <f t="shared" si="71"/>
        <v>3.7042155218927371</v>
      </c>
      <c r="U193">
        <f t="shared" si="72"/>
        <v>33.690328749698182</v>
      </c>
      <c r="V193">
        <f t="shared" si="73"/>
        <v>1.2506016207157833</v>
      </c>
      <c r="W193">
        <f t="shared" si="74"/>
        <v>3.712049324324231</v>
      </c>
      <c r="X193">
        <f t="shared" si="75"/>
        <v>2.4536139011769538</v>
      </c>
      <c r="Y193">
        <f t="shared" si="76"/>
        <v>-9.9463926697729672</v>
      </c>
      <c r="Z193">
        <f t="shared" si="77"/>
        <v>5.429169433595904</v>
      </c>
      <c r="AA193">
        <f t="shared" si="78"/>
        <v>0.42293770698435978</v>
      </c>
      <c r="AB193">
        <f t="shared" si="79"/>
        <v>-4.0918149620085753</v>
      </c>
      <c r="AC193">
        <v>-1.2190546922135801E-3</v>
      </c>
      <c r="AD193">
        <v>2.35450070114375E-2</v>
      </c>
      <c r="AE193">
        <v>2.6744978186631601</v>
      </c>
      <c r="AF193">
        <v>79</v>
      </c>
      <c r="AG193">
        <v>8</v>
      </c>
      <c r="AH193">
        <f t="shared" si="80"/>
        <v>1</v>
      </c>
      <c r="AI193">
        <f t="shared" si="81"/>
        <v>0</v>
      </c>
      <c r="AJ193">
        <f t="shared" si="82"/>
        <v>53495.024043899357</v>
      </c>
      <c r="AK193">
        <f t="shared" si="83"/>
        <v>1.29281380645161E-2</v>
      </c>
      <c r="AL193">
        <f t="shared" si="84"/>
        <v>6.3347876516128884E-3</v>
      </c>
      <c r="AM193">
        <f t="shared" si="85"/>
        <v>0.49</v>
      </c>
      <c r="AN193">
        <f t="shared" si="86"/>
        <v>0.39</v>
      </c>
      <c r="AO193">
        <v>10.6</v>
      </c>
      <c r="AP193">
        <v>0.5</v>
      </c>
      <c r="AQ193" t="s">
        <v>195</v>
      </c>
      <c r="AR193">
        <v>1607403320.9354801</v>
      </c>
      <c r="AS193">
        <v>411.622419354839</v>
      </c>
      <c r="AT193">
        <v>409.88125806451598</v>
      </c>
      <c r="AU193">
        <v>12.3170709677419</v>
      </c>
      <c r="AV193">
        <v>12.080941935483899</v>
      </c>
      <c r="AW193">
        <v>1000.00238709677</v>
      </c>
      <c r="AX193">
        <v>101.41145161290299</v>
      </c>
      <c r="AY193">
        <v>0.122559516129032</v>
      </c>
      <c r="AZ193">
        <v>27.622154838709701</v>
      </c>
      <c r="BA193">
        <v>27.586022580645199</v>
      </c>
      <c r="BB193">
        <v>27.7671483870968</v>
      </c>
      <c r="BC193">
        <v>9996.5893548387103</v>
      </c>
      <c r="BD193">
        <v>1.29281380645161E-2</v>
      </c>
      <c r="BE193">
        <v>0.282605</v>
      </c>
      <c r="BF193">
        <v>1607403299.5</v>
      </c>
      <c r="BG193" t="s">
        <v>626</v>
      </c>
      <c r="BH193">
        <v>30</v>
      </c>
      <c r="BI193">
        <v>-0.72799999999999998</v>
      </c>
      <c r="BJ193">
        <v>-4.8000000000000001E-2</v>
      </c>
      <c r="BK193">
        <v>411</v>
      </c>
      <c r="BL193">
        <v>12</v>
      </c>
      <c r="BM193">
        <v>0.33</v>
      </c>
      <c r="BN193">
        <v>0.14000000000000001</v>
      </c>
      <c r="BO193">
        <v>1.785407</v>
      </c>
      <c r="BP193">
        <v>-0.14323597599046201</v>
      </c>
      <c r="BQ193">
        <v>0.35142253285325897</v>
      </c>
      <c r="BR193">
        <v>0</v>
      </c>
      <c r="BS193">
        <v>0.23624394000000001</v>
      </c>
      <c r="BT193">
        <v>-1.10936470588244E-3</v>
      </c>
      <c r="BU193">
        <v>6.5794979778095502E-4</v>
      </c>
      <c r="BV193">
        <v>1</v>
      </c>
      <c r="BW193">
        <v>1</v>
      </c>
      <c r="BX193">
        <v>2</v>
      </c>
      <c r="BY193" t="s">
        <v>220</v>
      </c>
      <c r="BZ193">
        <v>100</v>
      </c>
      <c r="CA193">
        <v>100</v>
      </c>
      <c r="CB193">
        <v>-0.72799999999999998</v>
      </c>
      <c r="CC193">
        <v>-4.8000000000000001E-2</v>
      </c>
      <c r="CD193">
        <v>2</v>
      </c>
      <c r="CE193">
        <v>1000.36</v>
      </c>
      <c r="CF193">
        <v>316.43900000000002</v>
      </c>
      <c r="CG193">
        <v>26.999300000000002</v>
      </c>
      <c r="CH193">
        <v>31.520600000000002</v>
      </c>
      <c r="CI193">
        <v>30.000399999999999</v>
      </c>
      <c r="CJ193">
        <v>31.317399999999999</v>
      </c>
      <c r="CK193">
        <v>31.421399999999998</v>
      </c>
      <c r="CL193">
        <v>24.994700000000002</v>
      </c>
      <c r="CM193">
        <v>-30</v>
      </c>
      <c r="CN193">
        <v>-30</v>
      </c>
      <c r="CO193">
        <v>27</v>
      </c>
      <c r="CP193">
        <v>410</v>
      </c>
      <c r="CQ193">
        <v>10</v>
      </c>
      <c r="CR193">
        <v>98.1066</v>
      </c>
      <c r="CS193">
        <v>106.31100000000001</v>
      </c>
    </row>
    <row r="194" spans="1:97" x14ac:dyDescent="0.25">
      <c r="A194">
        <v>178</v>
      </c>
      <c r="B194">
        <v>1607403334.5</v>
      </c>
      <c r="C194">
        <v>13740.4000000954</v>
      </c>
      <c r="D194" t="s">
        <v>631</v>
      </c>
      <c r="E194" t="s">
        <v>632</v>
      </c>
      <c r="F194">
        <v>1607403325.87097</v>
      </c>
      <c r="G194">
        <f t="shared" si="58"/>
        <v>2.2530666825747796E-4</v>
      </c>
      <c r="H194">
        <f t="shared" si="59"/>
        <v>-1.6554985470454902</v>
      </c>
      <c r="I194">
        <f t="shared" si="60"/>
        <v>411.51041935483897</v>
      </c>
      <c r="J194">
        <f t="shared" si="61"/>
        <v>680.91659379124155</v>
      </c>
      <c r="K194">
        <f t="shared" si="62"/>
        <v>69.13623731545151</v>
      </c>
      <c r="L194">
        <f t="shared" si="63"/>
        <v>41.782330273213361</v>
      </c>
      <c r="M194">
        <f t="shared" si="64"/>
        <v>9.1152581658246676E-3</v>
      </c>
      <c r="N194">
        <f t="shared" si="65"/>
        <v>2.7871515695082905</v>
      </c>
      <c r="O194">
        <f t="shared" si="66"/>
        <v>9.0987288998736725E-3</v>
      </c>
      <c r="P194">
        <f t="shared" si="67"/>
        <v>5.6881881231123661E-3</v>
      </c>
      <c r="Q194">
        <f t="shared" si="68"/>
        <v>-6.8198282351612978E-4</v>
      </c>
      <c r="R194">
        <f t="shared" si="69"/>
        <v>27.55713723503975</v>
      </c>
      <c r="S194">
        <f t="shared" si="70"/>
        <v>27.5815870967742</v>
      </c>
      <c r="T194">
        <f t="shared" si="71"/>
        <v>3.7032548635300184</v>
      </c>
      <c r="U194">
        <f t="shared" si="72"/>
        <v>33.690929603886545</v>
      </c>
      <c r="V194">
        <f t="shared" si="73"/>
        <v>1.2503557925736914</v>
      </c>
      <c r="W194">
        <f t="shared" si="74"/>
        <v>3.7112534657679852</v>
      </c>
      <c r="X194">
        <f t="shared" si="75"/>
        <v>2.452899070956327</v>
      </c>
      <c r="Y194">
        <f t="shared" si="76"/>
        <v>-9.9360240701547777</v>
      </c>
      <c r="Z194">
        <f t="shared" si="77"/>
        <v>5.5446277788256015</v>
      </c>
      <c r="AA194">
        <f t="shared" si="78"/>
        <v>0.43190686644788884</v>
      </c>
      <c r="AB194">
        <f t="shared" si="79"/>
        <v>-3.960171407704804</v>
      </c>
      <c r="AC194">
        <v>-1.21908838788426E-3</v>
      </c>
      <c r="AD194">
        <v>2.3545657814726E-2</v>
      </c>
      <c r="AE194">
        <v>2.6745443679348702</v>
      </c>
      <c r="AF194">
        <v>79</v>
      </c>
      <c r="AG194">
        <v>8</v>
      </c>
      <c r="AH194">
        <f t="shared" si="80"/>
        <v>1</v>
      </c>
      <c r="AI194">
        <f t="shared" si="81"/>
        <v>0</v>
      </c>
      <c r="AJ194">
        <f t="shared" si="82"/>
        <v>53497.097143912833</v>
      </c>
      <c r="AK194">
        <f t="shared" si="83"/>
        <v>-3.5687222580645201E-3</v>
      </c>
      <c r="AL194">
        <f t="shared" si="84"/>
        <v>-1.7486739064516148E-3</v>
      </c>
      <c r="AM194">
        <f t="shared" si="85"/>
        <v>0.49</v>
      </c>
      <c r="AN194">
        <f t="shared" si="86"/>
        <v>0.39</v>
      </c>
      <c r="AO194">
        <v>10.6</v>
      </c>
      <c r="AP194">
        <v>0.5</v>
      </c>
      <c r="AQ194" t="s">
        <v>195</v>
      </c>
      <c r="AR194">
        <v>1607403325.87097</v>
      </c>
      <c r="AS194">
        <v>411.51041935483897</v>
      </c>
      <c r="AT194">
        <v>409.85387096774201</v>
      </c>
      <c r="AU194">
        <v>12.3146419354839</v>
      </c>
      <c r="AV194">
        <v>12.0787580645161</v>
      </c>
      <c r="AW194">
        <v>1000.00064516129</v>
      </c>
      <c r="AX194">
        <v>101.411548387097</v>
      </c>
      <c r="AY194">
        <v>0.122527806451613</v>
      </c>
      <c r="AZ194">
        <v>27.618487096774199</v>
      </c>
      <c r="BA194">
        <v>27.5815870967742</v>
      </c>
      <c r="BB194">
        <v>27.760638709677401</v>
      </c>
      <c r="BC194">
        <v>9996.8561290322596</v>
      </c>
      <c r="BD194">
        <v>-3.5687222580645201E-3</v>
      </c>
      <c r="BE194">
        <v>0.282605</v>
      </c>
      <c r="BF194">
        <v>1607403299.5</v>
      </c>
      <c r="BG194" t="s">
        <v>626</v>
      </c>
      <c r="BH194">
        <v>30</v>
      </c>
      <c r="BI194">
        <v>-0.72799999999999998</v>
      </c>
      <c r="BJ194">
        <v>-4.8000000000000001E-2</v>
      </c>
      <c r="BK194">
        <v>411</v>
      </c>
      <c r="BL194">
        <v>12</v>
      </c>
      <c r="BM194">
        <v>0.33</v>
      </c>
      <c r="BN194">
        <v>0.14000000000000001</v>
      </c>
      <c r="BO194">
        <v>1.7925278</v>
      </c>
      <c r="BP194">
        <v>-1.5230024873953401</v>
      </c>
      <c r="BQ194">
        <v>0.29860324968285301</v>
      </c>
      <c r="BR194">
        <v>0</v>
      </c>
      <c r="BS194">
        <v>0.23614114</v>
      </c>
      <c r="BT194">
        <v>-3.2647318127257598E-3</v>
      </c>
      <c r="BU194">
        <v>5.9863688526518098E-4</v>
      </c>
      <c r="BV194">
        <v>1</v>
      </c>
      <c r="BW194">
        <v>1</v>
      </c>
      <c r="BX194">
        <v>2</v>
      </c>
      <c r="BY194" t="s">
        <v>220</v>
      </c>
      <c r="BZ194">
        <v>100</v>
      </c>
      <c r="CA194">
        <v>100</v>
      </c>
      <c r="CB194">
        <v>-0.72799999999999998</v>
      </c>
      <c r="CC194">
        <v>-4.8000000000000001E-2</v>
      </c>
      <c r="CD194">
        <v>2</v>
      </c>
      <c r="CE194">
        <v>1000.43</v>
      </c>
      <c r="CF194">
        <v>316.346</v>
      </c>
      <c r="CG194">
        <v>26.999300000000002</v>
      </c>
      <c r="CH194">
        <v>31.525400000000001</v>
      </c>
      <c r="CI194">
        <v>30.000399999999999</v>
      </c>
      <c r="CJ194">
        <v>31.322800000000001</v>
      </c>
      <c r="CK194">
        <v>31.4269</v>
      </c>
      <c r="CL194">
        <v>25</v>
      </c>
      <c r="CM194">
        <v>-30</v>
      </c>
      <c r="CN194">
        <v>-30</v>
      </c>
      <c r="CO194">
        <v>27</v>
      </c>
      <c r="CP194">
        <v>410</v>
      </c>
      <c r="CQ194">
        <v>10</v>
      </c>
      <c r="CR194">
        <v>98.1066</v>
      </c>
      <c r="CS194">
        <v>106.309</v>
      </c>
    </row>
    <row r="195" spans="1:97" x14ac:dyDescent="0.25">
      <c r="A195">
        <v>179</v>
      </c>
      <c r="B195">
        <v>1607403339.5</v>
      </c>
      <c r="C195">
        <v>13745.4000000954</v>
      </c>
      <c r="D195" t="s">
        <v>633</v>
      </c>
      <c r="E195" t="s">
        <v>634</v>
      </c>
      <c r="F195">
        <v>1607403330.87097</v>
      </c>
      <c r="G195">
        <f t="shared" si="58"/>
        <v>2.2537349236186269E-4</v>
      </c>
      <c r="H195">
        <f t="shared" si="59"/>
        <v>-1.5580598824878245</v>
      </c>
      <c r="I195">
        <f t="shared" si="60"/>
        <v>411.42277419354798</v>
      </c>
      <c r="J195">
        <f t="shared" si="61"/>
        <v>663.91644658301425</v>
      </c>
      <c r="K195">
        <f t="shared" si="62"/>
        <v>67.410304340956287</v>
      </c>
      <c r="L195">
        <f t="shared" si="63"/>
        <v>41.77353123864782</v>
      </c>
      <c r="M195">
        <f t="shared" si="64"/>
        <v>9.1193973802057935E-3</v>
      </c>
      <c r="N195">
        <f t="shared" si="65"/>
        <v>2.7880515127510606</v>
      </c>
      <c r="O195">
        <f t="shared" si="66"/>
        <v>9.1028584435609051E-3</v>
      </c>
      <c r="P195">
        <f t="shared" si="67"/>
        <v>5.690769954984902E-3</v>
      </c>
      <c r="Q195">
        <f t="shared" si="68"/>
        <v>-3.4971500963225763E-3</v>
      </c>
      <c r="R195">
        <f t="shared" si="69"/>
        <v>27.554036034571066</v>
      </c>
      <c r="S195">
        <f t="shared" si="70"/>
        <v>27.578758064516101</v>
      </c>
      <c r="T195">
        <f t="shared" si="71"/>
        <v>3.7026422517229345</v>
      </c>
      <c r="U195">
        <f t="shared" si="72"/>
        <v>33.690438313820771</v>
      </c>
      <c r="V195">
        <f t="shared" si="73"/>
        <v>1.2501121537035504</v>
      </c>
      <c r="W195">
        <f t="shared" si="74"/>
        <v>3.7105844158480989</v>
      </c>
      <c r="X195">
        <f t="shared" si="75"/>
        <v>2.452530098019384</v>
      </c>
      <c r="Y195">
        <f t="shared" si="76"/>
        <v>-9.9389710131581452</v>
      </c>
      <c r="Z195">
        <f t="shared" si="77"/>
        <v>5.508113421449214</v>
      </c>
      <c r="AA195">
        <f t="shared" si="78"/>
        <v>0.42891137655553874</v>
      </c>
      <c r="AB195">
        <f t="shared" si="79"/>
        <v>-4.0054433652497154</v>
      </c>
      <c r="AC195">
        <v>-1.21969910332121E-3</v>
      </c>
      <c r="AD195">
        <v>2.35574532651983E-2</v>
      </c>
      <c r="AE195">
        <v>2.67538789938913</v>
      </c>
      <c r="AF195">
        <v>79</v>
      </c>
      <c r="AG195">
        <v>8</v>
      </c>
      <c r="AH195">
        <f t="shared" si="80"/>
        <v>1</v>
      </c>
      <c r="AI195">
        <f t="shared" si="81"/>
        <v>0</v>
      </c>
      <c r="AJ195">
        <f t="shared" si="82"/>
        <v>53523.356491519931</v>
      </c>
      <c r="AK195">
        <f t="shared" si="83"/>
        <v>-1.8300105161290301E-2</v>
      </c>
      <c r="AL195">
        <f t="shared" si="84"/>
        <v>-8.967051529032247E-3</v>
      </c>
      <c r="AM195">
        <f t="shared" si="85"/>
        <v>0.49</v>
      </c>
      <c r="AN195">
        <f t="shared" si="86"/>
        <v>0.39</v>
      </c>
      <c r="AO195">
        <v>10.6</v>
      </c>
      <c r="AP195">
        <v>0.5</v>
      </c>
      <c r="AQ195" t="s">
        <v>195</v>
      </c>
      <c r="AR195">
        <v>1607403330.87097</v>
      </c>
      <c r="AS195">
        <v>411.42277419354798</v>
      </c>
      <c r="AT195">
        <v>409.86951612903198</v>
      </c>
      <c r="AU195">
        <v>12.312212903225801</v>
      </c>
      <c r="AV195">
        <v>12.0762580645161</v>
      </c>
      <c r="AW195">
        <v>999.99883870967699</v>
      </c>
      <c r="AX195">
        <v>101.411806451613</v>
      </c>
      <c r="AY195">
        <v>0.12251264516129</v>
      </c>
      <c r="AZ195">
        <v>27.615403225806499</v>
      </c>
      <c r="BA195">
        <v>27.578758064516101</v>
      </c>
      <c r="BB195">
        <v>27.755690322580602</v>
      </c>
      <c r="BC195">
        <v>10001.8387096774</v>
      </c>
      <c r="BD195">
        <v>-1.8300105161290301E-2</v>
      </c>
      <c r="BE195">
        <v>0.282605</v>
      </c>
      <c r="BF195">
        <v>1607403299.5</v>
      </c>
      <c r="BG195" t="s">
        <v>626</v>
      </c>
      <c r="BH195">
        <v>30</v>
      </c>
      <c r="BI195">
        <v>-0.72799999999999998</v>
      </c>
      <c r="BJ195">
        <v>-4.8000000000000001E-2</v>
      </c>
      <c r="BK195">
        <v>411</v>
      </c>
      <c r="BL195">
        <v>12</v>
      </c>
      <c r="BM195">
        <v>0.33</v>
      </c>
      <c r="BN195">
        <v>0.14000000000000001</v>
      </c>
      <c r="BO195">
        <v>1.5799752</v>
      </c>
      <c r="BP195">
        <v>-1.17202550780293</v>
      </c>
      <c r="BQ195">
        <v>0.25297917796719999</v>
      </c>
      <c r="BR195">
        <v>0</v>
      </c>
      <c r="BS195">
        <v>0.23597114</v>
      </c>
      <c r="BT195">
        <v>-5.3079471788747203E-4</v>
      </c>
      <c r="BU195">
        <v>4.9203247900925999E-4</v>
      </c>
      <c r="BV195">
        <v>1</v>
      </c>
      <c r="BW195">
        <v>1</v>
      </c>
      <c r="BX195">
        <v>2</v>
      </c>
      <c r="BY195" t="s">
        <v>220</v>
      </c>
      <c r="BZ195">
        <v>100</v>
      </c>
      <c r="CA195">
        <v>100</v>
      </c>
      <c r="CB195">
        <v>-0.72799999999999998</v>
      </c>
      <c r="CC195">
        <v>-4.8000000000000001E-2</v>
      </c>
      <c r="CD195">
        <v>2</v>
      </c>
      <c r="CE195">
        <v>1000.54</v>
      </c>
      <c r="CF195">
        <v>316.13400000000001</v>
      </c>
      <c r="CG195">
        <v>26.999300000000002</v>
      </c>
      <c r="CH195">
        <v>31.530100000000001</v>
      </c>
      <c r="CI195">
        <v>30.000399999999999</v>
      </c>
      <c r="CJ195">
        <v>31.328299999999999</v>
      </c>
      <c r="CK195">
        <v>31.432300000000001</v>
      </c>
      <c r="CL195">
        <v>24.988600000000002</v>
      </c>
      <c r="CM195">
        <v>-30</v>
      </c>
      <c r="CN195">
        <v>-30</v>
      </c>
      <c r="CO195">
        <v>27</v>
      </c>
      <c r="CP195">
        <v>410</v>
      </c>
      <c r="CQ195">
        <v>10</v>
      </c>
      <c r="CR195">
        <v>98.107900000000001</v>
      </c>
      <c r="CS195">
        <v>106.309</v>
      </c>
    </row>
    <row r="196" spans="1:97" x14ac:dyDescent="0.25">
      <c r="A196">
        <v>180</v>
      </c>
      <c r="B196">
        <v>1607403344.5</v>
      </c>
      <c r="C196">
        <v>13750.4000000954</v>
      </c>
      <c r="D196" t="s">
        <v>635</v>
      </c>
      <c r="E196" t="s">
        <v>636</v>
      </c>
      <c r="F196">
        <v>1607403335.87097</v>
      </c>
      <c r="G196">
        <f t="shared" si="58"/>
        <v>2.2541384872373847E-4</v>
      </c>
      <c r="H196">
        <f t="shared" si="59"/>
        <v>-1.4694631273721885</v>
      </c>
      <c r="I196">
        <f t="shared" si="60"/>
        <v>411.41977419354799</v>
      </c>
      <c r="J196">
        <f t="shared" si="61"/>
        <v>648.49084715078209</v>
      </c>
      <c r="K196">
        <f t="shared" si="62"/>
        <v>65.843977261331077</v>
      </c>
      <c r="L196">
        <f t="shared" si="63"/>
        <v>41.773163608835482</v>
      </c>
      <c r="M196">
        <f t="shared" si="64"/>
        <v>9.1253969390934948E-3</v>
      </c>
      <c r="N196">
        <f t="shared" si="65"/>
        <v>2.7890233059529153</v>
      </c>
      <c r="O196">
        <f t="shared" si="66"/>
        <v>9.1088420140470385E-3</v>
      </c>
      <c r="P196">
        <f t="shared" si="67"/>
        <v>5.694511119817316E-3</v>
      </c>
      <c r="Q196">
        <f t="shared" si="68"/>
        <v>-1.5602092946322579E-3</v>
      </c>
      <c r="R196">
        <f t="shared" si="69"/>
        <v>27.550205059430066</v>
      </c>
      <c r="S196">
        <f t="shared" si="70"/>
        <v>27.572151612903198</v>
      </c>
      <c r="T196">
        <f t="shared" si="71"/>
        <v>3.7012120043353494</v>
      </c>
      <c r="U196">
        <f t="shared" si="72"/>
        <v>33.690602702083197</v>
      </c>
      <c r="V196">
        <f t="shared" si="73"/>
        <v>1.249836780363164</v>
      </c>
      <c r="W196">
        <f t="shared" si="74"/>
        <v>3.7097489511099861</v>
      </c>
      <c r="X196">
        <f t="shared" si="75"/>
        <v>2.4513752239721853</v>
      </c>
      <c r="Y196">
        <f t="shared" si="76"/>
        <v>-9.9407507287168659</v>
      </c>
      <c r="Z196">
        <f t="shared" si="77"/>
        <v>5.9242558841391046</v>
      </c>
      <c r="AA196">
        <f t="shared" si="78"/>
        <v>0.46113117698960715</v>
      </c>
      <c r="AB196">
        <f t="shared" si="79"/>
        <v>-3.5569238768827871</v>
      </c>
      <c r="AC196">
        <v>-1.2203587917212E-3</v>
      </c>
      <c r="AD196">
        <v>2.3570194586898002E-2</v>
      </c>
      <c r="AE196">
        <v>2.6762987571695902</v>
      </c>
      <c r="AF196">
        <v>79</v>
      </c>
      <c r="AG196">
        <v>8</v>
      </c>
      <c r="AH196">
        <f t="shared" si="80"/>
        <v>1</v>
      </c>
      <c r="AI196">
        <f t="shared" si="81"/>
        <v>0</v>
      </c>
      <c r="AJ196">
        <f t="shared" si="82"/>
        <v>53551.800466054054</v>
      </c>
      <c r="AK196">
        <f t="shared" si="83"/>
        <v>-8.1643605161290309E-3</v>
      </c>
      <c r="AL196">
        <f t="shared" si="84"/>
        <v>-4.0005366529032253E-3</v>
      </c>
      <c r="AM196">
        <f t="shared" si="85"/>
        <v>0.49</v>
      </c>
      <c r="AN196">
        <f t="shared" si="86"/>
        <v>0.39</v>
      </c>
      <c r="AO196">
        <v>10.6</v>
      </c>
      <c r="AP196">
        <v>0.5</v>
      </c>
      <c r="AQ196" t="s">
        <v>195</v>
      </c>
      <c r="AR196">
        <v>1607403335.87097</v>
      </c>
      <c r="AS196">
        <v>411.41977419354799</v>
      </c>
      <c r="AT196">
        <v>409.960451612903</v>
      </c>
      <c r="AU196">
        <v>12.309519354838701</v>
      </c>
      <c r="AV196">
        <v>12.0735225806452</v>
      </c>
      <c r="AW196">
        <v>1000.00290322581</v>
      </c>
      <c r="AX196">
        <v>101.411612903226</v>
      </c>
      <c r="AY196">
        <v>0.122553</v>
      </c>
      <c r="AZ196">
        <v>27.611551612903199</v>
      </c>
      <c r="BA196">
        <v>27.572151612903198</v>
      </c>
      <c r="BB196">
        <v>27.751751612903199</v>
      </c>
      <c r="BC196">
        <v>10007.267419354799</v>
      </c>
      <c r="BD196">
        <v>-8.1643605161290309E-3</v>
      </c>
      <c r="BE196">
        <v>0.282605</v>
      </c>
      <c r="BF196">
        <v>1607403299.5</v>
      </c>
      <c r="BG196" t="s">
        <v>626</v>
      </c>
      <c r="BH196">
        <v>30</v>
      </c>
      <c r="BI196">
        <v>-0.72799999999999998</v>
      </c>
      <c r="BJ196">
        <v>-4.8000000000000001E-2</v>
      </c>
      <c r="BK196">
        <v>411</v>
      </c>
      <c r="BL196">
        <v>12</v>
      </c>
      <c r="BM196">
        <v>0.33</v>
      </c>
      <c r="BN196">
        <v>0.14000000000000001</v>
      </c>
      <c r="BO196">
        <v>1.5585093999999999</v>
      </c>
      <c r="BP196">
        <v>-1.24371440096041</v>
      </c>
      <c r="BQ196">
        <v>0.23949515847640801</v>
      </c>
      <c r="BR196">
        <v>0</v>
      </c>
      <c r="BS196">
        <v>0.23605119999999999</v>
      </c>
      <c r="BT196">
        <v>9.2377815126065601E-4</v>
      </c>
      <c r="BU196">
        <v>4.8522337124256399E-4</v>
      </c>
      <c r="BV196">
        <v>1</v>
      </c>
      <c r="BW196">
        <v>1</v>
      </c>
      <c r="BX196">
        <v>2</v>
      </c>
      <c r="BY196" t="s">
        <v>220</v>
      </c>
      <c r="BZ196">
        <v>100</v>
      </c>
      <c r="CA196">
        <v>100</v>
      </c>
      <c r="CB196">
        <v>-0.72799999999999998</v>
      </c>
      <c r="CC196">
        <v>-4.8000000000000001E-2</v>
      </c>
      <c r="CD196">
        <v>2</v>
      </c>
      <c r="CE196">
        <v>1001.29</v>
      </c>
      <c r="CF196">
        <v>316.29199999999997</v>
      </c>
      <c r="CG196">
        <v>26.998899999999999</v>
      </c>
      <c r="CH196">
        <v>31.534400000000002</v>
      </c>
      <c r="CI196">
        <v>30.000399999999999</v>
      </c>
      <c r="CJ196">
        <v>31.3338</v>
      </c>
      <c r="CK196">
        <v>31.437799999999999</v>
      </c>
      <c r="CL196">
        <v>24.986899999999999</v>
      </c>
      <c r="CM196">
        <v>-30</v>
      </c>
      <c r="CN196">
        <v>-30</v>
      </c>
      <c r="CO196">
        <v>27</v>
      </c>
      <c r="CP196">
        <v>410</v>
      </c>
      <c r="CQ196">
        <v>10</v>
      </c>
      <c r="CR196">
        <v>98.105500000000006</v>
      </c>
      <c r="CS196">
        <v>106.30800000000001</v>
      </c>
    </row>
    <row r="197" spans="1:97" x14ac:dyDescent="0.25">
      <c r="A197">
        <v>181</v>
      </c>
      <c r="B197">
        <v>1607403763.5999999</v>
      </c>
      <c r="C197">
        <v>14169.5</v>
      </c>
      <c r="D197" t="s">
        <v>638</v>
      </c>
      <c r="E197" t="s">
        <v>639</v>
      </c>
      <c r="F197">
        <v>1607403752.0290301</v>
      </c>
      <c r="G197">
        <f t="shared" si="58"/>
        <v>1.4554567794316495E-4</v>
      </c>
      <c r="H197">
        <f t="shared" si="59"/>
        <v>-1.6262808124238028</v>
      </c>
      <c r="I197">
        <f t="shared" si="60"/>
        <v>412.56919354838698</v>
      </c>
      <c r="J197">
        <f t="shared" si="61"/>
        <v>834.60604040323494</v>
      </c>
      <c r="K197">
        <f t="shared" si="62"/>
        <v>84.750056561362939</v>
      </c>
      <c r="L197">
        <f t="shared" si="63"/>
        <v>41.894331931516376</v>
      </c>
      <c r="M197">
        <f t="shared" si="64"/>
        <v>5.8271679226609419E-3</v>
      </c>
      <c r="N197">
        <f t="shared" si="65"/>
        <v>2.7828131846376536</v>
      </c>
      <c r="O197">
        <f t="shared" si="66"/>
        <v>5.8203975395872617E-3</v>
      </c>
      <c r="P197">
        <f t="shared" si="67"/>
        <v>3.6383560852500892E-3</v>
      </c>
      <c r="Q197">
        <f t="shared" si="68"/>
        <v>-1.2622437951290324E-3</v>
      </c>
      <c r="R197">
        <f t="shared" si="69"/>
        <v>27.56654784208218</v>
      </c>
      <c r="S197">
        <f t="shared" si="70"/>
        <v>27.561658064516099</v>
      </c>
      <c r="T197">
        <f t="shared" si="71"/>
        <v>3.6989412206161822</v>
      </c>
      <c r="U197">
        <f t="shared" si="72"/>
        <v>32.929162916974242</v>
      </c>
      <c r="V197">
        <f t="shared" si="73"/>
        <v>1.221210106919679</v>
      </c>
      <c r="W197">
        <f t="shared" si="74"/>
        <v>3.7085974824163315</v>
      </c>
      <c r="X197">
        <f t="shared" si="75"/>
        <v>2.4777311136965032</v>
      </c>
      <c r="Y197">
        <f t="shared" si="76"/>
        <v>-6.418564397293574</v>
      </c>
      <c r="Z197">
        <f t="shared" si="77"/>
        <v>6.6887854979869985</v>
      </c>
      <c r="AA197">
        <f t="shared" si="78"/>
        <v>0.52176120980881269</v>
      </c>
      <c r="AB197">
        <f t="shared" si="79"/>
        <v>0.7907200667071077</v>
      </c>
      <c r="AC197">
        <v>-1.22035048237254E-3</v>
      </c>
      <c r="AD197">
        <v>2.3570034098879099E-2</v>
      </c>
      <c r="AE197">
        <v>2.6762872861653801</v>
      </c>
      <c r="AF197">
        <v>81</v>
      </c>
      <c r="AG197">
        <v>8</v>
      </c>
      <c r="AH197">
        <f t="shared" si="80"/>
        <v>1</v>
      </c>
      <c r="AI197">
        <f t="shared" si="81"/>
        <v>0</v>
      </c>
      <c r="AJ197">
        <f t="shared" si="82"/>
        <v>53552.649703893978</v>
      </c>
      <c r="AK197">
        <f t="shared" si="83"/>
        <v>-6.6051480645161302E-3</v>
      </c>
      <c r="AL197">
        <f t="shared" si="84"/>
        <v>-3.2365225516129037E-3</v>
      </c>
      <c r="AM197">
        <f t="shared" si="85"/>
        <v>0.49</v>
      </c>
      <c r="AN197">
        <f t="shared" si="86"/>
        <v>0.39</v>
      </c>
      <c r="AO197">
        <v>12.1</v>
      </c>
      <c r="AP197">
        <v>0.5</v>
      </c>
      <c r="AQ197" t="s">
        <v>195</v>
      </c>
      <c r="AR197">
        <v>1607403752.0290301</v>
      </c>
      <c r="AS197">
        <v>412.56919354838698</v>
      </c>
      <c r="AT197">
        <v>410.67396774193497</v>
      </c>
      <c r="AU197">
        <v>12.0262967741936</v>
      </c>
      <c r="AV197">
        <v>11.852296774193601</v>
      </c>
      <c r="AW197">
        <v>999.95583870967698</v>
      </c>
      <c r="AX197">
        <v>101.423290322581</v>
      </c>
      <c r="AY197">
        <v>0.121693129032258</v>
      </c>
      <c r="AZ197">
        <v>27.606241935483901</v>
      </c>
      <c r="BA197">
        <v>27.561658064516099</v>
      </c>
      <c r="BB197">
        <v>27.7480516129032</v>
      </c>
      <c r="BC197">
        <v>10006.0470967742</v>
      </c>
      <c r="BD197">
        <v>-6.6051480645161302E-3</v>
      </c>
      <c r="BE197">
        <v>0.282605</v>
      </c>
      <c r="BF197">
        <v>1607403751.0999999</v>
      </c>
      <c r="BG197" t="s">
        <v>640</v>
      </c>
      <c r="BH197">
        <v>31</v>
      </c>
      <c r="BI197">
        <v>-0.73</v>
      </c>
      <c r="BJ197">
        <v>-4.8000000000000001E-2</v>
      </c>
      <c r="BK197">
        <v>411</v>
      </c>
      <c r="BL197">
        <v>12</v>
      </c>
      <c r="BM197">
        <v>0.28000000000000003</v>
      </c>
      <c r="BN197">
        <v>0.16</v>
      </c>
      <c r="BO197">
        <v>0.83413153541999996</v>
      </c>
      <c r="BP197">
        <v>8.0291982096779595</v>
      </c>
      <c r="BQ197">
        <v>1.1365896735897101</v>
      </c>
      <c r="BR197">
        <v>0</v>
      </c>
      <c r="BS197">
        <v>7.8327644281999995E-2</v>
      </c>
      <c r="BT197">
        <v>0.696017915791312</v>
      </c>
      <c r="BU197">
        <v>9.7506807999271E-2</v>
      </c>
      <c r="BV197">
        <v>0</v>
      </c>
      <c r="BW197">
        <v>0</v>
      </c>
      <c r="BX197">
        <v>2</v>
      </c>
      <c r="BY197" t="s">
        <v>213</v>
      </c>
      <c r="BZ197">
        <v>100</v>
      </c>
      <c r="CA197">
        <v>100</v>
      </c>
      <c r="CB197">
        <v>-0.73</v>
      </c>
      <c r="CC197">
        <v>-4.8000000000000001E-2</v>
      </c>
      <c r="CD197">
        <v>2</v>
      </c>
      <c r="CE197">
        <v>998.87800000000004</v>
      </c>
      <c r="CF197">
        <v>313.29399999999998</v>
      </c>
      <c r="CG197">
        <v>26.998899999999999</v>
      </c>
      <c r="CH197">
        <v>31.802700000000002</v>
      </c>
      <c r="CI197">
        <v>30.0002</v>
      </c>
      <c r="CJ197">
        <v>31.680099999999999</v>
      </c>
      <c r="CK197">
        <v>31.779399999999999</v>
      </c>
      <c r="CL197">
        <v>25.006</v>
      </c>
      <c r="CM197">
        <v>-30</v>
      </c>
      <c r="CN197">
        <v>-30</v>
      </c>
      <c r="CO197">
        <v>27</v>
      </c>
      <c r="CP197">
        <v>410</v>
      </c>
      <c r="CQ197">
        <v>10</v>
      </c>
      <c r="CR197">
        <v>98.0869</v>
      </c>
      <c r="CS197">
        <v>106.26600000000001</v>
      </c>
    </row>
    <row r="198" spans="1:97" x14ac:dyDescent="0.25">
      <c r="A198">
        <v>182</v>
      </c>
      <c r="B198">
        <v>1607403768.5999999</v>
      </c>
      <c r="C198">
        <v>14174.5</v>
      </c>
      <c r="D198" t="s">
        <v>641</v>
      </c>
      <c r="E198" t="s">
        <v>642</v>
      </c>
      <c r="F198">
        <v>1607403760.2451601</v>
      </c>
      <c r="G198">
        <f t="shared" si="58"/>
        <v>1.6300505559580685E-4</v>
      </c>
      <c r="H198">
        <f t="shared" si="59"/>
        <v>-1.9470452341791968</v>
      </c>
      <c r="I198">
        <f t="shared" si="60"/>
        <v>412.79929032258099</v>
      </c>
      <c r="J198">
        <f t="shared" si="61"/>
        <v>864.05127505571306</v>
      </c>
      <c r="K198">
        <f t="shared" si="62"/>
        <v>87.740502473558948</v>
      </c>
      <c r="L198">
        <f t="shared" si="63"/>
        <v>41.917902558845739</v>
      </c>
      <c r="M198">
        <f t="shared" si="64"/>
        <v>6.5419388270301221E-3</v>
      </c>
      <c r="N198">
        <f t="shared" si="65"/>
        <v>2.7830392908221424</v>
      </c>
      <c r="O198">
        <f t="shared" si="66"/>
        <v>6.5334076478135873E-3</v>
      </c>
      <c r="P198">
        <f t="shared" si="67"/>
        <v>4.0841453286252268E-3</v>
      </c>
      <c r="Q198">
        <f t="shared" si="68"/>
        <v>3.2965656183870994E-4</v>
      </c>
      <c r="R198">
        <f t="shared" si="69"/>
        <v>27.545977255607614</v>
      </c>
      <c r="S198">
        <f t="shared" si="70"/>
        <v>27.542519354838699</v>
      </c>
      <c r="T198">
        <f t="shared" si="71"/>
        <v>3.6948027712416907</v>
      </c>
      <c r="U198">
        <f t="shared" si="72"/>
        <v>32.998252002122314</v>
      </c>
      <c r="V198">
        <f t="shared" si="73"/>
        <v>1.2226406773548308</v>
      </c>
      <c r="W198">
        <f t="shared" si="74"/>
        <v>3.7051680109485665</v>
      </c>
      <c r="X198">
        <f t="shared" si="75"/>
        <v>2.47216209388686</v>
      </c>
      <c r="Y198">
        <f t="shared" si="76"/>
        <v>-7.1885229517750817</v>
      </c>
      <c r="Z198">
        <f t="shared" si="77"/>
        <v>7.1868783624221875</v>
      </c>
      <c r="AA198">
        <f t="shared" si="78"/>
        <v>0.56047178819301591</v>
      </c>
      <c r="AB198">
        <f t="shared" si="79"/>
        <v>0.55915685540196058</v>
      </c>
      <c r="AC198">
        <v>-1.2205045339862301E-3</v>
      </c>
      <c r="AD198">
        <v>2.35730094750848E-2</v>
      </c>
      <c r="AE198">
        <v>2.6764999449945401</v>
      </c>
      <c r="AF198">
        <v>79</v>
      </c>
      <c r="AG198">
        <v>8</v>
      </c>
      <c r="AH198">
        <f t="shared" si="80"/>
        <v>1</v>
      </c>
      <c r="AI198">
        <f t="shared" si="81"/>
        <v>0</v>
      </c>
      <c r="AJ198">
        <f t="shared" si="82"/>
        <v>53561.95879551072</v>
      </c>
      <c r="AK198">
        <f t="shared" si="83"/>
        <v>1.7250474193548401E-3</v>
      </c>
      <c r="AL198">
        <f t="shared" si="84"/>
        <v>8.4527323548387167E-4</v>
      </c>
      <c r="AM198">
        <f t="shared" si="85"/>
        <v>0.49</v>
      </c>
      <c r="AN198">
        <f t="shared" si="86"/>
        <v>0.39</v>
      </c>
      <c r="AO198">
        <v>12.1</v>
      </c>
      <c r="AP198">
        <v>0.5</v>
      </c>
      <c r="AQ198" t="s">
        <v>195</v>
      </c>
      <c r="AR198">
        <v>1607403760.2451601</v>
      </c>
      <c r="AS198">
        <v>412.79929032258099</v>
      </c>
      <c r="AT198">
        <v>410.52470967741903</v>
      </c>
      <c r="AU198">
        <v>12.0403258064516</v>
      </c>
      <c r="AV198">
        <v>11.8454580645161</v>
      </c>
      <c r="AW198">
        <v>999.96709677419403</v>
      </c>
      <c r="AX198">
        <v>101.423612903226</v>
      </c>
      <c r="AY198">
        <v>0.121868258064516</v>
      </c>
      <c r="AZ198">
        <v>27.590419354838701</v>
      </c>
      <c r="BA198">
        <v>27.542519354838699</v>
      </c>
      <c r="BB198">
        <v>27.735970967741899</v>
      </c>
      <c r="BC198">
        <v>10007.2783870968</v>
      </c>
      <c r="BD198">
        <v>1.7250474193548401E-3</v>
      </c>
      <c r="BE198">
        <v>0.282605</v>
      </c>
      <c r="BF198">
        <v>1607403751.0999999</v>
      </c>
      <c r="BG198" t="s">
        <v>640</v>
      </c>
      <c r="BH198">
        <v>31</v>
      </c>
      <c r="BI198">
        <v>-0.73</v>
      </c>
      <c r="BJ198">
        <v>-4.8000000000000001E-2</v>
      </c>
      <c r="BK198">
        <v>411</v>
      </c>
      <c r="BL198">
        <v>12</v>
      </c>
      <c r="BM198">
        <v>0.28000000000000003</v>
      </c>
      <c r="BN198">
        <v>0.16</v>
      </c>
      <c r="BO198">
        <v>1.42243445402</v>
      </c>
      <c r="BP198">
        <v>10.3372934980219</v>
      </c>
      <c r="BQ198">
        <v>1.3340971693296899</v>
      </c>
      <c r="BR198">
        <v>0</v>
      </c>
      <c r="BS198">
        <v>0.120865810682</v>
      </c>
      <c r="BT198">
        <v>0.77204749002094297</v>
      </c>
      <c r="BU198">
        <v>0.10285369726297</v>
      </c>
      <c r="BV198">
        <v>0</v>
      </c>
      <c r="BW198">
        <v>0</v>
      </c>
      <c r="BX198">
        <v>2</v>
      </c>
      <c r="BY198" t="s">
        <v>213</v>
      </c>
      <c r="BZ198">
        <v>100</v>
      </c>
      <c r="CA198">
        <v>100</v>
      </c>
      <c r="CB198">
        <v>-0.73</v>
      </c>
      <c r="CC198">
        <v>-4.8000000000000001E-2</v>
      </c>
      <c r="CD198">
        <v>2</v>
      </c>
      <c r="CE198">
        <v>1000.4</v>
      </c>
      <c r="CF198">
        <v>313.30399999999997</v>
      </c>
      <c r="CG198">
        <v>26.9986</v>
      </c>
      <c r="CH198">
        <v>31.8049</v>
      </c>
      <c r="CI198">
        <v>30.0002</v>
      </c>
      <c r="CJ198">
        <v>31.679300000000001</v>
      </c>
      <c r="CK198">
        <v>31.7791</v>
      </c>
      <c r="CL198">
        <v>25.0137</v>
      </c>
      <c r="CM198">
        <v>-30</v>
      </c>
      <c r="CN198">
        <v>-30</v>
      </c>
      <c r="CO198">
        <v>27</v>
      </c>
      <c r="CP198">
        <v>410</v>
      </c>
      <c r="CQ198">
        <v>10</v>
      </c>
      <c r="CR198">
        <v>98.084699999999998</v>
      </c>
      <c r="CS198">
        <v>106.267</v>
      </c>
    </row>
    <row r="199" spans="1:97" x14ac:dyDescent="0.25">
      <c r="A199">
        <v>183</v>
      </c>
      <c r="B199">
        <v>1607403773.5999999</v>
      </c>
      <c r="C199">
        <v>14179.5</v>
      </c>
      <c r="D199" t="s">
        <v>643</v>
      </c>
      <c r="E199" t="s">
        <v>644</v>
      </c>
      <c r="F199">
        <v>1607403765.03548</v>
      </c>
      <c r="G199">
        <f t="shared" si="58"/>
        <v>1.832324763196187E-4</v>
      </c>
      <c r="H199">
        <f t="shared" si="59"/>
        <v>-2.3261729466381573</v>
      </c>
      <c r="I199">
        <f t="shared" si="60"/>
        <v>412.77335483871002</v>
      </c>
      <c r="J199">
        <f t="shared" si="61"/>
        <v>892.75607791634434</v>
      </c>
      <c r="K199">
        <f t="shared" si="62"/>
        <v>90.655578961795044</v>
      </c>
      <c r="L199">
        <f t="shared" si="63"/>
        <v>41.915376874546666</v>
      </c>
      <c r="M199">
        <f t="shared" si="64"/>
        <v>7.3647418873783108E-3</v>
      </c>
      <c r="N199">
        <f t="shared" si="65"/>
        <v>2.7826544545039003</v>
      </c>
      <c r="O199">
        <f t="shared" si="66"/>
        <v>7.3539301815785827E-3</v>
      </c>
      <c r="P199">
        <f t="shared" si="67"/>
        <v>4.5971764088794716E-3</v>
      </c>
      <c r="Q199">
        <f t="shared" si="68"/>
        <v>6.5876551738064506E-3</v>
      </c>
      <c r="R199">
        <f t="shared" si="69"/>
        <v>27.536374932577491</v>
      </c>
      <c r="S199">
        <f t="shared" si="70"/>
        <v>27.536680645161301</v>
      </c>
      <c r="T199">
        <f t="shared" si="71"/>
        <v>3.693541045393459</v>
      </c>
      <c r="U199">
        <f t="shared" si="72"/>
        <v>33.061042105138341</v>
      </c>
      <c r="V199">
        <f t="shared" si="73"/>
        <v>1.2246721204124777</v>
      </c>
      <c r="W199">
        <f t="shared" si="74"/>
        <v>3.7042756139321433</v>
      </c>
      <c r="X199">
        <f t="shared" si="75"/>
        <v>2.4688689249809812</v>
      </c>
      <c r="Y199">
        <f t="shared" si="76"/>
        <v>-8.0805522056951844</v>
      </c>
      <c r="Z199">
        <f t="shared" si="77"/>
        <v>7.4438195440101653</v>
      </c>
      <c r="AA199">
        <f t="shared" si="78"/>
        <v>0.58056088725848132</v>
      </c>
      <c r="AB199">
        <f t="shared" si="79"/>
        <v>-4.958411925273154E-2</v>
      </c>
      <c r="AC199">
        <v>-1.2202423429769299E-3</v>
      </c>
      <c r="AD199">
        <v>2.3567945478209298E-2</v>
      </c>
      <c r="AE199">
        <v>2.67613799565282</v>
      </c>
      <c r="AF199">
        <v>79</v>
      </c>
      <c r="AG199">
        <v>8</v>
      </c>
      <c r="AH199">
        <f t="shared" si="80"/>
        <v>1</v>
      </c>
      <c r="AI199">
        <f t="shared" si="81"/>
        <v>0</v>
      </c>
      <c r="AJ199">
        <f t="shared" si="82"/>
        <v>53551.654872057734</v>
      </c>
      <c r="AK199">
        <f t="shared" si="83"/>
        <v>3.4472292903225801E-2</v>
      </c>
      <c r="AL199">
        <f t="shared" si="84"/>
        <v>1.6891423522580641E-2</v>
      </c>
      <c r="AM199">
        <f t="shared" si="85"/>
        <v>0.49</v>
      </c>
      <c r="AN199">
        <f t="shared" si="86"/>
        <v>0.39</v>
      </c>
      <c r="AO199">
        <v>12.1</v>
      </c>
      <c r="AP199">
        <v>0.5</v>
      </c>
      <c r="AQ199" t="s">
        <v>195</v>
      </c>
      <c r="AR199">
        <v>1607403765.03548</v>
      </c>
      <c r="AS199">
        <v>412.77335483871002</v>
      </c>
      <c r="AT199">
        <v>410.05022580645198</v>
      </c>
      <c r="AU199">
        <v>12.0603</v>
      </c>
      <c r="AV199">
        <v>11.841264516129</v>
      </c>
      <c r="AW199">
        <v>1000.00870967742</v>
      </c>
      <c r="AX199">
        <v>101.42345161290299</v>
      </c>
      <c r="AY199">
        <v>0.12229106451612901</v>
      </c>
      <c r="AZ199">
        <v>27.586300000000001</v>
      </c>
      <c r="BA199">
        <v>27.536680645161301</v>
      </c>
      <c r="BB199">
        <v>27.729790322580602</v>
      </c>
      <c r="BC199">
        <v>10005.144516128999</v>
      </c>
      <c r="BD199">
        <v>3.4472292903225801E-2</v>
      </c>
      <c r="BE199">
        <v>0.282605</v>
      </c>
      <c r="BF199">
        <v>1607403751.0999999</v>
      </c>
      <c r="BG199" t="s">
        <v>640</v>
      </c>
      <c r="BH199">
        <v>31</v>
      </c>
      <c r="BI199">
        <v>-0.73</v>
      </c>
      <c r="BJ199">
        <v>-4.8000000000000001E-2</v>
      </c>
      <c r="BK199">
        <v>411</v>
      </c>
      <c r="BL199">
        <v>12</v>
      </c>
      <c r="BM199">
        <v>0.28000000000000003</v>
      </c>
      <c r="BN199">
        <v>0.16</v>
      </c>
      <c r="BO199">
        <v>1.9391345004</v>
      </c>
      <c r="BP199">
        <v>8.0238637383670603</v>
      </c>
      <c r="BQ199">
        <v>1.17170898645323</v>
      </c>
      <c r="BR199">
        <v>0</v>
      </c>
      <c r="BS199">
        <v>0.16470455581999999</v>
      </c>
      <c r="BT199">
        <v>0.58243777557549803</v>
      </c>
      <c r="BU199">
        <v>8.7669034588488806E-2</v>
      </c>
      <c r="BV199">
        <v>0</v>
      </c>
      <c r="BW199">
        <v>0</v>
      </c>
      <c r="BX199">
        <v>2</v>
      </c>
      <c r="BY199" t="s">
        <v>213</v>
      </c>
      <c r="BZ199">
        <v>100</v>
      </c>
      <c r="CA199">
        <v>100</v>
      </c>
      <c r="CB199">
        <v>-0.73</v>
      </c>
      <c r="CC199">
        <v>-4.8000000000000001E-2</v>
      </c>
      <c r="CD199">
        <v>2</v>
      </c>
      <c r="CE199">
        <v>1000.96</v>
      </c>
      <c r="CF199">
        <v>313.44</v>
      </c>
      <c r="CG199">
        <v>26.9986</v>
      </c>
      <c r="CH199">
        <v>31.806899999999999</v>
      </c>
      <c r="CI199">
        <v>30.0002</v>
      </c>
      <c r="CJ199">
        <v>31.681899999999999</v>
      </c>
      <c r="CK199">
        <v>31.7803</v>
      </c>
      <c r="CL199">
        <v>25.014700000000001</v>
      </c>
      <c r="CM199">
        <v>-30</v>
      </c>
      <c r="CN199">
        <v>-30</v>
      </c>
      <c r="CO199">
        <v>27</v>
      </c>
      <c r="CP199">
        <v>410</v>
      </c>
      <c r="CQ199">
        <v>10</v>
      </c>
      <c r="CR199">
        <v>98.086500000000001</v>
      </c>
      <c r="CS199">
        <v>106.267</v>
      </c>
    </row>
    <row r="200" spans="1:97" x14ac:dyDescent="0.25">
      <c r="A200">
        <v>184</v>
      </c>
      <c r="B200">
        <v>1607403778.5999999</v>
      </c>
      <c r="C200">
        <v>14184.5</v>
      </c>
      <c r="D200" t="s">
        <v>645</v>
      </c>
      <c r="E200" t="s">
        <v>646</v>
      </c>
      <c r="F200">
        <v>1607403769.9709699</v>
      </c>
      <c r="G200">
        <f t="shared" si="58"/>
        <v>1.8320326176458803E-4</v>
      </c>
      <c r="H200">
        <f t="shared" si="59"/>
        <v>-2.3160152775406901</v>
      </c>
      <c r="I200">
        <f t="shared" si="60"/>
        <v>412.49019354838703</v>
      </c>
      <c r="J200">
        <f t="shared" si="61"/>
        <v>890.10394720032969</v>
      </c>
      <c r="K200">
        <f t="shared" si="62"/>
        <v>90.386532577066333</v>
      </c>
      <c r="L200">
        <f t="shared" si="63"/>
        <v>41.886746412203614</v>
      </c>
      <c r="M200">
        <f t="shared" si="64"/>
        <v>7.3681713043414667E-3</v>
      </c>
      <c r="N200">
        <f t="shared" si="65"/>
        <v>2.7823640616466108</v>
      </c>
      <c r="O200">
        <f t="shared" si="66"/>
        <v>7.3573484075040258E-3</v>
      </c>
      <c r="P200">
        <f t="shared" si="67"/>
        <v>4.5993138034111404E-3</v>
      </c>
      <c r="Q200">
        <f t="shared" si="68"/>
        <v>1.1567413441161299E-2</v>
      </c>
      <c r="R200">
        <f t="shared" si="69"/>
        <v>27.531095766813227</v>
      </c>
      <c r="S200">
        <f t="shared" si="70"/>
        <v>27.527477419354799</v>
      </c>
      <c r="T200">
        <f t="shared" si="71"/>
        <v>3.6915530221634345</v>
      </c>
      <c r="U200">
        <f t="shared" si="72"/>
        <v>33.058197175862411</v>
      </c>
      <c r="V200">
        <f t="shared" si="73"/>
        <v>1.2241863408126463</v>
      </c>
      <c r="W200">
        <f t="shared" si="74"/>
        <v>3.7031249293488129</v>
      </c>
      <c r="X200">
        <f t="shared" si="75"/>
        <v>2.4673666813507884</v>
      </c>
      <c r="Y200">
        <f t="shared" si="76"/>
        <v>-8.0792638438183317</v>
      </c>
      <c r="Z200">
        <f t="shared" si="77"/>
        <v>8.0266020442112307</v>
      </c>
      <c r="AA200">
        <f t="shared" si="78"/>
        <v>0.62603343873380191</v>
      </c>
      <c r="AB200">
        <f t="shared" si="79"/>
        <v>0.58493905256786238</v>
      </c>
      <c r="AC200">
        <v>-1.2200445201747199E-3</v>
      </c>
      <c r="AD200">
        <v>2.35641246986373E-2</v>
      </c>
      <c r="AE200">
        <v>2.6758648709918802</v>
      </c>
      <c r="AF200">
        <v>78</v>
      </c>
      <c r="AG200">
        <v>8</v>
      </c>
      <c r="AH200">
        <f t="shared" si="80"/>
        <v>1</v>
      </c>
      <c r="AI200">
        <f t="shared" si="81"/>
        <v>0</v>
      </c>
      <c r="AJ200">
        <f t="shared" si="82"/>
        <v>53544.281605489865</v>
      </c>
      <c r="AK200">
        <f t="shared" si="83"/>
        <v>6.0530682580645201E-2</v>
      </c>
      <c r="AL200">
        <f t="shared" si="84"/>
        <v>2.966003446451615E-2</v>
      </c>
      <c r="AM200">
        <f t="shared" si="85"/>
        <v>0.49</v>
      </c>
      <c r="AN200">
        <f t="shared" si="86"/>
        <v>0.39</v>
      </c>
      <c r="AO200">
        <v>12.1</v>
      </c>
      <c r="AP200">
        <v>0.5</v>
      </c>
      <c r="AQ200" t="s">
        <v>195</v>
      </c>
      <c r="AR200">
        <v>1607403769.9709699</v>
      </c>
      <c r="AS200">
        <v>412.49019354838703</v>
      </c>
      <c r="AT200">
        <v>409.779258064516</v>
      </c>
      <c r="AU200">
        <v>12.0554806451613</v>
      </c>
      <c r="AV200">
        <v>11.8364774193548</v>
      </c>
      <c r="AW200">
        <v>1000.00141935484</v>
      </c>
      <c r="AX200">
        <v>101.423741935484</v>
      </c>
      <c r="AY200">
        <v>0.12229980645161299</v>
      </c>
      <c r="AZ200">
        <v>27.580987096774201</v>
      </c>
      <c r="BA200">
        <v>27.527477419354799</v>
      </c>
      <c r="BB200">
        <v>27.722083870967701</v>
      </c>
      <c r="BC200">
        <v>10003.493870967701</v>
      </c>
      <c r="BD200">
        <v>6.0530682580645201E-2</v>
      </c>
      <c r="BE200">
        <v>0.282605</v>
      </c>
      <c r="BF200">
        <v>1607403751.0999999</v>
      </c>
      <c r="BG200" t="s">
        <v>640</v>
      </c>
      <c r="BH200">
        <v>31</v>
      </c>
      <c r="BI200">
        <v>-0.73</v>
      </c>
      <c r="BJ200">
        <v>-4.8000000000000001E-2</v>
      </c>
      <c r="BK200">
        <v>411</v>
      </c>
      <c r="BL200">
        <v>12</v>
      </c>
      <c r="BM200">
        <v>0.28000000000000003</v>
      </c>
      <c r="BN200">
        <v>0.16</v>
      </c>
      <c r="BO200">
        <v>2.43110158</v>
      </c>
      <c r="BP200">
        <v>2.6951825690277702</v>
      </c>
      <c r="BQ200">
        <v>0.67935846903490005</v>
      </c>
      <c r="BR200">
        <v>0</v>
      </c>
      <c r="BS200">
        <v>0.20789297000000001</v>
      </c>
      <c r="BT200">
        <v>0.14667101560625301</v>
      </c>
      <c r="BU200">
        <v>3.4146306558456699E-2</v>
      </c>
      <c r="BV200">
        <v>0</v>
      </c>
      <c r="BW200">
        <v>0</v>
      </c>
      <c r="BX200">
        <v>2</v>
      </c>
      <c r="BY200" t="s">
        <v>213</v>
      </c>
      <c r="BZ200">
        <v>100</v>
      </c>
      <c r="CA200">
        <v>100</v>
      </c>
      <c r="CB200">
        <v>-0.73</v>
      </c>
      <c r="CC200">
        <v>-4.8000000000000001E-2</v>
      </c>
      <c r="CD200">
        <v>2</v>
      </c>
      <c r="CE200">
        <v>1001.63</v>
      </c>
      <c r="CF200">
        <v>313.27</v>
      </c>
      <c r="CG200">
        <v>26.9983</v>
      </c>
      <c r="CH200">
        <v>31.807700000000001</v>
      </c>
      <c r="CI200">
        <v>30.0001</v>
      </c>
      <c r="CJ200">
        <v>31.682600000000001</v>
      </c>
      <c r="CK200">
        <v>31.7819</v>
      </c>
      <c r="CL200">
        <v>25.026199999999999</v>
      </c>
      <c r="CM200">
        <v>-30</v>
      </c>
      <c r="CN200">
        <v>-30</v>
      </c>
      <c r="CO200">
        <v>27</v>
      </c>
      <c r="CP200">
        <v>410</v>
      </c>
      <c r="CQ200">
        <v>10</v>
      </c>
      <c r="CR200">
        <v>98.086200000000005</v>
      </c>
      <c r="CS200">
        <v>106.267</v>
      </c>
    </row>
    <row r="201" spans="1:97" x14ac:dyDescent="0.25">
      <c r="A201">
        <v>185</v>
      </c>
      <c r="B201">
        <v>1607403783.5999999</v>
      </c>
      <c r="C201">
        <v>14189.5</v>
      </c>
      <c r="D201" t="s">
        <v>647</v>
      </c>
      <c r="E201" t="s">
        <v>648</v>
      </c>
      <c r="F201">
        <v>1607403774.9709699</v>
      </c>
      <c r="G201">
        <f t="shared" si="58"/>
        <v>1.8335028291772669E-4</v>
      </c>
      <c r="H201">
        <f t="shared" si="59"/>
        <v>-2.1068641454954378</v>
      </c>
      <c r="I201">
        <f t="shared" si="60"/>
        <v>412.29667741935498</v>
      </c>
      <c r="J201">
        <f t="shared" si="61"/>
        <v>844.68625179800461</v>
      </c>
      <c r="K201">
        <f t="shared" si="62"/>
        <v>85.774996855097157</v>
      </c>
      <c r="L201">
        <f t="shared" si="63"/>
        <v>41.867315981211426</v>
      </c>
      <c r="M201">
        <f t="shared" si="64"/>
        <v>7.3790614972434141E-3</v>
      </c>
      <c r="N201">
        <f t="shared" si="65"/>
        <v>2.7813897822462188</v>
      </c>
      <c r="O201">
        <f t="shared" si="66"/>
        <v>7.3682028133592054E-3</v>
      </c>
      <c r="P201">
        <f t="shared" si="67"/>
        <v>4.6061010155253228E-3</v>
      </c>
      <c r="Q201">
        <f t="shared" si="68"/>
        <v>1.4547500445483875E-2</v>
      </c>
      <c r="R201">
        <f t="shared" si="69"/>
        <v>27.522947912537802</v>
      </c>
      <c r="S201">
        <f t="shared" si="70"/>
        <v>27.517674193548402</v>
      </c>
      <c r="T201">
        <f t="shared" si="71"/>
        <v>3.6894364178479901</v>
      </c>
      <c r="U201">
        <f t="shared" si="72"/>
        <v>33.060238278232497</v>
      </c>
      <c r="V201">
        <f t="shared" si="73"/>
        <v>1.2236814481258707</v>
      </c>
      <c r="W201">
        <f t="shared" si="74"/>
        <v>3.7013691124288308</v>
      </c>
      <c r="X201">
        <f t="shared" si="75"/>
        <v>2.4657549697221195</v>
      </c>
      <c r="Y201">
        <f t="shared" si="76"/>
        <v>-8.085747476671747</v>
      </c>
      <c r="Z201">
        <f t="shared" si="77"/>
        <v>8.2777394945050808</v>
      </c>
      <c r="AA201">
        <f t="shared" si="78"/>
        <v>0.64578927586268886</v>
      </c>
      <c r="AB201">
        <f t="shared" si="79"/>
        <v>0.85232879414150631</v>
      </c>
      <c r="AC201">
        <v>-1.21938096376295E-3</v>
      </c>
      <c r="AD201">
        <v>2.3551308669572099E-2</v>
      </c>
      <c r="AE201">
        <v>2.6749485142489302</v>
      </c>
      <c r="AF201">
        <v>78</v>
      </c>
      <c r="AG201">
        <v>8</v>
      </c>
      <c r="AH201">
        <f t="shared" si="80"/>
        <v>1</v>
      </c>
      <c r="AI201">
        <f t="shared" si="81"/>
        <v>0</v>
      </c>
      <c r="AJ201">
        <f t="shared" si="82"/>
        <v>53517.804847707492</v>
      </c>
      <c r="AK201">
        <f t="shared" si="83"/>
        <v>7.6125067741935504E-2</v>
      </c>
      <c r="AL201">
        <f t="shared" si="84"/>
        <v>3.7301283193548397E-2</v>
      </c>
      <c r="AM201">
        <f t="shared" si="85"/>
        <v>0.49</v>
      </c>
      <c r="AN201">
        <f t="shared" si="86"/>
        <v>0.39</v>
      </c>
      <c r="AO201">
        <v>12.1</v>
      </c>
      <c r="AP201">
        <v>0.5</v>
      </c>
      <c r="AQ201" t="s">
        <v>195</v>
      </c>
      <c r="AR201">
        <v>1607403774.9709699</v>
      </c>
      <c r="AS201">
        <v>412.29667741935498</v>
      </c>
      <c r="AT201">
        <v>409.83883870967702</v>
      </c>
      <c r="AU201">
        <v>12.0504451612903</v>
      </c>
      <c r="AV201">
        <v>11.831264516129</v>
      </c>
      <c r="AW201">
        <v>999.99890322580598</v>
      </c>
      <c r="AX201">
        <v>101.424225806452</v>
      </c>
      <c r="AY201">
        <v>0.12235041935483899</v>
      </c>
      <c r="AZ201">
        <v>27.5728774193548</v>
      </c>
      <c r="BA201">
        <v>27.517674193548402</v>
      </c>
      <c r="BB201">
        <v>27.713054838709699</v>
      </c>
      <c r="BC201">
        <v>9998.0054838709693</v>
      </c>
      <c r="BD201">
        <v>7.6125067741935504E-2</v>
      </c>
      <c r="BE201">
        <v>0.282605</v>
      </c>
      <c r="BF201">
        <v>1607403751.0999999</v>
      </c>
      <c r="BG201" t="s">
        <v>640</v>
      </c>
      <c r="BH201">
        <v>31</v>
      </c>
      <c r="BI201">
        <v>-0.73</v>
      </c>
      <c r="BJ201">
        <v>-4.8000000000000001E-2</v>
      </c>
      <c r="BK201">
        <v>411</v>
      </c>
      <c r="BL201">
        <v>12</v>
      </c>
      <c r="BM201">
        <v>0.28000000000000003</v>
      </c>
      <c r="BN201">
        <v>0.16</v>
      </c>
      <c r="BO201">
        <v>2.6229344000000001</v>
      </c>
      <c r="BP201">
        <v>-1.7458256902763301</v>
      </c>
      <c r="BQ201">
        <v>0.29393790152452298</v>
      </c>
      <c r="BR201">
        <v>0</v>
      </c>
      <c r="BS201">
        <v>0.21902658</v>
      </c>
      <c r="BT201">
        <v>1.70583241296531E-3</v>
      </c>
      <c r="BU201">
        <v>4.4272050280058103E-4</v>
      </c>
      <c r="BV201">
        <v>1</v>
      </c>
      <c r="BW201">
        <v>1</v>
      </c>
      <c r="BX201">
        <v>2</v>
      </c>
      <c r="BY201" t="s">
        <v>220</v>
      </c>
      <c r="BZ201">
        <v>100</v>
      </c>
      <c r="CA201">
        <v>100</v>
      </c>
      <c r="CB201">
        <v>-0.73</v>
      </c>
      <c r="CC201">
        <v>-4.8000000000000001E-2</v>
      </c>
      <c r="CD201">
        <v>2</v>
      </c>
      <c r="CE201">
        <v>1002.3</v>
      </c>
      <c r="CF201">
        <v>313.12900000000002</v>
      </c>
      <c r="CG201">
        <v>26.998200000000001</v>
      </c>
      <c r="CH201">
        <v>31.807700000000001</v>
      </c>
      <c r="CI201">
        <v>30.0002</v>
      </c>
      <c r="CJ201">
        <v>31.684799999999999</v>
      </c>
      <c r="CK201">
        <v>31.784700000000001</v>
      </c>
      <c r="CL201">
        <v>25.0167</v>
      </c>
      <c r="CM201">
        <v>-30</v>
      </c>
      <c r="CN201">
        <v>-30</v>
      </c>
      <c r="CO201">
        <v>27</v>
      </c>
      <c r="CP201">
        <v>410</v>
      </c>
      <c r="CQ201">
        <v>10</v>
      </c>
      <c r="CR201">
        <v>98.086399999999998</v>
      </c>
      <c r="CS201">
        <v>106.267</v>
      </c>
    </row>
    <row r="202" spans="1:97" x14ac:dyDescent="0.25">
      <c r="A202">
        <v>186</v>
      </c>
      <c r="B202">
        <v>1607403788.5999999</v>
      </c>
      <c r="C202">
        <v>14194.5</v>
      </c>
      <c r="D202" t="s">
        <v>649</v>
      </c>
      <c r="E202" t="s">
        <v>650</v>
      </c>
      <c r="F202">
        <v>1607403779.9709699</v>
      </c>
      <c r="G202">
        <f t="shared" si="58"/>
        <v>1.8340384693598191E-4</v>
      </c>
      <c r="H202">
        <f t="shared" si="59"/>
        <v>-1.9501534559029736</v>
      </c>
      <c r="I202">
        <f t="shared" si="60"/>
        <v>412.25900000000001</v>
      </c>
      <c r="J202">
        <f t="shared" si="61"/>
        <v>811.00571137296708</v>
      </c>
      <c r="K202">
        <f t="shared" si="62"/>
        <v>82.355254214097158</v>
      </c>
      <c r="L202">
        <f t="shared" si="63"/>
        <v>41.863693770506259</v>
      </c>
      <c r="M202">
        <f t="shared" si="64"/>
        <v>7.3843355822314251E-3</v>
      </c>
      <c r="N202">
        <f t="shared" si="65"/>
        <v>2.7802127629717215</v>
      </c>
      <c r="O202">
        <f t="shared" si="66"/>
        <v>7.3734567866217187E-3</v>
      </c>
      <c r="P202">
        <f t="shared" si="67"/>
        <v>4.6093865517561772E-3</v>
      </c>
      <c r="Q202">
        <f t="shared" si="68"/>
        <v>1.1167566465774199E-2</v>
      </c>
      <c r="R202">
        <f t="shared" si="69"/>
        <v>27.515357013831377</v>
      </c>
      <c r="S202">
        <f t="shared" si="70"/>
        <v>27.510677419354799</v>
      </c>
      <c r="T202">
        <f t="shared" si="71"/>
        <v>3.6879263993469475</v>
      </c>
      <c r="U202">
        <f t="shared" si="72"/>
        <v>33.061018526375477</v>
      </c>
      <c r="V202">
        <f t="shared" si="73"/>
        <v>1.223171153117762</v>
      </c>
      <c r="W202">
        <f t="shared" si="74"/>
        <v>3.6997382646936252</v>
      </c>
      <c r="X202">
        <f t="shared" si="75"/>
        <v>2.4647552462291857</v>
      </c>
      <c r="Y202">
        <f t="shared" si="76"/>
        <v>-8.0881096498768024</v>
      </c>
      <c r="Z202">
        <f t="shared" si="77"/>
        <v>8.1934910621679222</v>
      </c>
      <c r="AA202">
        <f t="shared" si="78"/>
        <v>0.63944085529977557</v>
      </c>
      <c r="AB202">
        <f t="shared" si="79"/>
        <v>0.75598983405666953</v>
      </c>
      <c r="AC202">
        <v>-1.21857962797333E-3</v>
      </c>
      <c r="AD202">
        <v>2.3535831548729499E-2</v>
      </c>
      <c r="AE202">
        <v>2.6738414445636698</v>
      </c>
      <c r="AF202">
        <v>77</v>
      </c>
      <c r="AG202">
        <v>8</v>
      </c>
      <c r="AH202">
        <f t="shared" si="80"/>
        <v>1</v>
      </c>
      <c r="AI202">
        <f t="shared" si="81"/>
        <v>0</v>
      </c>
      <c r="AJ202">
        <f t="shared" si="82"/>
        <v>53485.417920444823</v>
      </c>
      <c r="AK202">
        <f t="shared" si="83"/>
        <v>5.8438338387096798E-2</v>
      </c>
      <c r="AL202">
        <f t="shared" si="84"/>
        <v>2.8634785809677432E-2</v>
      </c>
      <c r="AM202">
        <f t="shared" si="85"/>
        <v>0.49</v>
      </c>
      <c r="AN202">
        <f t="shared" si="86"/>
        <v>0.39</v>
      </c>
      <c r="AO202">
        <v>12.1</v>
      </c>
      <c r="AP202">
        <v>0.5</v>
      </c>
      <c r="AQ202" t="s">
        <v>195</v>
      </c>
      <c r="AR202">
        <v>1607403779.9709699</v>
      </c>
      <c r="AS202">
        <v>412.25900000000001</v>
      </c>
      <c r="AT202">
        <v>409.99080645161303</v>
      </c>
      <c r="AU202">
        <v>12.0453612903226</v>
      </c>
      <c r="AV202">
        <v>11.8261161290323</v>
      </c>
      <c r="AW202">
        <v>1000.00183870968</v>
      </c>
      <c r="AX202">
        <v>101.42467741935501</v>
      </c>
      <c r="AY202">
        <v>0.122393161290323</v>
      </c>
      <c r="AZ202">
        <v>27.5653419354839</v>
      </c>
      <c r="BA202">
        <v>27.510677419354799</v>
      </c>
      <c r="BB202">
        <v>27.7049548387097</v>
      </c>
      <c r="BC202">
        <v>9991.3906451612893</v>
      </c>
      <c r="BD202">
        <v>5.8438338387096798E-2</v>
      </c>
      <c r="BE202">
        <v>0.282605</v>
      </c>
      <c r="BF202">
        <v>1607403751.0999999</v>
      </c>
      <c r="BG202" t="s">
        <v>640</v>
      </c>
      <c r="BH202">
        <v>31</v>
      </c>
      <c r="BI202">
        <v>-0.73</v>
      </c>
      <c r="BJ202">
        <v>-4.8000000000000001E-2</v>
      </c>
      <c r="BK202">
        <v>411</v>
      </c>
      <c r="BL202">
        <v>12</v>
      </c>
      <c r="BM202">
        <v>0.28000000000000003</v>
      </c>
      <c r="BN202">
        <v>0.16</v>
      </c>
      <c r="BO202">
        <v>2.4713406</v>
      </c>
      <c r="BP202">
        <v>-2.7489292869149198</v>
      </c>
      <c r="BQ202">
        <v>0.35958174368235102</v>
      </c>
      <c r="BR202">
        <v>0</v>
      </c>
      <c r="BS202">
        <v>0.21912428</v>
      </c>
      <c r="BT202">
        <v>1.3551097238901899E-3</v>
      </c>
      <c r="BU202">
        <v>4.1898720935131098E-4</v>
      </c>
      <c r="BV202">
        <v>1</v>
      </c>
      <c r="BW202">
        <v>1</v>
      </c>
      <c r="BX202">
        <v>2</v>
      </c>
      <c r="BY202" t="s">
        <v>220</v>
      </c>
      <c r="BZ202">
        <v>100</v>
      </c>
      <c r="CA202">
        <v>100</v>
      </c>
      <c r="CB202">
        <v>-0.73</v>
      </c>
      <c r="CC202">
        <v>-4.8000000000000001E-2</v>
      </c>
      <c r="CD202">
        <v>2</v>
      </c>
      <c r="CE202">
        <v>1002.61</v>
      </c>
      <c r="CF202">
        <v>313.44299999999998</v>
      </c>
      <c r="CG202">
        <v>26.998100000000001</v>
      </c>
      <c r="CH202">
        <v>31.809699999999999</v>
      </c>
      <c r="CI202">
        <v>30.0002</v>
      </c>
      <c r="CJ202">
        <v>31.6874</v>
      </c>
      <c r="CK202">
        <v>31.785799999999998</v>
      </c>
      <c r="CL202">
        <v>25.006499999999999</v>
      </c>
      <c r="CM202">
        <v>-30</v>
      </c>
      <c r="CN202">
        <v>-30</v>
      </c>
      <c r="CO202">
        <v>27</v>
      </c>
      <c r="CP202">
        <v>410</v>
      </c>
      <c r="CQ202">
        <v>10</v>
      </c>
      <c r="CR202">
        <v>98.086299999999994</v>
      </c>
      <c r="CS202">
        <v>106.26600000000001</v>
      </c>
    </row>
    <row r="203" spans="1:97" x14ac:dyDescent="0.25">
      <c r="A203">
        <v>187</v>
      </c>
      <c r="B203">
        <v>1607404104.0999999</v>
      </c>
      <c r="C203">
        <v>14510</v>
      </c>
      <c r="D203" t="s">
        <v>653</v>
      </c>
      <c r="E203" t="s">
        <v>654</v>
      </c>
      <c r="F203">
        <v>1607404090.3161299</v>
      </c>
      <c r="G203">
        <f t="shared" si="58"/>
        <v>1.5335840565032987E-4</v>
      </c>
      <c r="H203">
        <f t="shared" si="59"/>
        <v>-2.1062313003705087</v>
      </c>
      <c r="I203">
        <f t="shared" si="60"/>
        <v>413.57764516128998</v>
      </c>
      <c r="J203">
        <f t="shared" si="61"/>
        <v>937.20532543823515</v>
      </c>
      <c r="K203">
        <f t="shared" si="62"/>
        <v>95.175490935046554</v>
      </c>
      <c r="L203">
        <f t="shared" si="63"/>
        <v>41.999820476457984</v>
      </c>
      <c r="M203">
        <f t="shared" si="64"/>
        <v>6.125823314136916E-3</v>
      </c>
      <c r="N203">
        <f t="shared" si="65"/>
        <v>2.7430212604401736</v>
      </c>
      <c r="O203">
        <f t="shared" si="66"/>
        <v>6.1182332446520814E-3</v>
      </c>
      <c r="P203">
        <f t="shared" si="67"/>
        <v>3.824576916819848E-3</v>
      </c>
      <c r="Q203">
        <f t="shared" si="68"/>
        <v>-9.2926406593548481E-3</v>
      </c>
      <c r="R203">
        <f t="shared" si="69"/>
        <v>27.518371310609645</v>
      </c>
      <c r="S203">
        <f t="shared" si="70"/>
        <v>27.498270967741899</v>
      </c>
      <c r="T203">
        <f t="shared" si="71"/>
        <v>3.6852502098347015</v>
      </c>
      <c r="U203">
        <f t="shared" si="72"/>
        <v>32.470250559051159</v>
      </c>
      <c r="V203">
        <f t="shared" si="73"/>
        <v>1.2009958876998117</v>
      </c>
      <c r="W203">
        <f t="shared" si="74"/>
        <v>3.6987576844091561</v>
      </c>
      <c r="X203">
        <f t="shared" si="75"/>
        <v>2.4842543221348898</v>
      </c>
      <c r="Y203">
        <f t="shared" si="76"/>
        <v>-6.7631056891795476</v>
      </c>
      <c r="Z203">
        <f t="shared" si="77"/>
        <v>9.2483345923758922</v>
      </c>
      <c r="AA203">
        <f t="shared" si="78"/>
        <v>0.73148777706195289</v>
      </c>
      <c r="AB203">
        <f t="shared" si="79"/>
        <v>3.2074240395989424</v>
      </c>
      <c r="AC203">
        <v>-1.2188090684580001E-3</v>
      </c>
      <c r="AD203">
        <v>2.3540262997010501E-2</v>
      </c>
      <c r="AE203">
        <v>2.6741584730299999</v>
      </c>
      <c r="AF203">
        <v>82</v>
      </c>
      <c r="AG203">
        <v>8</v>
      </c>
      <c r="AH203">
        <f t="shared" si="80"/>
        <v>1</v>
      </c>
      <c r="AI203">
        <f t="shared" si="81"/>
        <v>0</v>
      </c>
      <c r="AJ203">
        <f t="shared" si="82"/>
        <v>53495.956652989596</v>
      </c>
      <c r="AK203">
        <f t="shared" si="83"/>
        <v>-4.86271096774194E-2</v>
      </c>
      <c r="AL203">
        <f t="shared" si="84"/>
        <v>-2.3827283741935507E-2</v>
      </c>
      <c r="AM203">
        <f t="shared" si="85"/>
        <v>0.49</v>
      </c>
      <c r="AN203">
        <f t="shared" si="86"/>
        <v>0.39</v>
      </c>
      <c r="AO203">
        <v>15.72</v>
      </c>
      <c r="AP203">
        <v>0.5</v>
      </c>
      <c r="AQ203" t="s">
        <v>195</v>
      </c>
      <c r="AR203">
        <v>1607404090.3161299</v>
      </c>
      <c r="AS203">
        <v>413.57764516128998</v>
      </c>
      <c r="AT203">
        <v>410.36625806451599</v>
      </c>
      <c r="AU203">
        <v>11.8263612903226</v>
      </c>
      <c r="AV203">
        <v>11.5881258064516</v>
      </c>
      <c r="AW203">
        <v>999.96993548387104</v>
      </c>
      <c r="AX203">
        <v>101.428</v>
      </c>
      <c r="AY203">
        <v>0.12444358064516101</v>
      </c>
      <c r="AZ203">
        <v>27.5608096774194</v>
      </c>
      <c r="BA203">
        <v>27.498270967741899</v>
      </c>
      <c r="BB203">
        <v>27.6826193548387</v>
      </c>
      <c r="BC203">
        <v>9992.9445161290296</v>
      </c>
      <c r="BD203">
        <v>-4.86271096774194E-2</v>
      </c>
      <c r="BE203">
        <v>0.282605</v>
      </c>
      <c r="BF203">
        <v>1607404093.0999999</v>
      </c>
      <c r="BG203" t="s">
        <v>655</v>
      </c>
      <c r="BH203">
        <v>32</v>
      </c>
      <c r="BI203">
        <v>-0.73399999999999999</v>
      </c>
      <c r="BJ203">
        <v>-5.2999999999999999E-2</v>
      </c>
      <c r="BK203">
        <v>411</v>
      </c>
      <c r="BL203">
        <v>12</v>
      </c>
      <c r="BM203">
        <v>0.45</v>
      </c>
      <c r="BN203">
        <v>0.18</v>
      </c>
      <c r="BO203">
        <v>1.2975248738</v>
      </c>
      <c r="BP203">
        <v>12.5119555826055</v>
      </c>
      <c r="BQ203">
        <v>1.7947947233794901</v>
      </c>
      <c r="BR203">
        <v>0</v>
      </c>
      <c r="BS203">
        <v>9.5611065999999995E-2</v>
      </c>
      <c r="BT203">
        <v>0.88874267930406903</v>
      </c>
      <c r="BU203">
        <v>0.127921310353482</v>
      </c>
      <c r="BV203">
        <v>0</v>
      </c>
      <c r="BW203">
        <v>0</v>
      </c>
      <c r="BX203">
        <v>2</v>
      </c>
      <c r="BY203" t="s">
        <v>213</v>
      </c>
      <c r="BZ203">
        <v>100</v>
      </c>
      <c r="CA203">
        <v>100</v>
      </c>
      <c r="CB203">
        <v>-0.73399999999999999</v>
      </c>
      <c r="CC203">
        <v>-5.2999999999999999E-2</v>
      </c>
      <c r="CD203">
        <v>2</v>
      </c>
      <c r="CE203">
        <v>997.54899999999998</v>
      </c>
      <c r="CF203">
        <v>310.61500000000001</v>
      </c>
      <c r="CG203">
        <v>26.9986</v>
      </c>
      <c r="CH203">
        <v>31.832899999999999</v>
      </c>
      <c r="CI203">
        <v>30.0001</v>
      </c>
      <c r="CJ203">
        <v>31.761199999999999</v>
      </c>
      <c r="CK203">
        <v>31.8566</v>
      </c>
      <c r="CL203">
        <v>25.011399999999998</v>
      </c>
      <c r="CM203">
        <v>-30</v>
      </c>
      <c r="CN203">
        <v>-30</v>
      </c>
      <c r="CO203">
        <v>27</v>
      </c>
      <c r="CP203">
        <v>410</v>
      </c>
      <c r="CQ203">
        <v>10</v>
      </c>
      <c r="CR203">
        <v>98.086100000000002</v>
      </c>
      <c r="CS203">
        <v>106.262</v>
      </c>
    </row>
    <row r="204" spans="1:97" x14ac:dyDescent="0.25">
      <c r="A204">
        <v>188</v>
      </c>
      <c r="B204">
        <v>1607404109.2</v>
      </c>
      <c r="C204">
        <v>14515.1000001431</v>
      </c>
      <c r="D204" t="s">
        <v>656</v>
      </c>
      <c r="E204" t="s">
        <v>657</v>
      </c>
      <c r="F204">
        <v>1607404100.77742</v>
      </c>
      <c r="G204">
        <f t="shared" si="58"/>
        <v>1.5228621038019472E-4</v>
      </c>
      <c r="H204">
        <f t="shared" si="59"/>
        <v>-2.1185248099042191</v>
      </c>
      <c r="I204">
        <f t="shared" si="60"/>
        <v>413.75480645161298</v>
      </c>
      <c r="J204">
        <f t="shared" si="61"/>
        <v>943.74240160277213</v>
      </c>
      <c r="K204">
        <f t="shared" si="62"/>
        <v>95.839535285259259</v>
      </c>
      <c r="L204">
        <f t="shared" si="63"/>
        <v>42.017894189155712</v>
      </c>
      <c r="M204">
        <f t="shared" si="64"/>
        <v>6.0900684653748417E-3</v>
      </c>
      <c r="N204">
        <f t="shared" si="65"/>
        <v>2.744188000857243</v>
      </c>
      <c r="O204">
        <f t="shared" si="66"/>
        <v>6.0825698665577937E-3</v>
      </c>
      <c r="P204">
        <f t="shared" si="67"/>
        <v>3.802279101685996E-3</v>
      </c>
      <c r="Q204">
        <f t="shared" si="68"/>
        <v>-9.5198992451612976E-3</v>
      </c>
      <c r="R204">
        <f t="shared" si="69"/>
        <v>27.506017882936437</v>
      </c>
      <c r="S204">
        <f t="shared" si="70"/>
        <v>27.481083870967701</v>
      </c>
      <c r="T204">
        <f t="shared" si="71"/>
        <v>3.6815455899672713</v>
      </c>
      <c r="U204">
        <f t="shared" si="72"/>
        <v>32.470985395183462</v>
      </c>
      <c r="V204">
        <f t="shared" si="73"/>
        <v>1.2001337394266349</v>
      </c>
      <c r="W204">
        <f t="shared" si="74"/>
        <v>3.6960188451954252</v>
      </c>
      <c r="X204">
        <f t="shared" si="75"/>
        <v>2.4814118505406366</v>
      </c>
      <c r="Y204">
        <f t="shared" si="76"/>
        <v>-6.7158218777665875</v>
      </c>
      <c r="Z204">
        <f t="shared" si="77"/>
        <v>9.9213600308012531</v>
      </c>
      <c r="AA204">
        <f t="shared" si="78"/>
        <v>0.78426955080812144</v>
      </c>
      <c r="AB204">
        <f t="shared" si="79"/>
        <v>3.9802878045976255</v>
      </c>
      <c r="AC204">
        <v>-1.21962051440934E-3</v>
      </c>
      <c r="AD204">
        <v>2.3555935387048099E-2</v>
      </c>
      <c r="AE204">
        <v>2.6752793667008601</v>
      </c>
      <c r="AF204">
        <v>80</v>
      </c>
      <c r="AG204">
        <v>8</v>
      </c>
      <c r="AH204">
        <f t="shared" si="80"/>
        <v>1</v>
      </c>
      <c r="AI204">
        <f t="shared" si="81"/>
        <v>0</v>
      </c>
      <c r="AJ204">
        <f t="shared" si="82"/>
        <v>53532.378778853243</v>
      </c>
      <c r="AK204">
        <f t="shared" si="83"/>
        <v>-4.9816322580645202E-2</v>
      </c>
      <c r="AL204">
        <f t="shared" si="84"/>
        <v>-2.4409998064516148E-2</v>
      </c>
      <c r="AM204">
        <f t="shared" si="85"/>
        <v>0.49</v>
      </c>
      <c r="AN204">
        <f t="shared" si="86"/>
        <v>0.39</v>
      </c>
      <c r="AO204">
        <v>15.72</v>
      </c>
      <c r="AP204">
        <v>0.5</v>
      </c>
      <c r="AQ204" t="s">
        <v>195</v>
      </c>
      <c r="AR204">
        <v>1607404100.77742</v>
      </c>
      <c r="AS204">
        <v>413.75480645161298</v>
      </c>
      <c r="AT204">
        <v>410.52345161290299</v>
      </c>
      <c r="AU204">
        <v>11.817848387096801</v>
      </c>
      <c r="AV204">
        <v>11.5812774193548</v>
      </c>
      <c r="AW204">
        <v>999.97393548387095</v>
      </c>
      <c r="AX204">
        <v>101.428161290323</v>
      </c>
      <c r="AY204">
        <v>0.124481806451613</v>
      </c>
      <c r="AZ204">
        <v>27.5481451612903</v>
      </c>
      <c r="BA204">
        <v>27.481083870967701</v>
      </c>
      <c r="BB204">
        <v>27.669309677419399</v>
      </c>
      <c r="BC204">
        <v>9999.5816129032301</v>
      </c>
      <c r="BD204">
        <v>-4.9816322580645202E-2</v>
      </c>
      <c r="BE204">
        <v>0.282605</v>
      </c>
      <c r="BF204">
        <v>1607404093.0999999</v>
      </c>
      <c r="BG204" t="s">
        <v>655</v>
      </c>
      <c r="BH204">
        <v>32</v>
      </c>
      <c r="BI204">
        <v>-0.73399999999999999</v>
      </c>
      <c r="BJ204">
        <v>-5.2999999999999999E-2</v>
      </c>
      <c r="BK204">
        <v>411</v>
      </c>
      <c r="BL204">
        <v>12</v>
      </c>
      <c r="BM204">
        <v>0.45</v>
      </c>
      <c r="BN204">
        <v>0.18</v>
      </c>
      <c r="BO204">
        <v>2.0813755748</v>
      </c>
      <c r="BP204">
        <v>14.5022870185818</v>
      </c>
      <c r="BQ204">
        <v>1.93603875930825</v>
      </c>
      <c r="BR204">
        <v>0</v>
      </c>
      <c r="BS204">
        <v>0.15376801000000001</v>
      </c>
      <c r="BT204">
        <v>1.0489475417565901</v>
      </c>
      <c r="BU204">
        <v>0.13987334345761401</v>
      </c>
      <c r="BV204">
        <v>0</v>
      </c>
      <c r="BW204">
        <v>0</v>
      </c>
      <c r="BX204">
        <v>2</v>
      </c>
      <c r="BY204" t="s">
        <v>213</v>
      </c>
      <c r="BZ204">
        <v>100</v>
      </c>
      <c r="CA204">
        <v>100</v>
      </c>
      <c r="CB204">
        <v>-0.73399999999999999</v>
      </c>
      <c r="CC204">
        <v>-5.2999999999999999E-2</v>
      </c>
      <c r="CD204">
        <v>2</v>
      </c>
      <c r="CE204">
        <v>1000.09</v>
      </c>
      <c r="CF204">
        <v>310.78300000000002</v>
      </c>
      <c r="CG204">
        <v>26.998799999999999</v>
      </c>
      <c r="CH204">
        <v>31.832899999999999</v>
      </c>
      <c r="CI204">
        <v>30.0001</v>
      </c>
      <c r="CJ204">
        <v>31.7578</v>
      </c>
      <c r="CK204">
        <v>31.854500000000002</v>
      </c>
      <c r="CL204">
        <v>25.023199999999999</v>
      </c>
      <c r="CM204">
        <v>-30</v>
      </c>
      <c r="CN204">
        <v>-30</v>
      </c>
      <c r="CO204">
        <v>27</v>
      </c>
      <c r="CP204">
        <v>410</v>
      </c>
      <c r="CQ204">
        <v>10</v>
      </c>
      <c r="CR204">
        <v>98.0886</v>
      </c>
      <c r="CS204">
        <v>106.262</v>
      </c>
    </row>
    <row r="205" spans="1:97" x14ac:dyDescent="0.25">
      <c r="A205">
        <v>189</v>
      </c>
      <c r="B205">
        <v>1607404114.0999999</v>
      </c>
      <c r="C205">
        <v>14520</v>
      </c>
      <c r="D205" t="s">
        <v>658</v>
      </c>
      <c r="E205" t="s">
        <v>659</v>
      </c>
      <c r="F205">
        <v>1607404105.5548401</v>
      </c>
      <c r="G205">
        <f t="shared" si="58"/>
        <v>1.9137404189482692E-4</v>
      </c>
      <c r="H205">
        <f t="shared" si="59"/>
        <v>-2.7449543278733022</v>
      </c>
      <c r="I205">
        <f t="shared" si="60"/>
        <v>414.34816129032299</v>
      </c>
      <c r="J205">
        <f t="shared" si="61"/>
        <v>959.80626282508058</v>
      </c>
      <c r="K205">
        <f t="shared" si="62"/>
        <v>97.471964956005564</v>
      </c>
      <c r="L205">
        <f t="shared" si="63"/>
        <v>42.078626719938455</v>
      </c>
      <c r="M205">
        <f t="shared" si="64"/>
        <v>7.6763169094726143E-3</v>
      </c>
      <c r="N205">
        <f t="shared" si="65"/>
        <v>2.7438478486778632</v>
      </c>
      <c r="O205">
        <f t="shared" si="66"/>
        <v>7.6644059997970889E-3</v>
      </c>
      <c r="P205">
        <f t="shared" si="67"/>
        <v>4.791322335032649E-3</v>
      </c>
      <c r="Q205">
        <f t="shared" si="68"/>
        <v>-6.5949826259032243E-3</v>
      </c>
      <c r="R205">
        <f t="shared" si="69"/>
        <v>27.492771091712331</v>
      </c>
      <c r="S205">
        <f t="shared" si="70"/>
        <v>27.477029032258098</v>
      </c>
      <c r="T205">
        <f t="shared" si="71"/>
        <v>3.6806720573380809</v>
      </c>
      <c r="U205">
        <f t="shared" si="72"/>
        <v>32.633411195183207</v>
      </c>
      <c r="V205">
        <f t="shared" si="73"/>
        <v>1.2059633932750944</v>
      </c>
      <c r="W205">
        <f t="shared" si="74"/>
        <v>3.6954867698694591</v>
      </c>
      <c r="X205">
        <f t="shared" si="75"/>
        <v>2.4747086640629865</v>
      </c>
      <c r="Y205">
        <f t="shared" si="76"/>
        <v>-8.4395952475618667</v>
      </c>
      <c r="Z205">
        <f t="shared" si="77"/>
        <v>10.15585799874046</v>
      </c>
      <c r="AA205">
        <f t="shared" si="78"/>
        <v>0.80287969472362797</v>
      </c>
      <c r="AB205">
        <f t="shared" si="79"/>
        <v>2.5125474632763183</v>
      </c>
      <c r="AC205">
        <v>-1.21938390931421E-3</v>
      </c>
      <c r="AD205">
        <v>2.3551365560395401E-2</v>
      </c>
      <c r="AE205">
        <v>2.67495258272392</v>
      </c>
      <c r="AF205">
        <v>80</v>
      </c>
      <c r="AG205">
        <v>8</v>
      </c>
      <c r="AH205">
        <f t="shared" si="80"/>
        <v>1</v>
      </c>
      <c r="AI205">
        <f t="shared" si="81"/>
        <v>0</v>
      </c>
      <c r="AJ205">
        <f t="shared" si="82"/>
        <v>53522.859430121483</v>
      </c>
      <c r="AK205">
        <f t="shared" si="83"/>
        <v>-3.4510636451612897E-2</v>
      </c>
      <c r="AL205">
        <f t="shared" si="84"/>
        <v>-1.6910211861290318E-2</v>
      </c>
      <c r="AM205">
        <f t="shared" si="85"/>
        <v>0.49</v>
      </c>
      <c r="AN205">
        <f t="shared" si="86"/>
        <v>0.39</v>
      </c>
      <c r="AO205">
        <v>15.72</v>
      </c>
      <c r="AP205">
        <v>0.5</v>
      </c>
      <c r="AQ205" t="s">
        <v>195</v>
      </c>
      <c r="AR205">
        <v>1607404105.5548401</v>
      </c>
      <c r="AS205">
        <v>414.34816129032299</v>
      </c>
      <c r="AT205">
        <v>410.15774193548401</v>
      </c>
      <c r="AU205">
        <v>11.8751193548387</v>
      </c>
      <c r="AV205">
        <v>11.577851612903199</v>
      </c>
      <c r="AW205">
        <v>999.999129032258</v>
      </c>
      <c r="AX205">
        <v>101.428322580645</v>
      </c>
      <c r="AY205">
        <v>0.12546877419354799</v>
      </c>
      <c r="AZ205">
        <v>27.5456838709677</v>
      </c>
      <c r="BA205">
        <v>27.477029032258098</v>
      </c>
      <c r="BB205">
        <v>27.6640032258065</v>
      </c>
      <c r="BC205">
        <v>9997.6258064516096</v>
      </c>
      <c r="BD205">
        <v>-3.4510636451612897E-2</v>
      </c>
      <c r="BE205">
        <v>0.282605</v>
      </c>
      <c r="BF205">
        <v>1607404093.0999999</v>
      </c>
      <c r="BG205" t="s">
        <v>655</v>
      </c>
      <c r="BH205">
        <v>32</v>
      </c>
      <c r="BI205">
        <v>-0.73399999999999999</v>
      </c>
      <c r="BJ205">
        <v>-5.2999999999999999E-2</v>
      </c>
      <c r="BK205">
        <v>411</v>
      </c>
      <c r="BL205">
        <v>12</v>
      </c>
      <c r="BM205">
        <v>0.45</v>
      </c>
      <c r="BN205">
        <v>0.18</v>
      </c>
      <c r="BO205">
        <v>2.974000566</v>
      </c>
      <c r="BP205">
        <v>12.804402241066599</v>
      </c>
      <c r="BQ205">
        <v>1.7934263794540899</v>
      </c>
      <c r="BR205">
        <v>0</v>
      </c>
      <c r="BS205">
        <v>0.21240347640000001</v>
      </c>
      <c r="BT205">
        <v>0.87084983110435898</v>
      </c>
      <c r="BU205">
        <v>0.12606797371186099</v>
      </c>
      <c r="BV205">
        <v>0</v>
      </c>
      <c r="BW205">
        <v>0</v>
      </c>
      <c r="BX205">
        <v>2</v>
      </c>
      <c r="BY205" t="s">
        <v>213</v>
      </c>
      <c r="BZ205">
        <v>100</v>
      </c>
      <c r="CA205">
        <v>100</v>
      </c>
      <c r="CB205">
        <v>-0.73399999999999999</v>
      </c>
      <c r="CC205">
        <v>-5.2999999999999999E-2</v>
      </c>
      <c r="CD205">
        <v>2</v>
      </c>
      <c r="CE205">
        <v>999.56500000000005</v>
      </c>
      <c r="CF205">
        <v>310.65300000000002</v>
      </c>
      <c r="CG205">
        <v>26.998799999999999</v>
      </c>
      <c r="CH205">
        <v>31.832899999999999</v>
      </c>
      <c r="CI205">
        <v>30.000399999999999</v>
      </c>
      <c r="CJ205">
        <v>31.757300000000001</v>
      </c>
      <c r="CK205">
        <v>31.854500000000002</v>
      </c>
      <c r="CL205">
        <v>25.036899999999999</v>
      </c>
      <c r="CM205">
        <v>-30</v>
      </c>
      <c r="CN205">
        <v>-30</v>
      </c>
      <c r="CO205">
        <v>27</v>
      </c>
      <c r="CP205">
        <v>410</v>
      </c>
      <c r="CQ205">
        <v>10</v>
      </c>
      <c r="CR205">
        <v>98.0886</v>
      </c>
      <c r="CS205">
        <v>106.262</v>
      </c>
    </row>
    <row r="206" spans="1:97" x14ac:dyDescent="0.25">
      <c r="A206">
        <v>190</v>
      </c>
      <c r="B206">
        <v>1607404119.0999999</v>
      </c>
      <c r="C206">
        <v>14525</v>
      </c>
      <c r="D206" t="s">
        <v>660</v>
      </c>
      <c r="E206" t="s">
        <v>661</v>
      </c>
      <c r="F206">
        <v>1607404110.4806399</v>
      </c>
      <c r="G206">
        <f t="shared" si="58"/>
        <v>1.9193721547825475E-4</v>
      </c>
      <c r="H206">
        <f t="shared" si="59"/>
        <v>-2.6824299979317536</v>
      </c>
      <c r="I206">
        <f t="shared" si="60"/>
        <v>414.13987096774201</v>
      </c>
      <c r="J206">
        <f t="shared" si="61"/>
        <v>944.97986293034137</v>
      </c>
      <c r="K206">
        <f t="shared" si="62"/>
        <v>95.966446713101647</v>
      </c>
      <c r="L206">
        <f t="shared" si="63"/>
        <v>42.057543676913539</v>
      </c>
      <c r="M206">
        <f t="shared" si="64"/>
        <v>7.7022212004257259E-3</v>
      </c>
      <c r="N206">
        <f t="shared" si="65"/>
        <v>2.7439510641559757</v>
      </c>
      <c r="O206">
        <f t="shared" si="66"/>
        <v>7.6902302847509001E-3</v>
      </c>
      <c r="P206">
        <f t="shared" si="67"/>
        <v>4.8074696857025494E-3</v>
      </c>
      <c r="Q206">
        <f t="shared" si="68"/>
        <v>-3.5759657159032255E-3</v>
      </c>
      <c r="R206">
        <f t="shared" si="69"/>
        <v>27.483239125740393</v>
      </c>
      <c r="S206">
        <f t="shared" si="70"/>
        <v>27.470864516129001</v>
      </c>
      <c r="T206">
        <f t="shared" si="71"/>
        <v>3.6793443840921514</v>
      </c>
      <c r="U206">
        <f t="shared" si="72"/>
        <v>32.643230188483024</v>
      </c>
      <c r="V206">
        <f t="shared" si="73"/>
        <v>1.2056633486963075</v>
      </c>
      <c r="W206">
        <f t="shared" si="74"/>
        <v>3.6934560144163737</v>
      </c>
      <c r="X206">
        <f t="shared" si="75"/>
        <v>2.4736810353958436</v>
      </c>
      <c r="Y206">
        <f t="shared" si="76"/>
        <v>-8.4644312025910349</v>
      </c>
      <c r="Z206">
        <f t="shared" si="77"/>
        <v>9.6780859885251331</v>
      </c>
      <c r="AA206">
        <f t="shared" si="78"/>
        <v>0.76502082974798624</v>
      </c>
      <c r="AB206">
        <f t="shared" si="79"/>
        <v>1.9750996499661815</v>
      </c>
      <c r="AC206">
        <v>-1.21945570145249E-3</v>
      </c>
      <c r="AD206">
        <v>2.3552752164630601E-2</v>
      </c>
      <c r="AE206">
        <v>2.6750517419417998</v>
      </c>
      <c r="AF206">
        <v>78</v>
      </c>
      <c r="AG206">
        <v>8</v>
      </c>
      <c r="AH206">
        <f t="shared" si="80"/>
        <v>1</v>
      </c>
      <c r="AI206">
        <f t="shared" si="81"/>
        <v>0</v>
      </c>
      <c r="AJ206">
        <f t="shared" si="82"/>
        <v>53527.556951776111</v>
      </c>
      <c r="AK206">
        <f t="shared" si="83"/>
        <v>-1.8712536451612902E-2</v>
      </c>
      <c r="AL206">
        <f t="shared" si="84"/>
        <v>-9.169142861290322E-3</v>
      </c>
      <c r="AM206">
        <f t="shared" si="85"/>
        <v>0.49</v>
      </c>
      <c r="AN206">
        <f t="shared" si="86"/>
        <v>0.39</v>
      </c>
      <c r="AO206">
        <v>15.72</v>
      </c>
      <c r="AP206">
        <v>0.5</v>
      </c>
      <c r="AQ206" t="s">
        <v>195</v>
      </c>
      <c r="AR206">
        <v>1607404110.4806399</v>
      </c>
      <c r="AS206">
        <v>414.13987096774201</v>
      </c>
      <c r="AT206">
        <v>410.04806451612899</v>
      </c>
      <c r="AU206">
        <v>11.8721451612903</v>
      </c>
      <c r="AV206">
        <v>11.5740032258065</v>
      </c>
      <c r="AW206">
        <v>1000.00416129032</v>
      </c>
      <c r="AX206">
        <v>101.428387096774</v>
      </c>
      <c r="AY206">
        <v>0.12557238709677401</v>
      </c>
      <c r="AZ206">
        <v>27.536287096774199</v>
      </c>
      <c r="BA206">
        <v>27.470864516129001</v>
      </c>
      <c r="BB206">
        <v>27.6579935483871</v>
      </c>
      <c r="BC206">
        <v>9998.2080645161295</v>
      </c>
      <c r="BD206">
        <v>-1.8712536451612902E-2</v>
      </c>
      <c r="BE206">
        <v>0.282605</v>
      </c>
      <c r="BF206">
        <v>1607404093.0999999</v>
      </c>
      <c r="BG206" t="s">
        <v>655</v>
      </c>
      <c r="BH206">
        <v>32</v>
      </c>
      <c r="BI206">
        <v>-0.73399999999999999</v>
      </c>
      <c r="BJ206">
        <v>-5.2999999999999999E-2</v>
      </c>
      <c r="BK206">
        <v>411</v>
      </c>
      <c r="BL206">
        <v>12</v>
      </c>
      <c r="BM206">
        <v>0.45</v>
      </c>
      <c r="BN206">
        <v>0.18</v>
      </c>
      <c r="BO206">
        <v>3.743060142</v>
      </c>
      <c r="BP206">
        <v>4.5076209702771601</v>
      </c>
      <c r="BQ206">
        <v>1.01914942315554</v>
      </c>
      <c r="BR206">
        <v>0</v>
      </c>
      <c r="BS206">
        <v>0.2720245026</v>
      </c>
      <c r="BT206">
        <v>0.336069966694099</v>
      </c>
      <c r="BU206">
        <v>6.9334447671224195E-2</v>
      </c>
      <c r="BV206">
        <v>0</v>
      </c>
      <c r="BW206">
        <v>0</v>
      </c>
      <c r="BX206">
        <v>2</v>
      </c>
      <c r="BY206" t="s">
        <v>213</v>
      </c>
      <c r="BZ206">
        <v>100</v>
      </c>
      <c r="CA206">
        <v>100</v>
      </c>
      <c r="CB206">
        <v>-0.73399999999999999</v>
      </c>
      <c r="CC206">
        <v>-5.2999999999999999E-2</v>
      </c>
      <c r="CD206">
        <v>2</v>
      </c>
      <c r="CE206">
        <v>1001.69</v>
      </c>
      <c r="CF206">
        <v>310.71199999999999</v>
      </c>
      <c r="CG206">
        <v>26.9984</v>
      </c>
      <c r="CH206">
        <v>31.835699999999999</v>
      </c>
      <c r="CI206">
        <v>30.0002</v>
      </c>
      <c r="CJ206">
        <v>31.760100000000001</v>
      </c>
      <c r="CK206">
        <v>31.854500000000002</v>
      </c>
      <c r="CL206">
        <v>25.020099999999999</v>
      </c>
      <c r="CM206">
        <v>-30</v>
      </c>
      <c r="CN206">
        <v>-30</v>
      </c>
      <c r="CO206">
        <v>27</v>
      </c>
      <c r="CP206">
        <v>410</v>
      </c>
      <c r="CQ206">
        <v>10</v>
      </c>
      <c r="CR206">
        <v>98.087000000000003</v>
      </c>
      <c r="CS206">
        <v>106.261</v>
      </c>
    </row>
    <row r="207" spans="1:97" x14ac:dyDescent="0.25">
      <c r="A207">
        <v>191</v>
      </c>
      <c r="B207">
        <v>1607404124.0999999</v>
      </c>
      <c r="C207">
        <v>14530</v>
      </c>
      <c r="D207" t="s">
        <v>662</v>
      </c>
      <c r="E207" t="s">
        <v>663</v>
      </c>
      <c r="F207">
        <v>1607404115.48387</v>
      </c>
      <c r="G207">
        <f t="shared" si="58"/>
        <v>1.9194373867886715E-4</v>
      </c>
      <c r="H207">
        <f t="shared" si="59"/>
        <v>-2.6389554252395344</v>
      </c>
      <c r="I207">
        <f t="shared" si="60"/>
        <v>413.98529032258102</v>
      </c>
      <c r="J207">
        <f t="shared" si="61"/>
        <v>935.85955939187249</v>
      </c>
      <c r="K207">
        <f t="shared" si="62"/>
        <v>95.040333800727637</v>
      </c>
      <c r="L207">
        <f t="shared" si="63"/>
        <v>42.041885223052127</v>
      </c>
      <c r="M207">
        <f t="shared" si="64"/>
        <v>7.7037956070220579E-3</v>
      </c>
      <c r="N207">
        <f t="shared" si="65"/>
        <v>2.7451041020020761</v>
      </c>
      <c r="O207">
        <f t="shared" si="66"/>
        <v>7.6918048230406998E-3</v>
      </c>
      <c r="P207">
        <f t="shared" si="67"/>
        <v>4.8084537606529259E-3</v>
      </c>
      <c r="Q207">
        <f t="shared" si="68"/>
        <v>-1.3879782620516126E-3</v>
      </c>
      <c r="R207">
        <f t="shared" si="69"/>
        <v>27.472864820474772</v>
      </c>
      <c r="S207">
        <f t="shared" si="70"/>
        <v>27.4670129032258</v>
      </c>
      <c r="T207">
        <f t="shared" si="71"/>
        <v>3.6785150610086919</v>
      </c>
      <c r="U207">
        <f t="shared" si="72"/>
        <v>32.65159342317974</v>
      </c>
      <c r="V207">
        <f t="shared" si="73"/>
        <v>1.2052382912799711</v>
      </c>
      <c r="W207">
        <f t="shared" si="74"/>
        <v>3.6912081920766493</v>
      </c>
      <c r="X207">
        <f t="shared" si="75"/>
        <v>2.473276769728721</v>
      </c>
      <c r="Y207">
        <f t="shared" si="76"/>
        <v>-8.4647188757380416</v>
      </c>
      <c r="Z207">
        <f t="shared" si="77"/>
        <v>8.7120756815601972</v>
      </c>
      <c r="AA207">
        <f t="shared" si="78"/>
        <v>0.68832264224840689</v>
      </c>
      <c r="AB207">
        <f t="shared" si="79"/>
        <v>0.93429146980851119</v>
      </c>
      <c r="AC207">
        <v>-1.22025788766082E-3</v>
      </c>
      <c r="AD207">
        <v>2.3568245710588898E-2</v>
      </c>
      <c r="AE207">
        <v>2.6761594562177402</v>
      </c>
      <c r="AF207">
        <v>78</v>
      </c>
      <c r="AG207">
        <v>8</v>
      </c>
      <c r="AH207">
        <f t="shared" si="80"/>
        <v>1</v>
      </c>
      <c r="AI207">
        <f t="shared" si="81"/>
        <v>0</v>
      </c>
      <c r="AJ207">
        <f t="shared" si="82"/>
        <v>53563.183091208237</v>
      </c>
      <c r="AK207">
        <f t="shared" si="83"/>
        <v>-7.2630992258064502E-3</v>
      </c>
      <c r="AL207">
        <f t="shared" si="84"/>
        <v>-3.5589186206451606E-3</v>
      </c>
      <c r="AM207">
        <f t="shared" si="85"/>
        <v>0.49</v>
      </c>
      <c r="AN207">
        <f t="shared" si="86"/>
        <v>0.39</v>
      </c>
      <c r="AO207">
        <v>15.72</v>
      </c>
      <c r="AP207">
        <v>0.5</v>
      </c>
      <c r="AQ207" t="s">
        <v>195</v>
      </c>
      <c r="AR207">
        <v>1607404115.48387</v>
      </c>
      <c r="AS207">
        <v>413.98529032258102</v>
      </c>
      <c r="AT207">
        <v>409.96180645161297</v>
      </c>
      <c r="AU207">
        <v>11.867948387096799</v>
      </c>
      <c r="AV207">
        <v>11.5697967741936</v>
      </c>
      <c r="AW207">
        <v>1000.00993548387</v>
      </c>
      <c r="AX207">
        <v>101.42841935483899</v>
      </c>
      <c r="AY207">
        <v>0.125636322580645</v>
      </c>
      <c r="AZ207">
        <v>27.525880645161301</v>
      </c>
      <c r="BA207">
        <v>27.4670129032258</v>
      </c>
      <c r="BB207">
        <v>27.652154838709698</v>
      </c>
      <c r="BC207">
        <v>10004.781935483899</v>
      </c>
      <c r="BD207">
        <v>-7.2630992258064502E-3</v>
      </c>
      <c r="BE207">
        <v>0.282605</v>
      </c>
      <c r="BF207">
        <v>1607404093.0999999</v>
      </c>
      <c r="BG207" t="s">
        <v>655</v>
      </c>
      <c r="BH207">
        <v>32</v>
      </c>
      <c r="BI207">
        <v>-0.73399999999999999</v>
      </c>
      <c r="BJ207">
        <v>-5.2999999999999999E-2</v>
      </c>
      <c r="BK207">
        <v>411</v>
      </c>
      <c r="BL207">
        <v>12</v>
      </c>
      <c r="BM207">
        <v>0.45</v>
      </c>
      <c r="BN207">
        <v>0.18</v>
      </c>
      <c r="BO207">
        <v>4.0492362000000002</v>
      </c>
      <c r="BP207">
        <v>-1.3636938043998099</v>
      </c>
      <c r="BQ207">
        <v>0.32174581122302098</v>
      </c>
      <c r="BR207">
        <v>0</v>
      </c>
      <c r="BS207">
        <v>0.29828146</v>
      </c>
      <c r="BT207">
        <v>-1.38711634240699E-3</v>
      </c>
      <c r="BU207">
        <v>5.9806993604427205E-4</v>
      </c>
      <c r="BV207">
        <v>1</v>
      </c>
      <c r="BW207">
        <v>1</v>
      </c>
      <c r="BX207">
        <v>2</v>
      </c>
      <c r="BY207" t="s">
        <v>220</v>
      </c>
      <c r="BZ207">
        <v>100</v>
      </c>
      <c r="CA207">
        <v>100</v>
      </c>
      <c r="CB207">
        <v>-0.73399999999999999</v>
      </c>
      <c r="CC207">
        <v>-5.2999999999999999E-2</v>
      </c>
      <c r="CD207">
        <v>2</v>
      </c>
      <c r="CE207">
        <v>1002.49</v>
      </c>
      <c r="CF207">
        <v>310.74700000000001</v>
      </c>
      <c r="CG207">
        <v>26.9986</v>
      </c>
      <c r="CH207">
        <v>31.835699999999999</v>
      </c>
      <c r="CI207">
        <v>30.0001</v>
      </c>
      <c r="CJ207">
        <v>31.760100000000001</v>
      </c>
      <c r="CK207">
        <v>31.854600000000001</v>
      </c>
      <c r="CL207">
        <v>25.022400000000001</v>
      </c>
      <c r="CM207">
        <v>-30</v>
      </c>
      <c r="CN207">
        <v>-30</v>
      </c>
      <c r="CO207">
        <v>27</v>
      </c>
      <c r="CP207">
        <v>410</v>
      </c>
      <c r="CQ207">
        <v>10</v>
      </c>
      <c r="CR207">
        <v>98.087100000000007</v>
      </c>
      <c r="CS207">
        <v>106.26</v>
      </c>
    </row>
    <row r="208" spans="1:97" x14ac:dyDescent="0.25">
      <c r="A208">
        <v>192</v>
      </c>
      <c r="B208">
        <v>1607404426.5999999</v>
      </c>
      <c r="C208">
        <v>14832.5</v>
      </c>
      <c r="D208" t="s">
        <v>666</v>
      </c>
      <c r="E208" t="s">
        <v>667</v>
      </c>
      <c r="F208">
        <v>1607404418.6258099</v>
      </c>
      <c r="G208">
        <f t="shared" si="58"/>
        <v>1.3380447060271037E-4</v>
      </c>
      <c r="H208">
        <f t="shared" si="59"/>
        <v>-1.1614036185226084</v>
      </c>
      <c r="I208">
        <f t="shared" si="60"/>
        <v>411.60461290322598</v>
      </c>
      <c r="J208">
        <f t="shared" si="61"/>
        <v>741.25905620980268</v>
      </c>
      <c r="K208">
        <f t="shared" si="62"/>
        <v>75.280674941763678</v>
      </c>
      <c r="L208">
        <f t="shared" si="63"/>
        <v>41.801678925765621</v>
      </c>
      <c r="M208">
        <f t="shared" si="64"/>
        <v>5.2673451295087922E-3</v>
      </c>
      <c r="N208">
        <f t="shared" si="65"/>
        <v>2.7781008906282958</v>
      </c>
      <c r="O208">
        <f t="shared" si="66"/>
        <v>5.2618030942965972E-3</v>
      </c>
      <c r="P208">
        <f t="shared" si="67"/>
        <v>3.289124366671608E-3</v>
      </c>
      <c r="Q208">
        <f t="shared" si="68"/>
        <v>7.1681551252161255E-3</v>
      </c>
      <c r="R208">
        <f t="shared" si="69"/>
        <v>27.546949989929651</v>
      </c>
      <c r="S208">
        <f t="shared" si="70"/>
        <v>27.5402290322581</v>
      </c>
      <c r="T208">
        <f t="shared" si="71"/>
        <v>3.6943077952819086</v>
      </c>
      <c r="U208">
        <f t="shared" si="72"/>
        <v>31.688879437813899</v>
      </c>
      <c r="V208">
        <f t="shared" si="73"/>
        <v>1.1736477070752687</v>
      </c>
      <c r="W208">
        <f t="shared" si="74"/>
        <v>3.7036579642345169</v>
      </c>
      <c r="X208">
        <f t="shared" si="75"/>
        <v>2.5206600882066397</v>
      </c>
      <c r="Y208">
        <f t="shared" si="76"/>
        <v>-5.9007771535795275</v>
      </c>
      <c r="Z208">
        <f t="shared" si="77"/>
        <v>6.4730913610889731</v>
      </c>
      <c r="AA208">
        <f t="shared" si="78"/>
        <v>0.50568078292083596</v>
      </c>
      <c r="AB208">
        <f t="shared" si="79"/>
        <v>1.085163145555498</v>
      </c>
      <c r="AC208">
        <v>-1.22007973357655E-3</v>
      </c>
      <c r="AD208">
        <v>2.3564804815615001E-2</v>
      </c>
      <c r="AE208">
        <v>2.6759134906428099</v>
      </c>
      <c r="AF208">
        <v>80</v>
      </c>
      <c r="AG208">
        <v>8</v>
      </c>
      <c r="AH208">
        <f t="shared" si="80"/>
        <v>1</v>
      </c>
      <c r="AI208">
        <f t="shared" si="81"/>
        <v>0</v>
      </c>
      <c r="AJ208">
        <f t="shared" si="82"/>
        <v>53545.517752962776</v>
      </c>
      <c r="AK208">
        <f t="shared" si="83"/>
        <v>3.7509969258064497E-2</v>
      </c>
      <c r="AL208">
        <f t="shared" si="84"/>
        <v>1.8379884936451603E-2</v>
      </c>
      <c r="AM208">
        <f t="shared" si="85"/>
        <v>0.49</v>
      </c>
      <c r="AN208">
        <f t="shared" si="86"/>
        <v>0.39</v>
      </c>
      <c r="AO208">
        <v>12.74</v>
      </c>
      <c r="AP208">
        <v>0.5</v>
      </c>
      <c r="AQ208" t="s">
        <v>195</v>
      </c>
      <c r="AR208">
        <v>1607404418.6258099</v>
      </c>
      <c r="AS208">
        <v>411.60461290322598</v>
      </c>
      <c r="AT208">
        <v>410.19509677419398</v>
      </c>
      <c r="AU208">
        <v>11.5564451612903</v>
      </c>
      <c r="AV208">
        <v>11.3879419354839</v>
      </c>
      <c r="AW208">
        <v>999.96248387096796</v>
      </c>
      <c r="AX208">
        <v>101.43264516129</v>
      </c>
      <c r="AY208">
        <v>0.12520335483871001</v>
      </c>
      <c r="AZ208">
        <v>27.583448387096801</v>
      </c>
      <c r="BA208">
        <v>27.5402290322581</v>
      </c>
      <c r="BB208">
        <v>27.724229032258101</v>
      </c>
      <c r="BC208">
        <v>10002.904516129</v>
      </c>
      <c r="BD208">
        <v>3.7509969258064497E-2</v>
      </c>
      <c r="BE208">
        <v>0.282605</v>
      </c>
      <c r="BF208">
        <v>1607404411.0999999</v>
      </c>
      <c r="BG208" t="s">
        <v>668</v>
      </c>
      <c r="BH208">
        <v>33</v>
      </c>
      <c r="BI208">
        <v>-0.74</v>
      </c>
      <c r="BJ208">
        <v>-5.2999999999999999E-2</v>
      </c>
      <c r="BK208">
        <v>410</v>
      </c>
      <c r="BL208">
        <v>11</v>
      </c>
      <c r="BM208">
        <v>0.27</v>
      </c>
      <c r="BN208">
        <v>0.1</v>
      </c>
      <c r="BO208">
        <v>0.87815281024000003</v>
      </c>
      <c r="BP208">
        <v>5.8147559572154703</v>
      </c>
      <c r="BQ208">
        <v>0.80265868775545801</v>
      </c>
      <c r="BR208">
        <v>0</v>
      </c>
      <c r="BS208">
        <v>0.10444079640999999</v>
      </c>
      <c r="BT208">
        <v>0.739923647562724</v>
      </c>
      <c r="BU208">
        <v>9.8036363703159796E-2</v>
      </c>
      <c r="BV208">
        <v>0</v>
      </c>
      <c r="BW208">
        <v>0</v>
      </c>
      <c r="BX208">
        <v>2</v>
      </c>
      <c r="BY208" t="s">
        <v>213</v>
      </c>
      <c r="BZ208">
        <v>100</v>
      </c>
      <c r="CA208">
        <v>100</v>
      </c>
      <c r="CB208">
        <v>-0.74</v>
      </c>
      <c r="CC208">
        <v>-5.2999999999999999E-2</v>
      </c>
      <c r="CD208">
        <v>2</v>
      </c>
      <c r="CE208">
        <v>999.86099999999999</v>
      </c>
      <c r="CF208">
        <v>308.62900000000002</v>
      </c>
      <c r="CG208">
        <v>26.999099999999999</v>
      </c>
      <c r="CH208">
        <v>31.889600000000002</v>
      </c>
      <c r="CI208">
        <v>30.000299999999999</v>
      </c>
      <c r="CJ208">
        <v>31.814</v>
      </c>
      <c r="CK208">
        <v>31.910499999999999</v>
      </c>
      <c r="CL208">
        <v>25.0108</v>
      </c>
      <c r="CM208">
        <v>-30</v>
      </c>
      <c r="CN208">
        <v>-30</v>
      </c>
      <c r="CO208">
        <v>27</v>
      </c>
      <c r="CP208">
        <v>410</v>
      </c>
      <c r="CQ208">
        <v>10</v>
      </c>
      <c r="CR208">
        <v>98.081699999999998</v>
      </c>
      <c r="CS208">
        <v>106.25</v>
      </c>
    </row>
    <row r="209" spans="1:97" x14ac:dyDescent="0.25">
      <c r="A209">
        <v>193</v>
      </c>
      <c r="B209">
        <v>1607404431.5999999</v>
      </c>
      <c r="C209">
        <v>14837.5</v>
      </c>
      <c r="D209" t="s">
        <v>669</v>
      </c>
      <c r="E209" t="s">
        <v>670</v>
      </c>
      <c r="F209">
        <v>1607404423.2645199</v>
      </c>
      <c r="G209">
        <f t="shared" ref="G209:G272" si="87">AW209*AH209*(AU209-AV209)/(100*AO209*(1000-AH209*AU209))</f>
        <v>1.6425228019125893E-4</v>
      </c>
      <c r="H209">
        <f t="shared" ref="H209:H272" si="88">AW209*AH209*(AT209-AS209*(1000-AH209*AV209)/(1000-AH209*AU209))/(100*AO209)</f>
        <v>-1.5104227466388502</v>
      </c>
      <c r="I209">
        <f t="shared" ref="I209:I272" si="89">AS209 - IF(AH209&gt;1, H209*AO209*100/(AJ209*BC209), 0)</f>
        <v>412.02470967741903</v>
      </c>
      <c r="J209">
        <f t="shared" ref="J209:J272" si="90">((P209-G209/2)*I209-H209)/(P209+G209/2)</f>
        <v>761.5970371345029</v>
      </c>
      <c r="K209">
        <f t="shared" ref="K209:K272" si="91">J209*(AX209+AY209)/1000</f>
        <v>77.347273053462487</v>
      </c>
      <c r="L209">
        <f t="shared" ref="L209:L272" si="92">(AS209 - IF(AH209&gt;1, H209*AO209*100/(AJ209*BC209), 0))*(AX209+AY209)/1000</f>
        <v>41.844947091836794</v>
      </c>
      <c r="M209">
        <f t="shared" ref="M209:M272" si="93">2/((1/O209-1/N209)+SIGN(O209)*SQRT((1/O209-1/N209)*(1/O209-1/N209) + 4*AP209/((AP209+1)*(AP209+1))*(2*1/O209*1/N209-1/N209*1/N209)))</f>
        <v>6.479261131905085E-3</v>
      </c>
      <c r="N209">
        <f t="shared" ref="N209:N272" si="94">AE209+AD209*AO209+AC209*AO209*AO209</f>
        <v>2.777894532168077</v>
      </c>
      <c r="O209">
        <f t="shared" ref="O209:O272" si="95">G209*(1000-(1000*0.61365*EXP(17.502*S209/(240.97+S209))/(AX209+AY209)+AU209)/2)/(1000*0.61365*EXP(17.502*S209/(240.97+S209))/(AX209+AY209)-AU209)</f>
        <v>6.470877052218567E-3</v>
      </c>
      <c r="P209">
        <f t="shared" ref="P209:P272" si="96">1/((AP209+1)/(M209/1.6)+1/(N209/1.37)) + AP209/((AP209+1)/(M209/1.6) + AP209/(N209/1.37))</f>
        <v>4.0450505133719289E-3</v>
      </c>
      <c r="Q209">
        <f t="shared" ref="Q209:Q272" si="97">(AL209*AN209)</f>
        <v>7.6309629545709742E-3</v>
      </c>
      <c r="R209">
        <f t="shared" ref="R209:R272" si="98">(AZ209+(Q209+2*0.95*0.0000000567*(((AZ209+$B$7)+273)^4-(AZ209+273)^4)-44100*G209)/(1.84*29.3*N209+8*0.95*0.0000000567*(AZ209+273)^3))</f>
        <v>27.534640614582834</v>
      </c>
      <c r="S209">
        <f t="shared" ref="S209:S272" si="99">($C$7*BA209+$D$7*BB209+$E$7*R209)</f>
        <v>27.535925806451601</v>
      </c>
      <c r="T209">
        <f t="shared" ref="T209:T272" si="100">0.61365*EXP(17.502*S209/(240.97+S209))</f>
        <v>3.6933779546955026</v>
      </c>
      <c r="U209">
        <f t="shared" ref="U209:U272" si="101">(V209/W209*100)</f>
        <v>31.794460807115254</v>
      </c>
      <c r="V209">
        <f t="shared" ref="V209:V272" si="102">AU209*(AX209+AY209)/1000</f>
        <v>1.1772831092908205</v>
      </c>
      <c r="W209">
        <f t="shared" ref="W209:W272" si="103">0.61365*EXP(17.502*AZ209/(240.97+AZ209))</f>
        <v>3.7027931262396412</v>
      </c>
      <c r="X209">
        <f t="shared" ref="X209:X272" si="104">(T209-AU209*(AX209+AY209)/1000)</f>
        <v>2.5160948454046821</v>
      </c>
      <c r="Y209">
        <f t="shared" ref="Y209:Y272" si="105">(-G209*44100)</f>
        <v>-7.2435255564345189</v>
      </c>
      <c r="Z209">
        <f t="shared" ref="Z209:Z272" si="106">2*29.3*N209*0.92*(AZ209-S209)</f>
        <v>6.5189884004768892</v>
      </c>
      <c r="AA209">
        <f t="shared" ref="AA209:AA272" si="107">2*0.95*0.0000000567*(((AZ209+$B$7)+273)^4-(S209+273)^4)</f>
        <v>0.50928302333268305</v>
      </c>
      <c r="AB209">
        <f t="shared" ref="AB209:AB272" si="108">Q209+AA209+Y209+Z209</f>
        <v>-0.20762316967037542</v>
      </c>
      <c r="AC209">
        <v>-1.21993882732886E-3</v>
      </c>
      <c r="AD209">
        <v>2.3562083330999899E-2</v>
      </c>
      <c r="AE209">
        <v>2.6757189337416998</v>
      </c>
      <c r="AF209">
        <v>80</v>
      </c>
      <c r="AG209">
        <v>8</v>
      </c>
      <c r="AH209">
        <f t="shared" ref="AH209:AH272" si="109">IF(AF209*$H$13&gt;=AJ209,1,(AJ209/(AJ209-AF209*$H$13)))</f>
        <v>1</v>
      </c>
      <c r="AI209">
        <f t="shared" ref="AI209:AI272" si="110">(AH209-1)*100</f>
        <v>0</v>
      </c>
      <c r="AJ209">
        <f t="shared" ref="AJ209:AJ272" si="111">MAX(0,($B$13+$C$13*BC209)/(1+$D$13*BC209)*AX209/(AZ209+273)*$E$13)</f>
        <v>53540.314259916406</v>
      </c>
      <c r="AK209">
        <f t="shared" ref="AK209:AK272" si="112">$B$11*BD209+$C$11*BE209</f>
        <v>3.99317789354839E-2</v>
      </c>
      <c r="AL209">
        <f t="shared" ref="AL209:AL272" si="113">AK209*AM209</f>
        <v>1.9566571678387112E-2</v>
      </c>
      <c r="AM209">
        <f t="shared" ref="AM209:AM272" si="114">($B$11*$D$9+$C$11*$D$9)/($B$11+$C$11)</f>
        <v>0.49</v>
      </c>
      <c r="AN209">
        <f t="shared" ref="AN209:AN272" si="115">($B$11*$K$9+$C$11*$K$9)/($B$11+$C$11)</f>
        <v>0.39</v>
      </c>
      <c r="AO209">
        <v>12.74</v>
      </c>
      <c r="AP209">
        <v>0.5</v>
      </c>
      <c r="AQ209" t="s">
        <v>195</v>
      </c>
      <c r="AR209">
        <v>1607404423.2645199</v>
      </c>
      <c r="AS209">
        <v>412.02470967741903</v>
      </c>
      <c r="AT209">
        <v>410.18664516129002</v>
      </c>
      <c r="AU209">
        <v>11.592074193548401</v>
      </c>
      <c r="AV209">
        <v>11.385241935483901</v>
      </c>
      <c r="AW209">
        <v>999.99719354838703</v>
      </c>
      <c r="AX209">
        <v>101.433387096774</v>
      </c>
      <c r="AY209">
        <v>0.125927451612903</v>
      </c>
      <c r="AZ209">
        <v>27.579454838709701</v>
      </c>
      <c r="BA209">
        <v>27.535925806451601</v>
      </c>
      <c r="BB209">
        <v>27.720790322580601</v>
      </c>
      <c r="BC209">
        <v>10001.676129032299</v>
      </c>
      <c r="BD209">
        <v>3.99317789354839E-2</v>
      </c>
      <c r="BE209">
        <v>0.282605</v>
      </c>
      <c r="BF209">
        <v>1607404411.0999999</v>
      </c>
      <c r="BG209" t="s">
        <v>668</v>
      </c>
      <c r="BH209">
        <v>33</v>
      </c>
      <c r="BI209">
        <v>-0.74</v>
      </c>
      <c r="BJ209">
        <v>-5.2999999999999999E-2</v>
      </c>
      <c r="BK209">
        <v>410</v>
      </c>
      <c r="BL209">
        <v>11</v>
      </c>
      <c r="BM209">
        <v>0.27</v>
      </c>
      <c r="BN209">
        <v>0.1</v>
      </c>
      <c r="BO209">
        <v>1.309067628</v>
      </c>
      <c r="BP209">
        <v>5.8945969704889203</v>
      </c>
      <c r="BQ209">
        <v>0.81170415323098699</v>
      </c>
      <c r="BR209">
        <v>0</v>
      </c>
      <c r="BS209">
        <v>0.14567636583999999</v>
      </c>
      <c r="BT209">
        <v>0.61437908893867699</v>
      </c>
      <c r="BU209">
        <v>8.8323561851297694E-2</v>
      </c>
      <c r="BV209">
        <v>0</v>
      </c>
      <c r="BW209">
        <v>0</v>
      </c>
      <c r="BX209">
        <v>2</v>
      </c>
      <c r="BY209" t="s">
        <v>213</v>
      </c>
      <c r="BZ209">
        <v>100</v>
      </c>
      <c r="CA209">
        <v>100</v>
      </c>
      <c r="CB209">
        <v>-0.74</v>
      </c>
      <c r="CC209">
        <v>-5.2999999999999999E-2</v>
      </c>
      <c r="CD209">
        <v>2</v>
      </c>
      <c r="CE209">
        <v>999.59199999999998</v>
      </c>
      <c r="CF209">
        <v>308.65499999999997</v>
      </c>
      <c r="CG209">
        <v>26.998999999999999</v>
      </c>
      <c r="CH209">
        <v>31.8918</v>
      </c>
      <c r="CI209">
        <v>30.000299999999999</v>
      </c>
      <c r="CJ209">
        <v>31.815799999999999</v>
      </c>
      <c r="CK209">
        <v>31.913</v>
      </c>
      <c r="CL209">
        <v>25.040800000000001</v>
      </c>
      <c r="CM209">
        <v>-30</v>
      </c>
      <c r="CN209">
        <v>-30</v>
      </c>
      <c r="CO209">
        <v>27</v>
      </c>
      <c r="CP209">
        <v>410</v>
      </c>
      <c r="CQ209">
        <v>10</v>
      </c>
      <c r="CR209">
        <v>98.081599999999995</v>
      </c>
      <c r="CS209">
        <v>106.25</v>
      </c>
    </row>
    <row r="210" spans="1:97" x14ac:dyDescent="0.25">
      <c r="A210">
        <v>194</v>
      </c>
      <c r="B210">
        <v>1607404436.7</v>
      </c>
      <c r="C210">
        <v>14842.6000001431</v>
      </c>
      <c r="D210" t="s">
        <v>671</v>
      </c>
      <c r="E210" t="s">
        <v>672</v>
      </c>
      <c r="F210">
        <v>1607404428.0709701</v>
      </c>
      <c r="G210">
        <f t="shared" si="87"/>
        <v>1.6432373390569573E-4</v>
      </c>
      <c r="H210">
        <f t="shared" si="88"/>
        <v>-1.6270986155807772</v>
      </c>
      <c r="I210">
        <f t="shared" si="89"/>
        <v>411.98612903225802</v>
      </c>
      <c r="J210">
        <f t="shared" si="90"/>
        <v>789.63153772461044</v>
      </c>
      <c r="K210">
        <f t="shared" si="91"/>
        <v>80.195231831707716</v>
      </c>
      <c r="L210">
        <f t="shared" si="92"/>
        <v>41.841443193106699</v>
      </c>
      <c r="M210">
        <f t="shared" si="93"/>
        <v>6.4825625408192937E-3</v>
      </c>
      <c r="N210">
        <f t="shared" si="94"/>
        <v>2.7766011423873604</v>
      </c>
      <c r="O210">
        <f t="shared" si="95"/>
        <v>6.4741660170086609E-3</v>
      </c>
      <c r="P210">
        <f t="shared" si="96"/>
        <v>4.047107232175013E-3</v>
      </c>
      <c r="Q210">
        <f t="shared" si="97"/>
        <v>6.4310802676354768E-3</v>
      </c>
      <c r="R210">
        <f t="shared" si="98"/>
        <v>27.53098772552201</v>
      </c>
      <c r="S210">
        <f t="shared" si="99"/>
        <v>27.533780645161301</v>
      </c>
      <c r="T210">
        <f t="shared" si="100"/>
        <v>3.6929145047537228</v>
      </c>
      <c r="U210">
        <f t="shared" si="101"/>
        <v>31.792667830618122</v>
      </c>
      <c r="V210">
        <f t="shared" si="102"/>
        <v>1.1769684636976203</v>
      </c>
      <c r="W210">
        <f t="shared" si="103"/>
        <v>3.7020122688921808</v>
      </c>
      <c r="X210">
        <f t="shared" si="104"/>
        <v>2.5159460410561025</v>
      </c>
      <c r="Y210">
        <f t="shared" si="105"/>
        <v>-7.246676665241182</v>
      </c>
      <c r="Z210">
        <f t="shared" si="106"/>
        <v>6.2972095071037089</v>
      </c>
      <c r="AA210">
        <f t="shared" si="107"/>
        <v>0.49217202184663356</v>
      </c>
      <c r="AB210">
        <f t="shared" si="108"/>
        <v>-0.45086405602320401</v>
      </c>
      <c r="AC210">
        <v>-1.2190559041477401E-3</v>
      </c>
      <c r="AD210">
        <v>2.35450304189176E-2</v>
      </c>
      <c r="AE210">
        <v>2.6744994929183998</v>
      </c>
      <c r="AF210">
        <v>78</v>
      </c>
      <c r="AG210">
        <v>8</v>
      </c>
      <c r="AH210">
        <f t="shared" si="109"/>
        <v>1</v>
      </c>
      <c r="AI210">
        <f t="shared" si="110"/>
        <v>0</v>
      </c>
      <c r="AJ210">
        <f t="shared" si="111"/>
        <v>53503.806200163817</v>
      </c>
      <c r="AK210">
        <f t="shared" si="112"/>
        <v>3.3652957967741898E-2</v>
      </c>
      <c r="AL210">
        <f t="shared" si="113"/>
        <v>1.648994940419353E-2</v>
      </c>
      <c r="AM210">
        <f t="shared" si="114"/>
        <v>0.49</v>
      </c>
      <c r="AN210">
        <f t="shared" si="115"/>
        <v>0.39</v>
      </c>
      <c r="AO210">
        <v>12.74</v>
      </c>
      <c r="AP210">
        <v>0.5</v>
      </c>
      <c r="AQ210" t="s">
        <v>195</v>
      </c>
      <c r="AR210">
        <v>1607404428.0709701</v>
      </c>
      <c r="AS210">
        <v>411.98612903225802</v>
      </c>
      <c r="AT210">
        <v>409.99945161290299</v>
      </c>
      <c r="AU210">
        <v>11.588861290322599</v>
      </c>
      <c r="AV210">
        <v>11.381938709677399</v>
      </c>
      <c r="AW210">
        <v>999.998774193548</v>
      </c>
      <c r="AX210">
        <v>101.43422580645201</v>
      </c>
      <c r="AY210">
        <v>0.126094419354839</v>
      </c>
      <c r="AZ210">
        <v>27.575848387096801</v>
      </c>
      <c r="BA210">
        <v>27.533780645161301</v>
      </c>
      <c r="BB210">
        <v>27.719864516129</v>
      </c>
      <c r="BC210">
        <v>9994.3548387096798</v>
      </c>
      <c r="BD210">
        <v>3.3652957967741898E-2</v>
      </c>
      <c r="BE210">
        <v>0.282605</v>
      </c>
      <c r="BF210">
        <v>1607404411.0999999</v>
      </c>
      <c r="BG210" t="s">
        <v>668</v>
      </c>
      <c r="BH210">
        <v>33</v>
      </c>
      <c r="BI210">
        <v>-0.74</v>
      </c>
      <c r="BJ210">
        <v>-5.2999999999999999E-2</v>
      </c>
      <c r="BK210">
        <v>410</v>
      </c>
      <c r="BL210">
        <v>11</v>
      </c>
      <c r="BM210">
        <v>0.27</v>
      </c>
      <c r="BN210">
        <v>0.1</v>
      </c>
      <c r="BO210">
        <v>1.743950552</v>
      </c>
      <c r="BP210">
        <v>4.2223164532539501</v>
      </c>
      <c r="BQ210">
        <v>0.63376996467802604</v>
      </c>
      <c r="BR210">
        <v>0</v>
      </c>
      <c r="BS210">
        <v>0.18290047396</v>
      </c>
      <c r="BT210">
        <v>0.296748414146489</v>
      </c>
      <c r="BU210">
        <v>5.7076628668111501E-2</v>
      </c>
      <c r="BV210">
        <v>0</v>
      </c>
      <c r="BW210">
        <v>0</v>
      </c>
      <c r="BX210">
        <v>2</v>
      </c>
      <c r="BY210" t="s">
        <v>213</v>
      </c>
      <c r="BZ210">
        <v>100</v>
      </c>
      <c r="CA210">
        <v>100</v>
      </c>
      <c r="CB210">
        <v>-0.74</v>
      </c>
      <c r="CC210">
        <v>-5.2999999999999999E-2</v>
      </c>
      <c r="CD210">
        <v>2</v>
      </c>
      <c r="CE210">
        <v>1001.81</v>
      </c>
      <c r="CF210">
        <v>308.85399999999998</v>
      </c>
      <c r="CG210">
        <v>26.999300000000002</v>
      </c>
      <c r="CH210">
        <v>31.893799999999999</v>
      </c>
      <c r="CI210">
        <v>30</v>
      </c>
      <c r="CJ210">
        <v>31.815999999999999</v>
      </c>
      <c r="CK210">
        <v>31.9133</v>
      </c>
      <c r="CL210">
        <v>25.046700000000001</v>
      </c>
      <c r="CM210">
        <v>-30</v>
      </c>
      <c r="CN210">
        <v>-30</v>
      </c>
      <c r="CO210">
        <v>27</v>
      </c>
      <c r="CP210">
        <v>410</v>
      </c>
      <c r="CQ210">
        <v>10</v>
      </c>
      <c r="CR210">
        <v>98.082899999999995</v>
      </c>
      <c r="CS210">
        <v>106.249</v>
      </c>
    </row>
    <row r="211" spans="1:97" x14ac:dyDescent="0.25">
      <c r="A211">
        <v>195</v>
      </c>
      <c r="B211">
        <v>1607404441.5999999</v>
      </c>
      <c r="C211">
        <v>14847.5</v>
      </c>
      <c r="D211" t="s">
        <v>673</v>
      </c>
      <c r="E211" t="s">
        <v>674</v>
      </c>
      <c r="F211">
        <v>1607404433.0193501</v>
      </c>
      <c r="G211">
        <f t="shared" si="87"/>
        <v>1.6439961248686499E-4</v>
      </c>
      <c r="H211">
        <f t="shared" si="88"/>
        <v>-1.6806416416896752</v>
      </c>
      <c r="I211">
        <f t="shared" si="89"/>
        <v>411.91719354838699</v>
      </c>
      <c r="J211">
        <f t="shared" si="90"/>
        <v>802.3538826036737</v>
      </c>
      <c r="K211">
        <f t="shared" si="91"/>
        <v>81.486787180437872</v>
      </c>
      <c r="L211">
        <f t="shared" si="92"/>
        <v>41.834169952188823</v>
      </c>
      <c r="M211">
        <f t="shared" si="93"/>
        <v>6.4853920459897749E-3</v>
      </c>
      <c r="N211">
        <f t="shared" si="94"/>
        <v>2.7777311604429147</v>
      </c>
      <c r="O211">
        <f t="shared" si="95"/>
        <v>6.4769916099064965E-3</v>
      </c>
      <c r="P211">
        <f t="shared" si="96"/>
        <v>4.0488735787817393E-3</v>
      </c>
      <c r="Q211">
        <f t="shared" si="97"/>
        <v>6.4308829414741978E-3</v>
      </c>
      <c r="R211">
        <f t="shared" si="98"/>
        <v>27.530390358283878</v>
      </c>
      <c r="S211">
        <f t="shared" si="99"/>
        <v>27.5323903225806</v>
      </c>
      <c r="T211">
        <f t="shared" si="100"/>
        <v>3.6926141605436125</v>
      </c>
      <c r="U211">
        <f t="shared" si="101"/>
        <v>31.784166038366202</v>
      </c>
      <c r="V211">
        <f t="shared" si="102"/>
        <v>1.1766128838354637</v>
      </c>
      <c r="W211">
        <f t="shared" si="103"/>
        <v>3.7018837694693376</v>
      </c>
      <c r="X211">
        <f t="shared" si="104"/>
        <v>2.516001276708149</v>
      </c>
      <c r="Y211">
        <f t="shared" si="105"/>
        <v>-7.2500229106707463</v>
      </c>
      <c r="Z211">
        <f t="shared" si="106"/>
        <v>6.4190916979845429</v>
      </c>
      <c r="AA211">
        <f t="shared" si="107"/>
        <v>0.50148892531988654</v>
      </c>
      <c r="AB211">
        <f t="shared" si="108"/>
        <v>-0.32301140442484311</v>
      </c>
      <c r="AC211">
        <v>-1.21982728065212E-3</v>
      </c>
      <c r="AD211">
        <v>2.3559928901586102E-2</v>
      </c>
      <c r="AE211">
        <v>2.6755649045738799</v>
      </c>
      <c r="AF211">
        <v>78</v>
      </c>
      <c r="AG211">
        <v>8</v>
      </c>
      <c r="AH211">
        <f t="shared" si="109"/>
        <v>1</v>
      </c>
      <c r="AI211">
        <f t="shared" si="110"/>
        <v>0</v>
      </c>
      <c r="AJ211">
        <f t="shared" si="111"/>
        <v>53536.367025015737</v>
      </c>
      <c r="AK211">
        <f t="shared" si="112"/>
        <v>3.3651925387096798E-2</v>
      </c>
      <c r="AL211">
        <f t="shared" si="113"/>
        <v>1.6489443439677429E-2</v>
      </c>
      <c r="AM211">
        <f t="shared" si="114"/>
        <v>0.49</v>
      </c>
      <c r="AN211">
        <f t="shared" si="115"/>
        <v>0.39</v>
      </c>
      <c r="AO211">
        <v>12.74</v>
      </c>
      <c r="AP211">
        <v>0.5</v>
      </c>
      <c r="AQ211" t="s">
        <v>195</v>
      </c>
      <c r="AR211">
        <v>1607404433.0193501</v>
      </c>
      <c r="AS211">
        <v>411.91719354838699</v>
      </c>
      <c r="AT211">
        <v>409.86232258064501</v>
      </c>
      <c r="AU211">
        <v>11.585435483871001</v>
      </c>
      <c r="AV211">
        <v>11.378416129032299</v>
      </c>
      <c r="AW211">
        <v>999.99632258064503</v>
      </c>
      <c r="AX211">
        <v>101.433387096774</v>
      </c>
      <c r="AY211">
        <v>0.12627248387096801</v>
      </c>
      <c r="AZ211">
        <v>27.5752548387097</v>
      </c>
      <c r="BA211">
        <v>27.5323903225806</v>
      </c>
      <c r="BB211">
        <v>27.718525806451598</v>
      </c>
      <c r="BC211">
        <v>10000.761612903199</v>
      </c>
      <c r="BD211">
        <v>3.3651925387096798E-2</v>
      </c>
      <c r="BE211">
        <v>0.282605</v>
      </c>
      <c r="BF211">
        <v>1607404411.0999999</v>
      </c>
      <c r="BG211" t="s">
        <v>668</v>
      </c>
      <c r="BH211">
        <v>33</v>
      </c>
      <c r="BI211">
        <v>-0.74</v>
      </c>
      <c r="BJ211">
        <v>-5.2999999999999999E-2</v>
      </c>
      <c r="BK211">
        <v>410</v>
      </c>
      <c r="BL211">
        <v>11</v>
      </c>
      <c r="BM211">
        <v>0.27</v>
      </c>
      <c r="BN211">
        <v>0.1</v>
      </c>
      <c r="BO211">
        <v>1.9358432000000001</v>
      </c>
      <c r="BP211">
        <v>1.05698054749861</v>
      </c>
      <c r="BQ211">
        <v>0.35491727972833298</v>
      </c>
      <c r="BR211">
        <v>0</v>
      </c>
      <c r="BS211">
        <v>0.20710326000000001</v>
      </c>
      <c r="BT211">
        <v>-4.61381712210326E-4</v>
      </c>
      <c r="BU211">
        <v>7.8054160196622399E-4</v>
      </c>
      <c r="BV211">
        <v>1</v>
      </c>
      <c r="BW211">
        <v>1</v>
      </c>
      <c r="BX211">
        <v>2</v>
      </c>
      <c r="BY211" t="s">
        <v>220</v>
      </c>
      <c r="BZ211">
        <v>100</v>
      </c>
      <c r="CA211">
        <v>100</v>
      </c>
      <c r="CB211">
        <v>-0.74</v>
      </c>
      <c r="CC211">
        <v>-5.2999999999999999E-2</v>
      </c>
      <c r="CD211">
        <v>2</v>
      </c>
      <c r="CE211">
        <v>1001.97</v>
      </c>
      <c r="CF211">
        <v>308.64699999999999</v>
      </c>
      <c r="CG211">
        <v>26.999400000000001</v>
      </c>
      <c r="CH211">
        <v>31.894600000000001</v>
      </c>
      <c r="CI211">
        <v>30.0002</v>
      </c>
      <c r="CJ211">
        <v>31.8172</v>
      </c>
      <c r="CK211">
        <v>31.914400000000001</v>
      </c>
      <c r="CL211">
        <v>25.047899999999998</v>
      </c>
      <c r="CM211">
        <v>-30</v>
      </c>
      <c r="CN211">
        <v>-30</v>
      </c>
      <c r="CO211">
        <v>27</v>
      </c>
      <c r="CP211">
        <v>410</v>
      </c>
      <c r="CQ211">
        <v>10</v>
      </c>
      <c r="CR211">
        <v>98.083799999999997</v>
      </c>
      <c r="CS211">
        <v>106.249</v>
      </c>
    </row>
    <row r="212" spans="1:97" x14ac:dyDescent="0.25">
      <c r="A212">
        <v>196</v>
      </c>
      <c r="B212">
        <v>1607404446.7</v>
      </c>
      <c r="C212">
        <v>14852.6000001431</v>
      </c>
      <c r="D212" t="s">
        <v>675</v>
      </c>
      <c r="E212" t="s">
        <v>676</v>
      </c>
      <c r="F212">
        <v>1607404438.03548</v>
      </c>
      <c r="G212">
        <f t="shared" si="87"/>
        <v>1.6453170995266549E-4</v>
      </c>
      <c r="H212">
        <f t="shared" si="88"/>
        <v>-1.7125245003928922</v>
      </c>
      <c r="I212">
        <f t="shared" si="89"/>
        <v>411.800064516129</v>
      </c>
      <c r="J212">
        <f t="shared" si="90"/>
        <v>809.7166139253477</v>
      </c>
      <c r="K212">
        <f t="shared" si="91"/>
        <v>82.234287457042385</v>
      </c>
      <c r="L212">
        <f t="shared" si="92"/>
        <v>41.82214406603503</v>
      </c>
      <c r="M212">
        <f t="shared" si="93"/>
        <v>6.489105118295503E-3</v>
      </c>
      <c r="N212">
        <f t="shared" si="94"/>
        <v>2.7780386711577192</v>
      </c>
      <c r="O212">
        <f t="shared" si="95"/>
        <v>6.4806959968489028E-3</v>
      </c>
      <c r="P212">
        <f t="shared" si="96"/>
        <v>4.0511895995942399E-3</v>
      </c>
      <c r="Q212">
        <f t="shared" si="97"/>
        <v>7.1521648203870993E-3</v>
      </c>
      <c r="R212">
        <f t="shared" si="98"/>
        <v>27.53205050551216</v>
      </c>
      <c r="S212">
        <f t="shared" si="99"/>
        <v>27.5334258064516</v>
      </c>
      <c r="T212">
        <f t="shared" si="100"/>
        <v>3.6928378487529208</v>
      </c>
      <c r="U212">
        <f t="shared" si="101"/>
        <v>31.771515964095808</v>
      </c>
      <c r="V212">
        <f t="shared" si="102"/>
        <v>1.1762606401048432</v>
      </c>
      <c r="W212">
        <f t="shared" si="103"/>
        <v>3.7022490253033746</v>
      </c>
      <c r="X212">
        <f t="shared" si="104"/>
        <v>2.5165772086480773</v>
      </c>
      <c r="Y212">
        <f t="shared" si="105"/>
        <v>-7.2558484089125486</v>
      </c>
      <c r="Z212">
        <f t="shared" si="106"/>
        <v>6.5173941455686126</v>
      </c>
      <c r="AA212">
        <f t="shared" si="107"/>
        <v>0.50911932019767703</v>
      </c>
      <c r="AB212">
        <f t="shared" si="108"/>
        <v>-0.22218277832587141</v>
      </c>
      <c r="AC212">
        <v>-1.2200372476309301E-3</v>
      </c>
      <c r="AD212">
        <v>2.3563984235624901E-2</v>
      </c>
      <c r="AE212">
        <v>2.67585482956944</v>
      </c>
      <c r="AF212">
        <v>78</v>
      </c>
      <c r="AG212">
        <v>8</v>
      </c>
      <c r="AH212">
        <f t="shared" si="109"/>
        <v>1</v>
      </c>
      <c r="AI212">
        <f t="shared" si="110"/>
        <v>0</v>
      </c>
      <c r="AJ212">
        <f t="shared" si="111"/>
        <v>53544.897606275103</v>
      </c>
      <c r="AK212">
        <f t="shared" si="112"/>
        <v>3.7426294193548398E-2</v>
      </c>
      <c r="AL212">
        <f t="shared" si="113"/>
        <v>1.8338884154838715E-2</v>
      </c>
      <c r="AM212">
        <f t="shared" si="114"/>
        <v>0.49</v>
      </c>
      <c r="AN212">
        <f t="shared" si="115"/>
        <v>0.39</v>
      </c>
      <c r="AO212">
        <v>12.74</v>
      </c>
      <c r="AP212">
        <v>0.5</v>
      </c>
      <c r="AQ212" t="s">
        <v>195</v>
      </c>
      <c r="AR212">
        <v>1607404438.03548</v>
      </c>
      <c r="AS212">
        <v>411.800064516129</v>
      </c>
      <c r="AT212">
        <v>409.70464516128999</v>
      </c>
      <c r="AU212">
        <v>11.5820032258064</v>
      </c>
      <c r="AV212">
        <v>11.374819354838699</v>
      </c>
      <c r="AW212">
        <v>1000.00861290323</v>
      </c>
      <c r="AX212">
        <v>101.43306451612899</v>
      </c>
      <c r="AY212">
        <v>0.12627864516129</v>
      </c>
      <c r="AZ212">
        <v>27.576941935483902</v>
      </c>
      <c r="BA212">
        <v>27.5334258064516</v>
      </c>
      <c r="BB212">
        <v>27.716835483871002</v>
      </c>
      <c r="BC212">
        <v>10002.5148387097</v>
      </c>
      <c r="BD212">
        <v>3.7426294193548398E-2</v>
      </c>
      <c r="BE212">
        <v>0.282605</v>
      </c>
      <c r="BF212">
        <v>1607404411.0999999</v>
      </c>
      <c r="BG212" t="s">
        <v>668</v>
      </c>
      <c r="BH212">
        <v>33</v>
      </c>
      <c r="BI212">
        <v>-0.74</v>
      </c>
      <c r="BJ212">
        <v>-5.2999999999999999E-2</v>
      </c>
      <c r="BK212">
        <v>410</v>
      </c>
      <c r="BL212">
        <v>11</v>
      </c>
      <c r="BM212">
        <v>0.27</v>
      </c>
      <c r="BN212">
        <v>0.1</v>
      </c>
      <c r="BO212">
        <v>1.9705048000000001</v>
      </c>
      <c r="BP212">
        <v>0.59143366574368395</v>
      </c>
      <c r="BQ212">
        <v>0.34126891066277898</v>
      </c>
      <c r="BR212">
        <v>0</v>
      </c>
      <c r="BS212">
        <v>0.20713831999999999</v>
      </c>
      <c r="BT212">
        <v>1.14885884659537E-3</v>
      </c>
      <c r="BU212">
        <v>7.8558262302573804E-4</v>
      </c>
      <c r="BV212">
        <v>1</v>
      </c>
      <c r="BW212">
        <v>1</v>
      </c>
      <c r="BX212">
        <v>2</v>
      </c>
      <c r="BY212" t="s">
        <v>220</v>
      </c>
      <c r="BZ212">
        <v>100</v>
      </c>
      <c r="CA212">
        <v>100</v>
      </c>
      <c r="CB212">
        <v>-0.74</v>
      </c>
      <c r="CC212">
        <v>-5.2999999999999999E-2</v>
      </c>
      <c r="CD212">
        <v>2</v>
      </c>
      <c r="CE212">
        <v>1002.32</v>
      </c>
      <c r="CF212">
        <v>308.60899999999998</v>
      </c>
      <c r="CG212">
        <v>27</v>
      </c>
      <c r="CH212">
        <v>31.897200000000002</v>
      </c>
      <c r="CI212">
        <v>30.0001</v>
      </c>
      <c r="CJ212">
        <v>31.8188</v>
      </c>
      <c r="CK212">
        <v>31.9161</v>
      </c>
      <c r="CL212">
        <v>25.056799999999999</v>
      </c>
      <c r="CM212">
        <v>-30</v>
      </c>
      <c r="CN212">
        <v>-30</v>
      </c>
      <c r="CO212">
        <v>27</v>
      </c>
      <c r="CP212">
        <v>410</v>
      </c>
      <c r="CQ212">
        <v>10</v>
      </c>
      <c r="CR212">
        <v>98.084299999999999</v>
      </c>
      <c r="CS212">
        <v>106.249</v>
      </c>
    </row>
    <row r="213" spans="1:97" x14ac:dyDescent="0.25">
      <c r="A213">
        <v>197</v>
      </c>
      <c r="B213">
        <v>1607404451.7</v>
      </c>
      <c r="C213">
        <v>14857.6000001431</v>
      </c>
      <c r="D213" t="s">
        <v>677</v>
      </c>
      <c r="E213" t="s">
        <v>678</v>
      </c>
      <c r="F213">
        <v>1607404443.0483899</v>
      </c>
      <c r="G213">
        <f t="shared" si="87"/>
        <v>1.6526883482687567E-4</v>
      </c>
      <c r="H213">
        <f t="shared" si="88"/>
        <v>-1.5442353573129348</v>
      </c>
      <c r="I213">
        <f t="shared" si="89"/>
        <v>411.74019354838703</v>
      </c>
      <c r="J213">
        <f t="shared" si="90"/>
        <v>767.42715960843145</v>
      </c>
      <c r="K213">
        <f t="shared" si="91"/>
        <v>77.938470137462133</v>
      </c>
      <c r="L213">
        <f t="shared" si="92"/>
        <v>41.815565656599262</v>
      </c>
      <c r="M213">
        <f t="shared" si="93"/>
        <v>6.5154375107772909E-3</v>
      </c>
      <c r="N213">
        <f t="shared" si="94"/>
        <v>2.7770375140909267</v>
      </c>
      <c r="O213">
        <f t="shared" si="95"/>
        <v>6.5069569996597243E-3</v>
      </c>
      <c r="P213">
        <f t="shared" si="96"/>
        <v>4.067609128549394E-3</v>
      </c>
      <c r="Q213">
        <f t="shared" si="97"/>
        <v>2.7837977762903243E-3</v>
      </c>
      <c r="R213">
        <f t="shared" si="98"/>
        <v>27.536307193728764</v>
      </c>
      <c r="S213">
        <f t="shared" si="99"/>
        <v>27.536712903225801</v>
      </c>
      <c r="T213">
        <f t="shared" si="100"/>
        <v>3.6935480152214275</v>
      </c>
      <c r="U213">
        <f t="shared" si="101"/>
        <v>31.754329476350502</v>
      </c>
      <c r="V213">
        <f t="shared" si="102"/>
        <v>1.1759337684061906</v>
      </c>
      <c r="W213">
        <f t="shared" si="103"/>
        <v>3.7032234274761948</v>
      </c>
      <c r="X213">
        <f t="shared" si="104"/>
        <v>2.5176142468152367</v>
      </c>
      <c r="Y213">
        <f t="shared" si="105"/>
        <v>-7.2883556158652167</v>
      </c>
      <c r="Z213">
        <f t="shared" si="106"/>
        <v>6.696635980036941</v>
      </c>
      <c r="AA213">
        <f t="shared" si="107"/>
        <v>0.52333008560561323</v>
      </c>
      <c r="AB213">
        <f t="shared" si="108"/>
        <v>-6.5605752446372456E-2</v>
      </c>
      <c r="AC213">
        <v>-1.2193537452766E-3</v>
      </c>
      <c r="AD213">
        <v>2.3550782967603101E-2</v>
      </c>
      <c r="AE213">
        <v>2.6749109190305198</v>
      </c>
      <c r="AF213">
        <v>78</v>
      </c>
      <c r="AG213">
        <v>8</v>
      </c>
      <c r="AH213">
        <f t="shared" si="109"/>
        <v>1</v>
      </c>
      <c r="AI213">
        <f t="shared" si="110"/>
        <v>0</v>
      </c>
      <c r="AJ213">
        <f t="shared" si="111"/>
        <v>53515.29807605844</v>
      </c>
      <c r="AK213">
        <f t="shared" si="112"/>
        <v>1.45672306451613E-2</v>
      </c>
      <c r="AL213">
        <f t="shared" si="113"/>
        <v>7.1379430161290364E-3</v>
      </c>
      <c r="AM213">
        <f t="shared" si="114"/>
        <v>0.49</v>
      </c>
      <c r="AN213">
        <f t="shared" si="115"/>
        <v>0.39</v>
      </c>
      <c r="AO213">
        <v>12.74</v>
      </c>
      <c r="AP213">
        <v>0.5</v>
      </c>
      <c r="AQ213" t="s">
        <v>195</v>
      </c>
      <c r="AR213">
        <v>1607404443.0483899</v>
      </c>
      <c r="AS213">
        <v>411.74019354838703</v>
      </c>
      <c r="AT213">
        <v>409.85951612903199</v>
      </c>
      <c r="AU213">
        <v>11.5789225806452</v>
      </c>
      <c r="AV213">
        <v>11.3708064516129</v>
      </c>
      <c r="AW213">
        <v>999.99229032258097</v>
      </c>
      <c r="AX213">
        <v>101.431838709677</v>
      </c>
      <c r="AY213">
        <v>0.12629506451612901</v>
      </c>
      <c r="AZ213">
        <v>27.581441935483902</v>
      </c>
      <c r="BA213">
        <v>27.536712903225801</v>
      </c>
      <c r="BB213">
        <v>27.718990322580598</v>
      </c>
      <c r="BC213">
        <v>9997.0319354838703</v>
      </c>
      <c r="BD213">
        <v>1.45672306451613E-2</v>
      </c>
      <c r="BE213">
        <v>0.282605</v>
      </c>
      <c r="BF213">
        <v>1607404411.0999999</v>
      </c>
      <c r="BG213" t="s">
        <v>668</v>
      </c>
      <c r="BH213">
        <v>33</v>
      </c>
      <c r="BI213">
        <v>-0.74</v>
      </c>
      <c r="BJ213">
        <v>-5.2999999999999999E-2</v>
      </c>
      <c r="BK213">
        <v>410</v>
      </c>
      <c r="BL213">
        <v>11</v>
      </c>
      <c r="BM213">
        <v>0.27</v>
      </c>
      <c r="BN213">
        <v>0.1</v>
      </c>
      <c r="BO213">
        <v>2.0203734</v>
      </c>
      <c r="BP213">
        <v>-1.1515612105756801</v>
      </c>
      <c r="BQ213">
        <v>0.29625545814117898</v>
      </c>
      <c r="BR213">
        <v>0</v>
      </c>
      <c r="BS213">
        <v>0.20748259999999999</v>
      </c>
      <c r="BT213">
        <v>8.3445451238371004E-3</v>
      </c>
      <c r="BU213">
        <v>1.2048860859019E-3</v>
      </c>
      <c r="BV213">
        <v>1</v>
      </c>
      <c r="BW213">
        <v>1</v>
      </c>
      <c r="BX213">
        <v>2</v>
      </c>
      <c r="BY213" t="s">
        <v>220</v>
      </c>
      <c r="BZ213">
        <v>100</v>
      </c>
      <c r="CA213">
        <v>100</v>
      </c>
      <c r="CB213">
        <v>-0.74</v>
      </c>
      <c r="CC213">
        <v>-5.2999999999999999E-2</v>
      </c>
      <c r="CD213">
        <v>2</v>
      </c>
      <c r="CE213">
        <v>1002.12</v>
      </c>
      <c r="CF213">
        <v>308.68099999999998</v>
      </c>
      <c r="CG213">
        <v>27.000299999999999</v>
      </c>
      <c r="CH213">
        <v>31.897400000000001</v>
      </c>
      <c r="CI213">
        <v>30.0002</v>
      </c>
      <c r="CJ213">
        <v>31.82</v>
      </c>
      <c r="CK213">
        <v>31.916499999999999</v>
      </c>
      <c r="CL213">
        <v>25.0609</v>
      </c>
      <c r="CM213">
        <v>-30</v>
      </c>
      <c r="CN213">
        <v>-30</v>
      </c>
      <c r="CO213">
        <v>27</v>
      </c>
      <c r="CP213">
        <v>410</v>
      </c>
      <c r="CQ213">
        <v>10</v>
      </c>
      <c r="CR213">
        <v>98.0839</v>
      </c>
      <c r="CS213">
        <v>106.249</v>
      </c>
    </row>
    <row r="214" spans="1:97" x14ac:dyDescent="0.25">
      <c r="A214">
        <v>198</v>
      </c>
      <c r="B214">
        <v>1607404803.7</v>
      </c>
      <c r="C214">
        <v>15209.6000001431</v>
      </c>
      <c r="D214" t="s">
        <v>681</v>
      </c>
      <c r="E214" t="s">
        <v>682</v>
      </c>
      <c r="F214">
        <v>1607404795.7</v>
      </c>
      <c r="G214">
        <f t="shared" si="87"/>
        <v>1.9227308221753873E-4</v>
      </c>
      <c r="H214">
        <f t="shared" si="88"/>
        <v>-2.8391810814515024</v>
      </c>
      <c r="I214">
        <f t="shared" si="89"/>
        <v>414.92367741935499</v>
      </c>
      <c r="J214">
        <f t="shared" si="90"/>
        <v>991.00579575795041</v>
      </c>
      <c r="K214">
        <f t="shared" si="91"/>
        <v>100.65187153308165</v>
      </c>
      <c r="L214">
        <f t="shared" si="92"/>
        <v>42.141877327473416</v>
      </c>
      <c r="M214">
        <f t="shared" si="93"/>
        <v>7.5198512438406015E-3</v>
      </c>
      <c r="N214">
        <f t="shared" si="94"/>
        <v>2.7534954646083856</v>
      </c>
      <c r="O214">
        <f t="shared" si="95"/>
        <v>7.5084605382189406E-3</v>
      </c>
      <c r="P214">
        <f t="shared" si="96"/>
        <v>4.6938097864514163E-3</v>
      </c>
      <c r="Q214">
        <f t="shared" si="97"/>
        <v>-2.0543738229677482E-3</v>
      </c>
      <c r="R214">
        <f t="shared" si="98"/>
        <v>27.570268652892612</v>
      </c>
      <c r="S214">
        <f t="shared" si="99"/>
        <v>27.576583870967699</v>
      </c>
      <c r="T214">
        <f t="shared" si="100"/>
        <v>3.702171501837753</v>
      </c>
      <c r="U214">
        <f t="shared" si="101"/>
        <v>31.345531927105796</v>
      </c>
      <c r="V214">
        <f t="shared" si="102"/>
        <v>1.163634458134061</v>
      </c>
      <c r="W214">
        <f t="shared" si="103"/>
        <v>3.7122817403134176</v>
      </c>
      <c r="X214">
        <f t="shared" si="104"/>
        <v>2.538537043703692</v>
      </c>
      <c r="Y214">
        <f t="shared" si="105"/>
        <v>-8.479242925793459</v>
      </c>
      <c r="Z214">
        <f t="shared" si="106"/>
        <v>6.9238296265480921</v>
      </c>
      <c r="AA214">
        <f t="shared" si="107"/>
        <v>0.54593348658987839</v>
      </c>
      <c r="AB214">
        <f t="shared" si="108"/>
        <v>-1.0115341864784559</v>
      </c>
      <c r="AC214">
        <v>-1.2195834034684301E-3</v>
      </c>
      <c r="AD214">
        <v>2.3555218620713199E-2</v>
      </c>
      <c r="AE214">
        <v>2.6752281142107601</v>
      </c>
      <c r="AF214">
        <v>79</v>
      </c>
      <c r="AG214">
        <v>8</v>
      </c>
      <c r="AH214">
        <f t="shared" si="109"/>
        <v>1</v>
      </c>
      <c r="AI214">
        <f t="shared" si="110"/>
        <v>0</v>
      </c>
      <c r="AJ214">
        <f t="shared" si="111"/>
        <v>53517.716114472765</v>
      </c>
      <c r="AK214">
        <f t="shared" si="112"/>
        <v>-1.0750255483871001E-2</v>
      </c>
      <c r="AL214">
        <f t="shared" si="113"/>
        <v>-5.2676251870967901E-3</v>
      </c>
      <c r="AM214">
        <f t="shared" si="114"/>
        <v>0.49</v>
      </c>
      <c r="AN214">
        <f t="shared" si="115"/>
        <v>0.39</v>
      </c>
      <c r="AO214">
        <v>15.05</v>
      </c>
      <c r="AP214">
        <v>0.5</v>
      </c>
      <c r="AQ214" t="s">
        <v>195</v>
      </c>
      <c r="AR214">
        <v>1607404795.7</v>
      </c>
      <c r="AS214">
        <v>414.92367741935499</v>
      </c>
      <c r="AT214">
        <v>410.77074193548401</v>
      </c>
      <c r="AU214">
        <v>11.457000000000001</v>
      </c>
      <c r="AV214">
        <v>11.170941935483899</v>
      </c>
      <c r="AW214">
        <v>999.99161290322604</v>
      </c>
      <c r="AX214">
        <v>101.44064516129001</v>
      </c>
      <c r="AY214">
        <v>0.124726064516129</v>
      </c>
      <c r="AZ214">
        <v>27.6232258064516</v>
      </c>
      <c r="BA214">
        <v>27.576583870967699</v>
      </c>
      <c r="BB214">
        <v>27.761070967741901</v>
      </c>
      <c r="BC214">
        <v>9998.0467741935499</v>
      </c>
      <c r="BD214">
        <v>-1.0750255483871001E-2</v>
      </c>
      <c r="BE214">
        <v>0.282605</v>
      </c>
      <c r="BF214">
        <v>1607404783.2</v>
      </c>
      <c r="BG214" t="s">
        <v>683</v>
      </c>
      <c r="BH214">
        <v>34</v>
      </c>
      <c r="BI214">
        <v>-0.77</v>
      </c>
      <c r="BJ214">
        <v>-5.1999999999999998E-2</v>
      </c>
      <c r="BK214">
        <v>410</v>
      </c>
      <c r="BL214">
        <v>11</v>
      </c>
      <c r="BM214">
        <v>0.28999999999999998</v>
      </c>
      <c r="BN214">
        <v>0.12</v>
      </c>
      <c r="BO214">
        <v>2.8092882480000001</v>
      </c>
      <c r="BP214">
        <v>13.547972693367001</v>
      </c>
      <c r="BQ214">
        <v>1.83071554841523</v>
      </c>
      <c r="BR214">
        <v>0</v>
      </c>
      <c r="BS214">
        <v>0.19729227276</v>
      </c>
      <c r="BT214">
        <v>0.87564709553294495</v>
      </c>
      <c r="BU214">
        <v>0.124135202087491</v>
      </c>
      <c r="BV214">
        <v>0</v>
      </c>
      <c r="BW214">
        <v>0</v>
      </c>
      <c r="BX214">
        <v>2</v>
      </c>
      <c r="BY214" t="s">
        <v>213</v>
      </c>
      <c r="BZ214">
        <v>100</v>
      </c>
      <c r="CA214">
        <v>100</v>
      </c>
      <c r="CB214">
        <v>-0.77</v>
      </c>
      <c r="CC214">
        <v>-5.1999999999999998E-2</v>
      </c>
      <c r="CD214">
        <v>2</v>
      </c>
      <c r="CE214">
        <v>1001.25</v>
      </c>
      <c r="CF214">
        <v>773.17200000000003</v>
      </c>
      <c r="CG214">
        <v>26.9986</v>
      </c>
      <c r="CH214">
        <v>31.995799999999999</v>
      </c>
      <c r="CI214">
        <v>30.0001</v>
      </c>
      <c r="CJ214">
        <v>31.9057</v>
      </c>
      <c r="CK214">
        <v>31.989100000000001</v>
      </c>
      <c r="CL214">
        <v>30.076799999999999</v>
      </c>
      <c r="CM214">
        <v>-30</v>
      </c>
      <c r="CN214">
        <v>-30</v>
      </c>
      <c r="CO214">
        <v>27</v>
      </c>
      <c r="CP214">
        <v>410</v>
      </c>
      <c r="CQ214">
        <v>10</v>
      </c>
      <c r="CR214">
        <v>98.0715</v>
      </c>
      <c r="CS214">
        <v>106.23099999999999</v>
      </c>
    </row>
    <row r="215" spans="1:97" x14ac:dyDescent="0.25">
      <c r="A215">
        <v>199</v>
      </c>
      <c r="B215">
        <v>1607404808.7</v>
      </c>
      <c r="C215">
        <v>15214.6000001431</v>
      </c>
      <c r="D215" t="s">
        <v>684</v>
      </c>
      <c r="E215" t="s">
        <v>685</v>
      </c>
      <c r="F215">
        <v>1607404800.34516</v>
      </c>
      <c r="G215">
        <f t="shared" si="87"/>
        <v>1.9234477294449292E-4</v>
      </c>
      <c r="H215">
        <f t="shared" si="88"/>
        <v>-2.9959959389321389</v>
      </c>
      <c r="I215">
        <f t="shared" si="89"/>
        <v>414.83835483871002</v>
      </c>
      <c r="J215">
        <f t="shared" si="90"/>
        <v>1023.1090790431613</v>
      </c>
      <c r="K215">
        <f t="shared" si="91"/>
        <v>103.91274101017291</v>
      </c>
      <c r="L215">
        <f t="shared" si="92"/>
        <v>42.133328117619563</v>
      </c>
      <c r="M215">
        <f t="shared" si="93"/>
        <v>7.5266988216536046E-3</v>
      </c>
      <c r="N215">
        <f t="shared" si="94"/>
        <v>2.7546381098019435</v>
      </c>
      <c r="O215">
        <f t="shared" si="95"/>
        <v>7.5152921046349706E-3</v>
      </c>
      <c r="P215">
        <f t="shared" si="96"/>
        <v>4.6980809512600303E-3</v>
      </c>
      <c r="Q215">
        <f t="shared" si="97"/>
        <v>-1.8582596055483872E-3</v>
      </c>
      <c r="R215">
        <f t="shared" si="98"/>
        <v>27.566212284394336</v>
      </c>
      <c r="S215">
        <f t="shared" si="99"/>
        <v>27.5686322580645</v>
      </c>
      <c r="T215">
        <f t="shared" si="100"/>
        <v>3.7004502871640694</v>
      </c>
      <c r="U215">
        <f t="shared" si="101"/>
        <v>31.342365627841374</v>
      </c>
      <c r="V215">
        <f t="shared" si="102"/>
        <v>1.1632409173534701</v>
      </c>
      <c r="W215">
        <f t="shared" si="103"/>
        <v>3.7114011468239814</v>
      </c>
      <c r="X215">
        <f t="shared" si="104"/>
        <v>2.5372093698105993</v>
      </c>
      <c r="Y215">
        <f t="shared" si="105"/>
        <v>-8.482404486852138</v>
      </c>
      <c r="Z215">
        <f t="shared" si="106"/>
        <v>7.5049261541504011</v>
      </c>
      <c r="AA215">
        <f t="shared" si="107"/>
        <v>0.59147115814034623</v>
      </c>
      <c r="AB215">
        <f t="shared" si="108"/>
        <v>-0.38786543416693942</v>
      </c>
      <c r="AC215">
        <v>-1.2203741872580799E-3</v>
      </c>
      <c r="AD215">
        <v>2.3570491938629701E-2</v>
      </c>
      <c r="AE215">
        <v>2.6763200104749898</v>
      </c>
      <c r="AF215">
        <v>79</v>
      </c>
      <c r="AG215">
        <v>8</v>
      </c>
      <c r="AH215">
        <f t="shared" si="109"/>
        <v>1</v>
      </c>
      <c r="AI215">
        <f t="shared" si="110"/>
        <v>0</v>
      </c>
      <c r="AJ215">
        <f t="shared" si="111"/>
        <v>53551.727278711769</v>
      </c>
      <c r="AK215">
        <f t="shared" si="112"/>
        <v>-9.7240167741935498E-3</v>
      </c>
      <c r="AL215">
        <f t="shared" si="113"/>
        <v>-4.7647682193548389E-3</v>
      </c>
      <c r="AM215">
        <f t="shared" si="114"/>
        <v>0.49</v>
      </c>
      <c r="AN215">
        <f t="shared" si="115"/>
        <v>0.39</v>
      </c>
      <c r="AO215">
        <v>15.05</v>
      </c>
      <c r="AP215">
        <v>0.5</v>
      </c>
      <c r="AQ215" t="s">
        <v>195</v>
      </c>
      <c r="AR215">
        <v>1607404800.34516</v>
      </c>
      <c r="AS215">
        <v>414.83835483871002</v>
      </c>
      <c r="AT215">
        <v>410.44945161290298</v>
      </c>
      <c r="AU215">
        <v>11.4530935483871</v>
      </c>
      <c r="AV215">
        <v>11.1669290322581</v>
      </c>
      <c r="AW215">
        <v>999.99629032258099</v>
      </c>
      <c r="AX215">
        <v>101.440967741935</v>
      </c>
      <c r="AY215">
        <v>0.124684580645161</v>
      </c>
      <c r="AZ215">
        <v>27.619167741935499</v>
      </c>
      <c r="BA215">
        <v>27.5686322580645</v>
      </c>
      <c r="BB215">
        <v>27.757470967741899</v>
      </c>
      <c r="BC215">
        <v>10004.4977419355</v>
      </c>
      <c r="BD215">
        <v>-9.7240167741935498E-3</v>
      </c>
      <c r="BE215">
        <v>0.282605</v>
      </c>
      <c r="BF215">
        <v>1607404783.2</v>
      </c>
      <c r="BG215" t="s">
        <v>683</v>
      </c>
      <c r="BH215">
        <v>34</v>
      </c>
      <c r="BI215">
        <v>-0.77</v>
      </c>
      <c r="BJ215">
        <v>-5.1999999999999998E-2</v>
      </c>
      <c r="BK215">
        <v>410</v>
      </c>
      <c r="BL215">
        <v>11</v>
      </c>
      <c r="BM215">
        <v>0.28999999999999998</v>
      </c>
      <c r="BN215">
        <v>0.12</v>
      </c>
      <c r="BO215">
        <v>3.750399448</v>
      </c>
      <c r="BP215">
        <v>8.3782289047420395</v>
      </c>
      <c r="BQ215">
        <v>1.2998628451158201</v>
      </c>
      <c r="BR215">
        <v>0</v>
      </c>
      <c r="BS215">
        <v>0.254743522</v>
      </c>
      <c r="BT215">
        <v>0.39329357847635199</v>
      </c>
      <c r="BU215">
        <v>7.6337588977809706E-2</v>
      </c>
      <c r="BV215">
        <v>0</v>
      </c>
      <c r="BW215">
        <v>0</v>
      </c>
      <c r="BX215">
        <v>2</v>
      </c>
      <c r="BY215" t="s">
        <v>213</v>
      </c>
      <c r="BZ215">
        <v>100</v>
      </c>
      <c r="CA215">
        <v>100</v>
      </c>
      <c r="CB215">
        <v>-0.77</v>
      </c>
      <c r="CC215">
        <v>-5.1999999999999998E-2</v>
      </c>
      <c r="CD215">
        <v>2</v>
      </c>
      <c r="CE215">
        <v>1000.75</v>
      </c>
      <c r="CF215">
        <v>773.31799999999998</v>
      </c>
      <c r="CG215">
        <v>26.998799999999999</v>
      </c>
      <c r="CH215">
        <v>31.995799999999999</v>
      </c>
      <c r="CI215">
        <v>30.0001</v>
      </c>
      <c r="CJ215">
        <v>31.9057</v>
      </c>
      <c r="CK215">
        <v>31.989100000000001</v>
      </c>
      <c r="CL215">
        <v>30.0901</v>
      </c>
      <c r="CM215">
        <v>-30</v>
      </c>
      <c r="CN215">
        <v>-30</v>
      </c>
      <c r="CO215">
        <v>27</v>
      </c>
      <c r="CP215">
        <v>410</v>
      </c>
      <c r="CQ215">
        <v>10</v>
      </c>
      <c r="CR215">
        <v>98.072299999999998</v>
      </c>
      <c r="CS215">
        <v>106.23099999999999</v>
      </c>
    </row>
    <row r="216" spans="1:97" x14ac:dyDescent="0.25">
      <c r="A216">
        <v>200</v>
      </c>
      <c r="B216">
        <v>1607404813.7</v>
      </c>
      <c r="C216">
        <v>15219.6000001431</v>
      </c>
      <c r="D216" t="s">
        <v>686</v>
      </c>
      <c r="E216" t="s">
        <v>687</v>
      </c>
      <c r="F216">
        <v>1607404805.1354799</v>
      </c>
      <c r="G216">
        <f t="shared" si="87"/>
        <v>1.9212600034478622E-4</v>
      </c>
      <c r="H216">
        <f t="shared" si="88"/>
        <v>-3.1667847948628225</v>
      </c>
      <c r="I216">
        <f t="shared" si="89"/>
        <v>414.64254838709701</v>
      </c>
      <c r="J216">
        <f t="shared" si="90"/>
        <v>1059.0342986237547</v>
      </c>
      <c r="K216">
        <f t="shared" si="91"/>
        <v>107.56175616086216</v>
      </c>
      <c r="L216">
        <f t="shared" si="92"/>
        <v>42.113537532722006</v>
      </c>
      <c r="M216">
        <f t="shared" si="93"/>
        <v>7.5212595834872071E-3</v>
      </c>
      <c r="N216">
        <f t="shared" si="94"/>
        <v>2.7541559986446233</v>
      </c>
      <c r="O216">
        <f t="shared" si="95"/>
        <v>7.5098673427930786E-3</v>
      </c>
      <c r="P216">
        <f t="shared" si="96"/>
        <v>4.6946891771090073E-3</v>
      </c>
      <c r="Q216">
        <f t="shared" si="97"/>
        <v>2.4010728677419275E-5</v>
      </c>
      <c r="R216">
        <f t="shared" si="98"/>
        <v>27.561278703455912</v>
      </c>
      <c r="S216">
        <f t="shared" si="99"/>
        <v>27.5618612903226</v>
      </c>
      <c r="T216">
        <f t="shared" si="100"/>
        <v>3.698985186743017</v>
      </c>
      <c r="U216">
        <f t="shared" si="101"/>
        <v>31.339656288020258</v>
      </c>
      <c r="V216">
        <f t="shared" si="102"/>
        <v>1.1628006279808212</v>
      </c>
      <c r="W216">
        <f t="shared" si="103"/>
        <v>3.7103171052495161</v>
      </c>
      <c r="X216">
        <f t="shared" si="104"/>
        <v>2.5361845587621961</v>
      </c>
      <c r="Y216">
        <f t="shared" si="105"/>
        <v>-8.4727566152050731</v>
      </c>
      <c r="Z216">
        <f t="shared" si="106"/>
        <v>7.7670485669394926</v>
      </c>
      <c r="AA216">
        <f t="shared" si="107"/>
        <v>0.61220050375037338</v>
      </c>
      <c r="AB216">
        <f t="shared" si="108"/>
        <v>-9.3483533786529627E-2</v>
      </c>
      <c r="AC216">
        <v>-1.2200404955971999E-3</v>
      </c>
      <c r="AD216">
        <v>2.3564046967337399E-2</v>
      </c>
      <c r="AE216">
        <v>2.6758593141402001</v>
      </c>
      <c r="AF216">
        <v>78</v>
      </c>
      <c r="AG216">
        <v>8</v>
      </c>
      <c r="AH216">
        <f t="shared" si="109"/>
        <v>1</v>
      </c>
      <c r="AI216">
        <f t="shared" si="110"/>
        <v>0</v>
      </c>
      <c r="AJ216">
        <f t="shared" si="111"/>
        <v>53538.580106111069</v>
      </c>
      <c r="AK216">
        <f t="shared" si="112"/>
        <v>1.2564483870967699E-4</v>
      </c>
      <c r="AL216">
        <f t="shared" si="113"/>
        <v>6.1565970967741726E-5</v>
      </c>
      <c r="AM216">
        <f t="shared" si="114"/>
        <v>0.49</v>
      </c>
      <c r="AN216">
        <f t="shared" si="115"/>
        <v>0.39</v>
      </c>
      <c r="AO216">
        <v>15.05</v>
      </c>
      <c r="AP216">
        <v>0.5</v>
      </c>
      <c r="AQ216" t="s">
        <v>195</v>
      </c>
      <c r="AR216">
        <v>1607404805.1354799</v>
      </c>
      <c r="AS216">
        <v>414.64254838709701</v>
      </c>
      <c r="AT216">
        <v>409.99638709677401</v>
      </c>
      <c r="AU216">
        <v>11.448732258064499</v>
      </c>
      <c r="AV216">
        <v>11.1628903225806</v>
      </c>
      <c r="AW216">
        <v>999.99054838709696</v>
      </c>
      <c r="AX216">
        <v>101.44125806451601</v>
      </c>
      <c r="AY216">
        <v>0.12462729032258101</v>
      </c>
      <c r="AZ216">
        <v>27.614170967741899</v>
      </c>
      <c r="BA216">
        <v>27.5618612903226</v>
      </c>
      <c r="BB216">
        <v>27.7545</v>
      </c>
      <c r="BC216">
        <v>10001.733548387099</v>
      </c>
      <c r="BD216">
        <v>1.2564483870967699E-4</v>
      </c>
      <c r="BE216">
        <v>0.282605</v>
      </c>
      <c r="BF216">
        <v>1607404783.2</v>
      </c>
      <c r="BG216" t="s">
        <v>683</v>
      </c>
      <c r="BH216">
        <v>34</v>
      </c>
      <c r="BI216">
        <v>-0.77</v>
      </c>
      <c r="BJ216">
        <v>-5.1999999999999998E-2</v>
      </c>
      <c r="BK216">
        <v>410</v>
      </c>
      <c r="BL216">
        <v>11</v>
      </c>
      <c r="BM216">
        <v>0.28999999999999998</v>
      </c>
      <c r="BN216">
        <v>0.12</v>
      </c>
      <c r="BO216">
        <v>4.4603619999999999</v>
      </c>
      <c r="BP216">
        <v>3.10583602400916</v>
      </c>
      <c r="BQ216">
        <v>0.45080984783387301</v>
      </c>
      <c r="BR216">
        <v>0</v>
      </c>
      <c r="BS216">
        <v>0.28597667999999998</v>
      </c>
      <c r="BT216">
        <v>-2.6442756302520998E-3</v>
      </c>
      <c r="BU216">
        <v>5.7123845948955703E-4</v>
      </c>
      <c r="BV216">
        <v>1</v>
      </c>
      <c r="BW216">
        <v>1</v>
      </c>
      <c r="BX216">
        <v>2</v>
      </c>
      <c r="BY216" t="s">
        <v>220</v>
      </c>
      <c r="BZ216">
        <v>100</v>
      </c>
      <c r="CA216">
        <v>100</v>
      </c>
      <c r="CB216">
        <v>-0.77</v>
      </c>
      <c r="CC216">
        <v>-5.1999999999999998E-2</v>
      </c>
      <c r="CD216">
        <v>2</v>
      </c>
      <c r="CE216">
        <v>1002.04</v>
      </c>
      <c r="CF216">
        <v>773.31600000000003</v>
      </c>
      <c r="CG216">
        <v>26.998999999999999</v>
      </c>
      <c r="CH216">
        <v>31.9985</v>
      </c>
      <c r="CI216">
        <v>30.0002</v>
      </c>
      <c r="CJ216">
        <v>31.9085</v>
      </c>
      <c r="CK216">
        <v>31.989100000000001</v>
      </c>
      <c r="CL216">
        <v>30.116299999999999</v>
      </c>
      <c r="CM216">
        <v>-30</v>
      </c>
      <c r="CN216">
        <v>-30</v>
      </c>
      <c r="CO216">
        <v>27</v>
      </c>
      <c r="CP216">
        <v>410</v>
      </c>
      <c r="CQ216">
        <v>10</v>
      </c>
      <c r="CR216">
        <v>98.073099999999997</v>
      </c>
      <c r="CS216">
        <v>106.23099999999999</v>
      </c>
    </row>
    <row r="217" spans="1:97" x14ac:dyDescent="0.25">
      <c r="A217">
        <v>201</v>
      </c>
      <c r="B217">
        <v>1607404818.7</v>
      </c>
      <c r="C217">
        <v>15224.6000001431</v>
      </c>
      <c r="D217" t="s">
        <v>688</v>
      </c>
      <c r="E217" t="s">
        <v>689</v>
      </c>
      <c r="F217">
        <v>1607404810.0709701</v>
      </c>
      <c r="G217">
        <f t="shared" si="87"/>
        <v>1.9204408376266707E-4</v>
      </c>
      <c r="H217">
        <f t="shared" si="88"/>
        <v>-3.2316434517985808</v>
      </c>
      <c r="I217">
        <f t="shared" si="89"/>
        <v>414.33600000000001</v>
      </c>
      <c r="J217">
        <f t="shared" si="90"/>
        <v>1072.6030993125685</v>
      </c>
      <c r="K217">
        <f t="shared" si="91"/>
        <v>108.93959464359067</v>
      </c>
      <c r="L217">
        <f t="shared" si="92"/>
        <v>42.082291124438733</v>
      </c>
      <c r="M217">
        <f t="shared" si="93"/>
        <v>7.5176193029174547E-3</v>
      </c>
      <c r="N217">
        <f t="shared" si="94"/>
        <v>2.7533911636691473</v>
      </c>
      <c r="O217">
        <f t="shared" si="95"/>
        <v>7.5062349219080903E-3</v>
      </c>
      <c r="P217">
        <f t="shared" si="96"/>
        <v>4.6924182091967115E-3</v>
      </c>
      <c r="Q217">
        <f t="shared" si="97"/>
        <v>1.7885904018387099E-3</v>
      </c>
      <c r="R217">
        <f t="shared" si="98"/>
        <v>27.557682392537622</v>
      </c>
      <c r="S217">
        <f t="shared" si="99"/>
        <v>27.5605193548387</v>
      </c>
      <c r="T217">
        <f t="shared" si="100"/>
        <v>3.6986948791672161</v>
      </c>
      <c r="U217">
        <f t="shared" si="101"/>
        <v>31.334470550593757</v>
      </c>
      <c r="V217">
        <f t="shared" si="102"/>
        <v>1.1623624516923967</v>
      </c>
      <c r="W217">
        <f t="shared" si="103"/>
        <v>3.7095327646133502</v>
      </c>
      <c r="X217">
        <f t="shared" si="104"/>
        <v>2.5363324274748194</v>
      </c>
      <c r="Y217">
        <f t="shared" si="105"/>
        <v>-8.4691440939336182</v>
      </c>
      <c r="Z217">
        <f t="shared" si="106"/>
        <v>7.4273084758511869</v>
      </c>
      <c r="AA217">
        <f t="shared" si="107"/>
        <v>0.58557024328046459</v>
      </c>
      <c r="AB217">
        <f t="shared" si="108"/>
        <v>-0.45447678440012762</v>
      </c>
      <c r="AC217">
        <v>-1.2195112367788801E-3</v>
      </c>
      <c r="AD217">
        <v>2.35538247823379E-2</v>
      </c>
      <c r="AE217">
        <v>2.67512844460347</v>
      </c>
      <c r="AF217">
        <v>77</v>
      </c>
      <c r="AG217">
        <v>8</v>
      </c>
      <c r="AH217">
        <f t="shared" si="109"/>
        <v>1</v>
      </c>
      <c r="AI217">
        <f t="shared" si="110"/>
        <v>0</v>
      </c>
      <c r="AJ217">
        <f t="shared" si="111"/>
        <v>53516.939106458332</v>
      </c>
      <c r="AK217">
        <f t="shared" si="112"/>
        <v>9.3594474193548407E-3</v>
      </c>
      <c r="AL217">
        <f t="shared" si="113"/>
        <v>4.5861292354838715E-3</v>
      </c>
      <c r="AM217">
        <f t="shared" si="114"/>
        <v>0.49</v>
      </c>
      <c r="AN217">
        <f t="shared" si="115"/>
        <v>0.39</v>
      </c>
      <c r="AO217">
        <v>15.05</v>
      </c>
      <c r="AP217">
        <v>0.5</v>
      </c>
      <c r="AQ217" t="s">
        <v>195</v>
      </c>
      <c r="AR217">
        <v>1607404810.0709701</v>
      </c>
      <c r="AS217">
        <v>414.33600000000001</v>
      </c>
      <c r="AT217">
        <v>409.59206451612903</v>
      </c>
      <c r="AU217">
        <v>11.4444483870968</v>
      </c>
      <c r="AV217">
        <v>11.158725806451599</v>
      </c>
      <c r="AW217">
        <v>999.98606451612898</v>
      </c>
      <c r="AX217">
        <v>101.440870967742</v>
      </c>
      <c r="AY217">
        <v>0.124745161290323</v>
      </c>
      <c r="AZ217">
        <v>27.6105548387097</v>
      </c>
      <c r="BA217">
        <v>27.5605193548387</v>
      </c>
      <c r="BB217">
        <v>27.7502580645161</v>
      </c>
      <c r="BC217">
        <v>9997.4329032258102</v>
      </c>
      <c r="BD217">
        <v>9.3594474193548407E-3</v>
      </c>
      <c r="BE217">
        <v>0.282605</v>
      </c>
      <c r="BF217">
        <v>1607404783.2</v>
      </c>
      <c r="BG217" t="s">
        <v>683</v>
      </c>
      <c r="BH217">
        <v>34</v>
      </c>
      <c r="BI217">
        <v>-0.77</v>
      </c>
      <c r="BJ217">
        <v>-5.1999999999999998E-2</v>
      </c>
      <c r="BK217">
        <v>410</v>
      </c>
      <c r="BL217">
        <v>11</v>
      </c>
      <c r="BM217">
        <v>0.28999999999999998</v>
      </c>
      <c r="BN217">
        <v>0.12</v>
      </c>
      <c r="BO217">
        <v>4.5468152000000002</v>
      </c>
      <c r="BP217">
        <v>1.7774962400960701</v>
      </c>
      <c r="BQ217">
        <v>0.403948993172356</v>
      </c>
      <c r="BR217">
        <v>0</v>
      </c>
      <c r="BS217">
        <v>0.28585189999999999</v>
      </c>
      <c r="BT217">
        <v>-1.9661387755105101E-3</v>
      </c>
      <c r="BU217">
        <v>5.6474926294772601E-4</v>
      </c>
      <c r="BV217">
        <v>1</v>
      </c>
      <c r="BW217">
        <v>1</v>
      </c>
      <c r="BX217">
        <v>2</v>
      </c>
      <c r="BY217" t="s">
        <v>220</v>
      </c>
      <c r="BZ217">
        <v>100</v>
      </c>
      <c r="CA217">
        <v>100</v>
      </c>
      <c r="CB217">
        <v>-0.77</v>
      </c>
      <c r="CC217">
        <v>-5.1999999999999998E-2</v>
      </c>
      <c r="CD217">
        <v>2</v>
      </c>
      <c r="CE217">
        <v>1002.58</v>
      </c>
      <c r="CF217">
        <v>773.39499999999998</v>
      </c>
      <c r="CG217">
        <v>26.999199999999998</v>
      </c>
      <c r="CH217">
        <v>31.998699999999999</v>
      </c>
      <c r="CI217">
        <v>30.0001</v>
      </c>
      <c r="CJ217">
        <v>31.9085</v>
      </c>
      <c r="CK217">
        <v>31.991599999999998</v>
      </c>
      <c r="CL217">
        <v>30.1692</v>
      </c>
      <c r="CM217">
        <v>-30</v>
      </c>
      <c r="CN217">
        <v>-30</v>
      </c>
      <c r="CO217">
        <v>27</v>
      </c>
      <c r="CP217">
        <v>410</v>
      </c>
      <c r="CQ217">
        <v>10</v>
      </c>
      <c r="CR217">
        <v>98.075599999999994</v>
      </c>
      <c r="CS217">
        <v>106.232</v>
      </c>
    </row>
    <row r="218" spans="1:97" x14ac:dyDescent="0.25">
      <c r="A218">
        <v>202</v>
      </c>
      <c r="B218">
        <v>1607404823.7</v>
      </c>
      <c r="C218">
        <v>15229.6000001431</v>
      </c>
      <c r="D218" t="s">
        <v>690</v>
      </c>
      <c r="E218" t="s">
        <v>691</v>
      </c>
      <c r="F218">
        <v>1607404815.0709701</v>
      </c>
      <c r="G218">
        <f t="shared" si="87"/>
        <v>1.9233925167459965E-4</v>
      </c>
      <c r="H218">
        <f t="shared" si="88"/>
        <v>-3.2106455035984562</v>
      </c>
      <c r="I218">
        <f t="shared" si="89"/>
        <v>413.97638709677398</v>
      </c>
      <c r="J218">
        <f t="shared" si="90"/>
        <v>1066.9322502680366</v>
      </c>
      <c r="K218">
        <f t="shared" si="91"/>
        <v>108.36335406727414</v>
      </c>
      <c r="L218">
        <f t="shared" si="92"/>
        <v>42.04565922455609</v>
      </c>
      <c r="M218">
        <f t="shared" si="93"/>
        <v>7.528146687490125E-3</v>
      </c>
      <c r="N218">
        <f t="shared" si="94"/>
        <v>2.753417130441814</v>
      </c>
      <c r="O218">
        <f t="shared" si="95"/>
        <v>7.5167305332883494E-3</v>
      </c>
      <c r="P218">
        <f t="shared" si="96"/>
        <v>4.6989808149392447E-3</v>
      </c>
      <c r="Q218">
        <f t="shared" si="97"/>
        <v>1.9455012556451527E-3</v>
      </c>
      <c r="R218">
        <f t="shared" si="98"/>
        <v>27.557131568221749</v>
      </c>
      <c r="S218">
        <f t="shared" si="99"/>
        <v>27.560148387096799</v>
      </c>
      <c r="T218">
        <f t="shared" si="100"/>
        <v>3.6986146293790667</v>
      </c>
      <c r="U218">
        <f t="shared" si="101"/>
        <v>31.32370046372727</v>
      </c>
      <c r="V218">
        <f t="shared" si="102"/>
        <v>1.1619309369661042</v>
      </c>
      <c r="W218">
        <f t="shared" si="103"/>
        <v>3.7094306220671975</v>
      </c>
      <c r="X218">
        <f t="shared" si="104"/>
        <v>2.5366836924129625</v>
      </c>
      <c r="Y218">
        <f t="shared" si="105"/>
        <v>-8.4821609988498441</v>
      </c>
      <c r="Z218">
        <f t="shared" si="106"/>
        <v>7.4125342991098213</v>
      </c>
      <c r="AA218">
        <f t="shared" si="107"/>
        <v>0.58439747797987696</v>
      </c>
      <c r="AB218">
        <f t="shared" si="108"/>
        <v>-0.48328372050450064</v>
      </c>
      <c r="AC218">
        <v>-1.21952920315133E-3</v>
      </c>
      <c r="AD218">
        <v>2.3554171787577301E-2</v>
      </c>
      <c r="AE218">
        <v>2.67515325837556</v>
      </c>
      <c r="AF218">
        <v>78</v>
      </c>
      <c r="AG218">
        <v>8</v>
      </c>
      <c r="AH218">
        <f t="shared" si="109"/>
        <v>1</v>
      </c>
      <c r="AI218">
        <f t="shared" si="110"/>
        <v>0</v>
      </c>
      <c r="AJ218">
        <f t="shared" si="111"/>
        <v>53517.771568806551</v>
      </c>
      <c r="AK218">
        <f t="shared" si="112"/>
        <v>1.0180540322580599E-2</v>
      </c>
      <c r="AL218">
        <f t="shared" si="113"/>
        <v>4.9884647580644937E-3</v>
      </c>
      <c r="AM218">
        <f t="shared" si="114"/>
        <v>0.49</v>
      </c>
      <c r="AN218">
        <f t="shared" si="115"/>
        <v>0.39</v>
      </c>
      <c r="AO218">
        <v>15.05</v>
      </c>
      <c r="AP218">
        <v>0.5</v>
      </c>
      <c r="AQ218" t="s">
        <v>195</v>
      </c>
      <c r="AR218">
        <v>1607404815.0709701</v>
      </c>
      <c r="AS218">
        <v>413.97638709677398</v>
      </c>
      <c r="AT218">
        <v>409.26416129032299</v>
      </c>
      <c r="AU218">
        <v>11.440229032258101</v>
      </c>
      <c r="AV218">
        <v>11.154067741935499</v>
      </c>
      <c r="AW218">
        <v>999.99187096774199</v>
      </c>
      <c r="AX218">
        <v>101.44051612903201</v>
      </c>
      <c r="AY218">
        <v>0.124840096774194</v>
      </c>
      <c r="AZ218">
        <v>27.610083870967699</v>
      </c>
      <c r="BA218">
        <v>27.560148387096799</v>
      </c>
      <c r="BB218">
        <v>27.7483258064516</v>
      </c>
      <c r="BC218">
        <v>9997.6151612903195</v>
      </c>
      <c r="BD218">
        <v>1.0180540322580599E-2</v>
      </c>
      <c r="BE218">
        <v>0.282605</v>
      </c>
      <c r="BF218">
        <v>1607404783.2</v>
      </c>
      <c r="BG218" t="s">
        <v>683</v>
      </c>
      <c r="BH218">
        <v>34</v>
      </c>
      <c r="BI218">
        <v>-0.77</v>
      </c>
      <c r="BJ218">
        <v>-5.1999999999999998E-2</v>
      </c>
      <c r="BK218">
        <v>410</v>
      </c>
      <c r="BL218">
        <v>11</v>
      </c>
      <c r="BM218">
        <v>0.28999999999999998</v>
      </c>
      <c r="BN218">
        <v>0.12</v>
      </c>
      <c r="BO218">
        <v>4.6805398</v>
      </c>
      <c r="BP218">
        <v>0.24303794477789001</v>
      </c>
      <c r="BQ218">
        <v>0.33123342771821801</v>
      </c>
      <c r="BR218">
        <v>0</v>
      </c>
      <c r="BS218">
        <v>0.28615711999999999</v>
      </c>
      <c r="BT218">
        <v>3.4863097238884699E-3</v>
      </c>
      <c r="BU218">
        <v>9.4182694036643499E-4</v>
      </c>
      <c r="BV218">
        <v>1</v>
      </c>
      <c r="BW218">
        <v>1</v>
      </c>
      <c r="BX218">
        <v>2</v>
      </c>
      <c r="BY218" t="s">
        <v>220</v>
      </c>
      <c r="BZ218">
        <v>100</v>
      </c>
      <c r="CA218">
        <v>100</v>
      </c>
      <c r="CB218">
        <v>-0.77</v>
      </c>
      <c r="CC218">
        <v>-5.1999999999999998E-2</v>
      </c>
      <c r="CD218">
        <v>2</v>
      </c>
      <c r="CE218">
        <v>1002.26</v>
      </c>
      <c r="CF218">
        <v>773.30399999999997</v>
      </c>
      <c r="CG218">
        <v>26.999600000000001</v>
      </c>
      <c r="CH218">
        <v>31.998699999999999</v>
      </c>
      <c r="CI218">
        <v>30.0001</v>
      </c>
      <c r="CJ218">
        <v>31.9085</v>
      </c>
      <c r="CK218">
        <v>31.991900000000001</v>
      </c>
      <c r="CL218">
        <v>30.1846</v>
      </c>
      <c r="CM218">
        <v>-30</v>
      </c>
      <c r="CN218">
        <v>-30</v>
      </c>
      <c r="CO218">
        <v>27</v>
      </c>
      <c r="CP218">
        <v>410</v>
      </c>
      <c r="CQ218">
        <v>10</v>
      </c>
      <c r="CR218">
        <v>98.075199999999995</v>
      </c>
      <c r="CS218">
        <v>106.23099999999999</v>
      </c>
    </row>
    <row r="219" spans="1:97" x14ac:dyDescent="0.25">
      <c r="A219">
        <v>203</v>
      </c>
      <c r="B219">
        <v>1607404828.7</v>
      </c>
      <c r="C219">
        <v>15234.6000001431</v>
      </c>
      <c r="D219" t="s">
        <v>692</v>
      </c>
      <c r="E219" t="s">
        <v>693</v>
      </c>
      <c r="F219">
        <v>1607404820.0709701</v>
      </c>
      <c r="G219">
        <f t="shared" si="87"/>
        <v>1.9273440802048539E-4</v>
      </c>
      <c r="H219">
        <f t="shared" si="88"/>
        <v>-2.9815343989324528</v>
      </c>
      <c r="I219">
        <f t="shared" si="89"/>
        <v>413.71874193548399</v>
      </c>
      <c r="J219">
        <f t="shared" si="90"/>
        <v>1017.7667910796351</v>
      </c>
      <c r="K219">
        <f t="shared" si="91"/>
        <v>103.36890968872778</v>
      </c>
      <c r="L219">
        <f t="shared" si="92"/>
        <v>42.019110513812123</v>
      </c>
      <c r="M219">
        <f t="shared" si="93"/>
        <v>7.5418897074791668E-3</v>
      </c>
      <c r="N219">
        <f t="shared" si="94"/>
        <v>2.7541791062190297</v>
      </c>
      <c r="O219">
        <f t="shared" si="95"/>
        <v>7.5304350326728742E-3</v>
      </c>
      <c r="P219">
        <f t="shared" si="96"/>
        <v>4.7075495808050769E-3</v>
      </c>
      <c r="Q219">
        <f t="shared" si="97"/>
        <v>2.1414706685806487E-3</v>
      </c>
      <c r="R219">
        <f t="shared" si="98"/>
        <v>27.559528003544173</v>
      </c>
      <c r="S219">
        <f t="shared" si="99"/>
        <v>27.560803225806399</v>
      </c>
      <c r="T219">
        <f t="shared" si="100"/>
        <v>3.6987562887269814</v>
      </c>
      <c r="U219">
        <f t="shared" si="101"/>
        <v>31.307711529985145</v>
      </c>
      <c r="V219">
        <f t="shared" si="102"/>
        <v>1.1615069390336237</v>
      </c>
      <c r="W219">
        <f t="shared" si="103"/>
        <v>3.7099707460929672</v>
      </c>
      <c r="X219">
        <f t="shared" si="104"/>
        <v>2.5372493496933579</v>
      </c>
      <c r="Y219">
        <f t="shared" si="105"/>
        <v>-8.4995873937034059</v>
      </c>
      <c r="Z219">
        <f t="shared" si="106"/>
        <v>7.6871243402886282</v>
      </c>
      <c r="AA219">
        <f t="shared" si="107"/>
        <v>0.60588774773175258</v>
      </c>
      <c r="AB219">
        <f t="shared" si="108"/>
        <v>-0.20443383501444412</v>
      </c>
      <c r="AC219">
        <v>-1.2200564881031199E-3</v>
      </c>
      <c r="AD219">
        <v>2.35643558490197E-2</v>
      </c>
      <c r="AE219">
        <v>2.6758813953878602</v>
      </c>
      <c r="AF219">
        <v>78</v>
      </c>
      <c r="AG219">
        <v>8</v>
      </c>
      <c r="AH219">
        <f t="shared" si="109"/>
        <v>1</v>
      </c>
      <c r="AI219">
        <f t="shared" si="110"/>
        <v>0</v>
      </c>
      <c r="AJ219">
        <f t="shared" si="111"/>
        <v>53539.500646725312</v>
      </c>
      <c r="AK219">
        <f t="shared" si="112"/>
        <v>1.1206021290322599E-2</v>
      </c>
      <c r="AL219">
        <f t="shared" si="113"/>
        <v>5.4909504322580736E-3</v>
      </c>
      <c r="AM219">
        <f t="shared" si="114"/>
        <v>0.49</v>
      </c>
      <c r="AN219">
        <f t="shared" si="115"/>
        <v>0.39</v>
      </c>
      <c r="AO219">
        <v>15.05</v>
      </c>
      <c r="AP219">
        <v>0.5</v>
      </c>
      <c r="AQ219" t="s">
        <v>195</v>
      </c>
      <c r="AR219">
        <v>1607404820.0709701</v>
      </c>
      <c r="AS219">
        <v>413.71874193548399</v>
      </c>
      <c r="AT219">
        <v>409.35148387096802</v>
      </c>
      <c r="AU219">
        <v>11.4361580645161</v>
      </c>
      <c r="AV219">
        <v>11.149406451612901</v>
      </c>
      <c r="AW219">
        <v>999.98758064516096</v>
      </c>
      <c r="AX219">
        <v>101.43954838709701</v>
      </c>
      <c r="AY219">
        <v>0.124887193548387</v>
      </c>
      <c r="AZ219">
        <v>27.612574193548401</v>
      </c>
      <c r="BA219">
        <v>27.560803225806399</v>
      </c>
      <c r="BB219">
        <v>27.749358064516102</v>
      </c>
      <c r="BC219">
        <v>10002.033225806401</v>
      </c>
      <c r="BD219">
        <v>1.1206021290322599E-2</v>
      </c>
      <c r="BE219">
        <v>0.282605</v>
      </c>
      <c r="BF219">
        <v>1607404783.2</v>
      </c>
      <c r="BG219" t="s">
        <v>683</v>
      </c>
      <c r="BH219">
        <v>34</v>
      </c>
      <c r="BI219">
        <v>-0.77</v>
      </c>
      <c r="BJ219">
        <v>-5.1999999999999998E-2</v>
      </c>
      <c r="BK219">
        <v>410</v>
      </c>
      <c r="BL219">
        <v>11</v>
      </c>
      <c r="BM219">
        <v>0.28999999999999998</v>
      </c>
      <c r="BN219">
        <v>0.12</v>
      </c>
      <c r="BO219">
        <v>4.5235754000000004</v>
      </c>
      <c r="BP219">
        <v>-2.9859674621862502</v>
      </c>
      <c r="BQ219">
        <v>0.52558526979058295</v>
      </c>
      <c r="BR219">
        <v>0</v>
      </c>
      <c r="BS219">
        <v>0.28647</v>
      </c>
      <c r="BT219">
        <v>5.8617277310931198E-3</v>
      </c>
      <c r="BU219">
        <v>1.1186060968902301E-3</v>
      </c>
      <c r="BV219">
        <v>1</v>
      </c>
      <c r="BW219">
        <v>1</v>
      </c>
      <c r="BX219">
        <v>2</v>
      </c>
      <c r="BY219" t="s">
        <v>220</v>
      </c>
      <c r="BZ219">
        <v>100</v>
      </c>
      <c r="CA219">
        <v>100</v>
      </c>
      <c r="CB219">
        <v>-0.77</v>
      </c>
      <c r="CC219">
        <v>-5.1999999999999998E-2</v>
      </c>
      <c r="CD219">
        <v>2</v>
      </c>
      <c r="CE219">
        <v>1002.33</v>
      </c>
      <c r="CF219">
        <v>773.42600000000004</v>
      </c>
      <c r="CG219">
        <v>27</v>
      </c>
      <c r="CH219">
        <v>31.998699999999999</v>
      </c>
      <c r="CI219">
        <v>30.0002</v>
      </c>
      <c r="CJ219">
        <v>31.9085</v>
      </c>
      <c r="CK219">
        <v>31.991900000000001</v>
      </c>
      <c r="CL219">
        <v>30.202200000000001</v>
      </c>
      <c r="CM219">
        <v>-30</v>
      </c>
      <c r="CN219">
        <v>-30</v>
      </c>
      <c r="CO219">
        <v>27</v>
      </c>
      <c r="CP219">
        <v>410</v>
      </c>
      <c r="CQ219">
        <v>10</v>
      </c>
      <c r="CR219">
        <v>98.072999999999993</v>
      </c>
      <c r="CS219">
        <v>106.23099999999999</v>
      </c>
    </row>
    <row r="220" spans="1:97" x14ac:dyDescent="0.25">
      <c r="A220">
        <v>204</v>
      </c>
      <c r="B220">
        <v>1607405111.7</v>
      </c>
      <c r="C220">
        <v>15517.6000001431</v>
      </c>
      <c r="D220" t="s">
        <v>696</v>
      </c>
      <c r="E220" t="s">
        <v>697</v>
      </c>
      <c r="F220">
        <v>1607405102.1161301</v>
      </c>
      <c r="G220">
        <f t="shared" si="87"/>
        <v>8.0321851522913303E-5</v>
      </c>
      <c r="H220">
        <f t="shared" si="88"/>
        <v>-1.9134995630863079</v>
      </c>
      <c r="I220">
        <f t="shared" si="89"/>
        <v>414.91951612903199</v>
      </c>
      <c r="J220">
        <f t="shared" si="90"/>
        <v>1365.49355559437</v>
      </c>
      <c r="K220">
        <f t="shared" si="91"/>
        <v>138.6910027437884</v>
      </c>
      <c r="L220">
        <f t="shared" si="92"/>
        <v>42.142713536904658</v>
      </c>
      <c r="M220">
        <f t="shared" si="93"/>
        <v>3.1021868971405284E-3</v>
      </c>
      <c r="N220">
        <f t="shared" si="94"/>
        <v>2.6137315605084437</v>
      </c>
      <c r="O220">
        <f t="shared" si="95"/>
        <v>3.1001428388387972E-3</v>
      </c>
      <c r="P220">
        <f t="shared" si="96"/>
        <v>1.937772808232961E-3</v>
      </c>
      <c r="Q220">
        <f t="shared" si="97"/>
        <v>2.0077730400000003E-3</v>
      </c>
      <c r="R220">
        <f t="shared" si="98"/>
        <v>27.579413078078975</v>
      </c>
      <c r="S220">
        <f t="shared" si="99"/>
        <v>27.555458064516099</v>
      </c>
      <c r="T220">
        <f t="shared" si="100"/>
        <v>3.6976001239716836</v>
      </c>
      <c r="U220">
        <f t="shared" si="101"/>
        <v>30.437833063896701</v>
      </c>
      <c r="V220">
        <f t="shared" si="102"/>
        <v>1.128577006668094</v>
      </c>
      <c r="W220">
        <f t="shared" si="103"/>
        <v>3.7078099623548288</v>
      </c>
      <c r="X220">
        <f t="shared" si="104"/>
        <v>2.5690231173035896</v>
      </c>
      <c r="Y220">
        <f t="shared" si="105"/>
        <v>-3.5421936521604769</v>
      </c>
      <c r="Z220">
        <f t="shared" si="106"/>
        <v>6.6442043078222817</v>
      </c>
      <c r="AA220">
        <f t="shared" si="107"/>
        <v>0.55178419872318674</v>
      </c>
      <c r="AB220">
        <f t="shared" si="108"/>
        <v>3.6558026274249915</v>
      </c>
      <c r="AC220">
        <v>-1.2201584398970099E-3</v>
      </c>
      <c r="AD220">
        <v>2.3566324961412401E-2</v>
      </c>
      <c r="AE220">
        <v>2.6760221582115902</v>
      </c>
      <c r="AF220">
        <v>79</v>
      </c>
      <c r="AG220">
        <v>8</v>
      </c>
      <c r="AH220">
        <f t="shared" si="109"/>
        <v>1</v>
      </c>
      <c r="AI220">
        <f t="shared" si="110"/>
        <v>0</v>
      </c>
      <c r="AJ220">
        <f t="shared" si="111"/>
        <v>53545.651379074967</v>
      </c>
      <c r="AK220">
        <f t="shared" si="112"/>
        <v>1.0506400000000001E-2</v>
      </c>
      <c r="AL220">
        <f t="shared" si="113"/>
        <v>5.1481360000000002E-3</v>
      </c>
      <c r="AM220">
        <f t="shared" si="114"/>
        <v>0.49</v>
      </c>
      <c r="AN220">
        <f t="shared" si="115"/>
        <v>0.39</v>
      </c>
      <c r="AO220">
        <v>21.67</v>
      </c>
      <c r="AP220">
        <v>0.5</v>
      </c>
      <c r="AQ220" t="s">
        <v>195</v>
      </c>
      <c r="AR220">
        <v>1607405102.1161301</v>
      </c>
      <c r="AS220">
        <v>414.91951612903199</v>
      </c>
      <c r="AT220">
        <v>410.84535483871002</v>
      </c>
      <c r="AU220">
        <v>11.111496774193499</v>
      </c>
      <c r="AV220">
        <v>10.9393806451613</v>
      </c>
      <c r="AW220">
        <v>1000.04232258065</v>
      </c>
      <c r="AX220">
        <v>101.443483870968</v>
      </c>
      <c r="AY220">
        <v>0.12492132258064501</v>
      </c>
      <c r="AZ220">
        <v>27.602609677419299</v>
      </c>
      <c r="BA220">
        <v>27.555458064516099</v>
      </c>
      <c r="BB220">
        <v>27.742270967741899</v>
      </c>
      <c r="BC220">
        <v>10002.4809677419</v>
      </c>
      <c r="BD220">
        <v>1.0506400000000001E-2</v>
      </c>
      <c r="BE220">
        <v>0.282605</v>
      </c>
      <c r="BF220">
        <v>1607405097.7</v>
      </c>
      <c r="BG220" t="s">
        <v>698</v>
      </c>
      <c r="BH220">
        <v>35</v>
      </c>
      <c r="BI220">
        <v>-0.75</v>
      </c>
      <c r="BJ220">
        <v>-5.2999999999999999E-2</v>
      </c>
      <c r="BK220">
        <v>412</v>
      </c>
      <c r="BL220">
        <v>11</v>
      </c>
      <c r="BM220">
        <v>0.36</v>
      </c>
      <c r="BN220">
        <v>0.18</v>
      </c>
      <c r="BO220">
        <v>2.2555496096000001</v>
      </c>
      <c r="BP220">
        <v>18.898563019767099</v>
      </c>
      <c r="BQ220">
        <v>2.5097020602460201</v>
      </c>
      <c r="BR220">
        <v>0</v>
      </c>
      <c r="BS220">
        <v>9.4134000495799994E-2</v>
      </c>
      <c r="BT220">
        <v>0.75470812682371402</v>
      </c>
      <c r="BU220">
        <v>0.100794812590106</v>
      </c>
      <c r="BV220">
        <v>0</v>
      </c>
      <c r="BW220">
        <v>0</v>
      </c>
      <c r="BX220">
        <v>2</v>
      </c>
      <c r="BY220" t="s">
        <v>213</v>
      </c>
      <c r="BZ220">
        <v>100</v>
      </c>
      <c r="CA220">
        <v>100</v>
      </c>
      <c r="CB220">
        <v>-0.75</v>
      </c>
      <c r="CC220">
        <v>-5.2999999999999999E-2</v>
      </c>
      <c r="CD220">
        <v>2</v>
      </c>
      <c r="CE220">
        <v>1000.76</v>
      </c>
      <c r="CF220">
        <v>770.05399999999997</v>
      </c>
      <c r="CG220">
        <v>26.998999999999999</v>
      </c>
      <c r="CH220">
        <v>32.015599999999999</v>
      </c>
      <c r="CI220">
        <v>30.0002</v>
      </c>
      <c r="CJ220">
        <v>31.936599999999999</v>
      </c>
      <c r="CK220">
        <v>32.017200000000003</v>
      </c>
      <c r="CL220">
        <v>30.154599999999999</v>
      </c>
      <c r="CM220">
        <v>-30</v>
      </c>
      <c r="CN220">
        <v>-30</v>
      </c>
      <c r="CO220">
        <v>27</v>
      </c>
      <c r="CP220">
        <v>410</v>
      </c>
      <c r="CQ220">
        <v>10</v>
      </c>
      <c r="CR220">
        <v>98.0745</v>
      </c>
      <c r="CS220">
        <v>106.22799999999999</v>
      </c>
    </row>
    <row r="221" spans="1:97" x14ac:dyDescent="0.25">
      <c r="A221">
        <v>205</v>
      </c>
      <c r="B221">
        <v>1607405116.7</v>
      </c>
      <c r="C221">
        <v>15522.6000001431</v>
      </c>
      <c r="D221" t="s">
        <v>699</v>
      </c>
      <c r="E221" t="s">
        <v>700</v>
      </c>
      <c r="F221">
        <v>1607405108.34516</v>
      </c>
      <c r="G221">
        <f t="shared" si="87"/>
        <v>9.7300479280271348E-5</v>
      </c>
      <c r="H221">
        <f t="shared" si="88"/>
        <v>-2.4392779680945584</v>
      </c>
      <c r="I221">
        <f t="shared" si="89"/>
        <v>415.43712903225799</v>
      </c>
      <c r="J221">
        <f t="shared" si="90"/>
        <v>1414.7755885723443</v>
      </c>
      <c r="K221">
        <f t="shared" si="91"/>
        <v>143.69636172696232</v>
      </c>
      <c r="L221">
        <f t="shared" si="92"/>
        <v>42.195245981357616</v>
      </c>
      <c r="M221">
        <f t="shared" si="93"/>
        <v>3.7654497555973791E-3</v>
      </c>
      <c r="N221">
        <f t="shared" si="94"/>
        <v>2.6121071164394181</v>
      </c>
      <c r="O221">
        <f t="shared" si="95"/>
        <v>3.7624367858308467E-3</v>
      </c>
      <c r="P221">
        <f t="shared" si="96"/>
        <v>2.3517934873359047E-3</v>
      </c>
      <c r="Q221">
        <f t="shared" si="97"/>
        <v>5.6700038233548286E-3</v>
      </c>
      <c r="R221">
        <f t="shared" si="98"/>
        <v>27.56843726807773</v>
      </c>
      <c r="S221">
        <f t="shared" si="99"/>
        <v>27.548254838709699</v>
      </c>
      <c r="T221">
        <f t="shared" si="100"/>
        <v>3.6960425565298602</v>
      </c>
      <c r="U221">
        <f t="shared" si="101"/>
        <v>30.535833365901578</v>
      </c>
      <c r="V221">
        <f t="shared" si="102"/>
        <v>1.131808412106158</v>
      </c>
      <c r="W221">
        <f t="shared" si="103"/>
        <v>3.7064926263647142</v>
      </c>
      <c r="X221">
        <f t="shared" si="104"/>
        <v>2.5642341444237022</v>
      </c>
      <c r="Y221">
        <f t="shared" si="105"/>
        <v>-4.2909511362599666</v>
      </c>
      <c r="Z221">
        <f t="shared" si="106"/>
        <v>6.7986153860621394</v>
      </c>
      <c r="AA221">
        <f t="shared" si="107"/>
        <v>0.56492132660550776</v>
      </c>
      <c r="AB221">
        <f t="shared" si="108"/>
        <v>3.0782555802310352</v>
      </c>
      <c r="AC221">
        <v>-1.2189371002939301E-3</v>
      </c>
      <c r="AD221">
        <v>2.3542735823286299E-2</v>
      </c>
      <c r="AE221">
        <v>2.67433536324502</v>
      </c>
      <c r="AF221">
        <v>78</v>
      </c>
      <c r="AG221">
        <v>8</v>
      </c>
      <c r="AH221">
        <f t="shared" si="109"/>
        <v>1</v>
      </c>
      <c r="AI221">
        <f t="shared" si="110"/>
        <v>0</v>
      </c>
      <c r="AJ221">
        <f t="shared" si="111"/>
        <v>53495.306567318745</v>
      </c>
      <c r="AK221">
        <f t="shared" si="112"/>
        <v>2.96703496774193E-2</v>
      </c>
      <c r="AL221">
        <f t="shared" si="113"/>
        <v>1.4538471341935456E-2</v>
      </c>
      <c r="AM221">
        <f t="shared" si="114"/>
        <v>0.49</v>
      </c>
      <c r="AN221">
        <f t="shared" si="115"/>
        <v>0.39</v>
      </c>
      <c r="AO221">
        <v>21.67</v>
      </c>
      <c r="AP221">
        <v>0.5</v>
      </c>
      <c r="AQ221" t="s">
        <v>195</v>
      </c>
      <c r="AR221">
        <v>1607405108.34516</v>
      </c>
      <c r="AS221">
        <v>415.43712903225799</v>
      </c>
      <c r="AT221">
        <v>410.23890322580598</v>
      </c>
      <c r="AU221">
        <v>11.143322580645201</v>
      </c>
      <c r="AV221">
        <v>10.934825806451601</v>
      </c>
      <c r="AW221">
        <v>1000.0181935483899</v>
      </c>
      <c r="AX221">
        <v>101.442774193548</v>
      </c>
      <c r="AY221">
        <v>0.125533096774194</v>
      </c>
      <c r="AZ221">
        <v>27.596532258064499</v>
      </c>
      <c r="BA221">
        <v>27.548254838709699</v>
      </c>
      <c r="BB221">
        <v>27.734938709677401</v>
      </c>
      <c r="BC221">
        <v>9992.5387096774193</v>
      </c>
      <c r="BD221">
        <v>2.96703496774193E-2</v>
      </c>
      <c r="BE221">
        <v>0.282605</v>
      </c>
      <c r="BF221">
        <v>1607405097.7</v>
      </c>
      <c r="BG221" t="s">
        <v>698</v>
      </c>
      <c r="BH221">
        <v>35</v>
      </c>
      <c r="BI221">
        <v>-0.75</v>
      </c>
      <c r="BJ221">
        <v>-5.2999999999999999E-2</v>
      </c>
      <c r="BK221">
        <v>412</v>
      </c>
      <c r="BL221">
        <v>11</v>
      </c>
      <c r="BM221">
        <v>0.36</v>
      </c>
      <c r="BN221">
        <v>0.18</v>
      </c>
      <c r="BO221">
        <v>3.4005512115999998</v>
      </c>
      <c r="BP221">
        <v>19.050588521574898</v>
      </c>
      <c r="BQ221">
        <v>2.5182243629178598</v>
      </c>
      <c r="BR221">
        <v>0</v>
      </c>
      <c r="BS221">
        <v>0.13745475214</v>
      </c>
      <c r="BT221">
        <v>0.71845353693619995</v>
      </c>
      <c r="BU221">
        <v>9.7959023175679602E-2</v>
      </c>
      <c r="BV221">
        <v>0</v>
      </c>
      <c r="BW221">
        <v>0</v>
      </c>
      <c r="BX221">
        <v>2</v>
      </c>
      <c r="BY221" t="s">
        <v>213</v>
      </c>
      <c r="BZ221">
        <v>100</v>
      </c>
      <c r="CA221">
        <v>100</v>
      </c>
      <c r="CB221">
        <v>-0.75</v>
      </c>
      <c r="CC221">
        <v>-5.2999999999999999E-2</v>
      </c>
      <c r="CD221">
        <v>2</v>
      </c>
      <c r="CE221">
        <v>1001.54</v>
      </c>
      <c r="CF221">
        <v>770.27</v>
      </c>
      <c r="CG221">
        <v>26.998699999999999</v>
      </c>
      <c r="CH221">
        <v>32.015599999999999</v>
      </c>
      <c r="CI221">
        <v>30.0001</v>
      </c>
      <c r="CJ221">
        <v>31.935199999999998</v>
      </c>
      <c r="CK221">
        <v>32.017200000000003</v>
      </c>
      <c r="CL221">
        <v>30.191800000000001</v>
      </c>
      <c r="CM221">
        <v>-30</v>
      </c>
      <c r="CN221">
        <v>-30</v>
      </c>
      <c r="CO221">
        <v>27</v>
      </c>
      <c r="CP221">
        <v>410</v>
      </c>
      <c r="CQ221">
        <v>10</v>
      </c>
      <c r="CR221">
        <v>98.074600000000004</v>
      </c>
      <c r="CS221">
        <v>106.227</v>
      </c>
    </row>
    <row r="222" spans="1:97" x14ac:dyDescent="0.25">
      <c r="A222">
        <v>206</v>
      </c>
      <c r="B222">
        <v>1607405121.7</v>
      </c>
      <c r="C222">
        <v>15527.6000001431</v>
      </c>
      <c r="D222" t="s">
        <v>701</v>
      </c>
      <c r="E222" t="s">
        <v>702</v>
      </c>
      <c r="F222">
        <v>1607405113.1354799</v>
      </c>
      <c r="G222">
        <f t="shared" si="87"/>
        <v>1.0154238955539808E-4</v>
      </c>
      <c r="H222">
        <f t="shared" si="88"/>
        <v>-2.499935679787769</v>
      </c>
      <c r="I222">
        <f t="shared" si="89"/>
        <v>415.16767741935502</v>
      </c>
      <c r="J222">
        <f t="shared" si="90"/>
        <v>1395.4818862907507</v>
      </c>
      <c r="K222">
        <f t="shared" si="91"/>
        <v>141.7370955550397</v>
      </c>
      <c r="L222">
        <f t="shared" si="92"/>
        <v>42.167986086987192</v>
      </c>
      <c r="M222">
        <f t="shared" si="93"/>
        <v>3.9329937754411983E-3</v>
      </c>
      <c r="N222">
        <f t="shared" si="94"/>
        <v>2.6127227289232788</v>
      </c>
      <c r="O222">
        <f t="shared" si="95"/>
        <v>3.9297076159943763E-3</v>
      </c>
      <c r="P222">
        <f t="shared" si="96"/>
        <v>2.4563622727520685E-3</v>
      </c>
      <c r="Q222">
        <f t="shared" si="97"/>
        <v>7.55216251819355E-3</v>
      </c>
      <c r="R222">
        <f t="shared" si="98"/>
        <v>27.561235851598443</v>
      </c>
      <c r="S222">
        <f t="shared" si="99"/>
        <v>27.540919354838699</v>
      </c>
      <c r="T222">
        <f t="shared" si="100"/>
        <v>3.6944569791265085</v>
      </c>
      <c r="U222">
        <f t="shared" si="101"/>
        <v>30.560312407844247</v>
      </c>
      <c r="V222">
        <f t="shared" si="102"/>
        <v>1.1323188220485785</v>
      </c>
      <c r="W222">
        <f t="shared" si="103"/>
        <v>3.7051938701972627</v>
      </c>
      <c r="X222">
        <f t="shared" si="104"/>
        <v>2.5621381570779302</v>
      </c>
      <c r="Y222">
        <f t="shared" si="105"/>
        <v>-4.4780193793930554</v>
      </c>
      <c r="Z222">
        <f t="shared" si="106"/>
        <v>6.989238811581453</v>
      </c>
      <c r="AA222">
        <f t="shared" si="107"/>
        <v>0.5805854499235833</v>
      </c>
      <c r="AB222">
        <f t="shared" si="108"/>
        <v>3.0993570446301746</v>
      </c>
      <c r="AC222">
        <v>-1.2193998495169599E-3</v>
      </c>
      <c r="AD222">
        <v>2.3551673431886199E-2</v>
      </c>
      <c r="AE222">
        <v>2.6749745996491399</v>
      </c>
      <c r="AF222">
        <v>78</v>
      </c>
      <c r="AG222">
        <v>8</v>
      </c>
      <c r="AH222">
        <f t="shared" si="109"/>
        <v>1</v>
      </c>
      <c r="AI222">
        <f t="shared" si="110"/>
        <v>0</v>
      </c>
      <c r="AJ222">
        <f t="shared" si="111"/>
        <v>53515.855413896301</v>
      </c>
      <c r="AK222">
        <f t="shared" si="112"/>
        <v>3.9519427096774203E-2</v>
      </c>
      <c r="AL222">
        <f t="shared" si="113"/>
        <v>1.9364519277419358E-2</v>
      </c>
      <c r="AM222">
        <f t="shared" si="114"/>
        <v>0.49</v>
      </c>
      <c r="AN222">
        <f t="shared" si="115"/>
        <v>0.39</v>
      </c>
      <c r="AO222">
        <v>21.67</v>
      </c>
      <c r="AP222">
        <v>0.5</v>
      </c>
      <c r="AQ222" t="s">
        <v>195</v>
      </c>
      <c r="AR222">
        <v>1607405113.1354799</v>
      </c>
      <c r="AS222">
        <v>415.16767741935502</v>
      </c>
      <c r="AT222">
        <v>409.84164516128999</v>
      </c>
      <c r="AU222">
        <v>11.1483193548387</v>
      </c>
      <c r="AV222">
        <v>10.9307290322581</v>
      </c>
      <c r="AW222">
        <v>999.99509677419405</v>
      </c>
      <c r="AX222">
        <v>101.442806451613</v>
      </c>
      <c r="AY222">
        <v>0.12576061290322599</v>
      </c>
      <c r="AZ222">
        <v>27.5905387096774</v>
      </c>
      <c r="BA222">
        <v>27.540919354838699</v>
      </c>
      <c r="BB222">
        <v>27.729345161290301</v>
      </c>
      <c r="BC222">
        <v>9996.3290322580706</v>
      </c>
      <c r="BD222">
        <v>3.9519427096774203E-2</v>
      </c>
      <c r="BE222">
        <v>0.282605</v>
      </c>
      <c r="BF222">
        <v>1607405097.7</v>
      </c>
      <c r="BG222" t="s">
        <v>698</v>
      </c>
      <c r="BH222">
        <v>35</v>
      </c>
      <c r="BI222">
        <v>-0.75</v>
      </c>
      <c r="BJ222">
        <v>-5.2999999999999999E-2</v>
      </c>
      <c r="BK222">
        <v>412</v>
      </c>
      <c r="BL222">
        <v>11</v>
      </c>
      <c r="BM222">
        <v>0.36</v>
      </c>
      <c r="BN222">
        <v>0.18</v>
      </c>
      <c r="BO222">
        <v>4.3381387</v>
      </c>
      <c r="BP222">
        <v>9.9606435070997001</v>
      </c>
      <c r="BQ222">
        <v>1.8833769306949599</v>
      </c>
      <c r="BR222">
        <v>0</v>
      </c>
      <c r="BS222">
        <v>0.18081000232</v>
      </c>
      <c r="BT222">
        <v>0.43409201965423</v>
      </c>
      <c r="BU222">
        <v>7.29636378711572E-2</v>
      </c>
      <c r="BV222">
        <v>0</v>
      </c>
      <c r="BW222">
        <v>0</v>
      </c>
      <c r="BX222">
        <v>2</v>
      </c>
      <c r="BY222" t="s">
        <v>213</v>
      </c>
      <c r="BZ222">
        <v>100</v>
      </c>
      <c r="CA222">
        <v>100</v>
      </c>
      <c r="CB222">
        <v>-0.75</v>
      </c>
      <c r="CC222">
        <v>-5.2999999999999999E-2</v>
      </c>
      <c r="CD222">
        <v>2</v>
      </c>
      <c r="CE222">
        <v>1002.12</v>
      </c>
      <c r="CF222">
        <v>770.24599999999998</v>
      </c>
      <c r="CG222">
        <v>26.9983</v>
      </c>
      <c r="CH222">
        <v>32.015599999999999</v>
      </c>
      <c r="CI222">
        <v>30.0001</v>
      </c>
      <c r="CJ222">
        <v>31.933800000000002</v>
      </c>
      <c r="CK222">
        <v>32.017200000000003</v>
      </c>
      <c r="CL222">
        <v>30.146100000000001</v>
      </c>
      <c r="CM222">
        <v>-30</v>
      </c>
      <c r="CN222">
        <v>-30</v>
      </c>
      <c r="CO222">
        <v>27</v>
      </c>
      <c r="CP222">
        <v>410</v>
      </c>
      <c r="CQ222">
        <v>10</v>
      </c>
      <c r="CR222">
        <v>98.072699999999998</v>
      </c>
      <c r="CS222">
        <v>106.227</v>
      </c>
    </row>
    <row r="223" spans="1:97" x14ac:dyDescent="0.25">
      <c r="A223">
        <v>207</v>
      </c>
      <c r="B223">
        <v>1607405126.7</v>
      </c>
      <c r="C223">
        <v>15532.6000001431</v>
      </c>
      <c r="D223" t="s">
        <v>703</v>
      </c>
      <c r="E223" t="s">
        <v>704</v>
      </c>
      <c r="F223">
        <v>1607405118.0709701</v>
      </c>
      <c r="G223">
        <f t="shared" si="87"/>
        <v>1.0169529980581564E-4</v>
      </c>
      <c r="H223">
        <f t="shared" si="88"/>
        <v>-2.3056288023065425</v>
      </c>
      <c r="I223">
        <f t="shared" si="89"/>
        <v>414.88106451612902</v>
      </c>
      <c r="J223">
        <f t="shared" si="90"/>
        <v>1315.9603637538237</v>
      </c>
      <c r="K223">
        <f t="shared" si="91"/>
        <v>133.66103785480752</v>
      </c>
      <c r="L223">
        <f t="shared" si="92"/>
        <v>42.139136707241136</v>
      </c>
      <c r="M223">
        <f t="shared" si="93"/>
        <v>3.9405375660930284E-3</v>
      </c>
      <c r="N223">
        <f t="shared" si="94"/>
        <v>2.6127229502136782</v>
      </c>
      <c r="O223">
        <f t="shared" si="95"/>
        <v>3.9372387943212919E-3</v>
      </c>
      <c r="P223">
        <f t="shared" si="96"/>
        <v>2.4610703910305232E-3</v>
      </c>
      <c r="Q223">
        <f t="shared" si="97"/>
        <v>9.4735235903225766E-3</v>
      </c>
      <c r="R223">
        <f t="shared" si="98"/>
        <v>27.553949245296494</v>
      </c>
      <c r="S223">
        <f t="shared" si="99"/>
        <v>27.534348387096799</v>
      </c>
      <c r="T223">
        <f t="shared" si="100"/>
        <v>3.693037157243324</v>
      </c>
      <c r="U223">
        <f t="shared" si="101"/>
        <v>30.562216801255556</v>
      </c>
      <c r="V223">
        <f t="shared" si="102"/>
        <v>1.1319090870151707</v>
      </c>
      <c r="W223">
        <f t="shared" si="103"/>
        <v>3.7036223333402623</v>
      </c>
      <c r="X223">
        <f t="shared" si="104"/>
        <v>2.5611280702281531</v>
      </c>
      <c r="Y223">
        <f t="shared" si="105"/>
        <v>-4.4847627214364696</v>
      </c>
      <c r="Z223">
        <f t="shared" si="106"/>
        <v>6.8929113087857434</v>
      </c>
      <c r="AA223">
        <f t="shared" si="107"/>
        <v>0.57254411526515625</v>
      </c>
      <c r="AB223">
        <f t="shared" si="108"/>
        <v>2.9901662262047526</v>
      </c>
      <c r="AC223">
        <v>-1.2194000158803899E-3</v>
      </c>
      <c r="AD223">
        <v>2.3551676645054601E-2</v>
      </c>
      <c r="AE223">
        <v>2.6749748294326001</v>
      </c>
      <c r="AF223">
        <v>78</v>
      </c>
      <c r="AG223">
        <v>8</v>
      </c>
      <c r="AH223">
        <f t="shared" si="109"/>
        <v>1</v>
      </c>
      <c r="AI223">
        <f t="shared" si="110"/>
        <v>0</v>
      </c>
      <c r="AJ223">
        <f t="shared" si="111"/>
        <v>53517.16725622036</v>
      </c>
      <c r="AK223">
        <f t="shared" si="112"/>
        <v>4.95736451612903E-2</v>
      </c>
      <c r="AL223">
        <f t="shared" si="113"/>
        <v>2.4291086129032247E-2</v>
      </c>
      <c r="AM223">
        <f t="shared" si="114"/>
        <v>0.49</v>
      </c>
      <c r="AN223">
        <f t="shared" si="115"/>
        <v>0.39</v>
      </c>
      <c r="AO223">
        <v>21.67</v>
      </c>
      <c r="AP223">
        <v>0.5</v>
      </c>
      <c r="AQ223" t="s">
        <v>195</v>
      </c>
      <c r="AR223">
        <v>1607405118.0709701</v>
      </c>
      <c r="AS223">
        <v>414.88106451612902</v>
      </c>
      <c r="AT223">
        <v>409.97616129032298</v>
      </c>
      <c r="AU223">
        <v>11.1442161290323</v>
      </c>
      <c r="AV223">
        <v>10.926296774193499</v>
      </c>
      <c r="AW223">
        <v>999.99296774193499</v>
      </c>
      <c r="AX223">
        <v>101.44341935483899</v>
      </c>
      <c r="AY223">
        <v>0.125777967741935</v>
      </c>
      <c r="AZ223">
        <v>27.583283870967701</v>
      </c>
      <c r="BA223">
        <v>27.534348387096799</v>
      </c>
      <c r="BB223">
        <v>27.724483870967699</v>
      </c>
      <c r="BC223">
        <v>9996.27</v>
      </c>
      <c r="BD223">
        <v>4.95736451612903E-2</v>
      </c>
      <c r="BE223">
        <v>0.282605</v>
      </c>
      <c r="BF223">
        <v>1607405097.7</v>
      </c>
      <c r="BG223" t="s">
        <v>698</v>
      </c>
      <c r="BH223">
        <v>35</v>
      </c>
      <c r="BI223">
        <v>-0.75</v>
      </c>
      <c r="BJ223">
        <v>-5.2999999999999999E-2</v>
      </c>
      <c r="BK223">
        <v>412</v>
      </c>
      <c r="BL223">
        <v>11</v>
      </c>
      <c r="BM223">
        <v>0.36</v>
      </c>
      <c r="BN223">
        <v>0.18</v>
      </c>
      <c r="BO223">
        <v>4.9939803999999999</v>
      </c>
      <c r="BP223">
        <v>-2.4870229051623198</v>
      </c>
      <c r="BQ223">
        <v>0.74692040521319303</v>
      </c>
      <c r="BR223">
        <v>0</v>
      </c>
      <c r="BS223">
        <v>0.21598281999999999</v>
      </c>
      <c r="BT223">
        <v>2.7790058103236301E-2</v>
      </c>
      <c r="BU223">
        <v>8.3769662663520407E-3</v>
      </c>
      <c r="BV223">
        <v>1</v>
      </c>
      <c r="BW223">
        <v>1</v>
      </c>
      <c r="BX223">
        <v>2</v>
      </c>
      <c r="BY223" t="s">
        <v>220</v>
      </c>
      <c r="BZ223">
        <v>100</v>
      </c>
      <c r="CA223">
        <v>100</v>
      </c>
      <c r="CB223">
        <v>-0.75</v>
      </c>
      <c r="CC223">
        <v>-5.2999999999999999E-2</v>
      </c>
      <c r="CD223">
        <v>2</v>
      </c>
      <c r="CE223">
        <v>1002.11</v>
      </c>
      <c r="CF223">
        <v>770.48599999999999</v>
      </c>
      <c r="CG223">
        <v>26.998200000000001</v>
      </c>
      <c r="CH223">
        <v>32.015599999999999</v>
      </c>
      <c r="CI223">
        <v>30.0002</v>
      </c>
      <c r="CJ223">
        <v>31.934699999999999</v>
      </c>
      <c r="CK223">
        <v>32.017200000000003</v>
      </c>
      <c r="CL223">
        <v>30.1433</v>
      </c>
      <c r="CM223">
        <v>-30</v>
      </c>
      <c r="CN223">
        <v>-30</v>
      </c>
      <c r="CO223">
        <v>27</v>
      </c>
      <c r="CP223">
        <v>410</v>
      </c>
      <c r="CQ223">
        <v>10</v>
      </c>
      <c r="CR223">
        <v>98.075299999999999</v>
      </c>
      <c r="CS223">
        <v>106.227</v>
      </c>
    </row>
    <row r="224" spans="1:97" x14ac:dyDescent="0.25">
      <c r="A224">
        <v>208</v>
      </c>
      <c r="B224">
        <v>1607405131.7</v>
      </c>
      <c r="C224">
        <v>15537.6000001431</v>
      </c>
      <c r="D224" t="s">
        <v>705</v>
      </c>
      <c r="E224" t="s">
        <v>706</v>
      </c>
      <c r="F224">
        <v>1607405123.0709701</v>
      </c>
      <c r="G224">
        <f t="shared" si="87"/>
        <v>1.0184542491290175E-4</v>
      </c>
      <c r="H224">
        <f t="shared" si="88"/>
        <v>-2.1892404620437498</v>
      </c>
      <c r="I224">
        <f t="shared" si="89"/>
        <v>414.75012903225797</v>
      </c>
      <c r="J224">
        <f t="shared" si="90"/>
        <v>1267.7284695859355</v>
      </c>
      <c r="K224">
        <f t="shared" si="91"/>
        <v>128.76341796643382</v>
      </c>
      <c r="L224">
        <f t="shared" si="92"/>
        <v>42.126248244354713</v>
      </c>
      <c r="M224">
        <f t="shared" si="93"/>
        <v>3.9486603647522567E-3</v>
      </c>
      <c r="N224">
        <f t="shared" si="94"/>
        <v>2.6130787283128756</v>
      </c>
      <c r="O224">
        <f t="shared" si="95"/>
        <v>3.9453484359188908E-3</v>
      </c>
      <c r="P224">
        <f t="shared" si="96"/>
        <v>2.4661400977505914E-3</v>
      </c>
      <c r="Q224">
        <f t="shared" si="97"/>
        <v>7.8658871963225747E-3</v>
      </c>
      <c r="R224">
        <f t="shared" si="98"/>
        <v>27.545624626160052</v>
      </c>
      <c r="S224">
        <f t="shared" si="99"/>
        <v>27.525748387096801</v>
      </c>
      <c r="T224">
        <f t="shared" si="100"/>
        <v>3.6911796316532914</v>
      </c>
      <c r="U224">
        <f t="shared" si="101"/>
        <v>30.565632166528022</v>
      </c>
      <c r="V224">
        <f t="shared" si="102"/>
        <v>1.1314879535869471</v>
      </c>
      <c r="W224">
        <f t="shared" si="103"/>
        <v>3.7018306947566519</v>
      </c>
      <c r="X224">
        <f t="shared" si="104"/>
        <v>2.5596916780663443</v>
      </c>
      <c r="Y224">
        <f t="shared" si="105"/>
        <v>-4.4913832386589672</v>
      </c>
      <c r="Z224">
        <f t="shared" si="106"/>
        <v>6.9397483336174552</v>
      </c>
      <c r="AA224">
        <f t="shared" si="107"/>
        <v>0.57630750789338425</v>
      </c>
      <c r="AB224">
        <f t="shared" si="108"/>
        <v>3.0325384900481946</v>
      </c>
      <c r="AC224">
        <v>-1.2196675058106E-3</v>
      </c>
      <c r="AD224">
        <v>2.35568429860913E-2</v>
      </c>
      <c r="AE224">
        <v>2.6753442632236202</v>
      </c>
      <c r="AF224">
        <v>78</v>
      </c>
      <c r="AG224">
        <v>8</v>
      </c>
      <c r="AH224">
        <f t="shared" si="109"/>
        <v>1</v>
      </c>
      <c r="AI224">
        <f t="shared" si="110"/>
        <v>0</v>
      </c>
      <c r="AJ224">
        <f t="shared" si="111"/>
        <v>53529.922125237987</v>
      </c>
      <c r="AK224">
        <f t="shared" si="112"/>
        <v>4.1161105161290297E-2</v>
      </c>
      <c r="AL224">
        <f t="shared" si="113"/>
        <v>2.0168941529032244E-2</v>
      </c>
      <c r="AM224">
        <f t="shared" si="114"/>
        <v>0.49</v>
      </c>
      <c r="AN224">
        <f t="shared" si="115"/>
        <v>0.39</v>
      </c>
      <c r="AO224">
        <v>21.67</v>
      </c>
      <c r="AP224">
        <v>0.5</v>
      </c>
      <c r="AQ224" t="s">
        <v>195</v>
      </c>
      <c r="AR224">
        <v>1607405123.0709701</v>
      </c>
      <c r="AS224">
        <v>414.75012903225797</v>
      </c>
      <c r="AT224">
        <v>410.09754838709699</v>
      </c>
      <c r="AU224">
        <v>11.139961290322599</v>
      </c>
      <c r="AV224">
        <v>10.9217193548387</v>
      </c>
      <c r="AW224">
        <v>999.99322580645105</v>
      </c>
      <c r="AX224">
        <v>101.44438709677399</v>
      </c>
      <c r="AY224">
        <v>0.12580009677419399</v>
      </c>
      <c r="AZ224">
        <v>27.575009677419398</v>
      </c>
      <c r="BA224">
        <v>27.525748387096801</v>
      </c>
      <c r="BB224">
        <v>27.717241935483901</v>
      </c>
      <c r="BC224">
        <v>9998.3674193548395</v>
      </c>
      <c r="BD224">
        <v>4.1161105161290297E-2</v>
      </c>
      <c r="BE224">
        <v>0.282605</v>
      </c>
      <c r="BF224">
        <v>1607405097.7</v>
      </c>
      <c r="BG224" t="s">
        <v>698</v>
      </c>
      <c r="BH224">
        <v>35</v>
      </c>
      <c r="BI224">
        <v>-0.75</v>
      </c>
      <c r="BJ224">
        <v>-5.2999999999999999E-2</v>
      </c>
      <c r="BK224">
        <v>412</v>
      </c>
      <c r="BL224">
        <v>11</v>
      </c>
      <c r="BM224">
        <v>0.36</v>
      </c>
      <c r="BN224">
        <v>0.18</v>
      </c>
      <c r="BO224">
        <v>4.9562828000000003</v>
      </c>
      <c r="BP224">
        <v>-3.9439421848743201</v>
      </c>
      <c r="BQ224">
        <v>0.70224514384946801</v>
      </c>
      <c r="BR224">
        <v>0</v>
      </c>
      <c r="BS224">
        <v>0.21793074000000001</v>
      </c>
      <c r="BT224">
        <v>3.2320364945984501E-3</v>
      </c>
      <c r="BU224">
        <v>6.2396640326222699E-4</v>
      </c>
      <c r="BV224">
        <v>1</v>
      </c>
      <c r="BW224">
        <v>1</v>
      </c>
      <c r="BX224">
        <v>2</v>
      </c>
      <c r="BY224" t="s">
        <v>220</v>
      </c>
      <c r="BZ224">
        <v>100</v>
      </c>
      <c r="CA224">
        <v>100</v>
      </c>
      <c r="CB224">
        <v>-0.75</v>
      </c>
      <c r="CC224">
        <v>-5.2999999999999999E-2</v>
      </c>
      <c r="CD224">
        <v>2</v>
      </c>
      <c r="CE224">
        <v>1002.45</v>
      </c>
      <c r="CF224">
        <v>770.39</v>
      </c>
      <c r="CG224">
        <v>26.998000000000001</v>
      </c>
      <c r="CH224">
        <v>32.015599999999999</v>
      </c>
      <c r="CI224">
        <v>30.0001</v>
      </c>
      <c r="CJ224">
        <v>31.934000000000001</v>
      </c>
      <c r="CK224">
        <v>32.017200000000003</v>
      </c>
      <c r="CL224">
        <v>30.157299999999999</v>
      </c>
      <c r="CM224">
        <v>-30</v>
      </c>
      <c r="CN224">
        <v>-30</v>
      </c>
      <c r="CO224">
        <v>27</v>
      </c>
      <c r="CP224">
        <v>410</v>
      </c>
      <c r="CQ224">
        <v>10</v>
      </c>
      <c r="CR224">
        <v>98.0745</v>
      </c>
      <c r="CS224">
        <v>106.226</v>
      </c>
    </row>
    <row r="225" spans="1:97" x14ac:dyDescent="0.25">
      <c r="A225">
        <v>209</v>
      </c>
      <c r="B225">
        <v>1607405136.7</v>
      </c>
      <c r="C225">
        <v>15542.6000001431</v>
      </c>
      <c r="D225" t="s">
        <v>707</v>
      </c>
      <c r="E225" t="s">
        <v>708</v>
      </c>
      <c r="F225">
        <v>1607405128.0709701</v>
      </c>
      <c r="G225">
        <f t="shared" si="87"/>
        <v>1.0183776675049274E-4</v>
      </c>
      <c r="H225">
        <f t="shared" si="88"/>
        <v>-2.1174626379918577</v>
      </c>
      <c r="I225">
        <f t="shared" si="89"/>
        <v>414.73596774193499</v>
      </c>
      <c r="J225">
        <f t="shared" si="90"/>
        <v>1238.6677921637793</v>
      </c>
      <c r="K225">
        <f t="shared" si="91"/>
        <v>125.81300210125735</v>
      </c>
      <c r="L225">
        <f t="shared" si="92"/>
        <v>42.125239318472431</v>
      </c>
      <c r="M225">
        <f t="shared" si="93"/>
        <v>3.951269380965565E-3</v>
      </c>
      <c r="N225">
        <f t="shared" si="94"/>
        <v>2.6135303130682264</v>
      </c>
      <c r="O225">
        <f t="shared" si="95"/>
        <v>3.9479536485555865E-3</v>
      </c>
      <c r="P225">
        <f t="shared" si="96"/>
        <v>2.467768696998419E-3</v>
      </c>
      <c r="Q225">
        <f t="shared" si="97"/>
        <v>8.5716964294838757E-3</v>
      </c>
      <c r="R225">
        <f t="shared" si="98"/>
        <v>27.536748855868943</v>
      </c>
      <c r="S225">
        <f t="shared" si="99"/>
        <v>27.5152419354839</v>
      </c>
      <c r="T225">
        <f t="shared" si="100"/>
        <v>3.688911435540017</v>
      </c>
      <c r="U225">
        <f t="shared" si="101"/>
        <v>30.569401140985956</v>
      </c>
      <c r="V225">
        <f t="shared" si="102"/>
        <v>1.1310394691339782</v>
      </c>
      <c r="W225">
        <f t="shared" si="103"/>
        <v>3.6999071846963196</v>
      </c>
      <c r="X225">
        <f t="shared" si="104"/>
        <v>2.5578719664060388</v>
      </c>
      <c r="Y225">
        <f t="shared" si="105"/>
        <v>-4.4910455136967293</v>
      </c>
      <c r="Z225">
        <f t="shared" si="106"/>
        <v>7.1691157842403319</v>
      </c>
      <c r="AA225">
        <f t="shared" si="107"/>
        <v>0.59519471693367942</v>
      </c>
      <c r="AB225">
        <f t="shared" si="108"/>
        <v>3.2818366839067661</v>
      </c>
      <c r="AC225">
        <v>-1.2200070859288399E-3</v>
      </c>
      <c r="AD225">
        <v>2.3563401687941202E-2</v>
      </c>
      <c r="AE225">
        <v>2.67581318396407</v>
      </c>
      <c r="AF225">
        <v>78</v>
      </c>
      <c r="AG225">
        <v>8</v>
      </c>
      <c r="AH225">
        <f t="shared" si="109"/>
        <v>1</v>
      </c>
      <c r="AI225">
        <f t="shared" si="110"/>
        <v>0</v>
      </c>
      <c r="AJ225">
        <f t="shared" si="111"/>
        <v>53545.821560429671</v>
      </c>
      <c r="AK225">
        <f t="shared" si="112"/>
        <v>4.4854507741935501E-2</v>
      </c>
      <c r="AL225">
        <f t="shared" si="113"/>
        <v>2.1978708793548397E-2</v>
      </c>
      <c r="AM225">
        <f t="shared" si="114"/>
        <v>0.49</v>
      </c>
      <c r="AN225">
        <f t="shared" si="115"/>
        <v>0.39</v>
      </c>
      <c r="AO225">
        <v>21.67</v>
      </c>
      <c r="AP225">
        <v>0.5</v>
      </c>
      <c r="AQ225" t="s">
        <v>195</v>
      </c>
      <c r="AR225">
        <v>1607405128.0709701</v>
      </c>
      <c r="AS225">
        <v>414.73596774193499</v>
      </c>
      <c r="AT225">
        <v>410.23893548387099</v>
      </c>
      <c r="AU225">
        <v>11.135432258064499</v>
      </c>
      <c r="AV225">
        <v>10.9172064516129</v>
      </c>
      <c r="AW225">
        <v>999.99651612903199</v>
      </c>
      <c r="AX225">
        <v>101.445387096774</v>
      </c>
      <c r="AY225">
        <v>0.12583554838709701</v>
      </c>
      <c r="AZ225">
        <v>27.566122580645199</v>
      </c>
      <c r="BA225">
        <v>27.5152419354839</v>
      </c>
      <c r="BB225">
        <v>27.7074741935484</v>
      </c>
      <c r="BC225">
        <v>10001.052580645201</v>
      </c>
      <c r="BD225">
        <v>4.4854507741935501E-2</v>
      </c>
      <c r="BE225">
        <v>0.282605</v>
      </c>
      <c r="BF225">
        <v>1607405097.7</v>
      </c>
      <c r="BG225" t="s">
        <v>698</v>
      </c>
      <c r="BH225">
        <v>35</v>
      </c>
      <c r="BI225">
        <v>-0.75</v>
      </c>
      <c r="BJ225">
        <v>-5.2999999999999999E-2</v>
      </c>
      <c r="BK225">
        <v>412</v>
      </c>
      <c r="BL225">
        <v>11</v>
      </c>
      <c r="BM225">
        <v>0.36</v>
      </c>
      <c r="BN225">
        <v>0.18</v>
      </c>
      <c r="BO225">
        <v>4.8176902000000004</v>
      </c>
      <c r="BP225">
        <v>-2.0902338727484899</v>
      </c>
      <c r="BQ225">
        <v>0.64616841518752699</v>
      </c>
      <c r="BR225">
        <v>0</v>
      </c>
      <c r="BS225">
        <v>0.21812670000000001</v>
      </c>
      <c r="BT225">
        <v>1.5407078031209301E-3</v>
      </c>
      <c r="BU225">
        <v>5.0695314379141604E-4</v>
      </c>
      <c r="BV225">
        <v>1</v>
      </c>
      <c r="BW225">
        <v>1</v>
      </c>
      <c r="BX225">
        <v>2</v>
      </c>
      <c r="BY225" t="s">
        <v>220</v>
      </c>
      <c r="BZ225">
        <v>100</v>
      </c>
      <c r="CA225">
        <v>100</v>
      </c>
      <c r="CB225">
        <v>-0.75</v>
      </c>
      <c r="CC225">
        <v>-5.2999999999999999E-2</v>
      </c>
      <c r="CD225">
        <v>2</v>
      </c>
      <c r="CE225">
        <v>1002.45</v>
      </c>
      <c r="CF225">
        <v>770.48599999999999</v>
      </c>
      <c r="CG225">
        <v>26.997599999999998</v>
      </c>
      <c r="CH225">
        <v>32.015599999999999</v>
      </c>
      <c r="CI225">
        <v>30.0001</v>
      </c>
      <c r="CJ225">
        <v>31.933800000000002</v>
      </c>
      <c r="CK225">
        <v>32.017200000000003</v>
      </c>
      <c r="CL225">
        <v>30.1281</v>
      </c>
      <c r="CM225">
        <v>-30</v>
      </c>
      <c r="CN225">
        <v>-30</v>
      </c>
      <c r="CO225">
        <v>27</v>
      </c>
      <c r="CP225">
        <v>410</v>
      </c>
      <c r="CQ225">
        <v>10</v>
      </c>
      <c r="CR225">
        <v>98.074399999999997</v>
      </c>
      <c r="CS225">
        <v>106.226</v>
      </c>
    </row>
    <row r="226" spans="1:97" x14ac:dyDescent="0.25">
      <c r="A226">
        <v>210</v>
      </c>
      <c r="B226">
        <v>1607405530.7</v>
      </c>
      <c r="C226">
        <v>15936.6000001431</v>
      </c>
      <c r="D226" t="s">
        <v>710</v>
      </c>
      <c r="E226" t="s">
        <v>711</v>
      </c>
      <c r="F226">
        <v>1607405522.7096801</v>
      </c>
      <c r="G226">
        <f t="shared" si="87"/>
        <v>1.6891988965220947E-4</v>
      </c>
      <c r="H226">
        <f t="shared" si="88"/>
        <v>-3.0635479988634837</v>
      </c>
      <c r="I226">
        <f t="shared" si="89"/>
        <v>413.16335483871001</v>
      </c>
      <c r="J226">
        <f t="shared" si="90"/>
        <v>1140.9941302404247</v>
      </c>
      <c r="K226">
        <f t="shared" si="91"/>
        <v>115.88191542454332</v>
      </c>
      <c r="L226">
        <f t="shared" si="92"/>
        <v>41.961794257303779</v>
      </c>
      <c r="M226">
        <f t="shared" si="93"/>
        <v>6.4531741828578529E-3</v>
      </c>
      <c r="N226">
        <f t="shared" si="94"/>
        <v>2.7884595666571226</v>
      </c>
      <c r="O226">
        <f t="shared" si="95"/>
        <v>6.4448888999877781E-3</v>
      </c>
      <c r="P226">
        <f t="shared" si="96"/>
        <v>4.0287990595124171E-3</v>
      </c>
      <c r="Q226">
        <f t="shared" si="97"/>
        <v>3.1209014434838743E-3</v>
      </c>
      <c r="R226">
        <f t="shared" si="98"/>
        <v>27.549329506524803</v>
      </c>
      <c r="S226">
        <f t="shared" si="99"/>
        <v>27.540990322580601</v>
      </c>
      <c r="T226">
        <f t="shared" si="100"/>
        <v>3.6944723160814332</v>
      </c>
      <c r="U226">
        <f t="shared" si="101"/>
        <v>29.553170438145614</v>
      </c>
      <c r="V226">
        <f t="shared" si="102"/>
        <v>1.0953061274280262</v>
      </c>
      <c r="W226">
        <f t="shared" si="103"/>
        <v>3.7062220776633326</v>
      </c>
      <c r="X226">
        <f t="shared" si="104"/>
        <v>2.599166188653407</v>
      </c>
      <c r="Y226">
        <f t="shared" si="105"/>
        <v>-7.4493671336624381</v>
      </c>
      <c r="Z226">
        <f t="shared" si="106"/>
        <v>8.1620268859517981</v>
      </c>
      <c r="AA226">
        <f t="shared" si="107"/>
        <v>0.63529245818680413</v>
      </c>
      <c r="AB226">
        <f t="shared" si="108"/>
        <v>1.3510731119196482</v>
      </c>
      <c r="AC226">
        <v>-1.21984812508826E-3</v>
      </c>
      <c r="AD226">
        <v>2.3560331494183798E-2</v>
      </c>
      <c r="AE226">
        <v>2.6755936883151401</v>
      </c>
      <c r="AF226">
        <v>76</v>
      </c>
      <c r="AG226">
        <v>8</v>
      </c>
      <c r="AH226">
        <f t="shared" si="109"/>
        <v>1</v>
      </c>
      <c r="AI226">
        <f t="shared" si="110"/>
        <v>0</v>
      </c>
      <c r="AJ226">
        <f t="shared" si="111"/>
        <v>53533.801794816827</v>
      </c>
      <c r="AK226">
        <f t="shared" si="112"/>
        <v>1.6331247741935499E-2</v>
      </c>
      <c r="AL226">
        <f t="shared" si="113"/>
        <v>8.0023113935483951E-3</v>
      </c>
      <c r="AM226">
        <f t="shared" si="114"/>
        <v>0.49</v>
      </c>
      <c r="AN226">
        <f t="shared" si="115"/>
        <v>0.39</v>
      </c>
      <c r="AO226">
        <v>8.8000000000000007</v>
      </c>
      <c r="AP226">
        <v>0.5</v>
      </c>
      <c r="AQ226" t="s">
        <v>195</v>
      </c>
      <c r="AR226">
        <v>1607405522.7096801</v>
      </c>
      <c r="AS226">
        <v>413.16335483871001</v>
      </c>
      <c r="AT226">
        <v>410.52887096774202</v>
      </c>
      <c r="AU226">
        <v>10.7845806451613</v>
      </c>
      <c r="AV226">
        <v>10.637535483871</v>
      </c>
      <c r="AW226">
        <v>1000.00829032258</v>
      </c>
      <c r="AX226">
        <v>101.439161290323</v>
      </c>
      <c r="AY226">
        <v>0.12307496774193501</v>
      </c>
      <c r="AZ226">
        <v>27.595283870967702</v>
      </c>
      <c r="BA226">
        <v>27.540990322580601</v>
      </c>
      <c r="BB226">
        <v>27.729929032258099</v>
      </c>
      <c r="BC226">
        <v>10000.363225806501</v>
      </c>
      <c r="BD226">
        <v>1.6331247741935499E-2</v>
      </c>
      <c r="BE226">
        <v>0.282605</v>
      </c>
      <c r="BF226">
        <v>1607405390.4000001</v>
      </c>
      <c r="BG226" t="s">
        <v>712</v>
      </c>
      <c r="BH226">
        <v>36</v>
      </c>
      <c r="BI226">
        <v>-0.76300000000000001</v>
      </c>
      <c r="BJ226">
        <v>-5.5E-2</v>
      </c>
      <c r="BK226">
        <v>411</v>
      </c>
      <c r="BL226">
        <v>11</v>
      </c>
      <c r="BM226">
        <v>0.23</v>
      </c>
      <c r="BN226">
        <v>0.06</v>
      </c>
      <c r="BO226">
        <v>3.6522429999999999</v>
      </c>
      <c r="BP226">
        <v>-12.269718445753201</v>
      </c>
      <c r="BQ226">
        <v>1.6822994605149799</v>
      </c>
      <c r="BR226">
        <v>0</v>
      </c>
      <c r="BS226">
        <v>0.124544286</v>
      </c>
      <c r="BT226">
        <v>0.26423588406610599</v>
      </c>
      <c r="BU226">
        <v>3.3294664087069603E-2</v>
      </c>
      <c r="BV226">
        <v>0</v>
      </c>
      <c r="BW226">
        <v>0</v>
      </c>
      <c r="BX226">
        <v>2</v>
      </c>
      <c r="BY226" t="s">
        <v>213</v>
      </c>
      <c r="BZ226">
        <v>100</v>
      </c>
      <c r="CA226">
        <v>100</v>
      </c>
      <c r="CB226">
        <v>-0.76300000000000001</v>
      </c>
      <c r="CC226">
        <v>-5.5E-2</v>
      </c>
      <c r="CD226">
        <v>2</v>
      </c>
      <c r="CE226">
        <v>1003.74</v>
      </c>
      <c r="CF226">
        <v>768.35500000000002</v>
      </c>
      <c r="CG226">
        <v>26.999500000000001</v>
      </c>
      <c r="CH226">
        <v>31.973299999999998</v>
      </c>
      <c r="CI226">
        <v>30</v>
      </c>
      <c r="CJ226">
        <v>31.916899999999998</v>
      </c>
      <c r="CK226">
        <v>32.000399999999999</v>
      </c>
      <c r="CL226">
        <v>30.069400000000002</v>
      </c>
      <c r="CM226">
        <v>-30</v>
      </c>
      <c r="CN226">
        <v>-30</v>
      </c>
      <c r="CO226">
        <v>27</v>
      </c>
      <c r="CP226">
        <v>410</v>
      </c>
      <c r="CQ226">
        <v>10</v>
      </c>
      <c r="CR226">
        <v>98.103899999999996</v>
      </c>
      <c r="CS226">
        <v>106.233</v>
      </c>
    </row>
    <row r="227" spans="1:97" x14ac:dyDescent="0.25">
      <c r="A227">
        <v>211</v>
      </c>
      <c r="B227">
        <v>1607405535.7</v>
      </c>
      <c r="C227">
        <v>15941.6000001431</v>
      </c>
      <c r="D227" t="s">
        <v>713</v>
      </c>
      <c r="E227" t="s">
        <v>714</v>
      </c>
      <c r="F227">
        <v>1607405527.35484</v>
      </c>
      <c r="G227">
        <f t="shared" si="87"/>
        <v>1.8069738065756375E-4</v>
      </c>
      <c r="H227">
        <f t="shared" si="88"/>
        <v>-2.9292354901393822</v>
      </c>
      <c r="I227">
        <f t="shared" si="89"/>
        <v>412.84932258064498</v>
      </c>
      <c r="J227">
        <f t="shared" si="90"/>
        <v>1061.3259979062709</v>
      </c>
      <c r="K227">
        <f t="shared" si="91"/>
        <v>107.79018226049844</v>
      </c>
      <c r="L227">
        <f t="shared" si="92"/>
        <v>41.929721701796161</v>
      </c>
      <c r="M227">
        <f t="shared" si="93"/>
        <v>6.9068699906517624E-3</v>
      </c>
      <c r="N227">
        <f t="shared" si="94"/>
        <v>2.7883014942752138</v>
      </c>
      <c r="O227">
        <f t="shared" si="95"/>
        <v>6.8973791347231028E-3</v>
      </c>
      <c r="P227">
        <f t="shared" si="96"/>
        <v>4.311713569673685E-3</v>
      </c>
      <c r="Q227">
        <f t="shared" si="97"/>
        <v>5.7086596546451519E-3</v>
      </c>
      <c r="R227">
        <f t="shared" si="98"/>
        <v>27.543953554713688</v>
      </c>
      <c r="S227">
        <f t="shared" si="99"/>
        <v>27.538819354838701</v>
      </c>
      <c r="T227">
        <f t="shared" si="100"/>
        <v>3.6940031698341831</v>
      </c>
      <c r="U227">
        <f t="shared" si="101"/>
        <v>29.576586624176755</v>
      </c>
      <c r="V227">
        <f t="shared" si="102"/>
        <v>1.0960340138591864</v>
      </c>
      <c r="W227">
        <f t="shared" si="103"/>
        <v>3.7057488336509281</v>
      </c>
      <c r="X227">
        <f t="shared" si="104"/>
        <v>2.5979691559749964</v>
      </c>
      <c r="Y227">
        <f t="shared" si="105"/>
        <v>-7.9687544869985611</v>
      </c>
      <c r="Z227">
        <f t="shared" si="106"/>
        <v>8.159624545974328</v>
      </c>
      <c r="AA227">
        <f t="shared" si="107"/>
        <v>0.6351276732201715</v>
      </c>
      <c r="AB227">
        <f t="shared" si="108"/>
        <v>0.83170639185058359</v>
      </c>
      <c r="AC227">
        <v>-1.21974084396556E-3</v>
      </c>
      <c r="AD227">
        <v>2.3558259450326899E-2</v>
      </c>
      <c r="AE227">
        <v>2.67544554206903</v>
      </c>
      <c r="AF227">
        <v>76</v>
      </c>
      <c r="AG227">
        <v>8</v>
      </c>
      <c r="AH227">
        <f t="shared" si="109"/>
        <v>1</v>
      </c>
      <c r="AI227">
        <f t="shared" si="110"/>
        <v>0</v>
      </c>
      <c r="AJ227">
        <f t="shared" si="111"/>
        <v>53529.667361515989</v>
      </c>
      <c r="AK227">
        <f t="shared" si="112"/>
        <v>2.9872630322580598E-2</v>
      </c>
      <c r="AL227">
        <f t="shared" si="113"/>
        <v>1.4637588858064493E-2</v>
      </c>
      <c r="AM227">
        <f t="shared" si="114"/>
        <v>0.49</v>
      </c>
      <c r="AN227">
        <f t="shared" si="115"/>
        <v>0.39</v>
      </c>
      <c r="AO227">
        <v>8.8000000000000007</v>
      </c>
      <c r="AP227">
        <v>0.5</v>
      </c>
      <c r="AQ227" t="s">
        <v>195</v>
      </c>
      <c r="AR227">
        <v>1607405527.35484</v>
      </c>
      <c r="AS227">
        <v>412.84932258064498</v>
      </c>
      <c r="AT227">
        <v>410.33725806451599</v>
      </c>
      <c r="AU227">
        <v>10.791793548387099</v>
      </c>
      <c r="AV227">
        <v>10.634496774193501</v>
      </c>
      <c r="AW227">
        <v>1000.00558064516</v>
      </c>
      <c r="AX227">
        <v>101.438806451613</v>
      </c>
      <c r="AY227">
        <v>0.12299687096774201</v>
      </c>
      <c r="AZ227">
        <v>27.5931</v>
      </c>
      <c r="BA227">
        <v>27.538819354838701</v>
      </c>
      <c r="BB227">
        <v>27.727699999999999</v>
      </c>
      <c r="BC227">
        <v>9999.5187096774207</v>
      </c>
      <c r="BD227">
        <v>2.9872630322580598E-2</v>
      </c>
      <c r="BE227">
        <v>0.282605</v>
      </c>
      <c r="BF227">
        <v>1607405390.4000001</v>
      </c>
      <c r="BG227" t="s">
        <v>712</v>
      </c>
      <c r="BH227">
        <v>36</v>
      </c>
      <c r="BI227">
        <v>-0.76300000000000001</v>
      </c>
      <c r="BJ227">
        <v>-5.5E-2</v>
      </c>
      <c r="BK227">
        <v>411</v>
      </c>
      <c r="BL227">
        <v>11</v>
      </c>
      <c r="BM227">
        <v>0.23</v>
      </c>
      <c r="BN227">
        <v>0.06</v>
      </c>
      <c r="BO227">
        <v>2.8813067999999999</v>
      </c>
      <c r="BP227">
        <v>-3.6792731057905299</v>
      </c>
      <c r="BQ227">
        <v>0.67324387792965501</v>
      </c>
      <c r="BR227">
        <v>0</v>
      </c>
      <c r="BS227">
        <v>0.14400500799999999</v>
      </c>
      <c r="BT227">
        <v>0.16582370780216399</v>
      </c>
      <c r="BU227">
        <v>2.0747975983867298E-2</v>
      </c>
      <c r="BV227">
        <v>0</v>
      </c>
      <c r="BW227">
        <v>0</v>
      </c>
      <c r="BX227">
        <v>2</v>
      </c>
      <c r="BY227" t="s">
        <v>213</v>
      </c>
      <c r="BZ227">
        <v>100</v>
      </c>
      <c r="CA227">
        <v>100</v>
      </c>
      <c r="CB227">
        <v>-0.76300000000000001</v>
      </c>
      <c r="CC227">
        <v>-5.5E-2</v>
      </c>
      <c r="CD227">
        <v>2</v>
      </c>
      <c r="CE227">
        <v>1003.63</v>
      </c>
      <c r="CF227">
        <v>768.31799999999998</v>
      </c>
      <c r="CG227">
        <v>26.999500000000001</v>
      </c>
      <c r="CH227">
        <v>31.973299999999998</v>
      </c>
      <c r="CI227">
        <v>30</v>
      </c>
      <c r="CJ227">
        <v>31.916899999999998</v>
      </c>
      <c r="CK227">
        <v>31.999300000000002</v>
      </c>
      <c r="CL227">
        <v>30.05</v>
      </c>
      <c r="CM227">
        <v>-30</v>
      </c>
      <c r="CN227">
        <v>-30</v>
      </c>
      <c r="CO227">
        <v>27</v>
      </c>
      <c r="CP227">
        <v>410</v>
      </c>
      <c r="CQ227">
        <v>10</v>
      </c>
      <c r="CR227">
        <v>98.106499999999997</v>
      </c>
      <c r="CS227">
        <v>106.233</v>
      </c>
    </row>
    <row r="228" spans="1:97" x14ac:dyDescent="0.25">
      <c r="A228">
        <v>212</v>
      </c>
      <c r="B228">
        <v>1607405540.7</v>
      </c>
      <c r="C228">
        <v>15946.6000001431</v>
      </c>
      <c r="D228" t="s">
        <v>715</v>
      </c>
      <c r="E228" t="s">
        <v>716</v>
      </c>
      <c r="F228">
        <v>1607405532.1419301</v>
      </c>
      <c r="G228">
        <f t="shared" si="87"/>
        <v>1.8899712614494396E-4</v>
      </c>
      <c r="H228">
        <f t="shared" si="88"/>
        <v>-2.8336147274125532</v>
      </c>
      <c r="I228">
        <f t="shared" si="89"/>
        <v>412.602451612903</v>
      </c>
      <c r="J228">
        <f t="shared" si="90"/>
        <v>1011.0826611655451</v>
      </c>
      <c r="K228">
        <f t="shared" si="91"/>
        <v>102.68723278026302</v>
      </c>
      <c r="L228">
        <f t="shared" si="92"/>
        <v>41.904589626371092</v>
      </c>
      <c r="M228">
        <f t="shared" si="93"/>
        <v>7.2247142868102918E-3</v>
      </c>
      <c r="N228">
        <f t="shared" si="94"/>
        <v>2.7880170185349336</v>
      </c>
      <c r="O228">
        <f t="shared" si="95"/>
        <v>7.2143294719065306E-3</v>
      </c>
      <c r="P228">
        <f t="shared" si="96"/>
        <v>4.5098876903629844E-3</v>
      </c>
      <c r="Q228">
        <f t="shared" si="97"/>
        <v>5.6302685852903248E-3</v>
      </c>
      <c r="R228">
        <f t="shared" si="98"/>
        <v>27.539779456251214</v>
      </c>
      <c r="S228">
        <f t="shared" si="99"/>
        <v>27.5404612903226</v>
      </c>
      <c r="T228">
        <f t="shared" si="100"/>
        <v>3.6943579873904571</v>
      </c>
      <c r="U228">
        <f t="shared" si="101"/>
        <v>29.59121812133375</v>
      </c>
      <c r="V228">
        <f t="shared" si="102"/>
        <v>1.0964537769179743</v>
      </c>
      <c r="W228">
        <f t="shared" si="103"/>
        <v>3.7053350504942117</v>
      </c>
      <c r="X228">
        <f t="shared" si="104"/>
        <v>2.5979042104724828</v>
      </c>
      <c r="Y228">
        <f t="shared" si="105"/>
        <v>-8.3347732629920284</v>
      </c>
      <c r="Z228">
        <f t="shared" si="106"/>
        <v>7.6249577448685244</v>
      </c>
      <c r="AA228">
        <f t="shared" si="107"/>
        <v>0.59357012140402265</v>
      </c>
      <c r="AB228">
        <f t="shared" si="108"/>
        <v>-0.1106151281341905</v>
      </c>
      <c r="AC228">
        <v>-1.21954778980409E-3</v>
      </c>
      <c r="AD228">
        <v>2.35545307730048E-2</v>
      </c>
      <c r="AE228">
        <v>2.6751789285749199</v>
      </c>
      <c r="AF228">
        <v>77</v>
      </c>
      <c r="AG228">
        <v>8</v>
      </c>
      <c r="AH228">
        <f t="shared" si="109"/>
        <v>1</v>
      </c>
      <c r="AI228">
        <f t="shared" si="110"/>
        <v>0</v>
      </c>
      <c r="AJ228">
        <f t="shared" si="111"/>
        <v>53521.877523443189</v>
      </c>
      <c r="AK228">
        <f t="shared" si="112"/>
        <v>2.9462420645161299E-2</v>
      </c>
      <c r="AL228">
        <f t="shared" si="113"/>
        <v>1.4436586116129036E-2</v>
      </c>
      <c r="AM228">
        <f t="shared" si="114"/>
        <v>0.49</v>
      </c>
      <c r="AN228">
        <f t="shared" si="115"/>
        <v>0.39</v>
      </c>
      <c r="AO228">
        <v>8.8000000000000007</v>
      </c>
      <c r="AP228">
        <v>0.5</v>
      </c>
      <c r="AQ228" t="s">
        <v>195</v>
      </c>
      <c r="AR228">
        <v>1607405532.1419301</v>
      </c>
      <c r="AS228">
        <v>412.602451612903</v>
      </c>
      <c r="AT228">
        <v>410.17748387096799</v>
      </c>
      <c r="AU228">
        <v>10.795941935483899</v>
      </c>
      <c r="AV228">
        <v>10.6314193548387</v>
      </c>
      <c r="AW228">
        <v>999.99596774193503</v>
      </c>
      <c r="AX228">
        <v>101.43864516129</v>
      </c>
      <c r="AY228">
        <v>0.123014161290323</v>
      </c>
      <c r="AZ228">
        <v>27.591190322580601</v>
      </c>
      <c r="BA228">
        <v>27.5404612903226</v>
      </c>
      <c r="BB228">
        <v>27.726654838709699</v>
      </c>
      <c r="BC228">
        <v>9997.9519354838703</v>
      </c>
      <c r="BD228">
        <v>2.9462420645161299E-2</v>
      </c>
      <c r="BE228">
        <v>0.282605</v>
      </c>
      <c r="BF228">
        <v>1607405390.4000001</v>
      </c>
      <c r="BG228" t="s">
        <v>712</v>
      </c>
      <c r="BH228">
        <v>36</v>
      </c>
      <c r="BI228">
        <v>-0.76300000000000001</v>
      </c>
      <c r="BJ228">
        <v>-5.5E-2</v>
      </c>
      <c r="BK228">
        <v>411</v>
      </c>
      <c r="BL228">
        <v>11</v>
      </c>
      <c r="BM228">
        <v>0.23</v>
      </c>
      <c r="BN228">
        <v>0.06</v>
      </c>
      <c r="BO228">
        <v>2.6046936000000001</v>
      </c>
      <c r="BP228">
        <v>-1.25907849517035</v>
      </c>
      <c r="BQ228">
        <v>0.51175666910265105</v>
      </c>
      <c r="BR228">
        <v>0</v>
      </c>
      <c r="BS228">
        <v>0.15638231999999999</v>
      </c>
      <c r="BT228">
        <v>0.109287567902053</v>
      </c>
      <c r="BU228">
        <v>1.35146131257095E-2</v>
      </c>
      <c r="BV228">
        <v>0</v>
      </c>
      <c r="BW228">
        <v>0</v>
      </c>
      <c r="BX228">
        <v>2</v>
      </c>
      <c r="BY228" t="s">
        <v>213</v>
      </c>
      <c r="BZ228">
        <v>100</v>
      </c>
      <c r="CA228">
        <v>100</v>
      </c>
      <c r="CB228">
        <v>-0.76300000000000001</v>
      </c>
      <c r="CC228">
        <v>-5.5E-2</v>
      </c>
      <c r="CD228">
        <v>2</v>
      </c>
      <c r="CE228">
        <v>1003.05</v>
      </c>
      <c r="CF228">
        <v>768.43799999999999</v>
      </c>
      <c r="CG228">
        <v>26.999700000000001</v>
      </c>
      <c r="CH228">
        <v>31.972100000000001</v>
      </c>
      <c r="CI228">
        <v>30</v>
      </c>
      <c r="CJ228">
        <v>31.914999999999999</v>
      </c>
      <c r="CK228">
        <v>31.997499999999999</v>
      </c>
      <c r="CL228">
        <v>30.0688</v>
      </c>
      <c r="CM228">
        <v>-30</v>
      </c>
      <c r="CN228">
        <v>-30</v>
      </c>
      <c r="CO228">
        <v>27</v>
      </c>
      <c r="CP228">
        <v>410</v>
      </c>
      <c r="CQ228">
        <v>10</v>
      </c>
      <c r="CR228">
        <v>98.106499999999997</v>
      </c>
      <c r="CS228">
        <v>106.233</v>
      </c>
    </row>
    <row r="229" spans="1:97" x14ac:dyDescent="0.25">
      <c r="A229">
        <v>213</v>
      </c>
      <c r="B229">
        <v>1607405545.7</v>
      </c>
      <c r="C229">
        <v>15951.6000001431</v>
      </c>
      <c r="D229" t="s">
        <v>717</v>
      </c>
      <c r="E229" t="s">
        <v>718</v>
      </c>
      <c r="F229">
        <v>1607405537.0741899</v>
      </c>
      <c r="G229">
        <f t="shared" si="87"/>
        <v>1.949165129871765E-4</v>
      </c>
      <c r="H229">
        <f t="shared" si="88"/>
        <v>-2.815014580389303</v>
      </c>
      <c r="I229">
        <f t="shared" si="89"/>
        <v>412.334580645161</v>
      </c>
      <c r="J229">
        <f t="shared" si="90"/>
        <v>987.91285382566275</v>
      </c>
      <c r="K229">
        <f t="shared" si="91"/>
        <v>100.33400413575484</v>
      </c>
      <c r="L229">
        <f t="shared" si="92"/>
        <v>41.877357258342855</v>
      </c>
      <c r="M229">
        <f t="shared" si="93"/>
        <v>7.4553369306766268E-3</v>
      </c>
      <c r="N229">
        <f t="shared" si="94"/>
        <v>2.7876507057222102</v>
      </c>
      <c r="O229">
        <f t="shared" si="95"/>
        <v>7.4442776364236152E-3</v>
      </c>
      <c r="P229">
        <f t="shared" si="96"/>
        <v>4.6536657681068537E-3</v>
      </c>
      <c r="Q229">
        <f t="shared" si="97"/>
        <v>5.1992535697741983E-3</v>
      </c>
      <c r="R229">
        <f t="shared" si="98"/>
        <v>27.534610532809161</v>
      </c>
      <c r="S229">
        <f t="shared" si="99"/>
        <v>27.535045161290299</v>
      </c>
      <c r="T229">
        <f t="shared" si="100"/>
        <v>3.6931876901573935</v>
      </c>
      <c r="U229">
        <f t="shared" si="101"/>
        <v>29.603114535560231</v>
      </c>
      <c r="V229">
        <f t="shared" si="102"/>
        <v>1.0966670059343526</v>
      </c>
      <c r="W229">
        <f t="shared" si="103"/>
        <v>3.704566303714429</v>
      </c>
      <c r="X229">
        <f t="shared" si="104"/>
        <v>2.5965206842230408</v>
      </c>
      <c r="Y229">
        <f t="shared" si="105"/>
        <v>-8.5958182227344846</v>
      </c>
      <c r="Z229">
        <f t="shared" si="106"/>
        <v>7.9046547875199176</v>
      </c>
      <c r="AA229">
        <f t="shared" si="107"/>
        <v>0.61539665888611328</v>
      </c>
      <c r="AB229">
        <f t="shared" si="108"/>
        <v>-7.0567522758679502E-2</v>
      </c>
      <c r="AC229">
        <v>-1.21929922652937E-3</v>
      </c>
      <c r="AD229">
        <v>2.3549729984259599E-2</v>
      </c>
      <c r="AE229">
        <v>2.6748356139631602</v>
      </c>
      <c r="AF229">
        <v>77</v>
      </c>
      <c r="AG229">
        <v>8</v>
      </c>
      <c r="AH229">
        <f t="shared" si="109"/>
        <v>1</v>
      </c>
      <c r="AI229">
        <f t="shared" si="110"/>
        <v>0</v>
      </c>
      <c r="AJ229">
        <f t="shared" si="111"/>
        <v>53512.045620585821</v>
      </c>
      <c r="AK229">
        <f t="shared" si="112"/>
        <v>2.7206978387096799E-2</v>
      </c>
      <c r="AL229">
        <f t="shared" si="113"/>
        <v>1.3331419409677431E-2</v>
      </c>
      <c r="AM229">
        <f t="shared" si="114"/>
        <v>0.49</v>
      </c>
      <c r="AN229">
        <f t="shared" si="115"/>
        <v>0.39</v>
      </c>
      <c r="AO229">
        <v>8.8000000000000007</v>
      </c>
      <c r="AP229">
        <v>0.5</v>
      </c>
      <c r="AQ229" t="s">
        <v>195</v>
      </c>
      <c r="AR229">
        <v>1607405537.0741899</v>
      </c>
      <c r="AS229">
        <v>412.334580645161</v>
      </c>
      <c r="AT229">
        <v>409.92809677419399</v>
      </c>
      <c r="AU229">
        <v>10.7980483870968</v>
      </c>
      <c r="AV229">
        <v>10.6283741935484</v>
      </c>
      <c r="AW229">
        <v>1000.00109677419</v>
      </c>
      <c r="AX229">
        <v>101.43864516129</v>
      </c>
      <c r="AY229">
        <v>0.122948806451613</v>
      </c>
      <c r="AZ229">
        <v>27.587641935483902</v>
      </c>
      <c r="BA229">
        <v>27.535045161290299</v>
      </c>
      <c r="BB229">
        <v>27.723964516129001</v>
      </c>
      <c r="BC229">
        <v>9995.9141935483894</v>
      </c>
      <c r="BD229">
        <v>2.7206978387096799E-2</v>
      </c>
      <c r="BE229">
        <v>0.282605</v>
      </c>
      <c r="BF229">
        <v>1607405390.4000001</v>
      </c>
      <c r="BG229" t="s">
        <v>712</v>
      </c>
      <c r="BH229">
        <v>36</v>
      </c>
      <c r="BI229">
        <v>-0.76300000000000001</v>
      </c>
      <c r="BJ229">
        <v>-5.5E-2</v>
      </c>
      <c r="BK229">
        <v>411</v>
      </c>
      <c r="BL229">
        <v>11</v>
      </c>
      <c r="BM229">
        <v>0.23</v>
      </c>
      <c r="BN229">
        <v>0.06</v>
      </c>
      <c r="BO229">
        <v>2.3874599999999999</v>
      </c>
      <c r="BP229">
        <v>-1.15313858144012</v>
      </c>
      <c r="BQ229">
        <v>0.49885364296555001</v>
      </c>
      <c r="BR229">
        <v>0</v>
      </c>
      <c r="BS229">
        <v>0.16421849999999999</v>
      </c>
      <c r="BT229">
        <v>7.2329191807658497E-2</v>
      </c>
      <c r="BU229">
        <v>8.9754917330472795E-3</v>
      </c>
      <c r="BV229">
        <v>1</v>
      </c>
      <c r="BW229">
        <v>1</v>
      </c>
      <c r="BX229">
        <v>2</v>
      </c>
      <c r="BY229" t="s">
        <v>220</v>
      </c>
      <c r="BZ229">
        <v>100</v>
      </c>
      <c r="CA229">
        <v>100</v>
      </c>
      <c r="CB229">
        <v>-0.76300000000000001</v>
      </c>
      <c r="CC229">
        <v>-5.5E-2</v>
      </c>
      <c r="CD229">
        <v>2</v>
      </c>
      <c r="CE229">
        <v>1003.17</v>
      </c>
      <c r="CF229">
        <v>768.34199999999998</v>
      </c>
      <c r="CG229">
        <v>26.999400000000001</v>
      </c>
      <c r="CH229">
        <v>31.970500000000001</v>
      </c>
      <c r="CI229">
        <v>30</v>
      </c>
      <c r="CJ229">
        <v>31.914100000000001</v>
      </c>
      <c r="CK229">
        <v>31.997499999999999</v>
      </c>
      <c r="CL229">
        <v>30.057200000000002</v>
      </c>
      <c r="CM229">
        <v>-30</v>
      </c>
      <c r="CN229">
        <v>-30</v>
      </c>
      <c r="CO229">
        <v>27</v>
      </c>
      <c r="CP229">
        <v>410</v>
      </c>
      <c r="CQ229">
        <v>10</v>
      </c>
      <c r="CR229">
        <v>98.105900000000005</v>
      </c>
      <c r="CS229">
        <v>106.23399999999999</v>
      </c>
    </row>
    <row r="230" spans="1:97" x14ac:dyDescent="0.25">
      <c r="A230">
        <v>214</v>
      </c>
      <c r="B230">
        <v>1607405550.7</v>
      </c>
      <c r="C230">
        <v>15956.6000001431</v>
      </c>
      <c r="D230" t="s">
        <v>719</v>
      </c>
      <c r="E230" t="s">
        <v>720</v>
      </c>
      <c r="F230">
        <v>1607405542.0709701</v>
      </c>
      <c r="G230">
        <f t="shared" si="87"/>
        <v>1.9896391422937103E-4</v>
      </c>
      <c r="H230">
        <f t="shared" si="88"/>
        <v>-2.4176408660425937</v>
      </c>
      <c r="I230">
        <f t="shared" si="89"/>
        <v>412.13412903225799</v>
      </c>
      <c r="J230">
        <f t="shared" si="90"/>
        <v>893.44653921272459</v>
      </c>
      <c r="K230">
        <f t="shared" si="91"/>
        <v>90.740224793661426</v>
      </c>
      <c r="L230">
        <f t="shared" si="92"/>
        <v>41.857169816204198</v>
      </c>
      <c r="M230">
        <f t="shared" si="93"/>
        <v>7.6149487132703784E-3</v>
      </c>
      <c r="N230">
        <f t="shared" si="94"/>
        <v>2.788422030757423</v>
      </c>
      <c r="O230">
        <f t="shared" si="95"/>
        <v>7.6034143936559969E-3</v>
      </c>
      <c r="P230">
        <f t="shared" si="96"/>
        <v>4.7531688308986159E-3</v>
      </c>
      <c r="Q230">
        <f t="shared" si="97"/>
        <v>2.8471662280645229E-3</v>
      </c>
      <c r="R230">
        <f t="shared" si="98"/>
        <v>27.528827228875791</v>
      </c>
      <c r="S230">
        <f t="shared" si="99"/>
        <v>27.5282032258065</v>
      </c>
      <c r="T230">
        <f t="shared" si="100"/>
        <v>3.6917097724050314</v>
      </c>
      <c r="U230">
        <f t="shared" si="101"/>
        <v>29.612542138036424</v>
      </c>
      <c r="V230">
        <f t="shared" si="102"/>
        <v>1.096716035697179</v>
      </c>
      <c r="W230">
        <f t="shared" si="103"/>
        <v>3.7035524697100564</v>
      </c>
      <c r="X230">
        <f t="shared" si="104"/>
        <v>2.5949937367078526</v>
      </c>
      <c r="Y230">
        <f t="shared" si="105"/>
        <v>-8.7743086175152616</v>
      </c>
      <c r="Z230">
        <f t="shared" si="106"/>
        <v>8.2317474505255461</v>
      </c>
      <c r="AA230">
        <f t="shared" si="107"/>
        <v>0.64064750578384078</v>
      </c>
      <c r="AB230">
        <f t="shared" si="108"/>
        <v>0.10093350502219067</v>
      </c>
      <c r="AC230">
        <v>-1.21982264955785E-3</v>
      </c>
      <c r="AD230">
        <v>2.3559839455929901E-2</v>
      </c>
      <c r="AE230">
        <v>2.6755585095269998</v>
      </c>
      <c r="AF230">
        <v>77</v>
      </c>
      <c r="AG230">
        <v>8</v>
      </c>
      <c r="AH230">
        <f t="shared" si="109"/>
        <v>1</v>
      </c>
      <c r="AI230">
        <f t="shared" si="110"/>
        <v>0</v>
      </c>
      <c r="AJ230">
        <f t="shared" si="111"/>
        <v>53534.921310851139</v>
      </c>
      <c r="AK230">
        <f t="shared" si="112"/>
        <v>1.48988290322581E-2</v>
      </c>
      <c r="AL230">
        <f t="shared" si="113"/>
        <v>7.3004262258064686E-3</v>
      </c>
      <c r="AM230">
        <f t="shared" si="114"/>
        <v>0.49</v>
      </c>
      <c r="AN230">
        <f t="shared" si="115"/>
        <v>0.39</v>
      </c>
      <c r="AO230">
        <v>8.8000000000000007</v>
      </c>
      <c r="AP230">
        <v>0.5</v>
      </c>
      <c r="AQ230" t="s">
        <v>195</v>
      </c>
      <c r="AR230">
        <v>1607405542.0709701</v>
      </c>
      <c r="AS230">
        <v>412.13412903225799</v>
      </c>
      <c r="AT230">
        <v>410.07877419354799</v>
      </c>
      <c r="AU230">
        <v>10.798487096774201</v>
      </c>
      <c r="AV230">
        <v>10.6252903225806</v>
      </c>
      <c r="AW230">
        <v>1000.00451612903</v>
      </c>
      <c r="AX230">
        <v>101.439032258064</v>
      </c>
      <c r="AY230">
        <v>0.122976</v>
      </c>
      <c r="AZ230">
        <v>27.582961290322601</v>
      </c>
      <c r="BA230">
        <v>27.5282032258065</v>
      </c>
      <c r="BB230">
        <v>27.719899999999999</v>
      </c>
      <c r="BC230">
        <v>10000.167096774199</v>
      </c>
      <c r="BD230">
        <v>1.48988290322581E-2</v>
      </c>
      <c r="BE230">
        <v>0.282605</v>
      </c>
      <c r="BF230">
        <v>1607405390.4000001</v>
      </c>
      <c r="BG230" t="s">
        <v>712</v>
      </c>
      <c r="BH230">
        <v>36</v>
      </c>
      <c r="BI230">
        <v>-0.76300000000000001</v>
      </c>
      <c r="BJ230">
        <v>-5.5E-2</v>
      </c>
      <c r="BK230">
        <v>411</v>
      </c>
      <c r="BL230">
        <v>11</v>
      </c>
      <c r="BM230">
        <v>0.23</v>
      </c>
      <c r="BN230">
        <v>0.06</v>
      </c>
      <c r="BO230">
        <v>2.2138141999999998</v>
      </c>
      <c r="BP230">
        <v>-2.1043179831122201</v>
      </c>
      <c r="BQ230">
        <v>0.526936426313801</v>
      </c>
      <c r="BR230">
        <v>0</v>
      </c>
      <c r="BS230">
        <v>0.16936538000000001</v>
      </c>
      <c r="BT230">
        <v>4.9780094682120801E-2</v>
      </c>
      <c r="BU230">
        <v>6.30218445902689E-3</v>
      </c>
      <c r="BV230">
        <v>1</v>
      </c>
      <c r="BW230">
        <v>1</v>
      </c>
      <c r="BX230">
        <v>2</v>
      </c>
      <c r="BY230" t="s">
        <v>220</v>
      </c>
      <c r="BZ230">
        <v>100</v>
      </c>
      <c r="CA230">
        <v>100</v>
      </c>
      <c r="CB230">
        <v>-0.76300000000000001</v>
      </c>
      <c r="CC230">
        <v>-5.5E-2</v>
      </c>
      <c r="CD230">
        <v>2</v>
      </c>
      <c r="CE230">
        <v>1003.23</v>
      </c>
      <c r="CF230">
        <v>768.29499999999996</v>
      </c>
      <c r="CG230">
        <v>26.998999999999999</v>
      </c>
      <c r="CH230">
        <v>31.970500000000001</v>
      </c>
      <c r="CI230">
        <v>30</v>
      </c>
      <c r="CJ230">
        <v>31.914100000000001</v>
      </c>
      <c r="CK230">
        <v>31.997499999999999</v>
      </c>
      <c r="CL230">
        <v>30.054400000000001</v>
      </c>
      <c r="CM230">
        <v>-30</v>
      </c>
      <c r="CN230">
        <v>-30</v>
      </c>
      <c r="CO230">
        <v>27</v>
      </c>
      <c r="CP230">
        <v>410</v>
      </c>
      <c r="CQ230">
        <v>10</v>
      </c>
      <c r="CR230">
        <v>98.106300000000005</v>
      </c>
      <c r="CS230">
        <v>106.233</v>
      </c>
    </row>
    <row r="231" spans="1:97" x14ac:dyDescent="0.25">
      <c r="A231">
        <v>215</v>
      </c>
      <c r="B231">
        <v>1607405555.8</v>
      </c>
      <c r="C231">
        <v>15961.7000000477</v>
      </c>
      <c r="D231" t="s">
        <v>721</v>
      </c>
      <c r="E231" t="s">
        <v>722</v>
      </c>
      <c r="F231">
        <v>1607405547.0741899</v>
      </c>
      <c r="G231">
        <f t="shared" si="87"/>
        <v>2.0188632689671583E-4</v>
      </c>
      <c r="H231">
        <f t="shared" si="88"/>
        <v>-2.5382788786499382</v>
      </c>
      <c r="I231">
        <f t="shared" si="89"/>
        <v>412.05525806451601</v>
      </c>
      <c r="J231">
        <f t="shared" si="90"/>
        <v>910.35957291141926</v>
      </c>
      <c r="K231">
        <f t="shared" si="91"/>
        <v>92.458340823731135</v>
      </c>
      <c r="L231">
        <f t="shared" si="92"/>
        <v>41.849338022006556</v>
      </c>
      <c r="M231">
        <f t="shared" si="93"/>
        <v>7.7316983866288786E-3</v>
      </c>
      <c r="N231">
        <f t="shared" si="94"/>
        <v>2.7884719576733743</v>
      </c>
      <c r="O231">
        <f t="shared" si="95"/>
        <v>7.7198081863412227E-3</v>
      </c>
      <c r="P231">
        <f t="shared" si="96"/>
        <v>4.8259468573115579E-3</v>
      </c>
      <c r="Q231">
        <f t="shared" si="97"/>
        <v>3.2000958725806493E-3</v>
      </c>
      <c r="R231">
        <f t="shared" si="98"/>
        <v>27.523586368690523</v>
      </c>
      <c r="S231">
        <f t="shared" si="99"/>
        <v>27.5208096774194</v>
      </c>
      <c r="T231">
        <f t="shared" si="100"/>
        <v>3.6901132816919033</v>
      </c>
      <c r="U231">
        <f t="shared" si="101"/>
        <v>29.619036657228026</v>
      </c>
      <c r="V231">
        <f t="shared" si="102"/>
        <v>1.0966712427945136</v>
      </c>
      <c r="W231">
        <f t="shared" si="103"/>
        <v>3.7025891675207112</v>
      </c>
      <c r="X231">
        <f t="shared" si="104"/>
        <v>2.5934420388973898</v>
      </c>
      <c r="Y231">
        <f t="shared" si="105"/>
        <v>-8.9031870161451678</v>
      </c>
      <c r="Z231">
        <f t="shared" si="106"/>
        <v>8.6746471227572233</v>
      </c>
      <c r="AA231">
        <f t="shared" si="107"/>
        <v>0.67506482029310844</v>
      </c>
      <c r="AB231">
        <f t="shared" si="108"/>
        <v>0.44972502277774495</v>
      </c>
      <c r="AC231">
        <v>-1.2198565349159701E-3</v>
      </c>
      <c r="AD231">
        <v>2.3560493922870102E-2</v>
      </c>
      <c r="AE231">
        <v>2.6756053012160099</v>
      </c>
      <c r="AF231">
        <v>77</v>
      </c>
      <c r="AG231">
        <v>8</v>
      </c>
      <c r="AH231">
        <f t="shared" si="109"/>
        <v>1</v>
      </c>
      <c r="AI231">
        <f t="shared" si="110"/>
        <v>0</v>
      </c>
      <c r="AJ231">
        <f t="shared" si="111"/>
        <v>53537.149013148286</v>
      </c>
      <c r="AK231">
        <f t="shared" si="112"/>
        <v>1.6745661290322601E-2</v>
      </c>
      <c r="AL231">
        <f t="shared" si="113"/>
        <v>8.2053740322580743E-3</v>
      </c>
      <c r="AM231">
        <f t="shared" si="114"/>
        <v>0.49</v>
      </c>
      <c r="AN231">
        <f t="shared" si="115"/>
        <v>0.39</v>
      </c>
      <c r="AO231">
        <v>8.8000000000000007</v>
      </c>
      <c r="AP231">
        <v>0.5</v>
      </c>
      <c r="AQ231" t="s">
        <v>195</v>
      </c>
      <c r="AR231">
        <v>1607405547.0741899</v>
      </c>
      <c r="AS231">
        <v>412.05525806451601</v>
      </c>
      <c r="AT231">
        <v>409.89477419354802</v>
      </c>
      <c r="AU231">
        <v>10.798</v>
      </c>
      <c r="AV231">
        <v>10.6222580645161</v>
      </c>
      <c r="AW231">
        <v>999.99806451612903</v>
      </c>
      <c r="AX231">
        <v>101.439451612903</v>
      </c>
      <c r="AY231">
        <v>0.122989838709677</v>
      </c>
      <c r="AZ231">
        <v>27.5785129032258</v>
      </c>
      <c r="BA231">
        <v>27.5208096774194</v>
      </c>
      <c r="BB231">
        <v>27.712716129032302</v>
      </c>
      <c r="BC231">
        <v>10000.403548387099</v>
      </c>
      <c r="BD231">
        <v>1.6745661290322601E-2</v>
      </c>
      <c r="BE231">
        <v>0.282605</v>
      </c>
      <c r="BF231">
        <v>1607405390.4000001</v>
      </c>
      <c r="BG231" t="s">
        <v>712</v>
      </c>
      <c r="BH231">
        <v>36</v>
      </c>
      <c r="BI231">
        <v>-0.76300000000000001</v>
      </c>
      <c r="BJ231">
        <v>-5.5E-2</v>
      </c>
      <c r="BK231">
        <v>411</v>
      </c>
      <c r="BL231">
        <v>11</v>
      </c>
      <c r="BM231">
        <v>0.23</v>
      </c>
      <c r="BN231">
        <v>0.06</v>
      </c>
      <c r="BO231">
        <v>2.2853780000000001</v>
      </c>
      <c r="BP231">
        <v>-1.4839520224045999</v>
      </c>
      <c r="BQ231">
        <v>0.53729855311549102</v>
      </c>
      <c r="BR231">
        <v>0</v>
      </c>
      <c r="BS231">
        <v>0.17325862</v>
      </c>
      <c r="BT231">
        <v>3.3258332380386502E-2</v>
      </c>
      <c r="BU231">
        <v>4.1544391336978299E-3</v>
      </c>
      <c r="BV231">
        <v>1</v>
      </c>
      <c r="BW231">
        <v>1</v>
      </c>
      <c r="BX231">
        <v>2</v>
      </c>
      <c r="BY231" t="s">
        <v>220</v>
      </c>
      <c r="BZ231">
        <v>100</v>
      </c>
      <c r="CA231">
        <v>100</v>
      </c>
      <c r="CB231">
        <v>-0.76300000000000001</v>
      </c>
      <c r="CC231">
        <v>-5.5E-2</v>
      </c>
      <c r="CD231">
        <v>2</v>
      </c>
      <c r="CE231">
        <v>1003.43</v>
      </c>
      <c r="CF231">
        <v>768.46500000000003</v>
      </c>
      <c r="CG231">
        <v>26.998799999999999</v>
      </c>
      <c r="CH231">
        <v>31.967700000000001</v>
      </c>
      <c r="CI231">
        <v>30</v>
      </c>
      <c r="CJ231">
        <v>31.9129</v>
      </c>
      <c r="CK231">
        <v>31.995799999999999</v>
      </c>
      <c r="CL231">
        <v>30.0716</v>
      </c>
      <c r="CM231">
        <v>-30</v>
      </c>
      <c r="CN231">
        <v>-30</v>
      </c>
      <c r="CO231">
        <v>27</v>
      </c>
      <c r="CP231">
        <v>410</v>
      </c>
      <c r="CQ231">
        <v>10</v>
      </c>
      <c r="CR231">
        <v>98.107799999999997</v>
      </c>
      <c r="CS231">
        <v>106.233</v>
      </c>
    </row>
    <row r="232" spans="1:97" x14ac:dyDescent="0.25">
      <c r="A232">
        <v>216</v>
      </c>
      <c r="B232">
        <v>1607406547.8</v>
      </c>
      <c r="C232">
        <v>16953.700000047698</v>
      </c>
      <c r="D232" t="s">
        <v>725</v>
      </c>
      <c r="E232" t="s">
        <v>726</v>
      </c>
      <c r="F232">
        <v>1607406539.8</v>
      </c>
      <c r="G232">
        <f t="shared" si="87"/>
        <v>1.9301173033080477E-4</v>
      </c>
      <c r="H232">
        <f t="shared" si="88"/>
        <v>-2.1699814507422559</v>
      </c>
      <c r="I232">
        <f t="shared" si="89"/>
        <v>412.797741935484</v>
      </c>
      <c r="J232">
        <f t="shared" si="90"/>
        <v>859.67917480905135</v>
      </c>
      <c r="K232">
        <f t="shared" si="91"/>
        <v>87.319139466306382</v>
      </c>
      <c r="L232">
        <f t="shared" si="92"/>
        <v>41.928599244534553</v>
      </c>
      <c r="M232">
        <f t="shared" si="93"/>
        <v>7.3388614202190691E-3</v>
      </c>
      <c r="N232">
        <f t="shared" si="94"/>
        <v>2.7799332245568302</v>
      </c>
      <c r="O232">
        <f t="shared" si="95"/>
        <v>7.3281150154253559E-3</v>
      </c>
      <c r="P232">
        <f t="shared" si="96"/>
        <v>4.5810360744345672E-3</v>
      </c>
      <c r="Q232">
        <f t="shared" si="97"/>
        <v>-3.7402604702806491E-3</v>
      </c>
      <c r="R232">
        <f t="shared" si="98"/>
        <v>27.338385888627386</v>
      </c>
      <c r="S232">
        <f t="shared" si="99"/>
        <v>27.3407032258065</v>
      </c>
      <c r="T232">
        <f t="shared" si="100"/>
        <v>3.651408503979432</v>
      </c>
      <c r="U232">
        <f t="shared" si="101"/>
        <v>28.341221095096603</v>
      </c>
      <c r="V232">
        <f t="shared" si="102"/>
        <v>1.0379128181252744</v>
      </c>
      <c r="W232">
        <f t="shared" si="103"/>
        <v>3.6622021847352464</v>
      </c>
      <c r="X232">
        <f t="shared" si="104"/>
        <v>2.6134956858541578</v>
      </c>
      <c r="Y232">
        <f t="shared" si="105"/>
        <v>-8.5118173075884904</v>
      </c>
      <c r="Z232">
        <f t="shared" si="106"/>
        <v>7.5525697895359851</v>
      </c>
      <c r="AA232">
        <f t="shared" si="107"/>
        <v>0.58846884240290454</v>
      </c>
      <c r="AB232">
        <f t="shared" si="108"/>
        <v>-0.3745189361198813</v>
      </c>
      <c r="AC232">
        <v>-1.21963573413532E-3</v>
      </c>
      <c r="AD232">
        <v>2.35562293431416E-2</v>
      </c>
      <c r="AE232">
        <v>2.6753003857774602</v>
      </c>
      <c r="AF232">
        <v>78</v>
      </c>
      <c r="AG232">
        <v>8</v>
      </c>
      <c r="AH232">
        <f t="shared" si="109"/>
        <v>1</v>
      </c>
      <c r="AI232">
        <f t="shared" si="110"/>
        <v>0</v>
      </c>
      <c r="AJ232">
        <f t="shared" si="111"/>
        <v>53561.455265341676</v>
      </c>
      <c r="AK232">
        <f t="shared" si="112"/>
        <v>-1.95722682903226E-2</v>
      </c>
      <c r="AL232">
        <f t="shared" si="113"/>
        <v>-9.5904114622580739E-3</v>
      </c>
      <c r="AM232">
        <f t="shared" si="114"/>
        <v>0.49</v>
      </c>
      <c r="AN232">
        <f t="shared" si="115"/>
        <v>0.39</v>
      </c>
      <c r="AO232">
        <v>12.39</v>
      </c>
      <c r="AP232">
        <v>0.5</v>
      </c>
      <c r="AQ232" t="s">
        <v>195</v>
      </c>
      <c r="AR232">
        <v>1607406539.8</v>
      </c>
      <c r="AS232">
        <v>412.797741935484</v>
      </c>
      <c r="AT232">
        <v>410.207870967742</v>
      </c>
      <c r="AU232">
        <v>10.218516129032301</v>
      </c>
      <c r="AV232">
        <v>9.9818200000000008</v>
      </c>
      <c r="AW232">
        <v>1000.00732258065</v>
      </c>
      <c r="AX232">
        <v>101.448935483871</v>
      </c>
      <c r="AY232">
        <v>0.122839225806452</v>
      </c>
      <c r="AZ232">
        <v>27.391096774193599</v>
      </c>
      <c r="BA232">
        <v>27.3407032258065</v>
      </c>
      <c r="BB232">
        <v>27.526329032258101</v>
      </c>
      <c r="BC232">
        <v>9997.6587096774201</v>
      </c>
      <c r="BD232">
        <v>-1.95722682903226E-2</v>
      </c>
      <c r="BE232">
        <v>0.295094290322581</v>
      </c>
      <c r="BF232">
        <v>1607406494.3</v>
      </c>
      <c r="BG232" t="s">
        <v>727</v>
      </c>
      <c r="BH232">
        <v>37</v>
      </c>
      <c r="BI232">
        <v>-0.79600000000000004</v>
      </c>
      <c r="BJ232">
        <v>-6.2E-2</v>
      </c>
      <c r="BK232">
        <v>408</v>
      </c>
      <c r="BL232">
        <v>10</v>
      </c>
      <c r="BM232">
        <v>0.24</v>
      </c>
      <c r="BN232">
        <v>0.09</v>
      </c>
      <c r="BO232">
        <v>2.5990291999999999</v>
      </c>
      <c r="BP232">
        <v>-0.29622015846308403</v>
      </c>
      <c r="BQ232">
        <v>0.418008953831566</v>
      </c>
      <c r="BR232">
        <v>0</v>
      </c>
      <c r="BS232">
        <v>0.23638134</v>
      </c>
      <c r="BT232">
        <v>3.20619831932723E-3</v>
      </c>
      <c r="BU232">
        <v>5.5369470324358205E-4</v>
      </c>
      <c r="BV232">
        <v>1</v>
      </c>
      <c r="BW232">
        <v>1</v>
      </c>
      <c r="BX232">
        <v>2</v>
      </c>
      <c r="BY232" t="s">
        <v>220</v>
      </c>
      <c r="BZ232">
        <v>100</v>
      </c>
      <c r="CA232">
        <v>100</v>
      </c>
      <c r="CB232">
        <v>-0.79600000000000004</v>
      </c>
      <c r="CC232">
        <v>-6.2E-2</v>
      </c>
      <c r="CD232">
        <v>2</v>
      </c>
      <c r="CE232">
        <v>1002.38</v>
      </c>
      <c r="CF232">
        <v>763.69600000000003</v>
      </c>
      <c r="CG232">
        <v>26.999300000000002</v>
      </c>
      <c r="CH232">
        <v>31.9345</v>
      </c>
      <c r="CI232">
        <v>29.9998</v>
      </c>
      <c r="CJ232">
        <v>31.894400000000001</v>
      </c>
      <c r="CK232">
        <v>31.9772</v>
      </c>
      <c r="CL232">
        <v>30.233699999999999</v>
      </c>
      <c r="CM232">
        <v>-30</v>
      </c>
      <c r="CN232">
        <v>-30</v>
      </c>
      <c r="CO232">
        <v>27</v>
      </c>
      <c r="CP232">
        <v>410</v>
      </c>
      <c r="CQ232">
        <v>10</v>
      </c>
      <c r="CR232">
        <v>98.122799999999998</v>
      </c>
      <c r="CS232">
        <v>106.24</v>
      </c>
    </row>
    <row r="233" spans="1:97" x14ac:dyDescent="0.25">
      <c r="A233">
        <v>217</v>
      </c>
      <c r="B233">
        <v>1607406552.8</v>
      </c>
      <c r="C233">
        <v>16958.700000047698</v>
      </c>
      <c r="D233" t="s">
        <v>728</v>
      </c>
      <c r="E233" t="s">
        <v>729</v>
      </c>
      <c r="F233">
        <v>1607406544.4451599</v>
      </c>
      <c r="G233">
        <f t="shared" si="87"/>
        <v>1.9300348074707913E-4</v>
      </c>
      <c r="H233">
        <f t="shared" si="88"/>
        <v>-2.4173308595098368</v>
      </c>
      <c r="I233">
        <f t="shared" si="89"/>
        <v>412.80203225806503</v>
      </c>
      <c r="J233">
        <f t="shared" si="90"/>
        <v>912.56005714552816</v>
      </c>
      <c r="K233">
        <f t="shared" si="91"/>
        <v>92.689524671818546</v>
      </c>
      <c r="L233">
        <f t="shared" si="92"/>
        <v>41.928664150877857</v>
      </c>
      <c r="M233">
        <f t="shared" si="93"/>
        <v>7.3389318152409459E-3</v>
      </c>
      <c r="N233">
        <f t="shared" si="94"/>
        <v>2.7795828141981245</v>
      </c>
      <c r="O233">
        <f t="shared" si="95"/>
        <v>7.3281838518105616E-3</v>
      </c>
      <c r="P233">
        <f t="shared" si="96"/>
        <v>4.5810792368423088E-3</v>
      </c>
      <c r="Q233">
        <f t="shared" si="97"/>
        <v>-4.7206681977000004E-3</v>
      </c>
      <c r="R233">
        <f t="shared" si="98"/>
        <v>27.335562896590346</v>
      </c>
      <c r="S233">
        <f t="shared" si="99"/>
        <v>27.338641935483899</v>
      </c>
      <c r="T233">
        <f t="shared" si="100"/>
        <v>3.6509675925432754</v>
      </c>
      <c r="U233">
        <f t="shared" si="101"/>
        <v>28.337952863025805</v>
      </c>
      <c r="V233">
        <f t="shared" si="102"/>
        <v>1.0376221879908831</v>
      </c>
      <c r="W233">
        <f t="shared" si="103"/>
        <v>3.6615989623750478</v>
      </c>
      <c r="X233">
        <f t="shared" si="104"/>
        <v>2.6133454045523923</v>
      </c>
      <c r="Y233">
        <f t="shared" si="105"/>
        <v>-8.5114535009461889</v>
      </c>
      <c r="Z233">
        <f t="shared" si="106"/>
        <v>7.438986439027989</v>
      </c>
      <c r="AA233">
        <f t="shared" si="107"/>
        <v>0.57967779940433029</v>
      </c>
      <c r="AB233">
        <f t="shared" si="108"/>
        <v>-0.49750993071157001</v>
      </c>
      <c r="AC233">
        <v>-1.21939685863942E-3</v>
      </c>
      <c r="AD233">
        <v>2.35516156656243E-2</v>
      </c>
      <c r="AE233">
        <v>2.67497046860418</v>
      </c>
      <c r="AF233">
        <v>77</v>
      </c>
      <c r="AG233">
        <v>8</v>
      </c>
      <c r="AH233">
        <f t="shared" si="109"/>
        <v>1</v>
      </c>
      <c r="AI233">
        <f t="shared" si="110"/>
        <v>0</v>
      </c>
      <c r="AJ233">
        <f t="shared" si="111"/>
        <v>53551.876133170612</v>
      </c>
      <c r="AK233">
        <f t="shared" si="112"/>
        <v>-2.4702607000000001E-2</v>
      </c>
      <c r="AL233">
        <f t="shared" si="113"/>
        <v>-1.2104277430000001E-2</v>
      </c>
      <c r="AM233">
        <f t="shared" si="114"/>
        <v>0.49</v>
      </c>
      <c r="AN233">
        <f t="shared" si="115"/>
        <v>0.39</v>
      </c>
      <c r="AO233">
        <v>12.39</v>
      </c>
      <c r="AP233">
        <v>0.5</v>
      </c>
      <c r="AQ233" t="s">
        <v>195</v>
      </c>
      <c r="AR233">
        <v>1607406544.4451599</v>
      </c>
      <c r="AS233">
        <v>412.80203225806503</v>
      </c>
      <c r="AT233">
        <v>409.90567741935502</v>
      </c>
      <c r="AU233">
        <v>10.2157451612903</v>
      </c>
      <c r="AV233">
        <v>9.9790570967741896</v>
      </c>
      <c r="AW233">
        <v>1000.0014516129</v>
      </c>
      <c r="AX233">
        <v>101.448096774194</v>
      </c>
      <c r="AY233">
        <v>0.122779516129032</v>
      </c>
      <c r="AZ233">
        <v>27.388283870967701</v>
      </c>
      <c r="BA233">
        <v>27.338641935483899</v>
      </c>
      <c r="BB233">
        <v>27.5236032258065</v>
      </c>
      <c r="BC233">
        <v>9995.78322580645</v>
      </c>
      <c r="BD233">
        <v>-2.4702607000000001E-2</v>
      </c>
      <c r="BE233">
        <v>0.28916861290322599</v>
      </c>
      <c r="BF233">
        <v>1607406494.3</v>
      </c>
      <c r="BG233" t="s">
        <v>727</v>
      </c>
      <c r="BH233">
        <v>37</v>
      </c>
      <c r="BI233">
        <v>-0.79600000000000004</v>
      </c>
      <c r="BJ233">
        <v>-6.2E-2</v>
      </c>
      <c r="BK233">
        <v>408</v>
      </c>
      <c r="BL233">
        <v>10</v>
      </c>
      <c r="BM233">
        <v>0.24</v>
      </c>
      <c r="BN233">
        <v>0.09</v>
      </c>
      <c r="BO233">
        <v>2.7194468000000001</v>
      </c>
      <c r="BP233">
        <v>2.8931537286913498</v>
      </c>
      <c r="BQ233">
        <v>0.56288010100354402</v>
      </c>
      <c r="BR233">
        <v>0</v>
      </c>
      <c r="BS233">
        <v>0.23659053999999999</v>
      </c>
      <c r="BT233">
        <v>1.4156081632651499E-3</v>
      </c>
      <c r="BU233">
        <v>3.7746852637008001E-4</v>
      </c>
      <c r="BV233">
        <v>1</v>
      </c>
      <c r="BW233">
        <v>1</v>
      </c>
      <c r="BX233">
        <v>2</v>
      </c>
      <c r="BY233" t="s">
        <v>220</v>
      </c>
      <c r="BZ233">
        <v>100</v>
      </c>
      <c r="CA233">
        <v>100</v>
      </c>
      <c r="CB233">
        <v>-0.79600000000000004</v>
      </c>
      <c r="CC233">
        <v>-6.2E-2</v>
      </c>
      <c r="CD233">
        <v>2</v>
      </c>
      <c r="CE233">
        <v>1002.64</v>
      </c>
      <c r="CF233">
        <v>763.58799999999997</v>
      </c>
      <c r="CG233">
        <v>26.999300000000002</v>
      </c>
      <c r="CH233">
        <v>31.929600000000001</v>
      </c>
      <c r="CI233">
        <v>29.9998</v>
      </c>
      <c r="CJ233">
        <v>31.8916</v>
      </c>
      <c r="CK233">
        <v>31.974399999999999</v>
      </c>
      <c r="CL233">
        <v>30.253900000000002</v>
      </c>
      <c r="CM233">
        <v>-30</v>
      </c>
      <c r="CN233">
        <v>-30</v>
      </c>
      <c r="CO233">
        <v>27</v>
      </c>
      <c r="CP233">
        <v>410</v>
      </c>
      <c r="CQ233">
        <v>10</v>
      </c>
      <c r="CR233">
        <v>98.124499999999998</v>
      </c>
      <c r="CS233">
        <v>106.241</v>
      </c>
    </row>
    <row r="234" spans="1:97" x14ac:dyDescent="0.25">
      <c r="A234">
        <v>218</v>
      </c>
      <c r="B234">
        <v>1607406557.8</v>
      </c>
      <c r="C234">
        <v>16963.700000047698</v>
      </c>
      <c r="D234" t="s">
        <v>730</v>
      </c>
      <c r="E234" t="s">
        <v>731</v>
      </c>
      <c r="F234">
        <v>1607406549.2354801</v>
      </c>
      <c r="G234">
        <f t="shared" si="87"/>
        <v>1.931651387345175E-4</v>
      </c>
      <c r="H234">
        <f t="shared" si="88"/>
        <v>-2.3683988465302503</v>
      </c>
      <c r="I234">
        <f t="shared" si="89"/>
        <v>412.72883870967701</v>
      </c>
      <c r="J234">
        <f t="shared" si="90"/>
        <v>901.62919444039937</v>
      </c>
      <c r="K234">
        <f t="shared" si="91"/>
        <v>91.579968864846691</v>
      </c>
      <c r="L234">
        <f t="shared" si="92"/>
        <v>41.921550934379276</v>
      </c>
      <c r="M234">
        <f t="shared" si="93"/>
        <v>7.3447141537412225E-3</v>
      </c>
      <c r="N234">
        <f t="shared" si="94"/>
        <v>2.7806364429028503</v>
      </c>
      <c r="O234">
        <f t="shared" si="95"/>
        <v>7.3339533329693932E-3</v>
      </c>
      <c r="P234">
        <f t="shared" si="96"/>
        <v>4.5846863156194413E-3</v>
      </c>
      <c r="Q234">
        <f t="shared" si="97"/>
        <v>-4.932550630925802E-3</v>
      </c>
      <c r="R234">
        <f t="shared" si="98"/>
        <v>27.334468217006204</v>
      </c>
      <c r="S234">
        <f t="shared" si="99"/>
        <v>27.338100000000001</v>
      </c>
      <c r="T234">
        <f t="shared" si="100"/>
        <v>3.6508516798801542</v>
      </c>
      <c r="U234">
        <f t="shared" si="101"/>
        <v>28.332272809565453</v>
      </c>
      <c r="V234">
        <f t="shared" si="102"/>
        <v>1.0373493396935258</v>
      </c>
      <c r="W234">
        <f t="shared" si="103"/>
        <v>3.6613700096213226</v>
      </c>
      <c r="X234">
        <f t="shared" si="104"/>
        <v>2.6135023401866286</v>
      </c>
      <c r="Y234">
        <f t="shared" si="105"/>
        <v>-8.5185826181922213</v>
      </c>
      <c r="Z234">
        <f t="shared" si="106"/>
        <v>7.3629827887103225</v>
      </c>
      <c r="AA234">
        <f t="shared" si="107"/>
        <v>0.57353325246366371</v>
      </c>
      <c r="AB234">
        <f t="shared" si="108"/>
        <v>-0.58699912764916107</v>
      </c>
      <c r="AC234">
        <v>-1.2201152081381E-3</v>
      </c>
      <c r="AD234">
        <v>2.3565489976671301E-2</v>
      </c>
      <c r="AE234">
        <v>2.6759624699351101</v>
      </c>
      <c r="AF234">
        <v>77</v>
      </c>
      <c r="AG234">
        <v>8</v>
      </c>
      <c r="AH234">
        <f t="shared" si="109"/>
        <v>1</v>
      </c>
      <c r="AI234">
        <f t="shared" si="110"/>
        <v>0</v>
      </c>
      <c r="AJ234">
        <f t="shared" si="111"/>
        <v>53582.342723159891</v>
      </c>
      <c r="AK234">
        <f t="shared" si="112"/>
        <v>-2.58113586129032E-2</v>
      </c>
      <c r="AL234">
        <f t="shared" si="113"/>
        <v>-1.2647565720322568E-2</v>
      </c>
      <c r="AM234">
        <f t="shared" si="114"/>
        <v>0.49</v>
      </c>
      <c r="AN234">
        <f t="shared" si="115"/>
        <v>0.39</v>
      </c>
      <c r="AO234">
        <v>12.39</v>
      </c>
      <c r="AP234">
        <v>0.5</v>
      </c>
      <c r="AQ234" t="s">
        <v>195</v>
      </c>
      <c r="AR234">
        <v>1607406549.2354801</v>
      </c>
      <c r="AS234">
        <v>412.72883870967701</v>
      </c>
      <c r="AT234">
        <v>409.89319354838699</v>
      </c>
      <c r="AU234">
        <v>10.2129806451613</v>
      </c>
      <c r="AV234">
        <v>9.9760951612903295</v>
      </c>
      <c r="AW234">
        <v>1000.00774193548</v>
      </c>
      <c r="AX234">
        <v>101.44890322580601</v>
      </c>
      <c r="AY234">
        <v>0.122751096774194</v>
      </c>
      <c r="AZ234">
        <v>27.3872161290323</v>
      </c>
      <c r="BA234">
        <v>27.338100000000001</v>
      </c>
      <c r="BB234">
        <v>27.521719354838702</v>
      </c>
      <c r="BC234">
        <v>10001.5922580645</v>
      </c>
      <c r="BD234">
        <v>-2.58113586129032E-2</v>
      </c>
      <c r="BE234">
        <v>0.288986290322581</v>
      </c>
      <c r="BF234">
        <v>1607406494.3</v>
      </c>
      <c r="BG234" t="s">
        <v>727</v>
      </c>
      <c r="BH234">
        <v>37</v>
      </c>
      <c r="BI234">
        <v>-0.79600000000000004</v>
      </c>
      <c r="BJ234">
        <v>-6.2E-2</v>
      </c>
      <c r="BK234">
        <v>408</v>
      </c>
      <c r="BL234">
        <v>10</v>
      </c>
      <c r="BM234">
        <v>0.24</v>
      </c>
      <c r="BN234">
        <v>0.09</v>
      </c>
      <c r="BO234">
        <v>2.7677565999999998</v>
      </c>
      <c r="BP234">
        <v>1.66867171188449</v>
      </c>
      <c r="BQ234">
        <v>0.55358540300340298</v>
      </c>
      <c r="BR234">
        <v>0</v>
      </c>
      <c r="BS234">
        <v>0.23676248</v>
      </c>
      <c r="BT234">
        <v>1.0138775510195599E-3</v>
      </c>
      <c r="BU234">
        <v>2.65570197123097E-4</v>
      </c>
      <c r="BV234">
        <v>1</v>
      </c>
      <c r="BW234">
        <v>1</v>
      </c>
      <c r="BX234">
        <v>2</v>
      </c>
      <c r="BY234" t="s">
        <v>220</v>
      </c>
      <c r="BZ234">
        <v>100</v>
      </c>
      <c r="CA234">
        <v>100</v>
      </c>
      <c r="CB234">
        <v>-0.79600000000000004</v>
      </c>
      <c r="CC234">
        <v>-6.2E-2</v>
      </c>
      <c r="CD234">
        <v>2</v>
      </c>
      <c r="CE234">
        <v>1002.83</v>
      </c>
      <c r="CF234">
        <v>763.54300000000001</v>
      </c>
      <c r="CG234">
        <v>26.999500000000001</v>
      </c>
      <c r="CH234">
        <v>31.925999999999998</v>
      </c>
      <c r="CI234">
        <v>29.999700000000001</v>
      </c>
      <c r="CJ234">
        <v>31.888100000000001</v>
      </c>
      <c r="CK234">
        <v>31.9709</v>
      </c>
      <c r="CL234">
        <v>30.235099999999999</v>
      </c>
      <c r="CM234">
        <v>-30</v>
      </c>
      <c r="CN234">
        <v>-30</v>
      </c>
      <c r="CO234">
        <v>27</v>
      </c>
      <c r="CP234">
        <v>410</v>
      </c>
      <c r="CQ234">
        <v>10</v>
      </c>
      <c r="CR234">
        <v>98.125900000000001</v>
      </c>
      <c r="CS234">
        <v>106.241</v>
      </c>
    </row>
    <row r="235" spans="1:97" x14ac:dyDescent="0.25">
      <c r="A235">
        <v>219</v>
      </c>
      <c r="B235">
        <v>1607406562.8</v>
      </c>
      <c r="C235">
        <v>16968.700000047698</v>
      </c>
      <c r="D235" t="s">
        <v>732</v>
      </c>
      <c r="E235" t="s">
        <v>733</v>
      </c>
      <c r="F235">
        <v>1607406554.17097</v>
      </c>
      <c r="G235">
        <f t="shared" si="87"/>
        <v>1.9357100619224623E-4</v>
      </c>
      <c r="H235">
        <f t="shared" si="88"/>
        <v>-2.2962680461213876</v>
      </c>
      <c r="I235">
        <f t="shared" si="89"/>
        <v>412.68596774193497</v>
      </c>
      <c r="J235">
        <f t="shared" si="90"/>
        <v>885.16901238228581</v>
      </c>
      <c r="K235">
        <f t="shared" si="91"/>
        <v>89.908380843725695</v>
      </c>
      <c r="L235">
        <f t="shared" si="92"/>
        <v>41.917336279931796</v>
      </c>
      <c r="M235">
        <f t="shared" si="93"/>
        <v>7.3598807213941598E-3</v>
      </c>
      <c r="N235">
        <f t="shared" si="94"/>
        <v>2.7811226827036726</v>
      </c>
      <c r="O235">
        <f t="shared" si="95"/>
        <v>7.3490773347842306E-3</v>
      </c>
      <c r="P235">
        <f t="shared" si="96"/>
        <v>4.5941426333648344E-3</v>
      </c>
      <c r="Q235">
        <f t="shared" si="97"/>
        <v>-8.1480137976774232E-3</v>
      </c>
      <c r="R235">
        <f t="shared" si="98"/>
        <v>27.335962318957272</v>
      </c>
      <c r="S235">
        <f t="shared" si="99"/>
        <v>27.3372903225806</v>
      </c>
      <c r="T235">
        <f t="shared" si="100"/>
        <v>3.6506785068257712</v>
      </c>
      <c r="U235">
        <f t="shared" si="101"/>
        <v>28.321677437617126</v>
      </c>
      <c r="V235">
        <f t="shared" si="102"/>
        <v>1.0370595517435499</v>
      </c>
      <c r="W235">
        <f t="shared" si="103"/>
        <v>3.66171655625919</v>
      </c>
      <c r="X235">
        <f t="shared" si="104"/>
        <v>2.6136189550822211</v>
      </c>
      <c r="Y235">
        <f t="shared" si="105"/>
        <v>-8.5364813730780593</v>
      </c>
      <c r="Z235">
        <f t="shared" si="106"/>
        <v>7.7279857665372784</v>
      </c>
      <c r="AA235">
        <f t="shared" si="107"/>
        <v>0.60186202684635459</v>
      </c>
      <c r="AB235">
        <f t="shared" si="108"/>
        <v>-0.2147815934921038</v>
      </c>
      <c r="AC235">
        <v>-1.2204468092321501E-3</v>
      </c>
      <c r="AD235">
        <v>2.3571894570439001E-2</v>
      </c>
      <c r="AE235">
        <v>2.6764202615994601</v>
      </c>
      <c r="AF235">
        <v>77</v>
      </c>
      <c r="AG235">
        <v>8</v>
      </c>
      <c r="AH235">
        <f t="shared" si="109"/>
        <v>1</v>
      </c>
      <c r="AI235">
        <f t="shared" si="110"/>
        <v>0</v>
      </c>
      <c r="AJ235">
        <f t="shared" si="111"/>
        <v>53596.02825669734</v>
      </c>
      <c r="AK235">
        <f t="shared" si="112"/>
        <v>-4.2637434838709701E-2</v>
      </c>
      <c r="AL235">
        <f t="shared" si="113"/>
        <v>-2.0892343070967753E-2</v>
      </c>
      <c r="AM235">
        <f t="shared" si="114"/>
        <v>0.49</v>
      </c>
      <c r="AN235">
        <f t="shared" si="115"/>
        <v>0.39</v>
      </c>
      <c r="AO235">
        <v>12.39</v>
      </c>
      <c r="AP235">
        <v>0.5</v>
      </c>
      <c r="AQ235" t="s">
        <v>195</v>
      </c>
      <c r="AR235">
        <v>1607406554.17097</v>
      </c>
      <c r="AS235">
        <v>412.68596774193497</v>
      </c>
      <c r="AT235">
        <v>409.93987096774202</v>
      </c>
      <c r="AU235">
        <v>10.2100935483871</v>
      </c>
      <c r="AV235">
        <v>9.9727080645161301</v>
      </c>
      <c r="AW235">
        <v>1000.00109677419</v>
      </c>
      <c r="AX235">
        <v>101.449258064516</v>
      </c>
      <c r="AY235">
        <v>0.12273506451612901</v>
      </c>
      <c r="AZ235">
        <v>27.3888322580645</v>
      </c>
      <c r="BA235">
        <v>27.3372903225806</v>
      </c>
      <c r="BB235">
        <v>27.521196774193601</v>
      </c>
      <c r="BC235">
        <v>10004.275483871001</v>
      </c>
      <c r="BD235">
        <v>-4.2637434838709701E-2</v>
      </c>
      <c r="BE235">
        <v>0.288986290322581</v>
      </c>
      <c r="BF235">
        <v>1607406494.3</v>
      </c>
      <c r="BG235" t="s">
        <v>727</v>
      </c>
      <c r="BH235">
        <v>37</v>
      </c>
      <c r="BI235">
        <v>-0.79600000000000004</v>
      </c>
      <c r="BJ235">
        <v>-6.2E-2</v>
      </c>
      <c r="BK235">
        <v>408</v>
      </c>
      <c r="BL235">
        <v>10</v>
      </c>
      <c r="BM235">
        <v>0.24</v>
      </c>
      <c r="BN235">
        <v>0.09</v>
      </c>
      <c r="BO235">
        <v>2.6824188000000002</v>
      </c>
      <c r="BP235">
        <v>-1.3842094789911801</v>
      </c>
      <c r="BQ235">
        <v>0.61500266178493901</v>
      </c>
      <c r="BR235">
        <v>0</v>
      </c>
      <c r="BS235">
        <v>0.23709522</v>
      </c>
      <c r="BT235">
        <v>4.7655356542622299E-3</v>
      </c>
      <c r="BU235">
        <v>7.3162308028109605E-4</v>
      </c>
      <c r="BV235">
        <v>1</v>
      </c>
      <c r="BW235">
        <v>1</v>
      </c>
      <c r="BX235">
        <v>2</v>
      </c>
      <c r="BY235" t="s">
        <v>220</v>
      </c>
      <c r="BZ235">
        <v>100</v>
      </c>
      <c r="CA235">
        <v>100</v>
      </c>
      <c r="CB235">
        <v>-0.79600000000000004</v>
      </c>
      <c r="CC235">
        <v>-6.2E-2</v>
      </c>
      <c r="CD235">
        <v>2</v>
      </c>
      <c r="CE235">
        <v>1002.95</v>
      </c>
      <c r="CF235">
        <v>763.65099999999995</v>
      </c>
      <c r="CG235">
        <v>26.999600000000001</v>
      </c>
      <c r="CH235">
        <v>31.921900000000001</v>
      </c>
      <c r="CI235">
        <v>29.9998</v>
      </c>
      <c r="CJ235">
        <v>31.885200000000001</v>
      </c>
      <c r="CK235">
        <v>31.9681</v>
      </c>
      <c r="CL235">
        <v>30.179500000000001</v>
      </c>
      <c r="CM235">
        <v>-30</v>
      </c>
      <c r="CN235">
        <v>-30</v>
      </c>
      <c r="CO235">
        <v>27</v>
      </c>
      <c r="CP235">
        <v>410</v>
      </c>
      <c r="CQ235">
        <v>10</v>
      </c>
      <c r="CR235">
        <v>98.1267</v>
      </c>
      <c r="CS235">
        <v>106.24299999999999</v>
      </c>
    </row>
    <row r="236" spans="1:97" x14ac:dyDescent="0.25">
      <c r="A236">
        <v>220</v>
      </c>
      <c r="B236">
        <v>1607406567.8</v>
      </c>
      <c r="C236">
        <v>16973.700000047698</v>
      </c>
      <c r="D236" t="s">
        <v>734</v>
      </c>
      <c r="E236" t="s">
        <v>735</v>
      </c>
      <c r="F236">
        <v>1607406559.17097</v>
      </c>
      <c r="G236">
        <f t="shared" si="87"/>
        <v>1.9363645238642478E-4</v>
      </c>
      <c r="H236">
        <f t="shared" si="88"/>
        <v>-1.9784391011331059</v>
      </c>
      <c r="I236">
        <f t="shared" si="89"/>
        <v>412.803870967742</v>
      </c>
      <c r="J236">
        <f t="shared" si="90"/>
        <v>817.4064245384817</v>
      </c>
      <c r="K236">
        <f t="shared" si="91"/>
        <v>83.025889336035476</v>
      </c>
      <c r="L236">
        <f t="shared" si="92"/>
        <v>41.929458197990101</v>
      </c>
      <c r="M236">
        <f t="shared" si="93"/>
        <v>7.3619839908223945E-3</v>
      </c>
      <c r="N236">
        <f t="shared" si="94"/>
        <v>2.7810637984914406</v>
      </c>
      <c r="O236">
        <f t="shared" si="95"/>
        <v>7.3511742050416141E-3</v>
      </c>
      <c r="P236">
        <f t="shared" si="96"/>
        <v>4.5954537510166397E-3</v>
      </c>
      <c r="Q236">
        <f t="shared" si="97"/>
        <v>-1.0390899756774199E-2</v>
      </c>
      <c r="R236">
        <f t="shared" si="98"/>
        <v>27.33744895655806</v>
      </c>
      <c r="S236">
        <f t="shared" si="99"/>
        <v>27.336600000000001</v>
      </c>
      <c r="T236">
        <f t="shared" si="100"/>
        <v>3.6505308669352603</v>
      </c>
      <c r="U236">
        <f t="shared" si="101"/>
        <v>28.310944351780677</v>
      </c>
      <c r="V236">
        <f t="shared" si="102"/>
        <v>1.0367587796913602</v>
      </c>
      <c r="W236">
        <f t="shared" si="103"/>
        <v>3.6620423777073725</v>
      </c>
      <c r="X236">
        <f t="shared" si="104"/>
        <v>2.6137720872439001</v>
      </c>
      <c r="Y236">
        <f t="shared" si="105"/>
        <v>-8.539367550241332</v>
      </c>
      <c r="Z236">
        <f t="shared" si="106"/>
        <v>8.0591250703044892</v>
      </c>
      <c r="AA236">
        <f t="shared" si="107"/>
        <v>0.62766732261330027</v>
      </c>
      <c r="AB236">
        <f t="shared" si="108"/>
        <v>0.1370339429196834</v>
      </c>
      <c r="AC236">
        <v>-1.2204066489393099E-3</v>
      </c>
      <c r="AD236">
        <v>2.3571118908459001E-2</v>
      </c>
      <c r="AE236">
        <v>2.6763648227482699</v>
      </c>
      <c r="AF236">
        <v>77</v>
      </c>
      <c r="AG236">
        <v>8</v>
      </c>
      <c r="AH236">
        <f t="shared" si="109"/>
        <v>1</v>
      </c>
      <c r="AI236">
        <f t="shared" si="110"/>
        <v>0</v>
      </c>
      <c r="AJ236">
        <f t="shared" si="111"/>
        <v>53594.073475063757</v>
      </c>
      <c r="AK236">
        <f t="shared" si="112"/>
        <v>-5.4374148387096803E-2</v>
      </c>
      <c r="AL236">
        <f t="shared" si="113"/>
        <v>-2.6643332709677434E-2</v>
      </c>
      <c r="AM236">
        <f t="shared" si="114"/>
        <v>0.49</v>
      </c>
      <c r="AN236">
        <f t="shared" si="115"/>
        <v>0.39</v>
      </c>
      <c r="AO236">
        <v>12.39</v>
      </c>
      <c r="AP236">
        <v>0.5</v>
      </c>
      <c r="AQ236" t="s">
        <v>195</v>
      </c>
      <c r="AR236">
        <v>1607406559.17097</v>
      </c>
      <c r="AS236">
        <v>412.803870967742</v>
      </c>
      <c r="AT236">
        <v>410.45161290322602</v>
      </c>
      <c r="AU236">
        <v>10.2070967741935</v>
      </c>
      <c r="AV236">
        <v>9.9696290322580605</v>
      </c>
      <c r="AW236">
        <v>999.99570967741897</v>
      </c>
      <c r="AX236">
        <v>101.449612903226</v>
      </c>
      <c r="AY236">
        <v>0.122734516129032</v>
      </c>
      <c r="AZ236">
        <v>27.390351612903199</v>
      </c>
      <c r="BA236">
        <v>27.336600000000001</v>
      </c>
      <c r="BB236">
        <v>27.521719354838702</v>
      </c>
      <c r="BC236">
        <v>10003.9112903226</v>
      </c>
      <c r="BD236">
        <v>-5.4374148387096803E-2</v>
      </c>
      <c r="BE236">
        <v>0.28775561290322599</v>
      </c>
      <c r="BF236">
        <v>1607406494.3</v>
      </c>
      <c r="BG236" t="s">
        <v>727</v>
      </c>
      <c r="BH236">
        <v>37</v>
      </c>
      <c r="BI236">
        <v>-0.79600000000000004</v>
      </c>
      <c r="BJ236">
        <v>-6.2E-2</v>
      </c>
      <c r="BK236">
        <v>408</v>
      </c>
      <c r="BL236">
        <v>10</v>
      </c>
      <c r="BM236">
        <v>0.24</v>
      </c>
      <c r="BN236">
        <v>0.09</v>
      </c>
      <c r="BO236">
        <v>2.5824242000000002</v>
      </c>
      <c r="BP236">
        <v>-3.0339228619451699</v>
      </c>
      <c r="BQ236">
        <v>0.66432055350136499</v>
      </c>
      <c r="BR236">
        <v>0</v>
      </c>
      <c r="BS236">
        <v>0.23723337999999999</v>
      </c>
      <c r="BT236">
        <v>3.2057603841539502E-3</v>
      </c>
      <c r="BU236">
        <v>6.99283515893231E-4</v>
      </c>
      <c r="BV236">
        <v>1</v>
      </c>
      <c r="BW236">
        <v>1</v>
      </c>
      <c r="BX236">
        <v>2</v>
      </c>
      <c r="BY236" t="s">
        <v>220</v>
      </c>
      <c r="BZ236">
        <v>100</v>
      </c>
      <c r="CA236">
        <v>100</v>
      </c>
      <c r="CB236">
        <v>-0.79600000000000004</v>
      </c>
      <c r="CC236">
        <v>-6.2E-2</v>
      </c>
      <c r="CD236">
        <v>2</v>
      </c>
      <c r="CE236">
        <v>1002.75</v>
      </c>
      <c r="CF236">
        <v>763.51099999999997</v>
      </c>
      <c r="CG236">
        <v>26.999600000000001</v>
      </c>
      <c r="CH236">
        <v>31.9176</v>
      </c>
      <c r="CI236">
        <v>29.9998</v>
      </c>
      <c r="CJ236">
        <v>31.881699999999999</v>
      </c>
      <c r="CK236">
        <v>31.964600000000001</v>
      </c>
      <c r="CL236">
        <v>30.154499999999999</v>
      </c>
      <c r="CM236">
        <v>-30</v>
      </c>
      <c r="CN236">
        <v>-30</v>
      </c>
      <c r="CO236">
        <v>27</v>
      </c>
      <c r="CP236">
        <v>410</v>
      </c>
      <c r="CQ236">
        <v>10</v>
      </c>
      <c r="CR236">
        <v>98.125600000000006</v>
      </c>
      <c r="CS236">
        <v>106.24299999999999</v>
      </c>
    </row>
    <row r="237" spans="1:97" x14ac:dyDescent="0.25">
      <c r="A237">
        <v>221</v>
      </c>
      <c r="B237">
        <v>1607406572.8</v>
      </c>
      <c r="C237">
        <v>16978.700000047698</v>
      </c>
      <c r="D237" t="s">
        <v>736</v>
      </c>
      <c r="E237" t="s">
        <v>737</v>
      </c>
      <c r="F237">
        <v>1607406564.17097</v>
      </c>
      <c r="G237">
        <f t="shared" si="87"/>
        <v>1.9343196524247588E-4</v>
      </c>
      <c r="H237">
        <f t="shared" si="88"/>
        <v>-1.9780769919291961</v>
      </c>
      <c r="I237">
        <f t="shared" si="89"/>
        <v>413.05432258064502</v>
      </c>
      <c r="J237">
        <f t="shared" si="90"/>
        <v>818.04252648546412</v>
      </c>
      <c r="K237">
        <f t="shared" si="91"/>
        <v>83.090505298343828</v>
      </c>
      <c r="L237">
        <f t="shared" si="92"/>
        <v>41.954899980986198</v>
      </c>
      <c r="M237">
        <f t="shared" si="93"/>
        <v>7.3536906048614938E-3</v>
      </c>
      <c r="N237">
        <f t="shared" si="94"/>
        <v>2.7806098162339592</v>
      </c>
      <c r="O237">
        <f t="shared" si="95"/>
        <v>7.3429033827489771E-3</v>
      </c>
      <c r="P237">
        <f t="shared" si="96"/>
        <v>4.5902824638980469E-3</v>
      </c>
      <c r="Q237">
        <f t="shared" si="97"/>
        <v>-1.2171087491612902E-2</v>
      </c>
      <c r="R237">
        <f t="shared" si="98"/>
        <v>27.336508277865054</v>
      </c>
      <c r="S237">
        <f t="shared" si="99"/>
        <v>27.336135483871001</v>
      </c>
      <c r="T237">
        <f t="shared" si="100"/>
        <v>3.6504315233999476</v>
      </c>
      <c r="U237">
        <f t="shared" si="101"/>
        <v>28.304773294332858</v>
      </c>
      <c r="V237">
        <f t="shared" si="102"/>
        <v>1.0364734639445474</v>
      </c>
      <c r="W237">
        <f t="shared" si="103"/>
        <v>3.6618327699238939</v>
      </c>
      <c r="X237">
        <f t="shared" si="104"/>
        <v>2.6139580594553999</v>
      </c>
      <c r="Y237">
        <f t="shared" si="105"/>
        <v>-8.5303496671931871</v>
      </c>
      <c r="Z237">
        <f t="shared" si="106"/>
        <v>7.9809210766320904</v>
      </c>
      <c r="AA237">
        <f t="shared" si="107"/>
        <v>0.62167358195967981</v>
      </c>
      <c r="AB237">
        <f t="shared" si="108"/>
        <v>6.0073903906970649E-2</v>
      </c>
      <c r="AC237">
        <v>-1.2200970511743799E-3</v>
      </c>
      <c r="AD237">
        <v>2.3565139290323299E-2</v>
      </c>
      <c r="AE237">
        <v>2.6759374009564398</v>
      </c>
      <c r="AF237">
        <v>77</v>
      </c>
      <c r="AG237">
        <v>8</v>
      </c>
      <c r="AH237">
        <f t="shared" si="109"/>
        <v>1</v>
      </c>
      <c r="AI237">
        <f t="shared" si="110"/>
        <v>0</v>
      </c>
      <c r="AJ237">
        <f t="shared" si="111"/>
        <v>53581.209749842616</v>
      </c>
      <c r="AK237">
        <f t="shared" si="112"/>
        <v>-6.36896258064516E-2</v>
      </c>
      <c r="AL237">
        <f t="shared" si="113"/>
        <v>-3.1207916645161284E-2</v>
      </c>
      <c r="AM237">
        <f t="shared" si="114"/>
        <v>0.49</v>
      </c>
      <c r="AN237">
        <f t="shared" si="115"/>
        <v>0.39</v>
      </c>
      <c r="AO237">
        <v>12.39</v>
      </c>
      <c r="AP237">
        <v>0.5</v>
      </c>
      <c r="AQ237" t="s">
        <v>195</v>
      </c>
      <c r="AR237">
        <v>1607406564.17097</v>
      </c>
      <c r="AS237">
        <v>413.05432258064502</v>
      </c>
      <c r="AT237">
        <v>410.70245161290302</v>
      </c>
      <c r="AU237">
        <v>10.2042870967742</v>
      </c>
      <c r="AV237">
        <v>9.9670677419354803</v>
      </c>
      <c r="AW237">
        <v>999.98848387096803</v>
      </c>
      <c r="AX237">
        <v>101.449677419355</v>
      </c>
      <c r="AY237">
        <v>0.12267683870967699</v>
      </c>
      <c r="AZ237">
        <v>27.389374193548399</v>
      </c>
      <c r="BA237">
        <v>27.336135483871001</v>
      </c>
      <c r="BB237">
        <v>27.522132258064499</v>
      </c>
      <c r="BC237">
        <v>10001.3670967742</v>
      </c>
      <c r="BD237">
        <v>-6.36896258064516E-2</v>
      </c>
      <c r="BE237">
        <v>0.282605</v>
      </c>
      <c r="BF237">
        <v>1607406494.3</v>
      </c>
      <c r="BG237" t="s">
        <v>727</v>
      </c>
      <c r="BH237">
        <v>37</v>
      </c>
      <c r="BI237">
        <v>-0.79600000000000004</v>
      </c>
      <c r="BJ237">
        <v>-6.2E-2</v>
      </c>
      <c r="BK237">
        <v>408</v>
      </c>
      <c r="BL237">
        <v>10</v>
      </c>
      <c r="BM237">
        <v>0.24</v>
      </c>
      <c r="BN237">
        <v>0.09</v>
      </c>
      <c r="BO237">
        <v>2.6293348000000001</v>
      </c>
      <c r="BP237">
        <v>-2.2206333925572901</v>
      </c>
      <c r="BQ237">
        <v>0.61016283582414299</v>
      </c>
      <c r="BR237">
        <v>0</v>
      </c>
      <c r="BS237">
        <v>0.23709720000000001</v>
      </c>
      <c r="BT237">
        <v>-1.0699793517406099E-3</v>
      </c>
      <c r="BU237">
        <v>8.3574094072266097E-4</v>
      </c>
      <c r="BV237">
        <v>1</v>
      </c>
      <c r="BW237">
        <v>1</v>
      </c>
      <c r="BX237">
        <v>2</v>
      </c>
      <c r="BY237" t="s">
        <v>220</v>
      </c>
      <c r="BZ237">
        <v>100</v>
      </c>
      <c r="CA237">
        <v>100</v>
      </c>
      <c r="CB237">
        <v>-0.79600000000000004</v>
      </c>
      <c r="CC237">
        <v>-6.2E-2</v>
      </c>
      <c r="CD237">
        <v>2</v>
      </c>
      <c r="CE237">
        <v>1002.91</v>
      </c>
      <c r="CF237">
        <v>763.59400000000005</v>
      </c>
      <c r="CG237">
        <v>26.999400000000001</v>
      </c>
      <c r="CH237">
        <v>31.912800000000001</v>
      </c>
      <c r="CI237">
        <v>29.999700000000001</v>
      </c>
      <c r="CJ237">
        <v>31.8782</v>
      </c>
      <c r="CK237">
        <v>31.9618</v>
      </c>
      <c r="CL237">
        <v>30.150099999999998</v>
      </c>
      <c r="CM237">
        <v>-30</v>
      </c>
      <c r="CN237">
        <v>-30</v>
      </c>
      <c r="CO237">
        <v>27</v>
      </c>
      <c r="CP237">
        <v>410</v>
      </c>
      <c r="CQ237">
        <v>10</v>
      </c>
      <c r="CR237">
        <v>98.124499999999998</v>
      </c>
      <c r="CS237">
        <v>106.24299999999999</v>
      </c>
    </row>
    <row r="238" spans="1:97" x14ac:dyDescent="0.25">
      <c r="A238">
        <v>222</v>
      </c>
      <c r="B238">
        <v>1607406853.3</v>
      </c>
      <c r="C238">
        <v>17259.200000047698</v>
      </c>
      <c r="D238" t="s">
        <v>739</v>
      </c>
      <c r="E238" t="s">
        <v>740</v>
      </c>
      <c r="F238">
        <v>1607406845.3</v>
      </c>
      <c r="G238">
        <f t="shared" si="87"/>
        <v>-1.1085806992664576E-4</v>
      </c>
      <c r="H238">
        <f t="shared" si="88"/>
        <v>-2.3060015815227137</v>
      </c>
      <c r="I238">
        <f t="shared" si="89"/>
        <v>413.18380645161301</v>
      </c>
      <c r="J238">
        <f t="shared" si="90"/>
        <v>-69.902405441321022</v>
      </c>
      <c r="K238">
        <f t="shared" si="91"/>
        <v>-7.1001374417279308</v>
      </c>
      <c r="L238">
        <f t="shared" si="92"/>
        <v>41.967966566835841</v>
      </c>
      <c r="M238">
        <f t="shared" si="93"/>
        <v>-7.6904367743744709E-3</v>
      </c>
      <c r="N238">
        <f t="shared" si="94"/>
        <v>2.7759645256577987</v>
      </c>
      <c r="O238">
        <f t="shared" si="95"/>
        <v>-7.702292773205245E-3</v>
      </c>
      <c r="P238">
        <f t="shared" si="96"/>
        <v>-4.8128662774106785E-3</v>
      </c>
      <c r="Q238">
        <f t="shared" si="97"/>
        <v>8.383702975741928E-3</v>
      </c>
      <c r="R238">
        <f t="shared" si="98"/>
        <v>27.399886513087353</v>
      </c>
      <c r="S238">
        <f t="shared" si="99"/>
        <v>27.285167741935499</v>
      </c>
      <c r="T238">
        <f t="shared" si="100"/>
        <v>3.6395456520048795</v>
      </c>
      <c r="U238">
        <f t="shared" si="101"/>
        <v>60.69033983497237</v>
      </c>
      <c r="V238">
        <f t="shared" si="102"/>
        <v>2.2197976867822677</v>
      </c>
      <c r="W238">
        <f t="shared" si="103"/>
        <v>3.6575799259293738</v>
      </c>
      <c r="X238">
        <f t="shared" si="104"/>
        <v>1.4197479652226117</v>
      </c>
      <c r="Y238">
        <f t="shared" si="105"/>
        <v>4.8888408837650781</v>
      </c>
      <c r="Z238">
        <f t="shared" si="106"/>
        <v>12.625807840361137</v>
      </c>
      <c r="AA238">
        <f t="shared" si="107"/>
        <v>0.98478433532792797</v>
      </c>
      <c r="AB238">
        <f t="shared" si="108"/>
        <v>18.507816762429886</v>
      </c>
      <c r="AC238">
        <v>-1.22104462569698E-3</v>
      </c>
      <c r="AD238">
        <v>2.35834408882096E-2</v>
      </c>
      <c r="AE238">
        <v>2.67724536718812</v>
      </c>
      <c r="AF238">
        <v>80</v>
      </c>
      <c r="AG238">
        <v>8</v>
      </c>
      <c r="AH238">
        <f t="shared" si="109"/>
        <v>1</v>
      </c>
      <c r="AI238">
        <f t="shared" si="110"/>
        <v>0</v>
      </c>
      <c r="AJ238">
        <f t="shared" si="111"/>
        <v>53624.699711133966</v>
      </c>
      <c r="AK238">
        <f t="shared" si="112"/>
        <v>4.3870763870967701E-2</v>
      </c>
      <c r="AL238">
        <f t="shared" si="113"/>
        <v>2.1496674296774172E-2</v>
      </c>
      <c r="AM238">
        <f t="shared" si="114"/>
        <v>0.49</v>
      </c>
      <c r="AN238">
        <f t="shared" si="115"/>
        <v>0.39</v>
      </c>
      <c r="AO238">
        <v>13.18</v>
      </c>
      <c r="AP238">
        <v>0.5</v>
      </c>
      <c r="AQ238" t="s">
        <v>195</v>
      </c>
      <c r="AR238">
        <v>1607406845.3</v>
      </c>
      <c r="AS238">
        <v>413.18380645161301</v>
      </c>
      <c r="AT238">
        <v>410.08416129032298</v>
      </c>
      <c r="AU238">
        <v>21.854393548387101</v>
      </c>
      <c r="AV238">
        <v>21.997309677419398</v>
      </c>
      <c r="AW238">
        <v>1000.01148387097</v>
      </c>
      <c r="AX238">
        <v>101.451580645161</v>
      </c>
      <c r="AY238">
        <v>0.120566935483871</v>
      </c>
      <c r="AZ238">
        <v>27.369532258064499</v>
      </c>
      <c r="BA238">
        <v>27.285167741935499</v>
      </c>
      <c r="BB238">
        <v>27.4874032258064</v>
      </c>
      <c r="BC238">
        <v>10008.9467741935</v>
      </c>
      <c r="BD238">
        <v>4.3870763870967701E-2</v>
      </c>
      <c r="BE238">
        <v>0.282605</v>
      </c>
      <c r="BF238">
        <v>1607406826.3</v>
      </c>
      <c r="BG238" t="s">
        <v>741</v>
      </c>
      <c r="BH238">
        <v>38</v>
      </c>
      <c r="BI238">
        <v>-0.97099999999999997</v>
      </c>
      <c r="BJ238">
        <v>0.159</v>
      </c>
      <c r="BK238">
        <v>410</v>
      </c>
      <c r="BL238">
        <v>22</v>
      </c>
      <c r="BM238">
        <v>0.27</v>
      </c>
      <c r="BN238">
        <v>0.2</v>
      </c>
      <c r="BO238">
        <v>2.94015198</v>
      </c>
      <c r="BP238">
        <v>2.0763325240931101</v>
      </c>
      <c r="BQ238">
        <v>0.49787646271751002</v>
      </c>
      <c r="BR238">
        <v>0</v>
      </c>
      <c r="BS238">
        <v>-0.144251406</v>
      </c>
      <c r="BT238">
        <v>9.2858033053341907E-3</v>
      </c>
      <c r="BU238">
        <v>2.3936447839162898E-2</v>
      </c>
      <c r="BV238">
        <v>1</v>
      </c>
      <c r="BW238">
        <v>1</v>
      </c>
      <c r="BX238">
        <v>2</v>
      </c>
      <c r="BY238" t="s">
        <v>220</v>
      </c>
      <c r="BZ238">
        <v>100</v>
      </c>
      <c r="CA238">
        <v>100</v>
      </c>
      <c r="CB238">
        <v>-0.97099999999999997</v>
      </c>
      <c r="CC238">
        <v>0.159</v>
      </c>
      <c r="CD238">
        <v>2</v>
      </c>
      <c r="CE238">
        <v>999.952</v>
      </c>
      <c r="CF238">
        <v>763.95500000000004</v>
      </c>
      <c r="CG238">
        <v>26.999500000000001</v>
      </c>
      <c r="CH238">
        <v>31.691500000000001</v>
      </c>
      <c r="CI238">
        <v>29.9999</v>
      </c>
      <c r="CJ238">
        <v>31.703900000000001</v>
      </c>
      <c r="CK238">
        <v>31.784700000000001</v>
      </c>
      <c r="CL238">
        <v>30.7913</v>
      </c>
      <c r="CM238">
        <v>-30</v>
      </c>
      <c r="CN238">
        <v>-30</v>
      </c>
      <c r="CO238">
        <v>27</v>
      </c>
      <c r="CP238">
        <v>410</v>
      </c>
      <c r="CQ238">
        <v>10</v>
      </c>
      <c r="CR238">
        <v>98.125200000000007</v>
      </c>
      <c r="CS238">
        <v>106.26</v>
      </c>
    </row>
    <row r="239" spans="1:97" x14ac:dyDescent="0.25">
      <c r="A239">
        <v>223</v>
      </c>
      <c r="B239">
        <v>1607406858.3</v>
      </c>
      <c r="C239">
        <v>17264.200000047698</v>
      </c>
      <c r="D239" t="s">
        <v>742</v>
      </c>
      <c r="E239" t="s">
        <v>743</v>
      </c>
      <c r="F239">
        <v>1607406849.9451599</v>
      </c>
      <c r="G239">
        <f t="shared" si="87"/>
        <v>-1.0428977673248857E-4</v>
      </c>
      <c r="H239">
        <f t="shared" si="88"/>
        <v>-2.2864647301985181</v>
      </c>
      <c r="I239">
        <f t="shared" si="89"/>
        <v>413.13548387096802</v>
      </c>
      <c r="J239">
        <f t="shared" si="90"/>
        <v>-94.478299826524719</v>
      </c>
      <c r="K239">
        <f t="shared" si="91"/>
        <v>-9.5963651206059399</v>
      </c>
      <c r="L239">
        <f t="shared" si="92"/>
        <v>41.963064055805084</v>
      </c>
      <c r="M239">
        <f t="shared" si="93"/>
        <v>-7.2502942586360119E-3</v>
      </c>
      <c r="N239">
        <f t="shared" si="94"/>
        <v>2.7749248010859309</v>
      </c>
      <c r="O239">
        <f t="shared" si="95"/>
        <v>-7.2608349467116013E-3</v>
      </c>
      <c r="P239">
        <f t="shared" si="96"/>
        <v>-4.5370735536608576E-3</v>
      </c>
      <c r="Q239">
        <f t="shared" si="97"/>
        <v>5.599924617677424E-3</v>
      </c>
      <c r="R239">
        <f t="shared" si="98"/>
        <v>27.383777624330602</v>
      </c>
      <c r="S239">
        <f t="shared" si="99"/>
        <v>27.289054838709699</v>
      </c>
      <c r="T239">
        <f t="shared" si="100"/>
        <v>3.6403748727596787</v>
      </c>
      <c r="U239">
        <f t="shared" si="101"/>
        <v>60.844529576050711</v>
      </c>
      <c r="V239">
        <f t="shared" si="102"/>
        <v>2.2235731971023394</v>
      </c>
      <c r="W239">
        <f t="shared" si="103"/>
        <v>3.6545162113926017</v>
      </c>
      <c r="X239">
        <f t="shared" si="104"/>
        <v>1.4168016756573394</v>
      </c>
      <c r="Y239">
        <f t="shared" si="105"/>
        <v>4.599179153902746</v>
      </c>
      <c r="Z239">
        <f t="shared" si="106"/>
        <v>9.8992923005023616</v>
      </c>
      <c r="AA239">
        <f t="shared" si="107"/>
        <v>0.77237141749788629</v>
      </c>
      <c r="AB239">
        <f t="shared" si="108"/>
        <v>15.276442796520671</v>
      </c>
      <c r="AC239">
        <v>-1.2203330167823499E-3</v>
      </c>
      <c r="AD239">
        <v>2.35696967658242E-2</v>
      </c>
      <c r="AE239">
        <v>2.6762631748568699</v>
      </c>
      <c r="AF239">
        <v>79</v>
      </c>
      <c r="AG239">
        <v>8</v>
      </c>
      <c r="AH239">
        <f t="shared" si="109"/>
        <v>1</v>
      </c>
      <c r="AI239">
        <f t="shared" si="110"/>
        <v>0</v>
      </c>
      <c r="AJ239">
        <f t="shared" si="111"/>
        <v>53597.285059782225</v>
      </c>
      <c r="AK239">
        <f t="shared" si="112"/>
        <v>2.9303634838709701E-2</v>
      </c>
      <c r="AL239">
        <f t="shared" si="113"/>
        <v>1.4358781070967754E-2</v>
      </c>
      <c r="AM239">
        <f t="shared" si="114"/>
        <v>0.49</v>
      </c>
      <c r="AN239">
        <f t="shared" si="115"/>
        <v>0.39</v>
      </c>
      <c r="AO239">
        <v>13.18</v>
      </c>
      <c r="AP239">
        <v>0.5</v>
      </c>
      <c r="AQ239" t="s">
        <v>195</v>
      </c>
      <c r="AR239">
        <v>1607406849.9451599</v>
      </c>
      <c r="AS239">
        <v>413.13548387096802</v>
      </c>
      <c r="AT239">
        <v>410.06512903225803</v>
      </c>
      <c r="AU239">
        <v>21.891561290322599</v>
      </c>
      <c r="AV239">
        <v>22.026006451612901</v>
      </c>
      <c r="AW239">
        <v>999.99764516129005</v>
      </c>
      <c r="AX239">
        <v>101.451709677419</v>
      </c>
      <c r="AY239">
        <v>0.120451741935484</v>
      </c>
      <c r="AZ239">
        <v>27.3552258064516</v>
      </c>
      <c r="BA239">
        <v>27.289054838709699</v>
      </c>
      <c r="BB239">
        <v>27.4905677419355</v>
      </c>
      <c r="BC239">
        <v>10003.100967741901</v>
      </c>
      <c r="BD239">
        <v>2.9303634838709701E-2</v>
      </c>
      <c r="BE239">
        <v>0.282605</v>
      </c>
      <c r="BF239">
        <v>1607406826.3</v>
      </c>
      <c r="BG239" t="s">
        <v>741</v>
      </c>
      <c r="BH239">
        <v>38</v>
      </c>
      <c r="BI239">
        <v>-0.97099999999999997</v>
      </c>
      <c r="BJ239">
        <v>0.159</v>
      </c>
      <c r="BK239">
        <v>410</v>
      </c>
      <c r="BL239">
        <v>22</v>
      </c>
      <c r="BM239">
        <v>0.27</v>
      </c>
      <c r="BN239">
        <v>0.2</v>
      </c>
      <c r="BO239">
        <v>3.0903322000000002</v>
      </c>
      <c r="BP239">
        <v>-0.27083866541387303</v>
      </c>
      <c r="BQ239">
        <v>3.8074578988611198E-2</v>
      </c>
      <c r="BR239">
        <v>0</v>
      </c>
      <c r="BS239">
        <v>-0.14325727999999999</v>
      </c>
      <c r="BT239">
        <v>0.115140189118576</v>
      </c>
      <c r="BU239">
        <v>1.39044956485879E-2</v>
      </c>
      <c r="BV239">
        <v>0</v>
      </c>
      <c r="BW239">
        <v>0</v>
      </c>
      <c r="BX239">
        <v>2</v>
      </c>
      <c r="BY239" t="s">
        <v>213</v>
      </c>
      <c r="BZ239">
        <v>100</v>
      </c>
      <c r="CA239">
        <v>100</v>
      </c>
      <c r="CB239">
        <v>-0.97099999999999997</v>
      </c>
      <c r="CC239">
        <v>0.159</v>
      </c>
      <c r="CD239">
        <v>2</v>
      </c>
      <c r="CE239">
        <v>1000.66</v>
      </c>
      <c r="CF239">
        <v>764.10699999999997</v>
      </c>
      <c r="CG239">
        <v>26.999600000000001</v>
      </c>
      <c r="CH239">
        <v>31.688700000000001</v>
      </c>
      <c r="CI239">
        <v>29.9999</v>
      </c>
      <c r="CJ239">
        <v>31.700399999999998</v>
      </c>
      <c r="CK239">
        <v>31.781600000000001</v>
      </c>
      <c r="CL239">
        <v>30.7912</v>
      </c>
      <c r="CM239">
        <v>-30</v>
      </c>
      <c r="CN239">
        <v>-30</v>
      </c>
      <c r="CO239">
        <v>27</v>
      </c>
      <c r="CP239">
        <v>410</v>
      </c>
      <c r="CQ239">
        <v>10</v>
      </c>
      <c r="CR239">
        <v>98.124600000000001</v>
      </c>
      <c r="CS239">
        <v>106.261</v>
      </c>
    </row>
    <row r="240" spans="1:97" x14ac:dyDescent="0.25">
      <c r="A240">
        <v>224</v>
      </c>
      <c r="B240">
        <v>1607406863.3</v>
      </c>
      <c r="C240">
        <v>17269.200000047698</v>
      </c>
      <c r="D240" t="s">
        <v>744</v>
      </c>
      <c r="E240" t="s">
        <v>745</v>
      </c>
      <c r="F240">
        <v>1607406854.7354801</v>
      </c>
      <c r="G240">
        <f t="shared" si="87"/>
        <v>-9.8375159927212904E-5</v>
      </c>
      <c r="H240">
        <f t="shared" si="88"/>
        <v>-2.2717935723711511</v>
      </c>
      <c r="I240">
        <f t="shared" si="89"/>
        <v>413.09670967741903</v>
      </c>
      <c r="J240">
        <f t="shared" si="90"/>
        <v>-119.83970919222267</v>
      </c>
      <c r="K240">
        <f t="shared" si="91"/>
        <v>-12.172486756921012</v>
      </c>
      <c r="L240">
        <f t="shared" si="92"/>
        <v>41.9594995829843</v>
      </c>
      <c r="M240">
        <f t="shared" si="93"/>
        <v>-6.8556912162942834E-3</v>
      </c>
      <c r="N240">
        <f t="shared" si="94"/>
        <v>2.7735278908225252</v>
      </c>
      <c r="O240">
        <f t="shared" si="95"/>
        <v>-6.8651197049146148E-3</v>
      </c>
      <c r="P240">
        <f t="shared" si="96"/>
        <v>-4.2898516475595224E-3</v>
      </c>
      <c r="Q240">
        <f t="shared" si="97"/>
        <v>6.2509616318709741E-3</v>
      </c>
      <c r="R240">
        <f t="shared" si="98"/>
        <v>27.375473852602383</v>
      </c>
      <c r="S240">
        <f t="shared" si="99"/>
        <v>27.291077419354799</v>
      </c>
      <c r="T240">
        <f t="shared" si="100"/>
        <v>3.6408064080299058</v>
      </c>
      <c r="U240">
        <f t="shared" si="101"/>
        <v>60.971496026106941</v>
      </c>
      <c r="V240">
        <f t="shared" si="102"/>
        <v>2.2273384367052462</v>
      </c>
      <c r="W240">
        <f t="shared" si="103"/>
        <v>3.6530814919672276</v>
      </c>
      <c r="X240">
        <f t="shared" si="104"/>
        <v>1.4134679713246596</v>
      </c>
      <c r="Y240">
        <f t="shared" si="105"/>
        <v>4.3383445527900895</v>
      </c>
      <c r="Z240">
        <f t="shared" si="106"/>
        <v>8.5895702130941292</v>
      </c>
      <c r="AA240">
        <f t="shared" si="107"/>
        <v>0.6705049779359491</v>
      </c>
      <c r="AB240">
        <f t="shared" si="108"/>
        <v>13.604670705452039</v>
      </c>
      <c r="AC240">
        <v>-1.2193773538575999E-3</v>
      </c>
      <c r="AD240">
        <v>2.3551238947313199E-2</v>
      </c>
      <c r="AE240">
        <v>2.6749435281411902</v>
      </c>
      <c r="AF240">
        <v>80</v>
      </c>
      <c r="AG240">
        <v>8</v>
      </c>
      <c r="AH240">
        <f t="shared" si="109"/>
        <v>1</v>
      </c>
      <c r="AI240">
        <f t="shared" si="110"/>
        <v>0</v>
      </c>
      <c r="AJ240">
        <f t="shared" si="111"/>
        <v>53558.240947639621</v>
      </c>
      <c r="AK240">
        <f t="shared" si="112"/>
        <v>3.2710421935483902E-2</v>
      </c>
      <c r="AL240">
        <f t="shared" si="113"/>
        <v>1.6028106748387113E-2</v>
      </c>
      <c r="AM240">
        <f t="shared" si="114"/>
        <v>0.49</v>
      </c>
      <c r="AN240">
        <f t="shared" si="115"/>
        <v>0.39</v>
      </c>
      <c r="AO240">
        <v>13.18</v>
      </c>
      <c r="AP240">
        <v>0.5</v>
      </c>
      <c r="AQ240" t="s">
        <v>195</v>
      </c>
      <c r="AR240">
        <v>1607406854.7354801</v>
      </c>
      <c r="AS240">
        <v>413.09670967741903</v>
      </c>
      <c r="AT240">
        <v>410.04890322580599</v>
      </c>
      <c r="AU240">
        <v>21.928435483870999</v>
      </c>
      <c r="AV240">
        <v>22.055251612903199</v>
      </c>
      <c r="AW240">
        <v>999.99309677419296</v>
      </c>
      <c r="AX240">
        <v>101.452612903226</v>
      </c>
      <c r="AY240">
        <v>0.12045364516128999</v>
      </c>
      <c r="AZ240">
        <v>27.348522580645199</v>
      </c>
      <c r="BA240">
        <v>27.291077419354799</v>
      </c>
      <c r="BB240">
        <v>27.491816129032301</v>
      </c>
      <c r="BC240">
        <v>9995.1783870967702</v>
      </c>
      <c r="BD240">
        <v>3.2710421935483902E-2</v>
      </c>
      <c r="BE240">
        <v>0.282605</v>
      </c>
      <c r="BF240">
        <v>1607406826.3</v>
      </c>
      <c r="BG240" t="s">
        <v>741</v>
      </c>
      <c r="BH240">
        <v>38</v>
      </c>
      <c r="BI240">
        <v>-0.97099999999999997</v>
      </c>
      <c r="BJ240">
        <v>0.159</v>
      </c>
      <c r="BK240">
        <v>410</v>
      </c>
      <c r="BL240">
        <v>22</v>
      </c>
      <c r="BM240">
        <v>0.27</v>
      </c>
      <c r="BN240">
        <v>0.2</v>
      </c>
      <c r="BO240">
        <v>3.0669833999999998</v>
      </c>
      <c r="BP240">
        <v>-0.33865601920774202</v>
      </c>
      <c r="BQ240">
        <v>4.4828787073040499E-2</v>
      </c>
      <c r="BR240">
        <v>0</v>
      </c>
      <c r="BS240">
        <v>-0.13422558000000001</v>
      </c>
      <c r="BT240">
        <v>0.10154046194479099</v>
      </c>
      <c r="BU240">
        <v>1.2278186944479999E-2</v>
      </c>
      <c r="BV240">
        <v>0</v>
      </c>
      <c r="BW240">
        <v>0</v>
      </c>
      <c r="BX240">
        <v>2</v>
      </c>
      <c r="BY240" t="s">
        <v>213</v>
      </c>
      <c r="BZ240">
        <v>100</v>
      </c>
      <c r="CA240">
        <v>100</v>
      </c>
      <c r="CB240">
        <v>-0.97099999999999997</v>
      </c>
      <c r="CC240">
        <v>0.159</v>
      </c>
      <c r="CD240">
        <v>2</v>
      </c>
      <c r="CE240">
        <v>1000.14</v>
      </c>
      <c r="CF240">
        <v>764.18100000000004</v>
      </c>
      <c r="CG240">
        <v>26.999700000000001</v>
      </c>
      <c r="CH240">
        <v>31.685300000000002</v>
      </c>
      <c r="CI240">
        <v>29.999700000000001</v>
      </c>
      <c r="CJ240">
        <v>31.696899999999999</v>
      </c>
      <c r="CK240">
        <v>31.778199999999998</v>
      </c>
      <c r="CL240">
        <v>30.7883</v>
      </c>
      <c r="CM240">
        <v>-30</v>
      </c>
      <c r="CN240">
        <v>-30</v>
      </c>
      <c r="CO240">
        <v>27</v>
      </c>
      <c r="CP240">
        <v>410</v>
      </c>
      <c r="CQ240">
        <v>10</v>
      </c>
      <c r="CR240">
        <v>98.125600000000006</v>
      </c>
      <c r="CS240">
        <v>106.261</v>
      </c>
    </row>
    <row r="241" spans="1:97" x14ac:dyDescent="0.25">
      <c r="A241">
        <v>225</v>
      </c>
      <c r="B241">
        <v>1607406868.3</v>
      </c>
      <c r="C241">
        <v>17274.200000047698</v>
      </c>
      <c r="D241" t="s">
        <v>746</v>
      </c>
      <c r="E241" t="s">
        <v>747</v>
      </c>
      <c r="F241">
        <v>1607406859.67097</v>
      </c>
      <c r="G241">
        <f t="shared" si="87"/>
        <v>-9.2855574516729659E-5</v>
      </c>
      <c r="H241">
        <f t="shared" si="88"/>
        <v>-2.2460456659008572</v>
      </c>
      <c r="I241">
        <f t="shared" si="89"/>
        <v>413.05609677419397</v>
      </c>
      <c r="J241">
        <f t="shared" si="90"/>
        <v>-142.82607319920049</v>
      </c>
      <c r="K241">
        <f t="shared" si="91"/>
        <v>-14.507461000863277</v>
      </c>
      <c r="L241">
        <f t="shared" si="92"/>
        <v>41.955891392202545</v>
      </c>
      <c r="M241">
        <f t="shared" si="93"/>
        <v>-6.4936806572970596E-3</v>
      </c>
      <c r="N241">
        <f t="shared" si="94"/>
        <v>2.7731808333990098</v>
      </c>
      <c r="O241">
        <f t="shared" si="95"/>
        <v>-6.5021401008616255E-3</v>
      </c>
      <c r="P241">
        <f t="shared" si="96"/>
        <v>-4.0630766193747864E-3</v>
      </c>
      <c r="Q241">
        <f t="shared" si="97"/>
        <v>7.8347325948387031E-3</v>
      </c>
      <c r="R241">
        <f t="shared" si="98"/>
        <v>27.364896160762637</v>
      </c>
      <c r="S241">
        <f t="shared" si="99"/>
        <v>27.285858064516098</v>
      </c>
      <c r="T241">
        <f t="shared" si="100"/>
        <v>3.6396929040656909</v>
      </c>
      <c r="U241">
        <f t="shared" si="101"/>
        <v>61.105668159760405</v>
      </c>
      <c r="V241">
        <f t="shared" si="102"/>
        <v>2.2310527027081921</v>
      </c>
      <c r="W241">
        <f t="shared" si="103"/>
        <v>3.6511387075829331</v>
      </c>
      <c r="X241">
        <f t="shared" si="104"/>
        <v>1.4086402013574988</v>
      </c>
      <c r="Y241">
        <f t="shared" si="105"/>
        <v>4.0949308361877783</v>
      </c>
      <c r="Z241">
        <f t="shared" si="106"/>
        <v>8.0112026499233604</v>
      </c>
      <c r="AA241">
        <f t="shared" si="107"/>
        <v>0.62539098677529015</v>
      </c>
      <c r="AB241">
        <f t="shared" si="108"/>
        <v>12.739359205481268</v>
      </c>
      <c r="AC241">
        <v>-1.2191399958316599E-3</v>
      </c>
      <c r="AD241">
        <v>2.3546654578440601E-2</v>
      </c>
      <c r="AE241">
        <v>2.6746156606670701</v>
      </c>
      <c r="AF241">
        <v>79</v>
      </c>
      <c r="AG241">
        <v>8</v>
      </c>
      <c r="AH241">
        <f t="shared" si="109"/>
        <v>1</v>
      </c>
      <c r="AI241">
        <f t="shared" si="110"/>
        <v>0</v>
      </c>
      <c r="AJ241">
        <f t="shared" si="111"/>
        <v>53549.884144478739</v>
      </c>
      <c r="AK241">
        <f t="shared" si="112"/>
        <v>4.0998077419354802E-2</v>
      </c>
      <c r="AL241">
        <f t="shared" si="113"/>
        <v>2.0089057935483854E-2</v>
      </c>
      <c r="AM241">
        <f t="shared" si="114"/>
        <v>0.49</v>
      </c>
      <c r="AN241">
        <f t="shared" si="115"/>
        <v>0.39</v>
      </c>
      <c r="AO241">
        <v>13.18</v>
      </c>
      <c r="AP241">
        <v>0.5</v>
      </c>
      <c r="AQ241" t="s">
        <v>195</v>
      </c>
      <c r="AR241">
        <v>1607406859.67097</v>
      </c>
      <c r="AS241">
        <v>413.05609677419397</v>
      </c>
      <c r="AT241">
        <v>410.04522580645198</v>
      </c>
      <c r="AU241">
        <v>21.964732258064501</v>
      </c>
      <c r="AV241">
        <v>22.0844290322581</v>
      </c>
      <c r="AW241">
        <v>999.98954838709699</v>
      </c>
      <c r="AX241">
        <v>101.453774193548</v>
      </c>
      <c r="AY241">
        <v>0.120543967741935</v>
      </c>
      <c r="AZ241">
        <v>27.339441935483901</v>
      </c>
      <c r="BA241">
        <v>27.285858064516098</v>
      </c>
      <c r="BB241">
        <v>27.484670967741899</v>
      </c>
      <c r="BC241">
        <v>9993.1183870967707</v>
      </c>
      <c r="BD241">
        <v>4.0998077419354802E-2</v>
      </c>
      <c r="BE241">
        <v>0.282605</v>
      </c>
      <c r="BF241">
        <v>1607406826.3</v>
      </c>
      <c r="BG241" t="s">
        <v>741</v>
      </c>
      <c r="BH241">
        <v>38</v>
      </c>
      <c r="BI241">
        <v>-0.97099999999999997</v>
      </c>
      <c r="BJ241">
        <v>0.159</v>
      </c>
      <c r="BK241">
        <v>410</v>
      </c>
      <c r="BL241">
        <v>22</v>
      </c>
      <c r="BM241">
        <v>0.27</v>
      </c>
      <c r="BN241">
        <v>0.2</v>
      </c>
      <c r="BO241">
        <v>3.0368043999999998</v>
      </c>
      <c r="BP241">
        <v>-0.358251140456186</v>
      </c>
      <c r="BQ241">
        <v>4.7150963560037701E-2</v>
      </c>
      <c r="BR241">
        <v>0</v>
      </c>
      <c r="BS241">
        <v>-0.12592032</v>
      </c>
      <c r="BT241">
        <v>9.0692502280914106E-2</v>
      </c>
      <c r="BU241">
        <v>1.0927832666068799E-2</v>
      </c>
      <c r="BV241">
        <v>1</v>
      </c>
      <c r="BW241">
        <v>1</v>
      </c>
      <c r="BX241">
        <v>2</v>
      </c>
      <c r="BY241" t="s">
        <v>220</v>
      </c>
      <c r="BZ241">
        <v>100</v>
      </c>
      <c r="CA241">
        <v>100</v>
      </c>
      <c r="CB241">
        <v>-0.97099999999999997</v>
      </c>
      <c r="CC241">
        <v>0.159</v>
      </c>
      <c r="CD241">
        <v>2</v>
      </c>
      <c r="CE241">
        <v>1000.52</v>
      </c>
      <c r="CF241">
        <v>764.24099999999999</v>
      </c>
      <c r="CG241">
        <v>26.999600000000001</v>
      </c>
      <c r="CH241">
        <v>31.682200000000002</v>
      </c>
      <c r="CI241">
        <v>29.9999</v>
      </c>
      <c r="CJ241">
        <v>31.6934</v>
      </c>
      <c r="CK241">
        <v>31.775400000000001</v>
      </c>
      <c r="CL241">
        <v>30.7881</v>
      </c>
      <c r="CM241">
        <v>-30</v>
      </c>
      <c r="CN241">
        <v>-30</v>
      </c>
      <c r="CO241">
        <v>27</v>
      </c>
      <c r="CP241">
        <v>410</v>
      </c>
      <c r="CQ241">
        <v>10</v>
      </c>
      <c r="CR241">
        <v>98.126199999999997</v>
      </c>
      <c r="CS241">
        <v>106.262</v>
      </c>
    </row>
    <row r="242" spans="1:97" x14ac:dyDescent="0.25">
      <c r="A242">
        <v>226</v>
      </c>
      <c r="B242">
        <v>1607406873.3</v>
      </c>
      <c r="C242">
        <v>17279.200000047698</v>
      </c>
      <c r="D242" t="s">
        <v>748</v>
      </c>
      <c r="E242" t="s">
        <v>749</v>
      </c>
      <c r="F242">
        <v>1607406864.67097</v>
      </c>
      <c r="G242">
        <f t="shared" si="87"/>
        <v>-8.7712215110988175E-5</v>
      </c>
      <c r="H242">
        <f t="shared" si="88"/>
        <v>-2.2370127322228819</v>
      </c>
      <c r="I242">
        <f t="shared" si="89"/>
        <v>413.03312903225799</v>
      </c>
      <c r="J242">
        <f t="shared" si="90"/>
        <v>-170.64063105585052</v>
      </c>
      <c r="K242">
        <f t="shared" si="91"/>
        <v>-17.332756270746103</v>
      </c>
      <c r="L242">
        <f t="shared" si="92"/>
        <v>41.953680743929141</v>
      </c>
      <c r="M242">
        <f t="shared" si="93"/>
        <v>-6.1548647074035883E-3</v>
      </c>
      <c r="N242">
        <f t="shared" si="94"/>
        <v>2.7740080007446934</v>
      </c>
      <c r="O242">
        <f t="shared" si="95"/>
        <v>-6.1624615895409397E-3</v>
      </c>
      <c r="P242">
        <f t="shared" si="96"/>
        <v>-3.8508551820891981E-3</v>
      </c>
      <c r="Q242">
        <f t="shared" si="97"/>
        <v>7.6698327747096754E-3</v>
      </c>
      <c r="R242">
        <f t="shared" si="98"/>
        <v>27.360707099898285</v>
      </c>
      <c r="S242">
        <f t="shared" si="99"/>
        <v>27.280745161290302</v>
      </c>
      <c r="T242">
        <f t="shared" si="100"/>
        <v>3.6386023988388718</v>
      </c>
      <c r="U242">
        <f t="shared" si="101"/>
        <v>61.214348848282064</v>
      </c>
      <c r="V242">
        <f t="shared" si="102"/>
        <v>2.2346575683099772</v>
      </c>
      <c r="W242">
        <f t="shared" si="103"/>
        <v>3.6505453547313054</v>
      </c>
      <c r="X242">
        <f t="shared" si="104"/>
        <v>1.4039448305288946</v>
      </c>
      <c r="Y242">
        <f t="shared" si="105"/>
        <v>3.8681086863945784</v>
      </c>
      <c r="Z242">
        <f t="shared" si="106"/>
        <v>8.3633516387521976</v>
      </c>
      <c r="AA242">
        <f t="shared" si="107"/>
        <v>0.65266095083929754</v>
      </c>
      <c r="AB242">
        <f t="shared" si="108"/>
        <v>12.891791108760783</v>
      </c>
      <c r="AC242">
        <v>-1.2197057564961799E-3</v>
      </c>
      <c r="AD242">
        <v>2.35575817656275E-2</v>
      </c>
      <c r="AE242">
        <v>2.67539708732849</v>
      </c>
      <c r="AF242">
        <v>79</v>
      </c>
      <c r="AG242">
        <v>8</v>
      </c>
      <c r="AH242">
        <f t="shared" si="109"/>
        <v>1</v>
      </c>
      <c r="AI242">
        <f t="shared" si="110"/>
        <v>0</v>
      </c>
      <c r="AJ242">
        <f t="shared" si="111"/>
        <v>53574.220613429199</v>
      </c>
      <c r="AK242">
        <f t="shared" si="112"/>
        <v>4.01351793548387E-2</v>
      </c>
      <c r="AL242">
        <f t="shared" si="113"/>
        <v>1.9666237883870962E-2</v>
      </c>
      <c r="AM242">
        <f t="shared" si="114"/>
        <v>0.49</v>
      </c>
      <c r="AN242">
        <f t="shared" si="115"/>
        <v>0.39</v>
      </c>
      <c r="AO242">
        <v>13.18</v>
      </c>
      <c r="AP242">
        <v>0.5</v>
      </c>
      <c r="AQ242" t="s">
        <v>195</v>
      </c>
      <c r="AR242">
        <v>1607406864.67097</v>
      </c>
      <c r="AS242">
        <v>413.03312903225799</v>
      </c>
      <c r="AT242">
        <v>410.03699999999998</v>
      </c>
      <c r="AU242">
        <v>22.0001580645161</v>
      </c>
      <c r="AV242">
        <v>22.113219354838701</v>
      </c>
      <c r="AW242">
        <v>1000.00077419355</v>
      </c>
      <c r="AX242">
        <v>101.453967741935</v>
      </c>
      <c r="AY242">
        <v>0.120646483870968</v>
      </c>
      <c r="AZ242">
        <v>27.3366677419355</v>
      </c>
      <c r="BA242">
        <v>27.280745161290302</v>
      </c>
      <c r="BB242">
        <v>27.478883870967699</v>
      </c>
      <c r="BC242">
        <v>9997.7367741935504</v>
      </c>
      <c r="BD242">
        <v>4.01351793548387E-2</v>
      </c>
      <c r="BE242">
        <v>0.282605</v>
      </c>
      <c r="BF242">
        <v>1607406826.3</v>
      </c>
      <c r="BG242" t="s">
        <v>741</v>
      </c>
      <c r="BH242">
        <v>38</v>
      </c>
      <c r="BI242">
        <v>-0.97099999999999997</v>
      </c>
      <c r="BJ242">
        <v>0.159</v>
      </c>
      <c r="BK242">
        <v>410</v>
      </c>
      <c r="BL242">
        <v>22</v>
      </c>
      <c r="BM242">
        <v>0.27</v>
      </c>
      <c r="BN242">
        <v>0.2</v>
      </c>
      <c r="BO242">
        <v>3.0174522000000001</v>
      </c>
      <c r="BP242">
        <v>-0.30602858103241198</v>
      </c>
      <c r="BQ242">
        <v>4.3146329080931099E-2</v>
      </c>
      <c r="BR242">
        <v>0</v>
      </c>
      <c r="BS242">
        <v>-0.11877026</v>
      </c>
      <c r="BT242">
        <v>8.1537899639854305E-2</v>
      </c>
      <c r="BU242">
        <v>9.8445752123898205E-3</v>
      </c>
      <c r="BV242">
        <v>1</v>
      </c>
      <c r="BW242">
        <v>1</v>
      </c>
      <c r="BX242">
        <v>2</v>
      </c>
      <c r="BY242" t="s">
        <v>220</v>
      </c>
      <c r="BZ242">
        <v>100</v>
      </c>
      <c r="CA242">
        <v>100</v>
      </c>
      <c r="CB242">
        <v>-0.97099999999999997</v>
      </c>
      <c r="CC242">
        <v>0.159</v>
      </c>
      <c r="CD242">
        <v>2</v>
      </c>
      <c r="CE242">
        <v>1000.68</v>
      </c>
      <c r="CF242">
        <v>764.29200000000003</v>
      </c>
      <c r="CG242">
        <v>26.999199999999998</v>
      </c>
      <c r="CH242">
        <v>31.678999999999998</v>
      </c>
      <c r="CI242">
        <v>29.9998</v>
      </c>
      <c r="CJ242">
        <v>31.69</v>
      </c>
      <c r="CK242">
        <v>31.771899999999999</v>
      </c>
      <c r="CL242">
        <v>30.7851</v>
      </c>
      <c r="CM242">
        <v>-30</v>
      </c>
      <c r="CN242">
        <v>-30</v>
      </c>
      <c r="CO242">
        <v>27</v>
      </c>
      <c r="CP242">
        <v>410</v>
      </c>
      <c r="CQ242">
        <v>10</v>
      </c>
      <c r="CR242">
        <v>98.125699999999995</v>
      </c>
      <c r="CS242">
        <v>106.26300000000001</v>
      </c>
    </row>
    <row r="243" spans="1:97" x14ac:dyDescent="0.25">
      <c r="A243">
        <v>227</v>
      </c>
      <c r="B243">
        <v>1607406878.3</v>
      </c>
      <c r="C243">
        <v>17284.200000047698</v>
      </c>
      <c r="D243" t="s">
        <v>750</v>
      </c>
      <c r="E243" t="s">
        <v>751</v>
      </c>
      <c r="F243">
        <v>1607406869.67097</v>
      </c>
      <c r="G243">
        <f t="shared" si="87"/>
        <v>-8.3796477319635133E-5</v>
      </c>
      <c r="H243">
        <f t="shared" si="88"/>
        <v>-2.2227324140755589</v>
      </c>
      <c r="I243">
        <f t="shared" si="89"/>
        <v>413.02032258064497</v>
      </c>
      <c r="J243">
        <f t="shared" si="90"/>
        <v>-191.50822686806112</v>
      </c>
      <c r="K243">
        <f t="shared" si="91"/>
        <v>-19.45216091884912</v>
      </c>
      <c r="L243">
        <f t="shared" si="92"/>
        <v>41.951919815584574</v>
      </c>
      <c r="M243">
        <f t="shared" si="93"/>
        <v>-5.9014715515075655E-3</v>
      </c>
      <c r="N243">
        <f t="shared" si="94"/>
        <v>2.774773986904203</v>
      </c>
      <c r="O243">
        <f t="shared" si="95"/>
        <v>-5.9084534753526194E-3</v>
      </c>
      <c r="P243">
        <f t="shared" si="96"/>
        <v>-3.6921554536394085E-3</v>
      </c>
      <c r="Q243">
        <f t="shared" si="97"/>
        <v>5.474104870838702E-3</v>
      </c>
      <c r="R243">
        <f t="shared" si="98"/>
        <v>27.352155370780295</v>
      </c>
      <c r="S243">
        <f t="shared" si="99"/>
        <v>27.2730903225807</v>
      </c>
      <c r="T243">
        <f t="shared" si="100"/>
        <v>3.6369702701428506</v>
      </c>
      <c r="U243">
        <f t="shared" si="101"/>
        <v>61.334582638071346</v>
      </c>
      <c r="V243">
        <f t="shared" si="102"/>
        <v>2.2380682096694766</v>
      </c>
      <c r="W243">
        <f t="shared" si="103"/>
        <v>3.6489499290735732</v>
      </c>
      <c r="X243">
        <f t="shared" si="104"/>
        <v>1.398902060473374</v>
      </c>
      <c r="Y243">
        <f t="shared" si="105"/>
        <v>3.6954246497959096</v>
      </c>
      <c r="Z243">
        <f t="shared" si="106"/>
        <v>8.3946146119454088</v>
      </c>
      <c r="AA243">
        <f t="shared" si="107"/>
        <v>0.65487036720994918</v>
      </c>
      <c r="AB243">
        <f t="shared" si="108"/>
        <v>12.750383733822106</v>
      </c>
      <c r="AC243">
        <v>-1.2202298181521101E-3</v>
      </c>
      <c r="AD243">
        <v>2.3567703571845199E-2</v>
      </c>
      <c r="AE243">
        <v>2.6761207040900499</v>
      </c>
      <c r="AF243">
        <v>79</v>
      </c>
      <c r="AG243">
        <v>8</v>
      </c>
      <c r="AH243">
        <f t="shared" si="109"/>
        <v>1</v>
      </c>
      <c r="AI243">
        <f t="shared" si="110"/>
        <v>0</v>
      </c>
      <c r="AJ243">
        <f t="shared" si="111"/>
        <v>53597.607681649301</v>
      </c>
      <c r="AK243">
        <f t="shared" si="112"/>
        <v>2.8645237419354801E-2</v>
      </c>
      <c r="AL243">
        <f t="shared" si="113"/>
        <v>1.4036166335483852E-2</v>
      </c>
      <c r="AM243">
        <f t="shared" si="114"/>
        <v>0.49</v>
      </c>
      <c r="AN243">
        <f t="shared" si="115"/>
        <v>0.39</v>
      </c>
      <c r="AO243">
        <v>13.18</v>
      </c>
      <c r="AP243">
        <v>0.5</v>
      </c>
      <c r="AQ243" t="s">
        <v>195</v>
      </c>
      <c r="AR243">
        <v>1607406869.67097</v>
      </c>
      <c r="AS243">
        <v>413.02032258064497</v>
      </c>
      <c r="AT243">
        <v>410.04516129032299</v>
      </c>
      <c r="AU243">
        <v>22.033977419354802</v>
      </c>
      <c r="AV243">
        <v>22.141987096774201</v>
      </c>
      <c r="AW243">
        <v>1000.00522580645</v>
      </c>
      <c r="AX243">
        <v>101.452935483871</v>
      </c>
      <c r="AY243">
        <v>0.120564709677419</v>
      </c>
      <c r="AZ243">
        <v>27.329206451612901</v>
      </c>
      <c r="BA243">
        <v>27.2730903225807</v>
      </c>
      <c r="BB243">
        <v>27.473483870967701</v>
      </c>
      <c r="BC243">
        <v>10002.1341935484</v>
      </c>
      <c r="BD243">
        <v>2.8645237419354801E-2</v>
      </c>
      <c r="BE243">
        <v>0.282605</v>
      </c>
      <c r="BF243">
        <v>1607406826.3</v>
      </c>
      <c r="BG243" t="s">
        <v>741</v>
      </c>
      <c r="BH243">
        <v>38</v>
      </c>
      <c r="BI243">
        <v>-0.97099999999999997</v>
      </c>
      <c r="BJ243">
        <v>0.159</v>
      </c>
      <c r="BK243">
        <v>410</v>
      </c>
      <c r="BL243">
        <v>22</v>
      </c>
      <c r="BM243">
        <v>0.27</v>
      </c>
      <c r="BN243">
        <v>0.2</v>
      </c>
      <c r="BO243">
        <v>2.9911802000000001</v>
      </c>
      <c r="BP243">
        <v>-0.193418160864338</v>
      </c>
      <c r="BQ243">
        <v>2.9457948434336099E-2</v>
      </c>
      <c r="BR243">
        <v>0</v>
      </c>
      <c r="BS243">
        <v>-0.11297762</v>
      </c>
      <c r="BT243">
        <v>6.68817536614561E-2</v>
      </c>
      <c r="BU243">
        <v>8.2177887582731198E-3</v>
      </c>
      <c r="BV243">
        <v>1</v>
      </c>
      <c r="BW243">
        <v>1</v>
      </c>
      <c r="BX243">
        <v>2</v>
      </c>
      <c r="BY243" t="s">
        <v>220</v>
      </c>
      <c r="BZ243">
        <v>100</v>
      </c>
      <c r="CA243">
        <v>100</v>
      </c>
      <c r="CB243">
        <v>-0.97099999999999997</v>
      </c>
      <c r="CC243">
        <v>0.159</v>
      </c>
      <c r="CD243">
        <v>2</v>
      </c>
      <c r="CE243">
        <v>1001.12</v>
      </c>
      <c r="CF243">
        <v>764.34199999999998</v>
      </c>
      <c r="CG243">
        <v>26.9986</v>
      </c>
      <c r="CH243">
        <v>31.675599999999999</v>
      </c>
      <c r="CI243">
        <v>29.9999</v>
      </c>
      <c r="CJ243">
        <v>31.686499999999999</v>
      </c>
      <c r="CK243">
        <v>31.7684</v>
      </c>
      <c r="CL243">
        <v>30.7836</v>
      </c>
      <c r="CM243">
        <v>-30</v>
      </c>
      <c r="CN243">
        <v>-30</v>
      </c>
      <c r="CO243">
        <v>27</v>
      </c>
      <c r="CP243">
        <v>410</v>
      </c>
      <c r="CQ243">
        <v>10</v>
      </c>
      <c r="CR243">
        <v>98.128399999999999</v>
      </c>
      <c r="CS243">
        <v>106.26300000000001</v>
      </c>
    </row>
    <row r="244" spans="1:97" x14ac:dyDescent="0.25">
      <c r="A244">
        <v>228</v>
      </c>
      <c r="B244">
        <v>1607407105.4000001</v>
      </c>
      <c r="C244">
        <v>17511.300000190698</v>
      </c>
      <c r="D244" t="s">
        <v>754</v>
      </c>
      <c r="E244" t="s">
        <v>755</v>
      </c>
      <c r="F244">
        <v>1607407097.4161301</v>
      </c>
      <c r="G244">
        <f t="shared" si="87"/>
        <v>-8.9073965081291658E-6</v>
      </c>
      <c r="H244">
        <f t="shared" si="88"/>
        <v>-1.7600514164442842</v>
      </c>
      <c r="I244">
        <f t="shared" si="89"/>
        <v>413.24132258064498</v>
      </c>
      <c r="J244">
        <f t="shared" si="90"/>
        <v>-3772.2235001886488</v>
      </c>
      <c r="K244">
        <f t="shared" si="91"/>
        <v>-383.12143124998988</v>
      </c>
      <c r="L244">
        <f t="shared" si="92"/>
        <v>41.970367596410398</v>
      </c>
      <c r="M244">
        <f t="shared" si="93"/>
        <v>-6.6702697461482649E-4</v>
      </c>
      <c r="N244">
        <f t="shared" si="94"/>
        <v>2.6969896054874463</v>
      </c>
      <c r="O244">
        <f t="shared" si="95"/>
        <v>-6.6711863875486797E-4</v>
      </c>
      <c r="P244">
        <f t="shared" si="96"/>
        <v>-4.1694091272514999E-4</v>
      </c>
      <c r="Q244">
        <f t="shared" si="97"/>
        <v>-1.2209844420967746E-2</v>
      </c>
      <c r="R244">
        <f t="shared" si="98"/>
        <v>27.524667926971546</v>
      </c>
      <c r="S244">
        <f t="shared" si="99"/>
        <v>27.470819354838699</v>
      </c>
      <c r="T244">
        <f t="shared" si="100"/>
        <v>3.67933465909059</v>
      </c>
      <c r="U244">
        <f t="shared" si="101"/>
        <v>64.046662957603246</v>
      </c>
      <c r="V244">
        <f t="shared" si="102"/>
        <v>2.3635929079303688</v>
      </c>
      <c r="W244">
        <f t="shared" si="103"/>
        <v>3.6904231989338587</v>
      </c>
      <c r="X244">
        <f t="shared" si="104"/>
        <v>1.3157417511602212</v>
      </c>
      <c r="Y244">
        <f t="shared" si="105"/>
        <v>0.39281618600849622</v>
      </c>
      <c r="Z244">
        <f t="shared" si="106"/>
        <v>7.4773175863439851</v>
      </c>
      <c r="AA244">
        <f t="shared" si="107"/>
        <v>0.60130686079452988</v>
      </c>
      <c r="AB244">
        <f t="shared" si="108"/>
        <v>8.4592307887260443</v>
      </c>
      <c r="AC244">
        <v>-1.22017109354099E-3</v>
      </c>
      <c r="AD244">
        <v>2.3566569355809301E-2</v>
      </c>
      <c r="AE244">
        <v>2.6760396283004999</v>
      </c>
      <c r="AF244">
        <v>82</v>
      </c>
      <c r="AG244">
        <v>8</v>
      </c>
      <c r="AH244">
        <f t="shared" si="109"/>
        <v>1</v>
      </c>
      <c r="AI244">
        <f t="shared" si="110"/>
        <v>0</v>
      </c>
      <c r="AJ244">
        <f t="shared" si="111"/>
        <v>53560.535129655851</v>
      </c>
      <c r="AK244">
        <f t="shared" si="112"/>
        <v>-6.3892435483870996E-2</v>
      </c>
      <c r="AL244">
        <f t="shared" si="113"/>
        <v>-3.1307293387096785E-2</v>
      </c>
      <c r="AM244">
        <f t="shared" si="114"/>
        <v>0.49</v>
      </c>
      <c r="AN244">
        <f t="shared" si="115"/>
        <v>0.39</v>
      </c>
      <c r="AO244">
        <v>18.38</v>
      </c>
      <c r="AP244">
        <v>0.5</v>
      </c>
      <c r="AQ244" t="s">
        <v>195</v>
      </c>
      <c r="AR244">
        <v>1607407097.4161301</v>
      </c>
      <c r="AS244">
        <v>413.24132258064498</v>
      </c>
      <c r="AT244">
        <v>409.99967741935501</v>
      </c>
      <c r="AU244">
        <v>23.2719967741935</v>
      </c>
      <c r="AV244">
        <v>23.287987096774199</v>
      </c>
      <c r="AW244">
        <v>1000.02925806452</v>
      </c>
      <c r="AX244">
        <v>101.444967741935</v>
      </c>
      <c r="AY244">
        <v>0.118852967741935</v>
      </c>
      <c r="AZ244">
        <v>27.5222451612903</v>
      </c>
      <c r="BA244">
        <v>27.470819354838699</v>
      </c>
      <c r="BB244">
        <v>27.6651903225806</v>
      </c>
      <c r="BC244">
        <v>10002.438387096799</v>
      </c>
      <c r="BD244">
        <v>-6.3892435483870996E-2</v>
      </c>
      <c r="BE244">
        <v>0.282605</v>
      </c>
      <c r="BF244">
        <v>1607407088.4000001</v>
      </c>
      <c r="BG244" t="s">
        <v>756</v>
      </c>
      <c r="BH244">
        <v>39</v>
      </c>
      <c r="BI244">
        <v>-0.89900000000000002</v>
      </c>
      <c r="BJ244">
        <v>0.182</v>
      </c>
      <c r="BK244">
        <v>410</v>
      </c>
      <c r="BL244">
        <v>23</v>
      </c>
      <c r="BM244">
        <v>0.17</v>
      </c>
      <c r="BN244">
        <v>0.14000000000000001</v>
      </c>
      <c r="BO244">
        <v>1.9868861360000001</v>
      </c>
      <c r="BP244">
        <v>13.134477849865799</v>
      </c>
      <c r="BQ244">
        <v>1.7433191444677001</v>
      </c>
      <c r="BR244">
        <v>0</v>
      </c>
      <c r="BS244">
        <v>-1.616722164E-2</v>
      </c>
      <c r="BT244">
        <v>3.1804106946185101E-3</v>
      </c>
      <c r="BU244">
        <v>7.09527007298511E-3</v>
      </c>
      <c r="BV244">
        <v>1</v>
      </c>
      <c r="BW244">
        <v>1</v>
      </c>
      <c r="BX244">
        <v>2</v>
      </c>
      <c r="BY244" t="s">
        <v>220</v>
      </c>
      <c r="BZ244">
        <v>100</v>
      </c>
      <c r="CA244">
        <v>100</v>
      </c>
      <c r="CB244">
        <v>-0.89900000000000002</v>
      </c>
      <c r="CC244">
        <v>0.182</v>
      </c>
      <c r="CD244">
        <v>2</v>
      </c>
      <c r="CE244">
        <v>997.98400000000004</v>
      </c>
      <c r="CF244">
        <v>762.88099999999997</v>
      </c>
      <c r="CG244">
        <v>26.9986</v>
      </c>
      <c r="CH244">
        <v>31.5989</v>
      </c>
      <c r="CI244">
        <v>30.0002</v>
      </c>
      <c r="CJ244">
        <v>31.582100000000001</v>
      </c>
      <c r="CK244">
        <v>31.665199999999999</v>
      </c>
      <c r="CL244">
        <v>30.764299999999999</v>
      </c>
      <c r="CM244">
        <v>-30</v>
      </c>
      <c r="CN244">
        <v>-30</v>
      </c>
      <c r="CO244">
        <v>27</v>
      </c>
      <c r="CP244">
        <v>410</v>
      </c>
      <c r="CQ244">
        <v>10</v>
      </c>
      <c r="CR244">
        <v>98.134</v>
      </c>
      <c r="CS244">
        <v>106.273</v>
      </c>
    </row>
    <row r="245" spans="1:97" x14ac:dyDescent="0.25">
      <c r="A245">
        <v>229</v>
      </c>
      <c r="B245">
        <v>1607407110.4000001</v>
      </c>
      <c r="C245">
        <v>17516.300000190698</v>
      </c>
      <c r="D245" t="s">
        <v>757</v>
      </c>
      <c r="E245" t="s">
        <v>758</v>
      </c>
      <c r="F245">
        <v>1607407102.0548401</v>
      </c>
      <c r="G245">
        <f t="shared" si="87"/>
        <v>-1.0213597390533571E-5</v>
      </c>
      <c r="H245">
        <f t="shared" si="88"/>
        <v>-1.9784073542883527</v>
      </c>
      <c r="I245">
        <f t="shared" si="89"/>
        <v>413.64819354838698</v>
      </c>
      <c r="J245">
        <f t="shared" si="90"/>
        <v>-3680.3291471376101</v>
      </c>
      <c r="K245">
        <f t="shared" si="91"/>
        <v>-373.78755287433432</v>
      </c>
      <c r="L245">
        <f t="shared" si="92"/>
        <v>42.011608156730816</v>
      </c>
      <c r="M245">
        <f t="shared" si="93"/>
        <v>-7.66573725958814E-4</v>
      </c>
      <c r="N245">
        <f t="shared" si="94"/>
        <v>2.6953309697878041</v>
      </c>
      <c r="O245">
        <f t="shared" si="95"/>
        <v>-7.6669486869267232E-4</v>
      </c>
      <c r="P245">
        <f t="shared" si="96"/>
        <v>-4.7917340742486837E-4</v>
      </c>
      <c r="Q245">
        <f t="shared" si="97"/>
        <v>-1.3190014814516126E-2</v>
      </c>
      <c r="R245">
        <f t="shared" si="98"/>
        <v>27.518855769261304</v>
      </c>
      <c r="S245">
        <f t="shared" si="99"/>
        <v>27.465051612903199</v>
      </c>
      <c r="T245">
        <f t="shared" si="100"/>
        <v>3.6780928218254121</v>
      </c>
      <c r="U245">
        <f t="shared" si="101"/>
        <v>64.117641845689405</v>
      </c>
      <c r="V245">
        <f t="shared" si="102"/>
        <v>2.3653577493958364</v>
      </c>
      <c r="W245">
        <f t="shared" si="103"/>
        <v>3.6890903678093685</v>
      </c>
      <c r="X245">
        <f t="shared" si="104"/>
        <v>1.3127350724295757</v>
      </c>
      <c r="Y245">
        <f t="shared" si="105"/>
        <v>0.4504196449225305</v>
      </c>
      <c r="Z245">
        <f t="shared" si="106"/>
        <v>7.4136573102388788</v>
      </c>
      <c r="AA245">
        <f t="shared" si="107"/>
        <v>0.59651878081080534</v>
      </c>
      <c r="AB245">
        <f t="shared" si="108"/>
        <v>8.4474057211576987</v>
      </c>
      <c r="AC245">
        <v>-1.2189848703366101E-3</v>
      </c>
      <c r="AD245">
        <v>2.3543658461127701E-2</v>
      </c>
      <c r="AE245">
        <v>2.67440135970282</v>
      </c>
      <c r="AF245">
        <v>81</v>
      </c>
      <c r="AG245">
        <v>8</v>
      </c>
      <c r="AH245">
        <f t="shared" si="109"/>
        <v>1</v>
      </c>
      <c r="AI245">
        <f t="shared" si="110"/>
        <v>0</v>
      </c>
      <c r="AJ245">
        <f t="shared" si="111"/>
        <v>53511.673842056611</v>
      </c>
      <c r="AK245">
        <f t="shared" si="112"/>
        <v>-6.9021532258064497E-2</v>
      </c>
      <c r="AL245">
        <f t="shared" si="113"/>
        <v>-3.3820550806451605E-2</v>
      </c>
      <c r="AM245">
        <f t="shared" si="114"/>
        <v>0.49</v>
      </c>
      <c r="AN245">
        <f t="shared" si="115"/>
        <v>0.39</v>
      </c>
      <c r="AO245">
        <v>18.38</v>
      </c>
      <c r="AP245">
        <v>0.5</v>
      </c>
      <c r="AQ245" t="s">
        <v>195</v>
      </c>
      <c r="AR245">
        <v>1607407102.0548401</v>
      </c>
      <c r="AS245">
        <v>413.64819354838698</v>
      </c>
      <c r="AT245">
        <v>410.00409677419299</v>
      </c>
      <c r="AU245">
        <v>23.289419354838699</v>
      </c>
      <c r="AV245">
        <v>23.307754838709702</v>
      </c>
      <c r="AW245">
        <v>999.99483870967697</v>
      </c>
      <c r="AX245">
        <v>101.444290322581</v>
      </c>
      <c r="AY245">
        <v>0.119330193548387</v>
      </c>
      <c r="AZ245">
        <v>27.5160709677419</v>
      </c>
      <c r="BA245">
        <v>27.465051612903199</v>
      </c>
      <c r="BB245">
        <v>27.660470967741901</v>
      </c>
      <c r="BC245">
        <v>9992.7809677419391</v>
      </c>
      <c r="BD245">
        <v>-6.9021532258064497E-2</v>
      </c>
      <c r="BE245">
        <v>0.282605</v>
      </c>
      <c r="BF245">
        <v>1607407088.4000001</v>
      </c>
      <c r="BG245" t="s">
        <v>756</v>
      </c>
      <c r="BH245">
        <v>39</v>
      </c>
      <c r="BI245">
        <v>-0.89900000000000002</v>
      </c>
      <c r="BJ245">
        <v>0.182</v>
      </c>
      <c r="BK245">
        <v>410</v>
      </c>
      <c r="BL245">
        <v>23</v>
      </c>
      <c r="BM245">
        <v>0.17</v>
      </c>
      <c r="BN245">
        <v>0.14000000000000001</v>
      </c>
      <c r="BO245">
        <v>2.7276074499999998</v>
      </c>
      <c r="BP245">
        <v>9.7999428676977196</v>
      </c>
      <c r="BQ245">
        <v>1.47574719899581</v>
      </c>
      <c r="BR245">
        <v>0</v>
      </c>
      <c r="BS245">
        <v>-1.557758364E-2</v>
      </c>
      <c r="BT245">
        <v>-2.4930010578529501E-2</v>
      </c>
      <c r="BU245">
        <v>6.6820859467749101E-3</v>
      </c>
      <c r="BV245">
        <v>1</v>
      </c>
      <c r="BW245">
        <v>1</v>
      </c>
      <c r="BX245">
        <v>2</v>
      </c>
      <c r="BY245" t="s">
        <v>220</v>
      </c>
      <c r="BZ245">
        <v>100</v>
      </c>
      <c r="CA245">
        <v>100</v>
      </c>
      <c r="CB245">
        <v>-0.89900000000000002</v>
      </c>
      <c r="CC245">
        <v>0.182</v>
      </c>
      <c r="CD245">
        <v>2</v>
      </c>
      <c r="CE245">
        <v>998.77700000000004</v>
      </c>
      <c r="CF245">
        <v>763.23699999999997</v>
      </c>
      <c r="CG245">
        <v>26.998799999999999</v>
      </c>
      <c r="CH245">
        <v>31.599599999999999</v>
      </c>
      <c r="CI245">
        <v>30.0001</v>
      </c>
      <c r="CJ245">
        <v>31.582100000000001</v>
      </c>
      <c r="CK245">
        <v>31.665199999999999</v>
      </c>
      <c r="CL245">
        <v>30.764099999999999</v>
      </c>
      <c r="CM245">
        <v>-30</v>
      </c>
      <c r="CN245">
        <v>-30</v>
      </c>
      <c r="CO245">
        <v>27</v>
      </c>
      <c r="CP245">
        <v>410</v>
      </c>
      <c r="CQ245">
        <v>10</v>
      </c>
      <c r="CR245">
        <v>98.135099999999994</v>
      </c>
      <c r="CS245">
        <v>106.27200000000001</v>
      </c>
    </row>
    <row r="246" spans="1:97" x14ac:dyDescent="0.25">
      <c r="A246">
        <v>230</v>
      </c>
      <c r="B246">
        <v>1607407115.4000001</v>
      </c>
      <c r="C246">
        <v>17521.300000190698</v>
      </c>
      <c r="D246" t="s">
        <v>759</v>
      </c>
      <c r="E246" t="s">
        <v>760</v>
      </c>
      <c r="F246">
        <v>1607407106.8483901</v>
      </c>
      <c r="G246">
        <f t="shared" si="87"/>
        <v>-1.0185169657510945E-5</v>
      </c>
      <c r="H246">
        <f t="shared" si="88"/>
        <v>-1.9776506079623406</v>
      </c>
      <c r="I246">
        <f t="shared" si="89"/>
        <v>413.64387096774198</v>
      </c>
      <c r="J246">
        <f t="shared" si="90"/>
        <v>-3679.4630516186589</v>
      </c>
      <c r="K246">
        <f t="shared" si="91"/>
        <v>-373.69736359603178</v>
      </c>
      <c r="L246">
        <f t="shared" si="92"/>
        <v>42.010918951965287</v>
      </c>
      <c r="M246">
        <f t="shared" si="93"/>
        <v>-7.6646092236167429E-4</v>
      </c>
      <c r="N246">
        <f t="shared" si="94"/>
        <v>2.6972927620729616</v>
      </c>
      <c r="O246">
        <f t="shared" si="95"/>
        <v>-7.6658194134358729E-4</v>
      </c>
      <c r="P246">
        <f t="shared" si="96"/>
        <v>-4.7910283895304334E-4</v>
      </c>
      <c r="Q246">
        <f t="shared" si="97"/>
        <v>-1.0798291051935477E-2</v>
      </c>
      <c r="R246">
        <f t="shared" si="98"/>
        <v>27.514741791946197</v>
      </c>
      <c r="S246">
        <f t="shared" si="99"/>
        <v>27.458516129032301</v>
      </c>
      <c r="T246">
        <f t="shared" si="100"/>
        <v>3.6766861261486832</v>
      </c>
      <c r="U246">
        <f t="shared" si="101"/>
        <v>64.189130935911137</v>
      </c>
      <c r="V246">
        <f t="shared" si="102"/>
        <v>2.367424394384344</v>
      </c>
      <c r="W246">
        <f t="shared" si="103"/>
        <v>3.6882013510169971</v>
      </c>
      <c r="X246">
        <f t="shared" si="104"/>
        <v>1.3092617317643391</v>
      </c>
      <c r="Y246">
        <f t="shared" si="105"/>
        <v>0.44916598189623269</v>
      </c>
      <c r="Z246">
        <f t="shared" si="106"/>
        <v>7.7703982290118336</v>
      </c>
      <c r="AA246">
        <f t="shared" si="107"/>
        <v>0.62473495571994864</v>
      </c>
      <c r="AB246">
        <f t="shared" si="108"/>
        <v>8.83350087557608</v>
      </c>
      <c r="AC246">
        <v>-1.2203879871657899E-3</v>
      </c>
      <c r="AD246">
        <v>2.3570758472137798E-2</v>
      </c>
      <c r="AE246">
        <v>2.6763390608865598</v>
      </c>
      <c r="AF246">
        <v>81</v>
      </c>
      <c r="AG246">
        <v>8</v>
      </c>
      <c r="AH246">
        <f t="shared" si="109"/>
        <v>1</v>
      </c>
      <c r="AI246">
        <f t="shared" si="110"/>
        <v>0</v>
      </c>
      <c r="AJ246">
        <f t="shared" si="111"/>
        <v>53571.471565395237</v>
      </c>
      <c r="AK246">
        <f t="shared" si="112"/>
        <v>-5.6505970967741903E-2</v>
      </c>
      <c r="AL246">
        <f t="shared" si="113"/>
        <v>-2.7687925774193531E-2</v>
      </c>
      <c r="AM246">
        <f t="shared" si="114"/>
        <v>0.49</v>
      </c>
      <c r="AN246">
        <f t="shared" si="115"/>
        <v>0.39</v>
      </c>
      <c r="AO246">
        <v>18.38</v>
      </c>
      <c r="AP246">
        <v>0.5</v>
      </c>
      <c r="AQ246" t="s">
        <v>195</v>
      </c>
      <c r="AR246">
        <v>1607407106.8483901</v>
      </c>
      <c r="AS246">
        <v>413.64387096774198</v>
      </c>
      <c r="AT246">
        <v>410.001225806452</v>
      </c>
      <c r="AU246">
        <v>23.3099064516129</v>
      </c>
      <c r="AV246">
        <v>23.3281903225806</v>
      </c>
      <c r="AW246">
        <v>1000.0055483871</v>
      </c>
      <c r="AX246">
        <v>101.443612903226</v>
      </c>
      <c r="AY246">
        <v>0.119402774193548</v>
      </c>
      <c r="AZ246">
        <v>27.5119516129032</v>
      </c>
      <c r="BA246">
        <v>27.458516129032301</v>
      </c>
      <c r="BB246">
        <v>27.657941935483901</v>
      </c>
      <c r="BC246">
        <v>10004.35</v>
      </c>
      <c r="BD246">
        <v>-5.6505970967741903E-2</v>
      </c>
      <c r="BE246">
        <v>0.282605</v>
      </c>
      <c r="BF246">
        <v>1607407088.4000001</v>
      </c>
      <c r="BG246" t="s">
        <v>756</v>
      </c>
      <c r="BH246">
        <v>39</v>
      </c>
      <c r="BI246">
        <v>-0.89900000000000002</v>
      </c>
      <c r="BJ246">
        <v>0.182</v>
      </c>
      <c r="BK246">
        <v>410</v>
      </c>
      <c r="BL246">
        <v>23</v>
      </c>
      <c r="BM246">
        <v>0.17</v>
      </c>
      <c r="BN246">
        <v>0.14000000000000001</v>
      </c>
      <c r="BO246">
        <v>3.3905898200000002</v>
      </c>
      <c r="BP246">
        <v>3.2408530489998699</v>
      </c>
      <c r="BQ246">
        <v>0.71135140116315798</v>
      </c>
      <c r="BR246">
        <v>0</v>
      </c>
      <c r="BS246">
        <v>-1.7182046600000001E-2</v>
      </c>
      <c r="BT246">
        <v>-1.8002478296295199E-2</v>
      </c>
      <c r="BU246">
        <v>3.7655729969042501E-3</v>
      </c>
      <c r="BV246">
        <v>1</v>
      </c>
      <c r="BW246">
        <v>1</v>
      </c>
      <c r="BX246">
        <v>2</v>
      </c>
      <c r="BY246" t="s">
        <v>220</v>
      </c>
      <c r="BZ246">
        <v>100</v>
      </c>
      <c r="CA246">
        <v>100</v>
      </c>
      <c r="CB246">
        <v>-0.89900000000000002</v>
      </c>
      <c r="CC246">
        <v>0.182</v>
      </c>
      <c r="CD246">
        <v>2</v>
      </c>
      <c r="CE246">
        <v>998.85699999999997</v>
      </c>
      <c r="CF246">
        <v>763.38199999999995</v>
      </c>
      <c r="CG246">
        <v>26.998999999999999</v>
      </c>
      <c r="CH246">
        <v>31.601700000000001</v>
      </c>
      <c r="CI246">
        <v>30.0001</v>
      </c>
      <c r="CJ246">
        <v>31.580200000000001</v>
      </c>
      <c r="CK246">
        <v>31.663399999999999</v>
      </c>
      <c r="CL246">
        <v>30.764299999999999</v>
      </c>
      <c r="CM246">
        <v>-30</v>
      </c>
      <c r="CN246">
        <v>-30</v>
      </c>
      <c r="CO246">
        <v>27</v>
      </c>
      <c r="CP246">
        <v>410</v>
      </c>
      <c r="CQ246">
        <v>10</v>
      </c>
      <c r="CR246">
        <v>98.133899999999997</v>
      </c>
      <c r="CS246">
        <v>106.27200000000001</v>
      </c>
    </row>
    <row r="247" spans="1:97" x14ac:dyDescent="0.25">
      <c r="A247">
        <v>231</v>
      </c>
      <c r="B247">
        <v>1607407120.4000001</v>
      </c>
      <c r="C247">
        <v>17526.300000190698</v>
      </c>
      <c r="D247" t="s">
        <v>761</v>
      </c>
      <c r="E247" t="s">
        <v>762</v>
      </c>
      <c r="F247">
        <v>1607407111.77742</v>
      </c>
      <c r="G247">
        <f t="shared" si="87"/>
        <v>-1.0462065148709221E-5</v>
      </c>
      <c r="H247">
        <f t="shared" si="88"/>
        <v>-1.9690138244482376</v>
      </c>
      <c r="I247">
        <f t="shared" si="89"/>
        <v>413.627677419355</v>
      </c>
      <c r="J247">
        <f t="shared" si="90"/>
        <v>-3544.5990117941847</v>
      </c>
      <c r="K247">
        <f t="shared" si="91"/>
        <v>-359.99735516707898</v>
      </c>
      <c r="L247">
        <f t="shared" si="92"/>
        <v>42.008946399693798</v>
      </c>
      <c r="M247">
        <f t="shared" si="93"/>
        <v>-7.8918721853487033E-4</v>
      </c>
      <c r="N247">
        <f t="shared" si="94"/>
        <v>2.6958637755728745</v>
      </c>
      <c r="O247">
        <f t="shared" si="95"/>
        <v>-7.893155892398357E-4</v>
      </c>
      <c r="P247">
        <f t="shared" si="96"/>
        <v>-4.9331070823453054E-4</v>
      </c>
      <c r="Q247">
        <f t="shared" si="97"/>
        <v>-5.3873706837096755E-3</v>
      </c>
      <c r="R247">
        <f t="shared" si="98"/>
        <v>27.509442487114882</v>
      </c>
      <c r="S247">
        <f t="shared" si="99"/>
        <v>27.453377419354801</v>
      </c>
      <c r="T247">
        <f t="shared" si="100"/>
        <v>3.6755804014887814</v>
      </c>
      <c r="U247">
        <f t="shared" si="101"/>
        <v>64.265102309084739</v>
      </c>
      <c r="V247">
        <f t="shared" si="102"/>
        <v>2.3694758200240154</v>
      </c>
      <c r="W247">
        <f t="shared" si="103"/>
        <v>3.6870334518849086</v>
      </c>
      <c r="X247">
        <f t="shared" si="104"/>
        <v>1.306104581464766</v>
      </c>
      <c r="Y247">
        <f t="shared" si="105"/>
        <v>0.46137707305807663</v>
      </c>
      <c r="Z247">
        <f t="shared" si="106"/>
        <v>7.7264304570217952</v>
      </c>
      <c r="AA247">
        <f t="shared" si="107"/>
        <v>0.62149651545393891</v>
      </c>
      <c r="AB247">
        <f t="shared" si="108"/>
        <v>8.8039166748501003</v>
      </c>
      <c r="AC247">
        <v>-1.2193658396821301E-3</v>
      </c>
      <c r="AD247">
        <v>2.3551016560783799E-2</v>
      </c>
      <c r="AE247">
        <v>2.6749276243567799</v>
      </c>
      <c r="AF247">
        <v>80</v>
      </c>
      <c r="AG247">
        <v>8</v>
      </c>
      <c r="AH247">
        <f t="shared" si="109"/>
        <v>1</v>
      </c>
      <c r="AI247">
        <f t="shared" si="110"/>
        <v>0</v>
      </c>
      <c r="AJ247">
        <f t="shared" si="111"/>
        <v>53529.38386075478</v>
      </c>
      <c r="AK247">
        <f t="shared" si="112"/>
        <v>-2.8191369354838701E-2</v>
      </c>
      <c r="AL247">
        <f t="shared" si="113"/>
        <v>-1.3813770983870963E-2</v>
      </c>
      <c r="AM247">
        <f t="shared" si="114"/>
        <v>0.49</v>
      </c>
      <c r="AN247">
        <f t="shared" si="115"/>
        <v>0.39</v>
      </c>
      <c r="AO247">
        <v>18.38</v>
      </c>
      <c r="AP247">
        <v>0.5</v>
      </c>
      <c r="AQ247" t="s">
        <v>195</v>
      </c>
      <c r="AR247">
        <v>1607407111.77742</v>
      </c>
      <c r="AS247">
        <v>413.627677419355</v>
      </c>
      <c r="AT247">
        <v>410.00067741935499</v>
      </c>
      <c r="AU247">
        <v>23.3302870967742</v>
      </c>
      <c r="AV247">
        <v>23.349067741935499</v>
      </c>
      <c r="AW247">
        <v>1000.00032258065</v>
      </c>
      <c r="AX247">
        <v>101.442870967742</v>
      </c>
      <c r="AY247">
        <v>0.119352</v>
      </c>
      <c r="AZ247">
        <v>27.5065387096774</v>
      </c>
      <c r="BA247">
        <v>27.453377419354801</v>
      </c>
      <c r="BB247">
        <v>27.650706451612901</v>
      </c>
      <c r="BC247">
        <v>9996.0438709677401</v>
      </c>
      <c r="BD247">
        <v>-2.8191369354838701E-2</v>
      </c>
      <c r="BE247">
        <v>0.282605</v>
      </c>
      <c r="BF247">
        <v>1607407088.4000001</v>
      </c>
      <c r="BG247" t="s">
        <v>756</v>
      </c>
      <c r="BH247">
        <v>39</v>
      </c>
      <c r="BI247">
        <v>-0.89900000000000002</v>
      </c>
      <c r="BJ247">
        <v>0.182</v>
      </c>
      <c r="BK247">
        <v>410</v>
      </c>
      <c r="BL247">
        <v>23</v>
      </c>
      <c r="BM247">
        <v>0.17</v>
      </c>
      <c r="BN247">
        <v>0.14000000000000001</v>
      </c>
      <c r="BO247">
        <v>3.6375432000000001</v>
      </c>
      <c r="BP247">
        <v>-0.100364334670502</v>
      </c>
      <c r="BQ247">
        <v>2.0884099160844799E-2</v>
      </c>
      <c r="BR247">
        <v>0</v>
      </c>
      <c r="BS247">
        <v>-1.8493272000000002E-2</v>
      </c>
      <c r="BT247">
        <v>-1.66288508457432E-3</v>
      </c>
      <c r="BU247">
        <v>9.9693567857510193E-4</v>
      </c>
      <c r="BV247">
        <v>1</v>
      </c>
      <c r="BW247">
        <v>1</v>
      </c>
      <c r="BX247">
        <v>2</v>
      </c>
      <c r="BY247" t="s">
        <v>220</v>
      </c>
      <c r="BZ247">
        <v>100</v>
      </c>
      <c r="CA247">
        <v>100</v>
      </c>
      <c r="CB247">
        <v>-0.89900000000000002</v>
      </c>
      <c r="CC247">
        <v>0.182</v>
      </c>
      <c r="CD247">
        <v>2</v>
      </c>
      <c r="CE247">
        <v>999.471</v>
      </c>
      <c r="CF247">
        <v>763.7</v>
      </c>
      <c r="CG247">
        <v>26.999099999999999</v>
      </c>
      <c r="CH247">
        <v>31.601700000000001</v>
      </c>
      <c r="CI247">
        <v>30.0001</v>
      </c>
      <c r="CJ247">
        <v>31.5793</v>
      </c>
      <c r="CK247">
        <v>31.662299999999998</v>
      </c>
      <c r="CL247">
        <v>30.763999999999999</v>
      </c>
      <c r="CM247">
        <v>-30</v>
      </c>
      <c r="CN247">
        <v>-30</v>
      </c>
      <c r="CO247">
        <v>27</v>
      </c>
      <c r="CP247">
        <v>410</v>
      </c>
      <c r="CQ247">
        <v>10</v>
      </c>
      <c r="CR247">
        <v>98.133600000000001</v>
      </c>
      <c r="CS247">
        <v>106.27200000000001</v>
      </c>
    </row>
    <row r="248" spans="1:97" x14ac:dyDescent="0.25">
      <c r="A248">
        <v>232</v>
      </c>
      <c r="B248">
        <v>1607407125.4000001</v>
      </c>
      <c r="C248">
        <v>17531.300000190698</v>
      </c>
      <c r="D248" t="s">
        <v>763</v>
      </c>
      <c r="E248" t="s">
        <v>764</v>
      </c>
      <c r="F248">
        <v>1607407116.7741899</v>
      </c>
      <c r="G248">
        <f t="shared" si="87"/>
        <v>-1.0642017605164973E-5</v>
      </c>
      <c r="H248">
        <f t="shared" si="88"/>
        <v>-1.9645043489075724</v>
      </c>
      <c r="I248">
        <f t="shared" si="89"/>
        <v>413.615935483871</v>
      </c>
      <c r="J248">
        <f t="shared" si="90"/>
        <v>-3459.333247936856</v>
      </c>
      <c r="K248">
        <f t="shared" si="91"/>
        <v>-351.33719802572608</v>
      </c>
      <c r="L248">
        <f t="shared" si="92"/>
        <v>42.007708831856739</v>
      </c>
      <c r="M248">
        <f t="shared" si="93"/>
        <v>-8.0477027798315918E-4</v>
      </c>
      <c r="N248">
        <f t="shared" si="94"/>
        <v>2.6968802293863745</v>
      </c>
      <c r="O248">
        <f t="shared" si="95"/>
        <v>-8.0490371842097043E-4</v>
      </c>
      <c r="P248">
        <f t="shared" si="96"/>
        <v>-5.0305283338549411E-4</v>
      </c>
      <c r="Q248">
        <f t="shared" si="97"/>
        <v>-4.2111177583548281E-3</v>
      </c>
      <c r="R248">
        <f t="shared" si="98"/>
        <v>27.50375433217199</v>
      </c>
      <c r="S248">
        <f t="shared" si="99"/>
        <v>27.4479419354839</v>
      </c>
      <c r="T248">
        <f t="shared" si="100"/>
        <v>3.6744111341209447</v>
      </c>
      <c r="U248">
        <f t="shared" si="101"/>
        <v>64.343750546906278</v>
      </c>
      <c r="V248">
        <f t="shared" si="102"/>
        <v>2.3715782367526561</v>
      </c>
      <c r="W248">
        <f t="shared" si="103"/>
        <v>3.6857942171459017</v>
      </c>
      <c r="X248">
        <f t="shared" si="104"/>
        <v>1.3028328973682886</v>
      </c>
      <c r="Y248">
        <f t="shared" si="105"/>
        <v>0.4693129763877753</v>
      </c>
      <c r="Z248">
        <f t="shared" si="106"/>
        <v>7.6843183428566482</v>
      </c>
      <c r="AA248">
        <f t="shared" si="107"/>
        <v>0.61784166189067258</v>
      </c>
      <c r="AB248">
        <f t="shared" si="108"/>
        <v>8.7672618633767421</v>
      </c>
      <c r="AC248">
        <v>-1.2200928465514601E-3</v>
      </c>
      <c r="AD248">
        <v>2.3565058081599199E-2</v>
      </c>
      <c r="AE248">
        <v>2.6759315956771199</v>
      </c>
      <c r="AF248">
        <v>80</v>
      </c>
      <c r="AG248">
        <v>8</v>
      </c>
      <c r="AH248">
        <f t="shared" si="109"/>
        <v>1</v>
      </c>
      <c r="AI248">
        <f t="shared" si="110"/>
        <v>0</v>
      </c>
      <c r="AJ248">
        <f t="shared" si="111"/>
        <v>53561.016821201316</v>
      </c>
      <c r="AK248">
        <f t="shared" si="112"/>
        <v>-2.2036199677419301E-2</v>
      </c>
      <c r="AL248">
        <f t="shared" si="113"/>
        <v>-1.0797737841935457E-2</v>
      </c>
      <c r="AM248">
        <f t="shared" si="114"/>
        <v>0.49</v>
      </c>
      <c r="AN248">
        <f t="shared" si="115"/>
        <v>0.39</v>
      </c>
      <c r="AO248">
        <v>18.38</v>
      </c>
      <c r="AP248">
        <v>0.5</v>
      </c>
      <c r="AQ248" t="s">
        <v>195</v>
      </c>
      <c r="AR248">
        <v>1607407116.7741899</v>
      </c>
      <c r="AS248">
        <v>413.615935483871</v>
      </c>
      <c r="AT248">
        <v>409.99709677419401</v>
      </c>
      <c r="AU248">
        <v>23.351012903225801</v>
      </c>
      <c r="AV248">
        <v>23.370116129032301</v>
      </c>
      <c r="AW248">
        <v>1000.00293548387</v>
      </c>
      <c r="AX248">
        <v>101.442774193548</v>
      </c>
      <c r="AY248">
        <v>0.119339903225806</v>
      </c>
      <c r="AZ248">
        <v>27.500793548387101</v>
      </c>
      <c r="BA248">
        <v>27.4479419354839</v>
      </c>
      <c r="BB248">
        <v>27.6401516129032</v>
      </c>
      <c r="BC248">
        <v>10002.0132258065</v>
      </c>
      <c r="BD248">
        <v>-2.2036199677419301E-2</v>
      </c>
      <c r="BE248">
        <v>0.28602354838709698</v>
      </c>
      <c r="BF248">
        <v>1607407088.4000001</v>
      </c>
      <c r="BG248" t="s">
        <v>756</v>
      </c>
      <c r="BH248">
        <v>39</v>
      </c>
      <c r="BI248">
        <v>-0.89900000000000002</v>
      </c>
      <c r="BJ248">
        <v>0.182</v>
      </c>
      <c r="BK248">
        <v>410</v>
      </c>
      <c r="BL248">
        <v>23</v>
      </c>
      <c r="BM248">
        <v>0.17</v>
      </c>
      <c r="BN248">
        <v>0.14000000000000001</v>
      </c>
      <c r="BO248">
        <v>3.6268609999999999</v>
      </c>
      <c r="BP248">
        <v>-0.147784526417888</v>
      </c>
      <c r="BQ248">
        <v>2.3758965234201599E-2</v>
      </c>
      <c r="BR248">
        <v>0</v>
      </c>
      <c r="BS248">
        <v>-1.8624042E-2</v>
      </c>
      <c r="BT248">
        <v>-6.1349165620293803E-3</v>
      </c>
      <c r="BU248">
        <v>1.11575150998598E-3</v>
      </c>
      <c r="BV248">
        <v>1</v>
      </c>
      <c r="BW248">
        <v>1</v>
      </c>
      <c r="BX248">
        <v>2</v>
      </c>
      <c r="BY248" t="s">
        <v>220</v>
      </c>
      <c r="BZ248">
        <v>100</v>
      </c>
      <c r="CA248">
        <v>100</v>
      </c>
      <c r="CB248">
        <v>-0.89900000000000002</v>
      </c>
      <c r="CC248">
        <v>0.182</v>
      </c>
      <c r="CD248">
        <v>2</v>
      </c>
      <c r="CE248">
        <v>999.85500000000002</v>
      </c>
      <c r="CF248">
        <v>763.67600000000004</v>
      </c>
      <c r="CG248">
        <v>26.998899999999999</v>
      </c>
      <c r="CH248">
        <v>31.601700000000001</v>
      </c>
      <c r="CI248">
        <v>30.0002</v>
      </c>
      <c r="CJ248">
        <v>31.5793</v>
      </c>
      <c r="CK248">
        <v>31.662299999999998</v>
      </c>
      <c r="CL248">
        <v>30.7638</v>
      </c>
      <c r="CM248">
        <v>-30</v>
      </c>
      <c r="CN248">
        <v>-30</v>
      </c>
      <c r="CO248">
        <v>27</v>
      </c>
      <c r="CP248">
        <v>410</v>
      </c>
      <c r="CQ248">
        <v>10</v>
      </c>
      <c r="CR248">
        <v>98.134799999999998</v>
      </c>
      <c r="CS248">
        <v>106.271</v>
      </c>
    </row>
    <row r="249" spans="1:97" x14ac:dyDescent="0.25">
      <c r="A249">
        <v>233</v>
      </c>
      <c r="B249">
        <v>1607407130.5</v>
      </c>
      <c r="C249">
        <v>17536.4000000954</v>
      </c>
      <c r="D249" t="s">
        <v>765</v>
      </c>
      <c r="E249" t="s">
        <v>766</v>
      </c>
      <c r="F249">
        <v>1607407121.7709701</v>
      </c>
      <c r="G249">
        <f t="shared" si="87"/>
        <v>-1.0746460242065718E-5</v>
      </c>
      <c r="H249">
        <f t="shared" si="88"/>
        <v>-1.9611077597519389</v>
      </c>
      <c r="I249">
        <f t="shared" si="89"/>
        <v>413.61045161290298</v>
      </c>
      <c r="J249">
        <f t="shared" si="90"/>
        <v>-3404.8699662621152</v>
      </c>
      <c r="K249">
        <f t="shared" si="91"/>
        <v>-345.80492090065462</v>
      </c>
      <c r="L249">
        <f t="shared" si="92"/>
        <v>42.007046060763798</v>
      </c>
      <c r="M249">
        <f t="shared" si="93"/>
        <v>-8.1488142410500539E-4</v>
      </c>
      <c r="N249">
        <f t="shared" si="94"/>
        <v>2.6970078381779103</v>
      </c>
      <c r="O249">
        <f t="shared" si="95"/>
        <v>-8.1501823253566871E-4</v>
      </c>
      <c r="P249">
        <f t="shared" si="96"/>
        <v>-5.0937410204408232E-4</v>
      </c>
      <c r="Q249">
        <f t="shared" si="97"/>
        <v>-8.6420973612580734E-3</v>
      </c>
      <c r="R249">
        <f t="shared" si="98"/>
        <v>27.49371985432867</v>
      </c>
      <c r="S249">
        <f t="shared" si="99"/>
        <v>27.440935483871002</v>
      </c>
      <c r="T249">
        <f t="shared" si="100"/>
        <v>3.6729044031126357</v>
      </c>
      <c r="U249">
        <f t="shared" si="101"/>
        <v>64.436953465631547</v>
      </c>
      <c r="V249">
        <f t="shared" si="102"/>
        <v>2.3736192255319084</v>
      </c>
      <c r="W249">
        <f t="shared" si="103"/>
        <v>3.6836304292348574</v>
      </c>
      <c r="X249">
        <f t="shared" si="104"/>
        <v>1.2992851775807273</v>
      </c>
      <c r="Y249">
        <f t="shared" si="105"/>
        <v>0.47391889667509818</v>
      </c>
      <c r="Z249">
        <f t="shared" si="106"/>
        <v>7.2442573616108827</v>
      </c>
      <c r="AA249">
        <f t="shared" si="107"/>
        <v>0.58238236374301866</v>
      </c>
      <c r="AB249">
        <f t="shared" si="108"/>
        <v>8.2919165246677409</v>
      </c>
      <c r="AC249">
        <v>-1.22018413741677E-3</v>
      </c>
      <c r="AD249">
        <v>2.3566821287202298E-2</v>
      </c>
      <c r="AE249">
        <v>2.6760576370314699</v>
      </c>
      <c r="AF249">
        <v>80</v>
      </c>
      <c r="AG249">
        <v>8</v>
      </c>
      <c r="AH249">
        <f t="shared" si="109"/>
        <v>1</v>
      </c>
      <c r="AI249">
        <f t="shared" si="110"/>
        <v>0</v>
      </c>
      <c r="AJ249">
        <f t="shared" si="111"/>
        <v>53566.644396716336</v>
      </c>
      <c r="AK249">
        <f t="shared" si="112"/>
        <v>-4.5222906129032299E-2</v>
      </c>
      <c r="AL249">
        <f t="shared" si="113"/>
        <v>-2.2159224003225828E-2</v>
      </c>
      <c r="AM249">
        <f t="shared" si="114"/>
        <v>0.49</v>
      </c>
      <c r="AN249">
        <f t="shared" si="115"/>
        <v>0.39</v>
      </c>
      <c r="AO249">
        <v>18.38</v>
      </c>
      <c r="AP249">
        <v>0.5</v>
      </c>
      <c r="AQ249" t="s">
        <v>195</v>
      </c>
      <c r="AR249">
        <v>1607407121.7709701</v>
      </c>
      <c r="AS249">
        <v>413.61045161290298</v>
      </c>
      <c r="AT249">
        <v>409.99777419354803</v>
      </c>
      <c r="AU249">
        <v>23.371167741935501</v>
      </c>
      <c r="AV249">
        <v>23.3904580645161</v>
      </c>
      <c r="AW249">
        <v>1000.0022903225801</v>
      </c>
      <c r="AX249">
        <v>101.44254838709701</v>
      </c>
      <c r="AY249">
        <v>0.119309870967742</v>
      </c>
      <c r="AZ249">
        <v>27.4907580645161</v>
      </c>
      <c r="BA249">
        <v>27.440935483871002</v>
      </c>
      <c r="BB249">
        <v>27.625535483871001</v>
      </c>
      <c r="BC249">
        <v>10002.7838709677</v>
      </c>
      <c r="BD249">
        <v>-4.5222906129032299E-2</v>
      </c>
      <c r="BE249">
        <v>0.28944209677419402</v>
      </c>
      <c r="BF249">
        <v>1607407088.4000001</v>
      </c>
      <c r="BG249" t="s">
        <v>756</v>
      </c>
      <c r="BH249">
        <v>39</v>
      </c>
      <c r="BI249">
        <v>-0.89900000000000002</v>
      </c>
      <c r="BJ249">
        <v>0.182</v>
      </c>
      <c r="BK249">
        <v>410</v>
      </c>
      <c r="BL249">
        <v>23</v>
      </c>
      <c r="BM249">
        <v>0.17</v>
      </c>
      <c r="BN249">
        <v>0.14000000000000001</v>
      </c>
      <c r="BO249">
        <v>3.6193157999999999</v>
      </c>
      <c r="BP249">
        <v>-7.7262196440290601E-2</v>
      </c>
      <c r="BQ249">
        <v>1.9656050273643502E-2</v>
      </c>
      <c r="BR249">
        <v>1</v>
      </c>
      <c r="BS249">
        <v>-1.9175149999999998E-2</v>
      </c>
      <c r="BT249">
        <v>-2.2642158600509801E-3</v>
      </c>
      <c r="BU249">
        <v>7.2913203118502501E-4</v>
      </c>
      <c r="BV249">
        <v>1</v>
      </c>
      <c r="BW249">
        <v>2</v>
      </c>
      <c r="BX249">
        <v>2</v>
      </c>
      <c r="BY249" t="s">
        <v>197</v>
      </c>
      <c r="BZ249">
        <v>100</v>
      </c>
      <c r="CA249">
        <v>100</v>
      </c>
      <c r="CB249">
        <v>-0.89900000000000002</v>
      </c>
      <c r="CC249">
        <v>0.182</v>
      </c>
      <c r="CD249">
        <v>2</v>
      </c>
      <c r="CE249">
        <v>999.75400000000002</v>
      </c>
      <c r="CF249">
        <v>763.68799999999999</v>
      </c>
      <c r="CG249">
        <v>26.9983</v>
      </c>
      <c r="CH249">
        <v>31.601700000000001</v>
      </c>
      <c r="CI249">
        <v>29.9999</v>
      </c>
      <c r="CJ249">
        <v>31.576499999999999</v>
      </c>
      <c r="CK249">
        <v>31.661300000000001</v>
      </c>
      <c r="CL249">
        <v>30.7654</v>
      </c>
      <c r="CM249">
        <v>-30</v>
      </c>
      <c r="CN249">
        <v>-30</v>
      </c>
      <c r="CO249">
        <v>27</v>
      </c>
      <c r="CP249">
        <v>410</v>
      </c>
      <c r="CQ249">
        <v>10</v>
      </c>
      <c r="CR249">
        <v>98.136200000000002</v>
      </c>
      <c r="CS249">
        <v>106.271</v>
      </c>
    </row>
    <row r="250" spans="1:97" x14ac:dyDescent="0.25">
      <c r="A250">
        <v>234</v>
      </c>
      <c r="B250">
        <v>1607407404.5</v>
      </c>
      <c r="C250">
        <v>17810.4000000954</v>
      </c>
      <c r="D250" t="s">
        <v>768</v>
      </c>
      <c r="E250" t="s">
        <v>769</v>
      </c>
      <c r="F250">
        <v>1607407396.5</v>
      </c>
      <c r="G250">
        <f t="shared" si="87"/>
        <v>-1.4958078395594512E-4</v>
      </c>
      <c r="H250">
        <f t="shared" si="88"/>
        <v>-2.4859382263529395</v>
      </c>
      <c r="I250">
        <f t="shared" si="89"/>
        <v>412.14161290322602</v>
      </c>
      <c r="J250">
        <f t="shared" si="90"/>
        <v>87.201050231973454</v>
      </c>
      <c r="K250">
        <f t="shared" si="91"/>
        <v>8.856504925660758</v>
      </c>
      <c r="L250">
        <f t="shared" si="92"/>
        <v>41.858833294290058</v>
      </c>
      <c r="M250">
        <f t="shared" si="93"/>
        <v>-1.2398308768386624E-2</v>
      </c>
      <c r="N250">
        <f t="shared" si="94"/>
        <v>2.7881865523586598</v>
      </c>
      <c r="O250">
        <f t="shared" si="95"/>
        <v>-1.2429019557658672E-2</v>
      </c>
      <c r="P250">
        <f t="shared" si="96"/>
        <v>-7.7653717317311089E-3</v>
      </c>
      <c r="Q250">
        <f t="shared" si="97"/>
        <v>-1.1465132714225801E-2</v>
      </c>
      <c r="R250">
        <f t="shared" si="98"/>
        <v>27.525252878411976</v>
      </c>
      <c r="S250">
        <f t="shared" si="99"/>
        <v>27.431370967741898</v>
      </c>
      <c r="T250">
        <f t="shared" si="100"/>
        <v>3.6708484331274436</v>
      </c>
      <c r="U250">
        <f t="shared" si="101"/>
        <v>67.500911979475802</v>
      </c>
      <c r="V250">
        <f t="shared" si="102"/>
        <v>2.4855891904139176</v>
      </c>
      <c r="W250">
        <f t="shared" si="103"/>
        <v>3.6823046052617494</v>
      </c>
      <c r="X250">
        <f t="shared" si="104"/>
        <v>1.185259242713526</v>
      </c>
      <c r="Y250">
        <f t="shared" si="105"/>
        <v>6.59651257245718</v>
      </c>
      <c r="Z250">
        <f t="shared" si="106"/>
        <v>8.002182972320659</v>
      </c>
      <c r="AA250">
        <f t="shared" si="107"/>
        <v>0.62222739436036711</v>
      </c>
      <c r="AB250">
        <f t="shared" si="108"/>
        <v>15.20945780642398</v>
      </c>
      <c r="AC250">
        <v>-1.2204053431947299E-3</v>
      </c>
      <c r="AD250">
        <v>2.3571093689110301E-2</v>
      </c>
      <c r="AE250">
        <v>2.6763630202265598</v>
      </c>
      <c r="AF250">
        <v>80</v>
      </c>
      <c r="AG250">
        <v>8</v>
      </c>
      <c r="AH250">
        <f t="shared" si="109"/>
        <v>1</v>
      </c>
      <c r="AI250">
        <f t="shared" si="110"/>
        <v>0</v>
      </c>
      <c r="AJ250">
        <f t="shared" si="111"/>
        <v>53577.107503587358</v>
      </c>
      <c r="AK250">
        <f t="shared" si="112"/>
        <v>-5.99954616129032E-2</v>
      </c>
      <c r="AL250">
        <f t="shared" si="113"/>
        <v>-2.9397776190322567E-2</v>
      </c>
      <c r="AM250">
        <f t="shared" si="114"/>
        <v>0.49</v>
      </c>
      <c r="AN250">
        <f t="shared" si="115"/>
        <v>0.39</v>
      </c>
      <c r="AO250">
        <v>8.3800000000000008</v>
      </c>
      <c r="AP250">
        <v>0.5</v>
      </c>
      <c r="AQ250" t="s">
        <v>195</v>
      </c>
      <c r="AR250">
        <v>1607407396.5</v>
      </c>
      <c r="AS250">
        <v>412.14161290322602</v>
      </c>
      <c r="AT250">
        <v>410.006741935484</v>
      </c>
      <c r="AU250">
        <v>24.473083870967699</v>
      </c>
      <c r="AV250">
        <v>24.595364516128999</v>
      </c>
      <c r="AW250">
        <v>1000.0031290322599</v>
      </c>
      <c r="AX250">
        <v>101.44499999999999</v>
      </c>
      <c r="AY250">
        <v>0.119200225806452</v>
      </c>
      <c r="AZ250">
        <v>27.484606451612901</v>
      </c>
      <c r="BA250">
        <v>27.431370967741898</v>
      </c>
      <c r="BB250">
        <v>27.625367741935499</v>
      </c>
      <c r="BC250">
        <v>10004.355483871001</v>
      </c>
      <c r="BD250">
        <v>-5.99954616129032E-2</v>
      </c>
      <c r="BE250">
        <v>0.282605</v>
      </c>
      <c r="BF250">
        <v>1607407361.5</v>
      </c>
      <c r="BG250" t="s">
        <v>770</v>
      </c>
      <c r="BH250">
        <v>40</v>
      </c>
      <c r="BI250">
        <v>-0.88600000000000001</v>
      </c>
      <c r="BJ250">
        <v>0.214</v>
      </c>
      <c r="BK250">
        <v>410</v>
      </c>
      <c r="BL250">
        <v>24</v>
      </c>
      <c r="BM250">
        <v>0.28999999999999998</v>
      </c>
      <c r="BN250">
        <v>0.11</v>
      </c>
      <c r="BO250">
        <v>2.1422994000000002</v>
      </c>
      <c r="BP250">
        <v>-4.27083025210045E-2</v>
      </c>
      <c r="BQ250">
        <v>1.78124238002581E-2</v>
      </c>
      <c r="BR250">
        <v>1</v>
      </c>
      <c r="BS250">
        <v>-0.12208636</v>
      </c>
      <c r="BT250">
        <v>-3.82422280912297E-3</v>
      </c>
      <c r="BU250">
        <v>1.2158179100506799E-3</v>
      </c>
      <c r="BV250">
        <v>1</v>
      </c>
      <c r="BW250">
        <v>2</v>
      </c>
      <c r="BX250">
        <v>2</v>
      </c>
      <c r="BY250" t="s">
        <v>197</v>
      </c>
      <c r="BZ250">
        <v>100</v>
      </c>
      <c r="CA250">
        <v>100</v>
      </c>
      <c r="CB250">
        <v>-0.88600000000000001</v>
      </c>
      <c r="CC250">
        <v>0.214</v>
      </c>
      <c r="CD250">
        <v>2</v>
      </c>
      <c r="CE250">
        <v>1000.21</v>
      </c>
      <c r="CF250">
        <v>763.61900000000003</v>
      </c>
      <c r="CG250">
        <v>26.999500000000001</v>
      </c>
      <c r="CH250">
        <v>31.548999999999999</v>
      </c>
      <c r="CI250">
        <v>30</v>
      </c>
      <c r="CJ250">
        <v>31.515699999999999</v>
      </c>
      <c r="CK250">
        <v>31.598299999999998</v>
      </c>
      <c r="CL250">
        <v>30.772600000000001</v>
      </c>
      <c r="CM250">
        <v>-30</v>
      </c>
      <c r="CN250">
        <v>-30</v>
      </c>
      <c r="CO250">
        <v>27</v>
      </c>
      <c r="CP250">
        <v>410</v>
      </c>
      <c r="CQ250">
        <v>10</v>
      </c>
      <c r="CR250">
        <v>98.145600000000002</v>
      </c>
      <c r="CS250">
        <v>106.27800000000001</v>
      </c>
    </row>
    <row r="251" spans="1:97" x14ac:dyDescent="0.25">
      <c r="A251">
        <v>235</v>
      </c>
      <c r="B251">
        <v>1607407409.5</v>
      </c>
      <c r="C251">
        <v>17815.4000000954</v>
      </c>
      <c r="D251" t="s">
        <v>771</v>
      </c>
      <c r="E251" t="s">
        <v>772</v>
      </c>
      <c r="F251">
        <v>1607407401.14516</v>
      </c>
      <c r="G251">
        <f t="shared" si="87"/>
        <v>-1.5135861468010625E-4</v>
      </c>
      <c r="H251">
        <f t="shared" si="88"/>
        <v>-2.4861089349800021</v>
      </c>
      <c r="I251">
        <f t="shared" si="89"/>
        <v>412.15061290322598</v>
      </c>
      <c r="J251">
        <f t="shared" si="90"/>
        <v>91.538095195525131</v>
      </c>
      <c r="K251">
        <f t="shared" si="91"/>
        <v>9.2970230811643848</v>
      </c>
      <c r="L251">
        <f t="shared" si="92"/>
        <v>41.859880882300217</v>
      </c>
      <c r="M251">
        <f t="shared" si="93"/>
        <v>-1.2569991717351268E-2</v>
      </c>
      <c r="N251">
        <f t="shared" si="94"/>
        <v>2.7866485066951148</v>
      </c>
      <c r="O251">
        <f t="shared" si="95"/>
        <v>-1.2601577558285046E-2</v>
      </c>
      <c r="P251">
        <f t="shared" si="96"/>
        <v>-7.8731415902645267E-3</v>
      </c>
      <c r="Q251">
        <f t="shared" si="97"/>
        <v>-1.13869659716129E-2</v>
      </c>
      <c r="R251">
        <f t="shared" si="98"/>
        <v>27.523829389328615</v>
      </c>
      <c r="S251">
        <f t="shared" si="99"/>
        <v>27.430451612903202</v>
      </c>
      <c r="T251">
        <f t="shared" si="100"/>
        <v>3.6706508633016166</v>
      </c>
      <c r="U251">
        <f t="shared" si="101"/>
        <v>67.56681849047385</v>
      </c>
      <c r="V251">
        <f t="shared" si="102"/>
        <v>2.4877352151615293</v>
      </c>
      <c r="W251">
        <f t="shared" si="103"/>
        <v>3.6818889371152967</v>
      </c>
      <c r="X251">
        <f t="shared" si="104"/>
        <v>1.1829156481400873</v>
      </c>
      <c r="Y251">
        <f t="shared" si="105"/>
        <v>6.6749149073926857</v>
      </c>
      <c r="Z251">
        <f t="shared" si="106"/>
        <v>7.8460810632327602</v>
      </c>
      <c r="AA251">
        <f t="shared" si="107"/>
        <v>0.61041739440139431</v>
      </c>
      <c r="AB251">
        <f t="shared" si="108"/>
        <v>15.120026399055227</v>
      </c>
      <c r="AC251">
        <v>-1.2193608141396501E-3</v>
      </c>
      <c r="AD251">
        <v>2.3550919496694901E-2</v>
      </c>
      <c r="AE251">
        <v>2.67492068286928</v>
      </c>
      <c r="AF251">
        <v>80</v>
      </c>
      <c r="AG251">
        <v>8</v>
      </c>
      <c r="AH251">
        <f t="shared" si="109"/>
        <v>1</v>
      </c>
      <c r="AI251">
        <f t="shared" si="110"/>
        <v>0</v>
      </c>
      <c r="AJ251">
        <f t="shared" si="111"/>
        <v>53533.478510235029</v>
      </c>
      <c r="AK251">
        <f t="shared" si="112"/>
        <v>-5.9586425806451598E-2</v>
      </c>
      <c r="AL251">
        <f t="shared" si="113"/>
        <v>-2.9197348645161283E-2</v>
      </c>
      <c r="AM251">
        <f t="shared" si="114"/>
        <v>0.49</v>
      </c>
      <c r="AN251">
        <f t="shared" si="115"/>
        <v>0.39</v>
      </c>
      <c r="AO251">
        <v>8.3800000000000008</v>
      </c>
      <c r="AP251">
        <v>0.5</v>
      </c>
      <c r="AQ251" t="s">
        <v>195</v>
      </c>
      <c r="AR251">
        <v>1607407401.14516</v>
      </c>
      <c r="AS251">
        <v>412.15061290322598</v>
      </c>
      <c r="AT251">
        <v>410.01496774193498</v>
      </c>
      <c r="AU251">
        <v>24.494135483870998</v>
      </c>
      <c r="AV251">
        <v>24.617867741935498</v>
      </c>
      <c r="AW251">
        <v>999.99564516128999</v>
      </c>
      <c r="AX251">
        <v>101.445451612903</v>
      </c>
      <c r="AY251">
        <v>0.11907254838709699</v>
      </c>
      <c r="AZ251">
        <v>27.4826774193548</v>
      </c>
      <c r="BA251">
        <v>27.430451612903202</v>
      </c>
      <c r="BB251">
        <v>27.6257387096774</v>
      </c>
      <c r="BC251">
        <v>9995.7483870967699</v>
      </c>
      <c r="BD251">
        <v>-5.9586425806451598E-2</v>
      </c>
      <c r="BE251">
        <v>0.28761887096774202</v>
      </c>
      <c r="BF251">
        <v>1607407361.5</v>
      </c>
      <c r="BG251" t="s">
        <v>770</v>
      </c>
      <c r="BH251">
        <v>40</v>
      </c>
      <c r="BI251">
        <v>-0.88600000000000001</v>
      </c>
      <c r="BJ251">
        <v>0.214</v>
      </c>
      <c r="BK251">
        <v>410</v>
      </c>
      <c r="BL251">
        <v>24</v>
      </c>
      <c r="BM251">
        <v>0.28999999999999998</v>
      </c>
      <c r="BN251">
        <v>0.11</v>
      </c>
      <c r="BO251">
        <v>2.1367682000000001</v>
      </c>
      <c r="BP251">
        <v>-3.3498871548630599E-2</v>
      </c>
      <c r="BQ251">
        <v>1.87799376665632E-2</v>
      </c>
      <c r="BR251">
        <v>1</v>
      </c>
      <c r="BS251">
        <v>-0.12261774</v>
      </c>
      <c r="BT251">
        <v>-1.3356671308524699E-2</v>
      </c>
      <c r="BU251">
        <v>1.8095508814067701E-3</v>
      </c>
      <c r="BV251">
        <v>1</v>
      </c>
      <c r="BW251">
        <v>2</v>
      </c>
      <c r="BX251">
        <v>2</v>
      </c>
      <c r="BY251" t="s">
        <v>197</v>
      </c>
      <c r="BZ251">
        <v>100</v>
      </c>
      <c r="CA251">
        <v>100</v>
      </c>
      <c r="CB251">
        <v>-0.88600000000000001</v>
      </c>
      <c r="CC251">
        <v>0.214</v>
      </c>
      <c r="CD251">
        <v>2</v>
      </c>
      <c r="CE251">
        <v>999.54899999999998</v>
      </c>
      <c r="CF251">
        <v>763.56299999999999</v>
      </c>
      <c r="CG251">
        <v>26.9999</v>
      </c>
      <c r="CH251">
        <v>31.547899999999998</v>
      </c>
      <c r="CI251">
        <v>30.0001</v>
      </c>
      <c r="CJ251">
        <v>31.515699999999999</v>
      </c>
      <c r="CK251">
        <v>31.5959</v>
      </c>
      <c r="CL251">
        <v>30.7714</v>
      </c>
      <c r="CM251">
        <v>-30</v>
      </c>
      <c r="CN251">
        <v>-30</v>
      </c>
      <c r="CO251">
        <v>27</v>
      </c>
      <c r="CP251">
        <v>410</v>
      </c>
      <c r="CQ251">
        <v>10</v>
      </c>
      <c r="CR251">
        <v>98.144499999999994</v>
      </c>
      <c r="CS251">
        <v>106.27800000000001</v>
      </c>
    </row>
    <row r="252" spans="1:97" x14ac:dyDescent="0.25">
      <c r="A252">
        <v>236</v>
      </c>
      <c r="B252">
        <v>1607407414.5</v>
      </c>
      <c r="C252">
        <v>17820.4000000954</v>
      </c>
      <c r="D252" t="s">
        <v>773</v>
      </c>
      <c r="E252" t="s">
        <v>774</v>
      </c>
      <c r="F252">
        <v>1607407405.9354801</v>
      </c>
      <c r="G252">
        <f t="shared" si="87"/>
        <v>-1.5241633462155299E-4</v>
      </c>
      <c r="H252">
        <f t="shared" si="88"/>
        <v>-2.4888020673250195</v>
      </c>
      <c r="I252">
        <f t="shared" si="89"/>
        <v>412.14877419354798</v>
      </c>
      <c r="J252">
        <f t="shared" si="90"/>
        <v>94.02157975401677</v>
      </c>
      <c r="K252">
        <f t="shared" si="91"/>
        <v>9.5492537360519769</v>
      </c>
      <c r="L252">
        <f t="shared" si="92"/>
        <v>41.859679789190523</v>
      </c>
      <c r="M252">
        <f t="shared" si="93"/>
        <v>-1.2683748801309819E-2</v>
      </c>
      <c r="N252">
        <f t="shared" si="94"/>
        <v>2.7867370990587506</v>
      </c>
      <c r="O252">
        <f t="shared" si="95"/>
        <v>-1.2715908690982146E-2</v>
      </c>
      <c r="P252">
        <f t="shared" si="96"/>
        <v>-7.9445467929866245E-3</v>
      </c>
      <c r="Q252">
        <f t="shared" si="97"/>
        <v>-9.1126755631935497E-3</v>
      </c>
      <c r="R252">
        <f t="shared" si="98"/>
        <v>27.524101249017892</v>
      </c>
      <c r="S252">
        <f t="shared" si="99"/>
        <v>27.429545161290299</v>
      </c>
      <c r="T252">
        <f t="shared" si="100"/>
        <v>3.6704560754712618</v>
      </c>
      <c r="U252">
        <f t="shared" si="101"/>
        <v>67.628362245324269</v>
      </c>
      <c r="V252">
        <f t="shared" si="102"/>
        <v>2.4899969573285126</v>
      </c>
      <c r="W252">
        <f t="shared" si="103"/>
        <v>3.6818826815529864</v>
      </c>
      <c r="X252">
        <f t="shared" si="104"/>
        <v>1.1804591181427493</v>
      </c>
      <c r="Y252">
        <f t="shared" si="105"/>
        <v>6.7215603568104862</v>
      </c>
      <c r="Z252">
        <f t="shared" si="106"/>
        <v>7.9781527332816413</v>
      </c>
      <c r="AA252">
        <f t="shared" si="107"/>
        <v>0.62066980968295993</v>
      </c>
      <c r="AB252">
        <f t="shared" si="108"/>
        <v>15.311270224211894</v>
      </c>
      <c r="AC252">
        <v>-1.2194209644833501E-3</v>
      </c>
      <c r="AD252">
        <v>2.35520812495459E-2</v>
      </c>
      <c r="AE252">
        <v>2.6750037637658202</v>
      </c>
      <c r="AF252">
        <v>80</v>
      </c>
      <c r="AG252">
        <v>8</v>
      </c>
      <c r="AH252">
        <f t="shared" si="109"/>
        <v>1</v>
      </c>
      <c r="AI252">
        <f t="shared" si="110"/>
        <v>0</v>
      </c>
      <c r="AJ252">
        <f t="shared" si="111"/>
        <v>53536.01885678128</v>
      </c>
      <c r="AK252">
        <f t="shared" si="112"/>
        <v>-4.7685377096774201E-2</v>
      </c>
      <c r="AL252">
        <f t="shared" si="113"/>
        <v>-2.3365834777419357E-2</v>
      </c>
      <c r="AM252">
        <f t="shared" si="114"/>
        <v>0.49</v>
      </c>
      <c r="AN252">
        <f t="shared" si="115"/>
        <v>0.39</v>
      </c>
      <c r="AO252">
        <v>8.3800000000000008</v>
      </c>
      <c r="AP252">
        <v>0.5</v>
      </c>
      <c r="AQ252" t="s">
        <v>195</v>
      </c>
      <c r="AR252">
        <v>1607407405.9354801</v>
      </c>
      <c r="AS252">
        <v>412.14877419354798</v>
      </c>
      <c r="AT252">
        <v>410.010516129032</v>
      </c>
      <c r="AU252">
        <v>24.516412903225799</v>
      </c>
      <c r="AV252">
        <v>24.641006451612899</v>
      </c>
      <c r="AW252">
        <v>999.99987096774203</v>
      </c>
      <c r="AX252">
        <v>101.44554838709701</v>
      </c>
      <c r="AY252">
        <v>0.11894096774193499</v>
      </c>
      <c r="AZ252">
        <v>27.482648387096798</v>
      </c>
      <c r="BA252">
        <v>27.429545161290299</v>
      </c>
      <c r="BB252">
        <v>27.626893548387098</v>
      </c>
      <c r="BC252">
        <v>9996.2319354838692</v>
      </c>
      <c r="BD252">
        <v>-4.7685377096774201E-2</v>
      </c>
      <c r="BE252">
        <v>0.292632741935484</v>
      </c>
      <c r="BF252">
        <v>1607407361.5</v>
      </c>
      <c r="BG252" t="s">
        <v>770</v>
      </c>
      <c r="BH252">
        <v>40</v>
      </c>
      <c r="BI252">
        <v>-0.88600000000000001</v>
      </c>
      <c r="BJ252">
        <v>0.214</v>
      </c>
      <c r="BK252">
        <v>410</v>
      </c>
      <c r="BL252">
        <v>24</v>
      </c>
      <c r="BM252">
        <v>0.28999999999999998</v>
      </c>
      <c r="BN252">
        <v>0.11</v>
      </c>
      <c r="BO252">
        <v>2.1333030000000002</v>
      </c>
      <c r="BP252">
        <v>3.1688643457242799E-3</v>
      </c>
      <c r="BQ252">
        <v>1.8249516842919401E-2</v>
      </c>
      <c r="BR252">
        <v>1</v>
      </c>
      <c r="BS252">
        <v>-0.12345842</v>
      </c>
      <c r="BT252">
        <v>-1.4501860264103701E-2</v>
      </c>
      <c r="BU252">
        <v>1.9128921359031199E-3</v>
      </c>
      <c r="BV252">
        <v>1</v>
      </c>
      <c r="BW252">
        <v>2</v>
      </c>
      <c r="BX252">
        <v>2</v>
      </c>
      <c r="BY252" t="s">
        <v>197</v>
      </c>
      <c r="BZ252">
        <v>100</v>
      </c>
      <c r="CA252">
        <v>100</v>
      </c>
      <c r="CB252">
        <v>-0.88600000000000001</v>
      </c>
      <c r="CC252">
        <v>0.214</v>
      </c>
      <c r="CD252">
        <v>2</v>
      </c>
      <c r="CE252">
        <v>999.88699999999994</v>
      </c>
      <c r="CF252">
        <v>763.65800000000002</v>
      </c>
      <c r="CG252">
        <v>27.0002</v>
      </c>
      <c r="CH252">
        <v>31.546299999999999</v>
      </c>
      <c r="CI252">
        <v>30</v>
      </c>
      <c r="CJ252">
        <v>31.512899999999998</v>
      </c>
      <c r="CK252">
        <v>31.5959</v>
      </c>
      <c r="CL252">
        <v>30.772600000000001</v>
      </c>
      <c r="CM252">
        <v>-30</v>
      </c>
      <c r="CN252">
        <v>-30</v>
      </c>
      <c r="CO252">
        <v>27</v>
      </c>
      <c r="CP252">
        <v>410</v>
      </c>
      <c r="CQ252">
        <v>10</v>
      </c>
      <c r="CR252">
        <v>98.144900000000007</v>
      </c>
      <c r="CS252">
        <v>106.277</v>
      </c>
    </row>
    <row r="253" spans="1:97" x14ac:dyDescent="0.25">
      <c r="A253">
        <v>237</v>
      </c>
      <c r="B253">
        <v>1607407419.5</v>
      </c>
      <c r="C253">
        <v>17825.4000000954</v>
      </c>
      <c r="D253" t="s">
        <v>775</v>
      </c>
      <c r="E253" t="s">
        <v>776</v>
      </c>
      <c r="F253">
        <v>1607407410.87097</v>
      </c>
      <c r="G253">
        <f t="shared" si="87"/>
        <v>-1.5315008177171151E-4</v>
      </c>
      <c r="H253">
        <f t="shared" si="88"/>
        <v>-2.4731834378611821</v>
      </c>
      <c r="I253">
        <f t="shared" si="89"/>
        <v>412.13048387096802</v>
      </c>
      <c r="J253">
        <f t="shared" si="90"/>
        <v>97.931760212256819</v>
      </c>
      <c r="K253">
        <f t="shared" si="91"/>
        <v>9.946385600421447</v>
      </c>
      <c r="L253">
        <f t="shared" si="92"/>
        <v>41.857806919678708</v>
      </c>
      <c r="M253">
        <f t="shared" si="93"/>
        <v>-1.2765253796758642E-2</v>
      </c>
      <c r="N253">
        <f t="shared" si="94"/>
        <v>2.7868595599391734</v>
      </c>
      <c r="O253">
        <f t="shared" si="95"/>
        <v>-1.2797827467369976E-2</v>
      </c>
      <c r="P253">
        <f t="shared" si="96"/>
        <v>-7.9957087215447517E-3</v>
      </c>
      <c r="Q253">
        <f t="shared" si="97"/>
        <v>-9.6223380302903234E-3</v>
      </c>
      <c r="R253">
        <f t="shared" si="98"/>
        <v>27.526231658360299</v>
      </c>
      <c r="S253">
        <f t="shared" si="99"/>
        <v>27.4314419354839</v>
      </c>
      <c r="T253">
        <f t="shared" si="100"/>
        <v>3.6708636845173963</v>
      </c>
      <c r="U253">
        <f t="shared" si="101"/>
        <v>67.684089502465412</v>
      </c>
      <c r="V253">
        <f t="shared" si="102"/>
        <v>2.4923310513267927</v>
      </c>
      <c r="W253">
        <f t="shared" si="103"/>
        <v>3.6822997393442205</v>
      </c>
      <c r="X253">
        <f t="shared" si="104"/>
        <v>1.1785326331906036</v>
      </c>
      <c r="Y253">
        <f t="shared" si="105"/>
        <v>6.7539186061324772</v>
      </c>
      <c r="Z253">
        <f t="shared" si="106"/>
        <v>7.9843192688194193</v>
      </c>
      <c r="AA253">
        <f t="shared" si="107"/>
        <v>0.62113413140585017</v>
      </c>
      <c r="AB253">
        <f t="shared" si="108"/>
        <v>15.349749668327457</v>
      </c>
      <c r="AC253">
        <v>-1.2195041131206801E-3</v>
      </c>
      <c r="AD253">
        <v>2.3553687194924299E-2</v>
      </c>
      <c r="AE253">
        <v>2.6751186058871399</v>
      </c>
      <c r="AF253">
        <v>80</v>
      </c>
      <c r="AG253">
        <v>8</v>
      </c>
      <c r="AH253">
        <f t="shared" si="109"/>
        <v>1</v>
      </c>
      <c r="AI253">
        <f t="shared" si="110"/>
        <v>0</v>
      </c>
      <c r="AJ253">
        <f t="shared" si="111"/>
        <v>53539.175549429805</v>
      </c>
      <c r="AK253">
        <f t="shared" si="112"/>
        <v>-5.03523706451613E-2</v>
      </c>
      <c r="AL253">
        <f t="shared" si="113"/>
        <v>-2.4672661616129035E-2</v>
      </c>
      <c r="AM253">
        <f t="shared" si="114"/>
        <v>0.49</v>
      </c>
      <c r="AN253">
        <f t="shared" si="115"/>
        <v>0.39</v>
      </c>
      <c r="AO253">
        <v>8.3800000000000008</v>
      </c>
      <c r="AP253">
        <v>0.5</v>
      </c>
      <c r="AQ253" t="s">
        <v>195</v>
      </c>
      <c r="AR253">
        <v>1607407410.87097</v>
      </c>
      <c r="AS253">
        <v>412.13048387096802</v>
      </c>
      <c r="AT253">
        <v>410.00506451612898</v>
      </c>
      <c r="AU253">
        <v>24.539403225806499</v>
      </c>
      <c r="AV253">
        <v>24.664593548387099</v>
      </c>
      <c r="AW253">
        <v>1000.00051612903</v>
      </c>
      <c r="AX253">
        <v>101.44554838709701</v>
      </c>
      <c r="AY253">
        <v>0.11890403225806501</v>
      </c>
      <c r="AZ253">
        <v>27.4845838709677</v>
      </c>
      <c r="BA253">
        <v>27.4314419354839</v>
      </c>
      <c r="BB253">
        <v>27.627716129032301</v>
      </c>
      <c r="BC253">
        <v>9996.9135483870996</v>
      </c>
      <c r="BD253">
        <v>-5.03523706451613E-2</v>
      </c>
      <c r="BE253">
        <v>0.29605129032258098</v>
      </c>
      <c r="BF253">
        <v>1607407361.5</v>
      </c>
      <c r="BG253" t="s">
        <v>770</v>
      </c>
      <c r="BH253">
        <v>40</v>
      </c>
      <c r="BI253">
        <v>-0.88600000000000001</v>
      </c>
      <c r="BJ253">
        <v>0.214</v>
      </c>
      <c r="BK253">
        <v>410</v>
      </c>
      <c r="BL253">
        <v>24</v>
      </c>
      <c r="BM253">
        <v>0.28999999999999998</v>
      </c>
      <c r="BN253">
        <v>0.11</v>
      </c>
      <c r="BO253">
        <v>2.1300072000000001</v>
      </c>
      <c r="BP253">
        <v>-4.5632499399761002E-2</v>
      </c>
      <c r="BQ253">
        <v>1.9080983207371699E-2</v>
      </c>
      <c r="BR253">
        <v>1</v>
      </c>
      <c r="BS253">
        <v>-0.1242962</v>
      </c>
      <c r="BT253">
        <v>-9.1354429771915401E-3</v>
      </c>
      <c r="BU253">
        <v>1.4737875152137799E-3</v>
      </c>
      <c r="BV253">
        <v>1</v>
      </c>
      <c r="BW253">
        <v>2</v>
      </c>
      <c r="BX253">
        <v>2</v>
      </c>
      <c r="BY253" t="s">
        <v>197</v>
      </c>
      <c r="BZ253">
        <v>100</v>
      </c>
      <c r="CA253">
        <v>100</v>
      </c>
      <c r="CB253">
        <v>-0.88600000000000001</v>
      </c>
      <c r="CC253">
        <v>0.214</v>
      </c>
      <c r="CD253">
        <v>2</v>
      </c>
      <c r="CE253">
        <v>1000.11</v>
      </c>
      <c r="CF253">
        <v>763.65800000000002</v>
      </c>
      <c r="CG253">
        <v>27.0002</v>
      </c>
      <c r="CH253">
        <v>31.546299999999999</v>
      </c>
      <c r="CI253">
        <v>30.0001</v>
      </c>
      <c r="CJ253">
        <v>31.512899999999998</v>
      </c>
      <c r="CK253">
        <v>31.5959</v>
      </c>
      <c r="CL253">
        <v>30.773299999999999</v>
      </c>
      <c r="CM253">
        <v>-30</v>
      </c>
      <c r="CN253">
        <v>-30</v>
      </c>
      <c r="CO253">
        <v>27</v>
      </c>
      <c r="CP253">
        <v>410</v>
      </c>
      <c r="CQ253">
        <v>10</v>
      </c>
      <c r="CR253">
        <v>98.145700000000005</v>
      </c>
      <c r="CS253">
        <v>106.277</v>
      </c>
    </row>
    <row r="254" spans="1:97" x14ac:dyDescent="0.25">
      <c r="A254">
        <v>238</v>
      </c>
      <c r="B254">
        <v>1607407424.5</v>
      </c>
      <c r="C254">
        <v>17830.4000000954</v>
      </c>
      <c r="D254" t="s">
        <v>777</v>
      </c>
      <c r="E254" t="s">
        <v>778</v>
      </c>
      <c r="F254">
        <v>1607407415.87097</v>
      </c>
      <c r="G254">
        <f t="shared" si="87"/>
        <v>-1.5329188161091178E-4</v>
      </c>
      <c r="H254">
        <f t="shared" si="88"/>
        <v>-2.4643876224564494</v>
      </c>
      <c r="I254">
        <f t="shared" si="89"/>
        <v>412.11574193548398</v>
      </c>
      <c r="J254">
        <f t="shared" si="90"/>
        <v>99.892196989064232</v>
      </c>
      <c r="K254">
        <f t="shared" si="91"/>
        <v>10.145458967146897</v>
      </c>
      <c r="L254">
        <f t="shared" si="92"/>
        <v>41.856155691314726</v>
      </c>
      <c r="M254">
        <f t="shared" si="93"/>
        <v>-1.2801906936481887E-2</v>
      </c>
      <c r="N254">
        <f t="shared" si="94"/>
        <v>2.7875593680437465</v>
      </c>
      <c r="O254">
        <f t="shared" si="95"/>
        <v>-1.2834659946535121E-2</v>
      </c>
      <c r="P254">
        <f t="shared" si="96"/>
        <v>-8.0187128522444667E-3</v>
      </c>
      <c r="Q254">
        <f t="shared" si="97"/>
        <v>-9.0341889438387019E-3</v>
      </c>
      <c r="R254">
        <f t="shared" si="98"/>
        <v>27.528070593189408</v>
      </c>
      <c r="S254">
        <f t="shared" si="99"/>
        <v>27.431970967741901</v>
      </c>
      <c r="T254">
        <f t="shared" si="100"/>
        <v>3.6709773784395709</v>
      </c>
      <c r="U254">
        <f t="shared" si="101"/>
        <v>67.742848159468068</v>
      </c>
      <c r="V254">
        <f t="shared" si="102"/>
        <v>2.4947584381022696</v>
      </c>
      <c r="W254">
        <f t="shared" si="103"/>
        <v>3.6826890304782527</v>
      </c>
      <c r="X254">
        <f t="shared" si="104"/>
        <v>1.1762189403373013</v>
      </c>
      <c r="Y254">
        <f t="shared" si="105"/>
        <v>6.7601719790412096</v>
      </c>
      <c r="Z254">
        <f t="shared" si="106"/>
        <v>8.1782984966600552</v>
      </c>
      <c r="AA254">
        <f t="shared" si="107"/>
        <v>0.63607229434167989</v>
      </c>
      <c r="AB254">
        <f t="shared" si="108"/>
        <v>15.565508581099106</v>
      </c>
      <c r="AC254">
        <v>-1.2199793376192799E-3</v>
      </c>
      <c r="AD254">
        <v>2.3562865752886401E-2</v>
      </c>
      <c r="AE254">
        <v>2.6757748700312698</v>
      </c>
      <c r="AF254">
        <v>80</v>
      </c>
      <c r="AG254">
        <v>8</v>
      </c>
      <c r="AH254">
        <f t="shared" si="109"/>
        <v>1</v>
      </c>
      <c r="AI254">
        <f t="shared" si="110"/>
        <v>0</v>
      </c>
      <c r="AJ254">
        <f t="shared" si="111"/>
        <v>53558.85707162397</v>
      </c>
      <c r="AK254">
        <f t="shared" si="112"/>
        <v>-4.72746674193548E-2</v>
      </c>
      <c r="AL254">
        <f t="shared" si="113"/>
        <v>-2.3164587035483852E-2</v>
      </c>
      <c r="AM254">
        <f t="shared" si="114"/>
        <v>0.49</v>
      </c>
      <c r="AN254">
        <f t="shared" si="115"/>
        <v>0.39</v>
      </c>
      <c r="AO254">
        <v>8.3800000000000008</v>
      </c>
      <c r="AP254">
        <v>0.5</v>
      </c>
      <c r="AQ254" t="s">
        <v>195</v>
      </c>
      <c r="AR254">
        <v>1607407415.87097</v>
      </c>
      <c r="AS254">
        <v>412.11574193548398</v>
      </c>
      <c r="AT254">
        <v>409.99764516129</v>
      </c>
      <c r="AU254">
        <v>24.563393548387101</v>
      </c>
      <c r="AV254">
        <v>24.688696774193499</v>
      </c>
      <c r="AW254">
        <v>999.99993548387101</v>
      </c>
      <c r="AX254">
        <v>101.445193548387</v>
      </c>
      <c r="AY254">
        <v>0.118885258064516</v>
      </c>
      <c r="AZ254">
        <v>27.486390322580601</v>
      </c>
      <c r="BA254">
        <v>27.431970967741901</v>
      </c>
      <c r="BB254">
        <v>27.627625806451601</v>
      </c>
      <c r="BC254">
        <v>10000.844193548401</v>
      </c>
      <c r="BD254">
        <v>-4.72746674193548E-2</v>
      </c>
      <c r="BE254">
        <v>0.30288841935483901</v>
      </c>
      <c r="BF254">
        <v>1607407361.5</v>
      </c>
      <c r="BG254" t="s">
        <v>770</v>
      </c>
      <c r="BH254">
        <v>40</v>
      </c>
      <c r="BI254">
        <v>-0.88600000000000001</v>
      </c>
      <c r="BJ254">
        <v>0.214</v>
      </c>
      <c r="BK254">
        <v>410</v>
      </c>
      <c r="BL254">
        <v>24</v>
      </c>
      <c r="BM254">
        <v>0.28999999999999998</v>
      </c>
      <c r="BN254">
        <v>0.11</v>
      </c>
      <c r="BO254">
        <v>2.1253340000000001</v>
      </c>
      <c r="BP254">
        <v>-0.117706948379353</v>
      </c>
      <c r="BQ254">
        <v>2.2916163640539802E-2</v>
      </c>
      <c r="BR254">
        <v>0</v>
      </c>
      <c r="BS254">
        <v>-0.12494202</v>
      </c>
      <c r="BT254">
        <v>-3.4602007202875502E-3</v>
      </c>
      <c r="BU254">
        <v>9.4795121161376302E-4</v>
      </c>
      <c r="BV254">
        <v>1</v>
      </c>
      <c r="BW254">
        <v>1</v>
      </c>
      <c r="BX254">
        <v>2</v>
      </c>
      <c r="BY254" t="s">
        <v>220</v>
      </c>
      <c r="BZ254">
        <v>100</v>
      </c>
      <c r="CA254">
        <v>100</v>
      </c>
      <c r="CB254">
        <v>-0.88600000000000001</v>
      </c>
      <c r="CC254">
        <v>0.214</v>
      </c>
      <c r="CD254">
        <v>2</v>
      </c>
      <c r="CE254">
        <v>999.86</v>
      </c>
      <c r="CF254">
        <v>763.76499999999999</v>
      </c>
      <c r="CG254">
        <v>27.0001</v>
      </c>
      <c r="CH254">
        <v>31.546299999999999</v>
      </c>
      <c r="CI254">
        <v>30</v>
      </c>
      <c r="CJ254">
        <v>31.512899999999998</v>
      </c>
      <c r="CK254">
        <v>31.594899999999999</v>
      </c>
      <c r="CL254">
        <v>30.7729</v>
      </c>
      <c r="CM254">
        <v>-30</v>
      </c>
      <c r="CN254">
        <v>-30</v>
      </c>
      <c r="CO254">
        <v>27</v>
      </c>
      <c r="CP254">
        <v>410</v>
      </c>
      <c r="CQ254">
        <v>10</v>
      </c>
      <c r="CR254">
        <v>98.141099999999994</v>
      </c>
      <c r="CS254">
        <v>106.277</v>
      </c>
    </row>
    <row r="255" spans="1:97" x14ac:dyDescent="0.25">
      <c r="A255">
        <v>239</v>
      </c>
      <c r="B255">
        <v>1607407429.5</v>
      </c>
      <c r="C255">
        <v>17835.4000000954</v>
      </c>
      <c r="D255" t="s">
        <v>779</v>
      </c>
      <c r="E255" t="s">
        <v>780</v>
      </c>
      <c r="F255">
        <v>1607407420.87097</v>
      </c>
      <c r="G255">
        <f t="shared" si="87"/>
        <v>-1.5361924446828524E-4</v>
      </c>
      <c r="H255">
        <f t="shared" si="88"/>
        <v>-2.4517444252095792</v>
      </c>
      <c r="I255">
        <f t="shared" si="89"/>
        <v>412.10500000000002</v>
      </c>
      <c r="J255">
        <f t="shared" si="90"/>
        <v>102.73474640515633</v>
      </c>
      <c r="K255">
        <f t="shared" si="91"/>
        <v>10.434149921411812</v>
      </c>
      <c r="L255">
        <f t="shared" si="92"/>
        <v>41.85502474893535</v>
      </c>
      <c r="M255">
        <f t="shared" si="93"/>
        <v>-1.285617312366987E-2</v>
      </c>
      <c r="N255">
        <f t="shared" si="94"/>
        <v>2.7880570570412075</v>
      </c>
      <c r="O255">
        <f t="shared" si="95"/>
        <v>-1.288919887088434E-2</v>
      </c>
      <c r="P255">
        <f t="shared" si="96"/>
        <v>-8.052775089697907E-3</v>
      </c>
      <c r="Q255">
        <f t="shared" si="97"/>
        <v>-7.58357553619355E-3</v>
      </c>
      <c r="R255">
        <f t="shared" si="98"/>
        <v>27.527516617123176</v>
      </c>
      <c r="S255">
        <f t="shared" si="99"/>
        <v>27.431541935483899</v>
      </c>
      <c r="T255">
        <f t="shared" si="100"/>
        <v>3.6708851752061693</v>
      </c>
      <c r="U255">
        <f t="shared" si="101"/>
        <v>67.810536251187557</v>
      </c>
      <c r="V255">
        <f t="shared" si="102"/>
        <v>2.4971568985189729</v>
      </c>
      <c r="W255">
        <f t="shared" si="103"/>
        <v>3.6825499938075485</v>
      </c>
      <c r="X255">
        <f t="shared" si="104"/>
        <v>1.1737282766871964</v>
      </c>
      <c r="Y255">
        <f t="shared" si="105"/>
        <v>6.7746086810513786</v>
      </c>
      <c r="Z255">
        <f t="shared" si="106"/>
        <v>8.1472723477046731</v>
      </c>
      <c r="AA255">
        <f t="shared" si="107"/>
        <v>0.63354270565910575</v>
      </c>
      <c r="AB255">
        <f t="shared" si="108"/>
        <v>15.547840158878964</v>
      </c>
      <c r="AC255">
        <v>-1.2203173778185599E-3</v>
      </c>
      <c r="AD255">
        <v>2.3569394712508299E-2</v>
      </c>
      <c r="AE255">
        <v>2.6762415850172698</v>
      </c>
      <c r="AF255">
        <v>80</v>
      </c>
      <c r="AG255">
        <v>8</v>
      </c>
      <c r="AH255">
        <f t="shared" si="109"/>
        <v>1</v>
      </c>
      <c r="AI255">
        <f t="shared" si="110"/>
        <v>0</v>
      </c>
      <c r="AJ255">
        <f t="shared" si="111"/>
        <v>53573.203009605917</v>
      </c>
      <c r="AK255">
        <f t="shared" si="112"/>
        <v>-3.9683807096774201E-2</v>
      </c>
      <c r="AL255">
        <f t="shared" si="113"/>
        <v>-1.9445065477419358E-2</v>
      </c>
      <c r="AM255">
        <f t="shared" si="114"/>
        <v>0.49</v>
      </c>
      <c r="AN255">
        <f t="shared" si="115"/>
        <v>0.39</v>
      </c>
      <c r="AO255">
        <v>8.3800000000000008</v>
      </c>
      <c r="AP255">
        <v>0.5</v>
      </c>
      <c r="AQ255" t="s">
        <v>195</v>
      </c>
      <c r="AR255">
        <v>1607407420.87097</v>
      </c>
      <c r="AS255">
        <v>412.10500000000002</v>
      </c>
      <c r="AT255">
        <v>409.99738709677399</v>
      </c>
      <c r="AU255">
        <v>24.5870322580645</v>
      </c>
      <c r="AV255">
        <v>24.712599999999998</v>
      </c>
      <c r="AW255">
        <v>1000.00019354839</v>
      </c>
      <c r="AX255">
        <v>101.445096774194</v>
      </c>
      <c r="AY255">
        <v>0.118885096774194</v>
      </c>
      <c r="AZ255">
        <v>27.4857451612903</v>
      </c>
      <c r="BA255">
        <v>27.431541935483899</v>
      </c>
      <c r="BB255">
        <v>27.6267225806452</v>
      </c>
      <c r="BC255">
        <v>10003.6248387097</v>
      </c>
      <c r="BD255">
        <v>-3.9683807096774201E-2</v>
      </c>
      <c r="BE255">
        <v>0.30129309677419402</v>
      </c>
      <c r="BF255">
        <v>1607407361.5</v>
      </c>
      <c r="BG255" t="s">
        <v>770</v>
      </c>
      <c r="BH255">
        <v>40</v>
      </c>
      <c r="BI255">
        <v>-0.88600000000000001</v>
      </c>
      <c r="BJ255">
        <v>0.214</v>
      </c>
      <c r="BK255">
        <v>410</v>
      </c>
      <c r="BL255">
        <v>24</v>
      </c>
      <c r="BM255">
        <v>0.28999999999999998</v>
      </c>
      <c r="BN255">
        <v>0.11</v>
      </c>
      <c r="BO255">
        <v>2.1152936000000002</v>
      </c>
      <c r="BP255">
        <v>-9.6852129651854899E-2</v>
      </c>
      <c r="BQ255">
        <v>2.03923660971452E-2</v>
      </c>
      <c r="BR255">
        <v>1</v>
      </c>
      <c r="BS255">
        <v>-0.12546305999999999</v>
      </c>
      <c r="BT255">
        <v>-2.9990088835528598E-3</v>
      </c>
      <c r="BU255">
        <v>8.9402334220086202E-4</v>
      </c>
      <c r="BV255">
        <v>1</v>
      </c>
      <c r="BW255">
        <v>2</v>
      </c>
      <c r="BX255">
        <v>2</v>
      </c>
      <c r="BY255" t="s">
        <v>197</v>
      </c>
      <c r="BZ255">
        <v>100</v>
      </c>
      <c r="CA255">
        <v>100</v>
      </c>
      <c r="CB255">
        <v>-0.88600000000000001</v>
      </c>
      <c r="CC255">
        <v>0.214</v>
      </c>
      <c r="CD255">
        <v>2</v>
      </c>
      <c r="CE255">
        <v>1000.05</v>
      </c>
      <c r="CF255">
        <v>763.57600000000002</v>
      </c>
      <c r="CG255">
        <v>26.9998</v>
      </c>
      <c r="CH255">
        <v>31.546299999999999</v>
      </c>
      <c r="CI255">
        <v>30</v>
      </c>
      <c r="CJ255">
        <v>31.511099999999999</v>
      </c>
      <c r="CK255">
        <v>31.5932</v>
      </c>
      <c r="CL255">
        <v>30.772200000000002</v>
      </c>
      <c r="CM255">
        <v>-30</v>
      </c>
      <c r="CN255">
        <v>-30</v>
      </c>
      <c r="CO255">
        <v>27</v>
      </c>
      <c r="CP255">
        <v>410</v>
      </c>
      <c r="CQ255">
        <v>10</v>
      </c>
      <c r="CR255">
        <v>98.143699999999995</v>
      </c>
      <c r="CS255">
        <v>106.277</v>
      </c>
    </row>
    <row r="256" spans="1:97" x14ac:dyDescent="0.25">
      <c r="A256">
        <v>240</v>
      </c>
      <c r="B256">
        <v>1607408373.5</v>
      </c>
      <c r="C256">
        <v>18779.4000000954</v>
      </c>
      <c r="D256" t="s">
        <v>782</v>
      </c>
      <c r="E256" t="s">
        <v>783</v>
      </c>
      <c r="F256">
        <v>1607408365.5225799</v>
      </c>
      <c r="G256">
        <f t="shared" si="87"/>
        <v>2.0036793800600993E-4</v>
      </c>
      <c r="H256">
        <f t="shared" si="88"/>
        <v>-4.33650390161805</v>
      </c>
      <c r="I256">
        <f t="shared" si="89"/>
        <v>415.78964516129003</v>
      </c>
      <c r="J256">
        <f t="shared" si="90"/>
        <v>1299.3073179884705</v>
      </c>
      <c r="K256">
        <f t="shared" si="91"/>
        <v>132.02941070068709</v>
      </c>
      <c r="L256">
        <f t="shared" si="92"/>
        <v>42.250560022305706</v>
      </c>
      <c r="M256">
        <f t="shared" si="93"/>
        <v>7.5517741973844957E-3</v>
      </c>
      <c r="N256">
        <f t="shared" si="94"/>
        <v>2.7702311327145526</v>
      </c>
      <c r="O256">
        <f t="shared" si="95"/>
        <v>7.5403559414146809E-3</v>
      </c>
      <c r="P256">
        <f t="shared" si="96"/>
        <v>4.7137468878218286E-3</v>
      </c>
      <c r="Q256">
        <f t="shared" si="97"/>
        <v>-1.5064533208064524E-2</v>
      </c>
      <c r="R256">
        <f t="shared" si="98"/>
        <v>34.547231937189053</v>
      </c>
      <c r="S256">
        <f t="shared" si="99"/>
        <v>34.617748387096803</v>
      </c>
      <c r="T256">
        <f t="shared" si="100"/>
        <v>5.5299018218506504</v>
      </c>
      <c r="U256">
        <f t="shared" si="101"/>
        <v>53.253396687821684</v>
      </c>
      <c r="V256">
        <f t="shared" si="102"/>
        <v>2.9422709233753936</v>
      </c>
      <c r="W256">
        <f t="shared" si="103"/>
        <v>5.5250389766184629</v>
      </c>
      <c r="X256">
        <f t="shared" si="104"/>
        <v>2.5876308984752567</v>
      </c>
      <c r="Y256">
        <f t="shared" si="105"/>
        <v>-8.8362260660650378</v>
      </c>
      <c r="Z256">
        <f t="shared" si="106"/>
        <v>-2.3659724831049558</v>
      </c>
      <c r="AA256">
        <f t="shared" si="107"/>
        <v>-0.19870349679417598</v>
      </c>
      <c r="AB256">
        <f t="shared" si="108"/>
        <v>-11.415966579172235</v>
      </c>
      <c r="AC256">
        <v>-1.21973846414087E-3</v>
      </c>
      <c r="AD256">
        <v>2.3558213486032199E-2</v>
      </c>
      <c r="AE256">
        <v>2.6754422556320101</v>
      </c>
      <c r="AF256">
        <v>92</v>
      </c>
      <c r="AG256">
        <v>9</v>
      </c>
      <c r="AH256">
        <f t="shared" si="109"/>
        <v>1</v>
      </c>
      <c r="AI256">
        <f t="shared" si="110"/>
        <v>0</v>
      </c>
      <c r="AJ256">
        <f t="shared" si="111"/>
        <v>52310.608270998957</v>
      </c>
      <c r="AK256">
        <f t="shared" si="112"/>
        <v>-7.8830629032258098E-2</v>
      </c>
      <c r="AL256">
        <f t="shared" si="113"/>
        <v>-3.8627008225806468E-2</v>
      </c>
      <c r="AM256">
        <f t="shared" si="114"/>
        <v>0.49</v>
      </c>
      <c r="AN256">
        <f t="shared" si="115"/>
        <v>0.39</v>
      </c>
      <c r="AO256">
        <v>13.6</v>
      </c>
      <c r="AP256">
        <v>0.5</v>
      </c>
      <c r="AQ256" t="s">
        <v>195</v>
      </c>
      <c r="AR256">
        <v>1607408365.5225799</v>
      </c>
      <c r="AS256">
        <v>415.78964516129003</v>
      </c>
      <c r="AT256">
        <v>410.00580645161301</v>
      </c>
      <c r="AU256">
        <v>28.955019354838701</v>
      </c>
      <c r="AV256">
        <v>28.690432258064501</v>
      </c>
      <c r="AW256">
        <v>1000.0870967741899</v>
      </c>
      <c r="AX256">
        <v>101.47345161290301</v>
      </c>
      <c r="AY256">
        <v>0.14177741935483901</v>
      </c>
      <c r="AZ256">
        <v>34.601906451612898</v>
      </c>
      <c r="BA256">
        <v>34.617748387096803</v>
      </c>
      <c r="BB256">
        <v>34.775341935483901</v>
      </c>
      <c r="BC256">
        <v>9996.0851612903207</v>
      </c>
      <c r="BD256">
        <v>-7.8830629032258098E-2</v>
      </c>
      <c r="BE256">
        <v>0.282605</v>
      </c>
      <c r="BF256">
        <v>1607408357</v>
      </c>
      <c r="BG256" t="s">
        <v>784</v>
      </c>
      <c r="BH256">
        <v>41</v>
      </c>
      <c r="BI256">
        <v>-1.198</v>
      </c>
      <c r="BJ256">
        <v>0.185</v>
      </c>
      <c r="BK256">
        <v>410</v>
      </c>
      <c r="BL256">
        <v>29</v>
      </c>
      <c r="BM256">
        <v>0.11</v>
      </c>
      <c r="BN256">
        <v>0.1</v>
      </c>
      <c r="BO256">
        <v>3.5664136979999999</v>
      </c>
      <c r="BP256">
        <v>23.609610700706899</v>
      </c>
      <c r="BQ256">
        <v>3.1450570391828201</v>
      </c>
      <c r="BR256">
        <v>0</v>
      </c>
      <c r="BS256">
        <v>0.16868649905999999</v>
      </c>
      <c r="BT256">
        <v>1.03169664251198</v>
      </c>
      <c r="BU256">
        <v>0.13811894558417101</v>
      </c>
      <c r="BV256">
        <v>0</v>
      </c>
      <c r="BW256">
        <v>0</v>
      </c>
      <c r="BX256">
        <v>2</v>
      </c>
      <c r="BY256" t="s">
        <v>213</v>
      </c>
      <c r="BZ256">
        <v>100</v>
      </c>
      <c r="CA256">
        <v>100</v>
      </c>
      <c r="CB256">
        <v>-1.198</v>
      </c>
      <c r="CC256">
        <v>0.185</v>
      </c>
      <c r="CD256">
        <v>2</v>
      </c>
      <c r="CE256">
        <v>987.19899999999996</v>
      </c>
      <c r="CF256">
        <v>738.71299999999997</v>
      </c>
      <c r="CG256">
        <v>34.996499999999997</v>
      </c>
      <c r="CH256">
        <v>35.707799999999999</v>
      </c>
      <c r="CI256">
        <v>30.0014</v>
      </c>
      <c r="CJ256">
        <v>35.115299999999998</v>
      </c>
      <c r="CK256">
        <v>35.202199999999998</v>
      </c>
      <c r="CL256">
        <v>30.8095</v>
      </c>
      <c r="CM256">
        <v>-30</v>
      </c>
      <c r="CN256">
        <v>-30</v>
      </c>
      <c r="CO256">
        <v>35</v>
      </c>
      <c r="CP256">
        <v>410</v>
      </c>
      <c r="CQ256">
        <v>10</v>
      </c>
      <c r="CR256">
        <v>97.617699999999999</v>
      </c>
      <c r="CS256">
        <v>105.61499999999999</v>
      </c>
    </row>
    <row r="257" spans="1:97" x14ac:dyDescent="0.25">
      <c r="A257">
        <v>241</v>
      </c>
      <c r="B257">
        <v>1607408378.5</v>
      </c>
      <c r="C257">
        <v>18784.4000000954</v>
      </c>
      <c r="D257" t="s">
        <v>785</v>
      </c>
      <c r="E257" t="s">
        <v>786</v>
      </c>
      <c r="F257">
        <v>1607408370.17097</v>
      </c>
      <c r="G257">
        <f t="shared" si="87"/>
        <v>2.3936438791123405E-4</v>
      </c>
      <c r="H257">
        <f t="shared" si="88"/>
        <v>-5.1812577776390389</v>
      </c>
      <c r="I257">
        <f t="shared" si="89"/>
        <v>416.91241935483902</v>
      </c>
      <c r="J257">
        <f t="shared" si="90"/>
        <v>1297.2904624542637</v>
      </c>
      <c r="K257">
        <f t="shared" si="91"/>
        <v>131.82591636970758</v>
      </c>
      <c r="L257">
        <f t="shared" si="92"/>
        <v>42.365116616511855</v>
      </c>
      <c r="M257">
        <f t="shared" si="93"/>
        <v>9.0576382651487864E-3</v>
      </c>
      <c r="N257">
        <f t="shared" si="94"/>
        <v>2.7686753911710587</v>
      </c>
      <c r="O257">
        <f t="shared" si="95"/>
        <v>9.0412084057091679E-3</v>
      </c>
      <c r="P257">
        <f t="shared" si="96"/>
        <v>5.6522288974182357E-3</v>
      </c>
      <c r="Q257">
        <f t="shared" si="97"/>
        <v>-1.5856845520645153E-2</v>
      </c>
      <c r="R257">
        <f t="shared" si="98"/>
        <v>34.525343959300407</v>
      </c>
      <c r="S257">
        <f t="shared" si="99"/>
        <v>34.607441935483898</v>
      </c>
      <c r="T257">
        <f t="shared" si="100"/>
        <v>5.526737727691911</v>
      </c>
      <c r="U257">
        <f t="shared" si="101"/>
        <v>53.402233959456005</v>
      </c>
      <c r="V257">
        <f t="shared" si="102"/>
        <v>2.9486552673988222</v>
      </c>
      <c r="W257">
        <f t="shared" si="103"/>
        <v>5.5215953505568658</v>
      </c>
      <c r="X257">
        <f t="shared" si="104"/>
        <v>2.5780824602930887</v>
      </c>
      <c r="Y257">
        <f t="shared" si="105"/>
        <v>-10.555969506885422</v>
      </c>
      <c r="Z257">
        <f t="shared" si="106"/>
        <v>-2.501871111844876</v>
      </c>
      <c r="AA257">
        <f t="shared" si="107"/>
        <v>-0.21021278084450562</v>
      </c>
      <c r="AB257">
        <f t="shared" si="108"/>
        <v>-13.283910245095448</v>
      </c>
      <c r="AC257">
        <v>-1.21867221077883E-3</v>
      </c>
      <c r="AD257">
        <v>2.35376197070611E-2</v>
      </c>
      <c r="AE257">
        <v>2.6739693752606799</v>
      </c>
      <c r="AF257">
        <v>91</v>
      </c>
      <c r="AG257">
        <v>9</v>
      </c>
      <c r="AH257">
        <f t="shared" si="109"/>
        <v>1</v>
      </c>
      <c r="AI257">
        <f t="shared" si="110"/>
        <v>0</v>
      </c>
      <c r="AJ257">
        <f t="shared" si="111"/>
        <v>52268.657572974502</v>
      </c>
      <c r="AK257">
        <f t="shared" si="112"/>
        <v>-8.2976690322580607E-2</v>
      </c>
      <c r="AL257">
        <f t="shared" si="113"/>
        <v>-4.0658578258064494E-2</v>
      </c>
      <c r="AM257">
        <f t="shared" si="114"/>
        <v>0.49</v>
      </c>
      <c r="AN257">
        <f t="shared" si="115"/>
        <v>0.39</v>
      </c>
      <c r="AO257">
        <v>13.6</v>
      </c>
      <c r="AP257">
        <v>0.5</v>
      </c>
      <c r="AQ257" t="s">
        <v>195</v>
      </c>
      <c r="AR257">
        <v>1607408370.17097</v>
      </c>
      <c r="AS257">
        <v>416.91241935483902</v>
      </c>
      <c r="AT257">
        <v>410.00167741935502</v>
      </c>
      <c r="AU257">
        <v>29.0175290322581</v>
      </c>
      <c r="AV257">
        <v>28.701441935483899</v>
      </c>
      <c r="AW257">
        <v>1000.00706451613</v>
      </c>
      <c r="AX257">
        <v>101.473967741935</v>
      </c>
      <c r="AY257">
        <v>0.14237816129032299</v>
      </c>
      <c r="AZ257">
        <v>34.590680645161299</v>
      </c>
      <c r="BA257">
        <v>34.607441935483898</v>
      </c>
      <c r="BB257">
        <v>34.762980645161299</v>
      </c>
      <c r="BC257">
        <v>9987.2961290322601</v>
      </c>
      <c r="BD257">
        <v>-8.2976690322580607E-2</v>
      </c>
      <c r="BE257">
        <v>0.282605</v>
      </c>
      <c r="BF257">
        <v>1607408357</v>
      </c>
      <c r="BG257" t="s">
        <v>784</v>
      </c>
      <c r="BH257">
        <v>41</v>
      </c>
      <c r="BI257">
        <v>-1.198</v>
      </c>
      <c r="BJ257">
        <v>0.185</v>
      </c>
      <c r="BK257">
        <v>410</v>
      </c>
      <c r="BL257">
        <v>29</v>
      </c>
      <c r="BM257">
        <v>0.11</v>
      </c>
      <c r="BN257">
        <v>0.1</v>
      </c>
      <c r="BO257">
        <v>4.8834206980000001</v>
      </c>
      <c r="BP257">
        <v>20.028825299187599</v>
      </c>
      <c r="BQ257">
        <v>2.8751801974960798</v>
      </c>
      <c r="BR257">
        <v>0</v>
      </c>
      <c r="BS257">
        <v>0.22601794906</v>
      </c>
      <c r="BT257">
        <v>0.88502183775521104</v>
      </c>
      <c r="BU257">
        <v>0.12722989192463199</v>
      </c>
      <c r="BV257">
        <v>0</v>
      </c>
      <c r="BW257">
        <v>0</v>
      </c>
      <c r="BX257">
        <v>2</v>
      </c>
      <c r="BY257" t="s">
        <v>213</v>
      </c>
      <c r="BZ257">
        <v>100</v>
      </c>
      <c r="CA257">
        <v>100</v>
      </c>
      <c r="CB257">
        <v>-1.198</v>
      </c>
      <c r="CC257">
        <v>0.185</v>
      </c>
      <c r="CD257">
        <v>2</v>
      </c>
      <c r="CE257">
        <v>987.69200000000001</v>
      </c>
      <c r="CF257">
        <v>739.06799999999998</v>
      </c>
      <c r="CG257">
        <v>34.996099999999998</v>
      </c>
      <c r="CH257">
        <v>35.724299999999999</v>
      </c>
      <c r="CI257">
        <v>30.001300000000001</v>
      </c>
      <c r="CJ257">
        <v>35.131399999999999</v>
      </c>
      <c r="CK257">
        <v>35.218600000000002</v>
      </c>
      <c r="CL257">
        <v>30.809000000000001</v>
      </c>
      <c r="CM257">
        <v>-30</v>
      </c>
      <c r="CN257">
        <v>-30</v>
      </c>
      <c r="CO257">
        <v>35</v>
      </c>
      <c r="CP257">
        <v>410</v>
      </c>
      <c r="CQ257">
        <v>10</v>
      </c>
      <c r="CR257">
        <v>97.614199999999997</v>
      </c>
      <c r="CS257">
        <v>105.61199999999999</v>
      </c>
    </row>
    <row r="258" spans="1:97" x14ac:dyDescent="0.25">
      <c r="A258">
        <v>242</v>
      </c>
      <c r="B258">
        <v>1607408384</v>
      </c>
      <c r="C258">
        <v>18789.9000000954</v>
      </c>
      <c r="D258" t="s">
        <v>787</v>
      </c>
      <c r="E258" t="s">
        <v>788</v>
      </c>
      <c r="F258">
        <v>1607408375.4870999</v>
      </c>
      <c r="G258">
        <f t="shared" si="87"/>
        <v>2.3860010486247726E-4</v>
      </c>
      <c r="H258">
        <f t="shared" si="88"/>
        <v>-5.1668916243080032</v>
      </c>
      <c r="I258">
        <f t="shared" si="89"/>
        <v>416.89125806451602</v>
      </c>
      <c r="J258">
        <f t="shared" si="90"/>
        <v>1295.6190144510504</v>
      </c>
      <c r="K258">
        <f t="shared" si="91"/>
        <v>131.65837571515891</v>
      </c>
      <c r="L258">
        <f t="shared" si="92"/>
        <v>42.363708215473245</v>
      </c>
      <c r="M258">
        <f t="shared" si="93"/>
        <v>9.049999034084797E-3</v>
      </c>
      <c r="N258">
        <f t="shared" si="94"/>
        <v>2.7690795472907852</v>
      </c>
      <c r="O258">
        <f t="shared" si="95"/>
        <v>9.0335992390860268E-3</v>
      </c>
      <c r="P258">
        <f t="shared" si="96"/>
        <v>5.6474704741486742E-3</v>
      </c>
      <c r="Q258">
        <f t="shared" si="97"/>
        <v>-1.4876357038064522E-2</v>
      </c>
      <c r="R258">
        <f t="shared" si="98"/>
        <v>34.508404957475577</v>
      </c>
      <c r="S258">
        <f t="shared" si="99"/>
        <v>34.591629032258098</v>
      </c>
      <c r="T258">
        <f t="shared" si="100"/>
        <v>5.5218862054107616</v>
      </c>
      <c r="U258">
        <f t="shared" si="101"/>
        <v>53.473452731594165</v>
      </c>
      <c r="V258">
        <f t="shared" si="102"/>
        <v>2.949774555159435</v>
      </c>
      <c r="W258">
        <f t="shared" si="103"/>
        <v>5.5163345631814709</v>
      </c>
      <c r="X258">
        <f t="shared" si="104"/>
        <v>2.5721116502513266</v>
      </c>
      <c r="Y258">
        <f t="shared" si="105"/>
        <v>-10.522264624435246</v>
      </c>
      <c r="Z258">
        <f t="shared" si="106"/>
        <v>-2.7035324688176963</v>
      </c>
      <c r="AA258">
        <f t="shared" si="107"/>
        <v>-0.22708714372415356</v>
      </c>
      <c r="AB258">
        <f t="shared" si="108"/>
        <v>-13.467760594015161</v>
      </c>
      <c r="AC258">
        <v>-1.2189491494073101E-3</v>
      </c>
      <c r="AD258">
        <v>2.3542968541687598E-2</v>
      </c>
      <c r="AE258">
        <v>2.6743520097982101</v>
      </c>
      <c r="AF258">
        <v>90</v>
      </c>
      <c r="AG258">
        <v>9</v>
      </c>
      <c r="AH258">
        <f t="shared" si="109"/>
        <v>1</v>
      </c>
      <c r="AI258">
        <f t="shared" si="110"/>
        <v>0</v>
      </c>
      <c r="AJ258">
        <f t="shared" si="111"/>
        <v>52283.001939270478</v>
      </c>
      <c r="AK258">
        <f t="shared" si="112"/>
        <v>-7.7845929032258093E-2</v>
      </c>
      <c r="AL258">
        <f t="shared" si="113"/>
        <v>-3.8144505225806466E-2</v>
      </c>
      <c r="AM258">
        <f t="shared" si="114"/>
        <v>0.49</v>
      </c>
      <c r="AN258">
        <f t="shared" si="115"/>
        <v>0.39</v>
      </c>
      <c r="AO258">
        <v>13.6</v>
      </c>
      <c r="AP258">
        <v>0.5</v>
      </c>
      <c r="AQ258" t="s">
        <v>195</v>
      </c>
      <c r="AR258">
        <v>1607408375.4870999</v>
      </c>
      <c r="AS258">
        <v>416.89125806451602</v>
      </c>
      <c r="AT258">
        <v>409.99954838709698</v>
      </c>
      <c r="AU258">
        <v>29.028035483871001</v>
      </c>
      <c r="AV258">
        <v>28.712958064516101</v>
      </c>
      <c r="AW258">
        <v>999.99758064516095</v>
      </c>
      <c r="AX258">
        <v>101.47548387096801</v>
      </c>
      <c r="AY258">
        <v>0.14264170967741899</v>
      </c>
      <c r="AZ258">
        <v>34.573519354838702</v>
      </c>
      <c r="BA258">
        <v>34.591629032258098</v>
      </c>
      <c r="BB258">
        <v>34.747590322580599</v>
      </c>
      <c r="BC258">
        <v>9989.4164516129003</v>
      </c>
      <c r="BD258">
        <v>-7.7845929032258093E-2</v>
      </c>
      <c r="BE258">
        <v>0.282605</v>
      </c>
      <c r="BF258">
        <v>1607408357</v>
      </c>
      <c r="BG258" t="s">
        <v>784</v>
      </c>
      <c r="BH258">
        <v>41</v>
      </c>
      <c r="BI258">
        <v>-1.198</v>
      </c>
      <c r="BJ258">
        <v>0.185</v>
      </c>
      <c r="BK258">
        <v>410</v>
      </c>
      <c r="BL258">
        <v>29</v>
      </c>
      <c r="BM258">
        <v>0.11</v>
      </c>
      <c r="BN258">
        <v>0.1</v>
      </c>
      <c r="BO258">
        <v>6.3406318800000001</v>
      </c>
      <c r="BP258">
        <v>7.0824276981197603</v>
      </c>
      <c r="BQ258">
        <v>1.5110860717302601</v>
      </c>
      <c r="BR258">
        <v>0</v>
      </c>
      <c r="BS258">
        <v>0.28978593600000002</v>
      </c>
      <c r="BT258">
        <v>0.32372203230262098</v>
      </c>
      <c r="BU258">
        <v>6.91793249973741E-2</v>
      </c>
      <c r="BV258">
        <v>0</v>
      </c>
      <c r="BW258">
        <v>0</v>
      </c>
      <c r="BX258">
        <v>2</v>
      </c>
      <c r="BY258" t="s">
        <v>213</v>
      </c>
      <c r="BZ258">
        <v>100</v>
      </c>
      <c r="CA258">
        <v>100</v>
      </c>
      <c r="CB258">
        <v>-1.198</v>
      </c>
      <c r="CC258">
        <v>0.185</v>
      </c>
      <c r="CD258">
        <v>2</v>
      </c>
      <c r="CE258">
        <v>988.58900000000006</v>
      </c>
      <c r="CF258">
        <v>739.19200000000001</v>
      </c>
      <c r="CG258">
        <v>34.995699999999999</v>
      </c>
      <c r="CH258">
        <v>35.740699999999997</v>
      </c>
      <c r="CI258">
        <v>30.001100000000001</v>
      </c>
      <c r="CJ258">
        <v>35.152299999999997</v>
      </c>
      <c r="CK258">
        <v>35.239199999999997</v>
      </c>
      <c r="CL258">
        <v>30.8095</v>
      </c>
      <c r="CM258">
        <v>-30</v>
      </c>
      <c r="CN258">
        <v>-30</v>
      </c>
      <c r="CO258">
        <v>35</v>
      </c>
      <c r="CP258">
        <v>410</v>
      </c>
      <c r="CQ258">
        <v>10</v>
      </c>
      <c r="CR258">
        <v>97.613900000000001</v>
      </c>
      <c r="CS258">
        <v>105.61</v>
      </c>
    </row>
    <row r="259" spans="1:97" x14ac:dyDescent="0.25">
      <c r="A259">
        <v>243</v>
      </c>
      <c r="B259">
        <v>1607408389.0999999</v>
      </c>
      <c r="C259">
        <v>18795</v>
      </c>
      <c r="D259" t="s">
        <v>789</v>
      </c>
      <c r="E259" t="s">
        <v>790</v>
      </c>
      <c r="F259">
        <v>1607408380.4129</v>
      </c>
      <c r="G259">
        <f t="shared" si="87"/>
        <v>2.3809889311002383E-4</v>
      </c>
      <c r="H259">
        <f t="shared" si="88"/>
        <v>-5.1635244719727522</v>
      </c>
      <c r="I259">
        <f t="shared" si="89"/>
        <v>416.88754838709701</v>
      </c>
      <c r="J259">
        <f t="shared" si="90"/>
        <v>1295.2640128475105</v>
      </c>
      <c r="K259">
        <f t="shared" si="91"/>
        <v>131.62444461243916</v>
      </c>
      <c r="L259">
        <f t="shared" si="92"/>
        <v>42.364021140107965</v>
      </c>
      <c r="M259">
        <f t="shared" si="93"/>
        <v>9.0483215812066174E-3</v>
      </c>
      <c r="N259">
        <f t="shared" si="94"/>
        <v>2.7714813523040998</v>
      </c>
      <c r="O259">
        <f t="shared" si="95"/>
        <v>9.0319420384932098E-3</v>
      </c>
      <c r="P259">
        <f t="shared" si="96"/>
        <v>5.6464329098756217E-3</v>
      </c>
      <c r="Q259">
        <f t="shared" si="97"/>
        <v>-1.5872164959677425E-2</v>
      </c>
      <c r="R259">
        <f t="shared" si="98"/>
        <v>34.494689892852314</v>
      </c>
      <c r="S259">
        <f t="shared" si="99"/>
        <v>34.579135483870999</v>
      </c>
      <c r="T259">
        <f t="shared" si="100"/>
        <v>5.5180557056531203</v>
      </c>
      <c r="U259">
        <f t="shared" si="101"/>
        <v>53.533271443852584</v>
      </c>
      <c r="V259">
        <f t="shared" si="102"/>
        <v>2.9507955202589904</v>
      </c>
      <c r="W259">
        <f t="shared" si="103"/>
        <v>5.5120777054581458</v>
      </c>
      <c r="X259">
        <f t="shared" si="104"/>
        <v>2.5672601853941299</v>
      </c>
      <c r="Y259">
        <f t="shared" si="105"/>
        <v>-10.500161186152051</v>
      </c>
      <c r="Z259">
        <f t="shared" si="106"/>
        <v>-2.9155419516868619</v>
      </c>
      <c r="AA259">
        <f t="shared" si="107"/>
        <v>-0.24465147010158414</v>
      </c>
      <c r="AB259">
        <f t="shared" si="108"/>
        <v>-13.676226772900174</v>
      </c>
      <c r="AC259">
        <v>-1.22059574913791E-3</v>
      </c>
      <c r="AD259">
        <v>2.3574771218343199E-2</v>
      </c>
      <c r="AE259">
        <v>2.6766258534951799</v>
      </c>
      <c r="AF259">
        <v>90</v>
      </c>
      <c r="AG259">
        <v>9</v>
      </c>
      <c r="AH259">
        <f t="shared" si="109"/>
        <v>1</v>
      </c>
      <c r="AI259">
        <f t="shared" si="110"/>
        <v>0</v>
      </c>
      <c r="AJ259">
        <f t="shared" si="111"/>
        <v>52353.141748283888</v>
      </c>
      <c r="AK259">
        <f t="shared" si="112"/>
        <v>-8.3056854838709698E-2</v>
      </c>
      <c r="AL259">
        <f t="shared" si="113"/>
        <v>-4.0697858870967753E-2</v>
      </c>
      <c r="AM259">
        <f t="shared" si="114"/>
        <v>0.49</v>
      </c>
      <c r="AN259">
        <f t="shared" si="115"/>
        <v>0.39</v>
      </c>
      <c r="AO259">
        <v>13.6</v>
      </c>
      <c r="AP259">
        <v>0.5</v>
      </c>
      <c r="AQ259" t="s">
        <v>195</v>
      </c>
      <c r="AR259">
        <v>1607408380.4129</v>
      </c>
      <c r="AS259">
        <v>416.88754838709701</v>
      </c>
      <c r="AT259">
        <v>410.00019354838702</v>
      </c>
      <c r="AU259">
        <v>29.0376096774194</v>
      </c>
      <c r="AV259">
        <v>28.723199999999999</v>
      </c>
      <c r="AW259">
        <v>1000.00641935484</v>
      </c>
      <c r="AX259">
        <v>101.476935483871</v>
      </c>
      <c r="AY259">
        <v>0.142844967741936</v>
      </c>
      <c r="AZ259">
        <v>34.559622580645197</v>
      </c>
      <c r="BA259">
        <v>34.579135483870999</v>
      </c>
      <c r="BB259">
        <v>34.733016129032301</v>
      </c>
      <c r="BC259">
        <v>10002.767419354799</v>
      </c>
      <c r="BD259">
        <v>-8.3056854838709698E-2</v>
      </c>
      <c r="BE259">
        <v>0.282605</v>
      </c>
      <c r="BF259">
        <v>1607408357</v>
      </c>
      <c r="BG259" t="s">
        <v>784</v>
      </c>
      <c r="BH259">
        <v>41</v>
      </c>
      <c r="BI259">
        <v>-1.198</v>
      </c>
      <c r="BJ259">
        <v>0.185</v>
      </c>
      <c r="BK259">
        <v>410</v>
      </c>
      <c r="BL259">
        <v>29</v>
      </c>
      <c r="BM259">
        <v>0.11</v>
      </c>
      <c r="BN259">
        <v>0.1</v>
      </c>
      <c r="BO259">
        <v>6.8964064</v>
      </c>
      <c r="BP259">
        <v>-0.122067749912767</v>
      </c>
      <c r="BQ259">
        <v>2.1141917960298701E-2</v>
      </c>
      <c r="BR259">
        <v>0</v>
      </c>
      <c r="BS259">
        <v>0.31511753999999997</v>
      </c>
      <c r="BT259">
        <v>-1.01893511333315E-2</v>
      </c>
      <c r="BU259">
        <v>1.3638953802986499E-3</v>
      </c>
      <c r="BV259">
        <v>1</v>
      </c>
      <c r="BW259">
        <v>1</v>
      </c>
      <c r="BX259">
        <v>2</v>
      </c>
      <c r="BY259" t="s">
        <v>220</v>
      </c>
      <c r="BZ259">
        <v>100</v>
      </c>
      <c r="CA259">
        <v>100</v>
      </c>
      <c r="CB259">
        <v>-1.198</v>
      </c>
      <c r="CC259">
        <v>0.185</v>
      </c>
      <c r="CD259">
        <v>2</v>
      </c>
      <c r="CE259">
        <v>989.13699999999994</v>
      </c>
      <c r="CF259">
        <v>739.16800000000001</v>
      </c>
      <c r="CG259">
        <v>34.995699999999999</v>
      </c>
      <c r="CH259">
        <v>35.755600000000001</v>
      </c>
      <c r="CI259">
        <v>30.001000000000001</v>
      </c>
      <c r="CJ259">
        <v>35.168399999999998</v>
      </c>
      <c r="CK259">
        <v>35.255299999999998</v>
      </c>
      <c r="CL259">
        <v>30.81</v>
      </c>
      <c r="CM259">
        <v>-30</v>
      </c>
      <c r="CN259">
        <v>-30</v>
      </c>
      <c r="CO259">
        <v>35</v>
      </c>
      <c r="CP259">
        <v>410</v>
      </c>
      <c r="CQ259">
        <v>10</v>
      </c>
      <c r="CR259">
        <v>97.615600000000001</v>
      </c>
      <c r="CS259">
        <v>105.608</v>
      </c>
    </row>
    <row r="260" spans="1:97" x14ac:dyDescent="0.25">
      <c r="A260">
        <v>244</v>
      </c>
      <c r="B260">
        <v>1607408394</v>
      </c>
      <c r="C260">
        <v>18799.9000000954</v>
      </c>
      <c r="D260" t="s">
        <v>791</v>
      </c>
      <c r="E260" t="s">
        <v>792</v>
      </c>
      <c r="F260">
        <v>1607408385.39677</v>
      </c>
      <c r="G260">
        <f t="shared" si="87"/>
        <v>2.3782490083717661E-4</v>
      </c>
      <c r="H260">
        <f t="shared" si="88"/>
        <v>-5.1552644935566843</v>
      </c>
      <c r="I260">
        <f t="shared" si="89"/>
        <v>416.87761290322601</v>
      </c>
      <c r="J260">
        <f t="shared" si="90"/>
        <v>1293.2952299508324</v>
      </c>
      <c r="K260">
        <f t="shared" si="91"/>
        <v>131.42568726791305</v>
      </c>
      <c r="L260">
        <f t="shared" si="92"/>
        <v>42.363433741649537</v>
      </c>
      <c r="M260">
        <f t="shared" si="93"/>
        <v>9.0543068072060848E-3</v>
      </c>
      <c r="N260">
        <f t="shared" si="94"/>
        <v>2.7722255179411026</v>
      </c>
      <c r="O260">
        <f t="shared" si="95"/>
        <v>9.0379100033271074E-3</v>
      </c>
      <c r="P260">
        <f t="shared" si="96"/>
        <v>5.6501644351411992E-3</v>
      </c>
      <c r="Q260">
        <f t="shared" si="97"/>
        <v>-1.7871700973225803E-2</v>
      </c>
      <c r="R260">
        <f t="shared" si="98"/>
        <v>34.482441810994921</v>
      </c>
      <c r="S260">
        <f t="shared" si="99"/>
        <v>34.567525806451599</v>
      </c>
      <c r="T260">
        <f t="shared" si="100"/>
        <v>5.514498270002524</v>
      </c>
      <c r="U260">
        <f t="shared" si="101"/>
        <v>53.588645215767208</v>
      </c>
      <c r="V260">
        <f t="shared" si="102"/>
        <v>2.9518257325205215</v>
      </c>
      <c r="W260">
        <f t="shared" si="103"/>
        <v>5.5083044563552725</v>
      </c>
      <c r="X260">
        <f t="shared" si="104"/>
        <v>2.5626725374820025</v>
      </c>
      <c r="Y260">
        <f t="shared" si="105"/>
        <v>-10.488078126919488</v>
      </c>
      <c r="Z260">
        <f t="shared" si="106"/>
        <v>-3.0233547385048984</v>
      </c>
      <c r="AA260">
        <f t="shared" si="107"/>
        <v>-0.25360064218492095</v>
      </c>
      <c r="AB260">
        <f t="shared" si="108"/>
        <v>-13.782905208582534</v>
      </c>
      <c r="AC260">
        <v>-1.2211062096602299E-3</v>
      </c>
      <c r="AD260">
        <v>2.3584630330205799E-2</v>
      </c>
      <c r="AE260">
        <v>2.6773303499890599</v>
      </c>
      <c r="AF260">
        <v>90</v>
      </c>
      <c r="AG260">
        <v>9</v>
      </c>
      <c r="AH260">
        <f t="shared" si="109"/>
        <v>1</v>
      </c>
      <c r="AI260">
        <f t="shared" si="110"/>
        <v>0</v>
      </c>
      <c r="AJ260">
        <f t="shared" si="111"/>
        <v>52376.257377676353</v>
      </c>
      <c r="AK260">
        <f t="shared" si="112"/>
        <v>-9.3520151612903196E-2</v>
      </c>
      <c r="AL260">
        <f t="shared" si="113"/>
        <v>-4.5824874290322566E-2</v>
      </c>
      <c r="AM260">
        <f t="shared" si="114"/>
        <v>0.49</v>
      </c>
      <c r="AN260">
        <f t="shared" si="115"/>
        <v>0.39</v>
      </c>
      <c r="AO260">
        <v>13.6</v>
      </c>
      <c r="AP260">
        <v>0.5</v>
      </c>
      <c r="AQ260" t="s">
        <v>195</v>
      </c>
      <c r="AR260">
        <v>1607408385.39677</v>
      </c>
      <c r="AS260">
        <v>416.87761290322601</v>
      </c>
      <c r="AT260">
        <v>410.00132258064502</v>
      </c>
      <c r="AU260">
        <v>29.0474580645161</v>
      </c>
      <c r="AV260">
        <v>28.733412903225801</v>
      </c>
      <c r="AW260">
        <v>1000.00490322581</v>
      </c>
      <c r="AX260">
        <v>101.47787096774201</v>
      </c>
      <c r="AY260">
        <v>0.14292235483870999</v>
      </c>
      <c r="AZ260">
        <v>34.547296774193498</v>
      </c>
      <c r="BA260">
        <v>34.567525806451599</v>
      </c>
      <c r="BB260">
        <v>34.723429032258103</v>
      </c>
      <c r="BC260">
        <v>10006.8583870968</v>
      </c>
      <c r="BD260">
        <v>-9.3520151612903196E-2</v>
      </c>
      <c r="BE260">
        <v>0.282605</v>
      </c>
      <c r="BF260">
        <v>1607408357</v>
      </c>
      <c r="BG260" t="s">
        <v>784</v>
      </c>
      <c r="BH260">
        <v>41</v>
      </c>
      <c r="BI260">
        <v>-1.198</v>
      </c>
      <c r="BJ260">
        <v>0.185</v>
      </c>
      <c r="BK260">
        <v>410</v>
      </c>
      <c r="BL260">
        <v>29</v>
      </c>
      <c r="BM260">
        <v>0.11</v>
      </c>
      <c r="BN260">
        <v>0.1</v>
      </c>
      <c r="BO260">
        <v>6.8843752</v>
      </c>
      <c r="BP260">
        <v>-8.7422253598095703E-2</v>
      </c>
      <c r="BQ260">
        <v>2.27511642989979E-2</v>
      </c>
      <c r="BR260">
        <v>1</v>
      </c>
      <c r="BS260">
        <v>0.31462896000000001</v>
      </c>
      <c r="BT260">
        <v>-5.0468424305334797E-3</v>
      </c>
      <c r="BU260">
        <v>1.0422699450718101E-3</v>
      </c>
      <c r="BV260">
        <v>1</v>
      </c>
      <c r="BW260">
        <v>2</v>
      </c>
      <c r="BX260">
        <v>2</v>
      </c>
      <c r="BY260" t="s">
        <v>197</v>
      </c>
      <c r="BZ260">
        <v>100</v>
      </c>
      <c r="CA260">
        <v>100</v>
      </c>
      <c r="CB260">
        <v>-1.198</v>
      </c>
      <c r="CC260">
        <v>0.185</v>
      </c>
      <c r="CD260">
        <v>2</v>
      </c>
      <c r="CE260">
        <v>988.80700000000002</v>
      </c>
      <c r="CF260">
        <v>739.19200000000001</v>
      </c>
      <c r="CG260">
        <v>34.996000000000002</v>
      </c>
      <c r="CH260">
        <v>35.768799999999999</v>
      </c>
      <c r="CI260">
        <v>30.000900000000001</v>
      </c>
      <c r="CJ260">
        <v>35.184600000000003</v>
      </c>
      <c r="CK260">
        <v>35.271500000000003</v>
      </c>
      <c r="CL260">
        <v>30.8109</v>
      </c>
      <c r="CM260">
        <v>-30</v>
      </c>
      <c r="CN260">
        <v>-30</v>
      </c>
      <c r="CO260">
        <v>35</v>
      </c>
      <c r="CP260">
        <v>410</v>
      </c>
      <c r="CQ260">
        <v>10</v>
      </c>
      <c r="CR260">
        <v>97.611999999999995</v>
      </c>
      <c r="CS260">
        <v>105.607</v>
      </c>
    </row>
    <row r="261" spans="1:97" x14ac:dyDescent="0.25">
      <c r="A261">
        <v>245</v>
      </c>
      <c r="B261">
        <v>1607408651.5999999</v>
      </c>
      <c r="C261">
        <v>19057.5</v>
      </c>
      <c r="D261" t="s">
        <v>794</v>
      </c>
      <c r="E261" t="s">
        <v>795</v>
      </c>
      <c r="F261">
        <v>1607408643.52581</v>
      </c>
      <c r="G261">
        <f t="shared" si="87"/>
        <v>2.9632183002470402E-4</v>
      </c>
      <c r="H261">
        <f t="shared" si="88"/>
        <v>-4.8844787942584045</v>
      </c>
      <c r="I261">
        <f t="shared" si="89"/>
        <v>415.57299999999998</v>
      </c>
      <c r="J261">
        <f t="shared" si="90"/>
        <v>1057.6660435602416</v>
      </c>
      <c r="K261">
        <f t="shared" si="91"/>
        <v>107.49068404030028</v>
      </c>
      <c r="L261">
        <f t="shared" si="92"/>
        <v>42.234717007945072</v>
      </c>
      <c r="M261">
        <f t="shared" si="93"/>
        <v>1.1650633379569552E-2</v>
      </c>
      <c r="N261">
        <f t="shared" si="94"/>
        <v>2.7827362095546295</v>
      </c>
      <c r="O261">
        <f t="shared" si="95"/>
        <v>1.1623602196104667E-2</v>
      </c>
      <c r="P261">
        <f t="shared" si="96"/>
        <v>7.2671747441144952E-3</v>
      </c>
      <c r="Q261">
        <f t="shared" si="97"/>
        <v>-6.9949591794193512E-3</v>
      </c>
      <c r="R261">
        <f t="shared" si="98"/>
        <v>34.471636559633353</v>
      </c>
      <c r="S261">
        <f t="shared" si="99"/>
        <v>34.534012903225801</v>
      </c>
      <c r="T261">
        <f t="shared" si="100"/>
        <v>5.504240433102332</v>
      </c>
      <c r="U261">
        <f t="shared" si="101"/>
        <v>54.849057486030418</v>
      </c>
      <c r="V261">
        <f t="shared" si="102"/>
        <v>3.0220540114300323</v>
      </c>
      <c r="W261">
        <f t="shared" si="103"/>
        <v>5.509764706895325</v>
      </c>
      <c r="X261">
        <f t="shared" si="104"/>
        <v>2.4821864216722997</v>
      </c>
      <c r="Y261">
        <f t="shared" si="105"/>
        <v>-13.067792704089447</v>
      </c>
      <c r="Z261">
        <f t="shared" si="106"/>
        <v>2.7086388023961376</v>
      </c>
      <c r="AA261">
        <f t="shared" si="107"/>
        <v>0.22631220438422794</v>
      </c>
      <c r="AB261">
        <f t="shared" si="108"/>
        <v>-10.139836656488502</v>
      </c>
      <c r="AC261">
        <v>-1.2188767382650899E-3</v>
      </c>
      <c r="AD261">
        <v>2.3541569981916501E-2</v>
      </c>
      <c r="AE261">
        <v>2.6742519679318799</v>
      </c>
      <c r="AF261">
        <v>90</v>
      </c>
      <c r="AG261">
        <v>9</v>
      </c>
      <c r="AH261">
        <f t="shared" si="109"/>
        <v>1</v>
      </c>
      <c r="AI261">
        <f t="shared" si="110"/>
        <v>0</v>
      </c>
      <c r="AJ261">
        <f t="shared" si="111"/>
        <v>52283.894040873507</v>
      </c>
      <c r="AK261">
        <f t="shared" si="112"/>
        <v>-3.6603658709677397E-2</v>
      </c>
      <c r="AL261">
        <f t="shared" si="113"/>
        <v>-1.7935792767741925E-2</v>
      </c>
      <c r="AM261">
        <f t="shared" si="114"/>
        <v>0.49</v>
      </c>
      <c r="AN261">
        <f t="shared" si="115"/>
        <v>0.39</v>
      </c>
      <c r="AO261">
        <v>11.72</v>
      </c>
      <c r="AP261">
        <v>0.5</v>
      </c>
      <c r="AQ261" t="s">
        <v>195</v>
      </c>
      <c r="AR261">
        <v>1607408643.52581</v>
      </c>
      <c r="AS261">
        <v>415.57299999999998</v>
      </c>
      <c r="AT261">
        <v>409.992677419355</v>
      </c>
      <c r="AU261">
        <v>29.735822580645198</v>
      </c>
      <c r="AV261">
        <v>29.398858064516102</v>
      </c>
      <c r="AW261">
        <v>999.99329032258095</v>
      </c>
      <c r="AX261">
        <v>101.48625806451599</v>
      </c>
      <c r="AY261">
        <v>0.143821387096774</v>
      </c>
      <c r="AZ261">
        <v>34.552067741935502</v>
      </c>
      <c r="BA261">
        <v>34.534012903225801</v>
      </c>
      <c r="BB261">
        <v>34.7133161290323</v>
      </c>
      <c r="BC261">
        <v>9987.7625806451597</v>
      </c>
      <c r="BD261">
        <v>-3.6603658709677397E-2</v>
      </c>
      <c r="BE261">
        <v>0.282605</v>
      </c>
      <c r="BF261">
        <v>1607408629.5</v>
      </c>
      <c r="BG261" t="s">
        <v>796</v>
      </c>
      <c r="BH261">
        <v>42</v>
      </c>
      <c r="BI261">
        <v>-1.236</v>
      </c>
      <c r="BJ261">
        <v>0.18</v>
      </c>
      <c r="BK261">
        <v>410</v>
      </c>
      <c r="BL261">
        <v>29</v>
      </c>
      <c r="BM261">
        <v>0.26</v>
      </c>
      <c r="BN261">
        <v>0.09</v>
      </c>
      <c r="BO261">
        <v>4.1344502174000004</v>
      </c>
      <c r="BP261">
        <v>15.210634574214</v>
      </c>
      <c r="BQ261">
        <v>2.2694803294394101</v>
      </c>
      <c r="BR261">
        <v>0</v>
      </c>
      <c r="BS261">
        <v>0.25074319777999998</v>
      </c>
      <c r="BT261">
        <v>0.90315014214935796</v>
      </c>
      <c r="BU261">
        <v>0.13563792816404299</v>
      </c>
      <c r="BV261">
        <v>0</v>
      </c>
      <c r="BW261">
        <v>0</v>
      </c>
      <c r="BX261">
        <v>2</v>
      </c>
      <c r="BY261" t="s">
        <v>213</v>
      </c>
      <c r="BZ261">
        <v>100</v>
      </c>
      <c r="CA261">
        <v>100</v>
      </c>
      <c r="CB261">
        <v>-1.236</v>
      </c>
      <c r="CC261">
        <v>0.18</v>
      </c>
      <c r="CD261">
        <v>2</v>
      </c>
      <c r="CE261">
        <v>989.52099999999996</v>
      </c>
      <c r="CF261">
        <v>737.75199999999995</v>
      </c>
      <c r="CG261">
        <v>34.996099999999998</v>
      </c>
      <c r="CH261">
        <v>36.128999999999998</v>
      </c>
      <c r="CI261">
        <v>30.000599999999999</v>
      </c>
      <c r="CJ261">
        <v>35.739600000000003</v>
      </c>
      <c r="CK261">
        <v>35.826000000000001</v>
      </c>
      <c r="CL261">
        <v>30.811900000000001</v>
      </c>
      <c r="CM261">
        <v>-30</v>
      </c>
      <c r="CN261">
        <v>-30</v>
      </c>
      <c r="CO261">
        <v>35</v>
      </c>
      <c r="CP261">
        <v>410</v>
      </c>
      <c r="CQ261">
        <v>10</v>
      </c>
      <c r="CR261">
        <v>97.581299999999999</v>
      </c>
      <c r="CS261">
        <v>105.55500000000001</v>
      </c>
    </row>
    <row r="262" spans="1:97" x14ac:dyDescent="0.25">
      <c r="A262">
        <v>246</v>
      </c>
      <c r="B262">
        <v>1607408656.5999999</v>
      </c>
      <c r="C262">
        <v>19062.5</v>
      </c>
      <c r="D262" t="s">
        <v>797</v>
      </c>
      <c r="E262" t="s">
        <v>798</v>
      </c>
      <c r="F262">
        <v>1607408648.1838701</v>
      </c>
      <c r="G262">
        <f t="shared" si="87"/>
        <v>2.9514660803887146E-4</v>
      </c>
      <c r="H262">
        <f t="shared" si="88"/>
        <v>-4.8706638103422071</v>
      </c>
      <c r="I262">
        <f t="shared" si="89"/>
        <v>415.559741935484</v>
      </c>
      <c r="J262">
        <f t="shared" si="90"/>
        <v>1057.1863451067907</v>
      </c>
      <c r="K262">
        <f t="shared" si="91"/>
        <v>107.441927849104</v>
      </c>
      <c r="L262">
        <f t="shared" si="92"/>
        <v>42.23336786053023</v>
      </c>
      <c r="M262">
        <f t="shared" si="93"/>
        <v>1.1626863456551404E-2</v>
      </c>
      <c r="N262">
        <f t="shared" si="94"/>
        <v>2.7849952569537391</v>
      </c>
      <c r="O262">
        <f t="shared" si="95"/>
        <v>1.1599964104924193E-2</v>
      </c>
      <c r="P262">
        <f t="shared" si="96"/>
        <v>7.2523891330193201E-3</v>
      </c>
      <c r="Q262">
        <f t="shared" si="97"/>
        <v>-1.0822010260645172E-2</v>
      </c>
      <c r="R262">
        <f t="shared" si="98"/>
        <v>34.460158862109047</v>
      </c>
      <c r="S262">
        <f t="shared" si="99"/>
        <v>34.521919354838701</v>
      </c>
      <c r="T262">
        <f t="shared" si="100"/>
        <v>5.5005428402214598</v>
      </c>
      <c r="U262">
        <f t="shared" si="101"/>
        <v>54.904659665599041</v>
      </c>
      <c r="V262">
        <f t="shared" si="102"/>
        <v>3.0231295272939538</v>
      </c>
      <c r="W262">
        <f t="shared" si="103"/>
        <v>5.50614382405164</v>
      </c>
      <c r="X262">
        <f t="shared" si="104"/>
        <v>2.477413312927506</v>
      </c>
      <c r="Y262">
        <f t="shared" si="105"/>
        <v>-13.015965414514231</v>
      </c>
      <c r="Z262">
        <f t="shared" si="106"/>
        <v>2.7500690446999325</v>
      </c>
      <c r="AA262">
        <f t="shared" si="107"/>
        <v>0.22956061270502057</v>
      </c>
      <c r="AB262">
        <f t="shared" si="108"/>
        <v>-10.047157767369923</v>
      </c>
      <c r="AC262">
        <v>-1.2204134713618899E-3</v>
      </c>
      <c r="AD262">
        <v>2.35712506777623E-2</v>
      </c>
      <c r="AE262">
        <v>2.6763742407750799</v>
      </c>
      <c r="AF262">
        <v>88</v>
      </c>
      <c r="AG262">
        <v>9</v>
      </c>
      <c r="AH262">
        <f t="shared" si="109"/>
        <v>1</v>
      </c>
      <c r="AI262">
        <f t="shared" si="110"/>
        <v>0</v>
      </c>
      <c r="AJ262">
        <f t="shared" si="111"/>
        <v>52349.138614582516</v>
      </c>
      <c r="AK262">
        <f t="shared" si="112"/>
        <v>-5.6630090322580699E-2</v>
      </c>
      <c r="AL262">
        <f t="shared" si="113"/>
        <v>-2.7748744258064541E-2</v>
      </c>
      <c r="AM262">
        <f t="shared" si="114"/>
        <v>0.49</v>
      </c>
      <c r="AN262">
        <f t="shared" si="115"/>
        <v>0.39</v>
      </c>
      <c r="AO262">
        <v>11.72</v>
      </c>
      <c r="AP262">
        <v>0.5</v>
      </c>
      <c r="AQ262" t="s">
        <v>195</v>
      </c>
      <c r="AR262">
        <v>1607408648.1838701</v>
      </c>
      <c r="AS262">
        <v>415.559741935484</v>
      </c>
      <c r="AT262">
        <v>409.99506451612899</v>
      </c>
      <c r="AU262">
        <v>29.746406451612899</v>
      </c>
      <c r="AV262">
        <v>29.410783870967698</v>
      </c>
      <c r="AW262">
        <v>999.99883870967801</v>
      </c>
      <c r="AX262">
        <v>101.48619354838701</v>
      </c>
      <c r="AY262">
        <v>0.143881741935484</v>
      </c>
      <c r="AZ262">
        <v>34.540235483871001</v>
      </c>
      <c r="BA262">
        <v>34.521919354838701</v>
      </c>
      <c r="BB262">
        <v>34.700606451612899</v>
      </c>
      <c r="BC262">
        <v>10000.3612903226</v>
      </c>
      <c r="BD262">
        <v>-5.6630090322580699E-2</v>
      </c>
      <c r="BE262">
        <v>0.282605</v>
      </c>
      <c r="BF262">
        <v>1607408629.5</v>
      </c>
      <c r="BG262" t="s">
        <v>796</v>
      </c>
      <c r="BH262">
        <v>42</v>
      </c>
      <c r="BI262">
        <v>-1.236</v>
      </c>
      <c r="BJ262">
        <v>0.18</v>
      </c>
      <c r="BK262">
        <v>410</v>
      </c>
      <c r="BL262">
        <v>29</v>
      </c>
      <c r="BM262">
        <v>0.26</v>
      </c>
      <c r="BN262">
        <v>0.09</v>
      </c>
      <c r="BO262">
        <v>5.0155289119999997</v>
      </c>
      <c r="BP262">
        <v>6.8958857842764001</v>
      </c>
      <c r="BQ262">
        <v>1.4053381342144</v>
      </c>
      <c r="BR262">
        <v>0</v>
      </c>
      <c r="BS262">
        <v>0.3033935311</v>
      </c>
      <c r="BT262">
        <v>0.40631870693173899</v>
      </c>
      <c r="BU262">
        <v>8.4004724285305393E-2</v>
      </c>
      <c r="BV262">
        <v>0</v>
      </c>
      <c r="BW262">
        <v>0</v>
      </c>
      <c r="BX262">
        <v>2</v>
      </c>
      <c r="BY262" t="s">
        <v>213</v>
      </c>
      <c r="BZ262">
        <v>100</v>
      </c>
      <c r="CA262">
        <v>100</v>
      </c>
      <c r="CB262">
        <v>-1.236</v>
      </c>
      <c r="CC262">
        <v>0.18</v>
      </c>
      <c r="CD262">
        <v>2</v>
      </c>
      <c r="CE262">
        <v>990.80200000000002</v>
      </c>
      <c r="CF262">
        <v>737.84299999999996</v>
      </c>
      <c r="CG262">
        <v>34.995899999999999</v>
      </c>
      <c r="CH262">
        <v>36.136600000000001</v>
      </c>
      <c r="CI262">
        <v>30.000599999999999</v>
      </c>
      <c r="CJ262">
        <v>35.749499999999998</v>
      </c>
      <c r="CK262">
        <v>35.835900000000002</v>
      </c>
      <c r="CL262">
        <v>30.8126</v>
      </c>
      <c r="CM262">
        <v>-30</v>
      </c>
      <c r="CN262">
        <v>-30</v>
      </c>
      <c r="CO262">
        <v>35</v>
      </c>
      <c r="CP262">
        <v>410</v>
      </c>
      <c r="CQ262">
        <v>10</v>
      </c>
      <c r="CR262">
        <v>97.578599999999994</v>
      </c>
      <c r="CS262">
        <v>105.553</v>
      </c>
    </row>
    <row r="263" spans="1:97" x14ac:dyDescent="0.25">
      <c r="A263">
        <v>247</v>
      </c>
      <c r="B263">
        <v>1607408661.5</v>
      </c>
      <c r="C263">
        <v>19067.4000000954</v>
      </c>
      <c r="D263" t="s">
        <v>799</v>
      </c>
      <c r="E263" t="s">
        <v>800</v>
      </c>
      <c r="F263">
        <v>1607408652.9677401</v>
      </c>
      <c r="G263">
        <f t="shared" si="87"/>
        <v>2.9484624669417152E-4</v>
      </c>
      <c r="H263">
        <f t="shared" si="88"/>
        <v>-4.856314849824237</v>
      </c>
      <c r="I263">
        <f t="shared" si="89"/>
        <v>415.53732258064503</v>
      </c>
      <c r="J263">
        <f t="shared" si="90"/>
        <v>1054.5324616602256</v>
      </c>
      <c r="K263">
        <f t="shared" si="91"/>
        <v>107.17255490501502</v>
      </c>
      <c r="L263">
        <f t="shared" si="92"/>
        <v>42.231223920071415</v>
      </c>
      <c r="M263">
        <f t="shared" si="93"/>
        <v>1.1640306134453627E-2</v>
      </c>
      <c r="N263">
        <f t="shared" si="94"/>
        <v>2.7861476729906709</v>
      </c>
      <c r="O263">
        <f t="shared" si="95"/>
        <v>1.1613355748107585E-2</v>
      </c>
      <c r="P263">
        <f t="shared" si="96"/>
        <v>7.260763481512892E-3</v>
      </c>
      <c r="Q263">
        <f t="shared" si="97"/>
        <v>-1.0492831263870975E-2</v>
      </c>
      <c r="R263">
        <f t="shared" si="98"/>
        <v>34.449962551233497</v>
      </c>
      <c r="S263">
        <f t="shared" si="99"/>
        <v>34.508370967741897</v>
      </c>
      <c r="T263">
        <f t="shared" si="100"/>
        <v>5.496402996444866</v>
      </c>
      <c r="U263">
        <f t="shared" si="101"/>
        <v>54.957736505933056</v>
      </c>
      <c r="V263">
        <f t="shared" si="102"/>
        <v>3.0243190545618521</v>
      </c>
      <c r="W263">
        <f t="shared" si="103"/>
        <v>5.5029905648231283</v>
      </c>
      <c r="X263">
        <f t="shared" si="104"/>
        <v>2.4720839418830138</v>
      </c>
      <c r="Y263">
        <f t="shared" si="105"/>
        <v>-13.002719479212963</v>
      </c>
      <c r="Z263">
        <f t="shared" si="106"/>
        <v>3.2376832036808199</v>
      </c>
      <c r="AA263">
        <f t="shared" si="107"/>
        <v>0.27012073270094739</v>
      </c>
      <c r="AB263">
        <f t="shared" si="108"/>
        <v>-9.505408374095067</v>
      </c>
      <c r="AC263">
        <v>-1.22119787764436E-3</v>
      </c>
      <c r="AD263">
        <v>2.3586400819538899E-2</v>
      </c>
      <c r="AE263">
        <v>2.6774568419423002</v>
      </c>
      <c r="AF263">
        <v>88</v>
      </c>
      <c r="AG263">
        <v>9</v>
      </c>
      <c r="AH263">
        <f t="shared" si="109"/>
        <v>1</v>
      </c>
      <c r="AI263">
        <f t="shared" si="110"/>
        <v>0</v>
      </c>
      <c r="AJ263">
        <f t="shared" si="111"/>
        <v>52383.169721251426</v>
      </c>
      <c r="AK263">
        <f t="shared" si="112"/>
        <v>-5.4907541935483903E-2</v>
      </c>
      <c r="AL263">
        <f t="shared" si="113"/>
        <v>-2.6904695548387113E-2</v>
      </c>
      <c r="AM263">
        <f t="shared" si="114"/>
        <v>0.49</v>
      </c>
      <c r="AN263">
        <f t="shared" si="115"/>
        <v>0.39</v>
      </c>
      <c r="AO263">
        <v>11.72</v>
      </c>
      <c r="AP263">
        <v>0.5</v>
      </c>
      <c r="AQ263" t="s">
        <v>195</v>
      </c>
      <c r="AR263">
        <v>1607408652.9677401</v>
      </c>
      <c r="AS263">
        <v>415.53732258064503</v>
      </c>
      <c r="AT263">
        <v>409.98935483871003</v>
      </c>
      <c r="AU263">
        <v>29.758016129032299</v>
      </c>
      <c r="AV263">
        <v>29.422741935483899</v>
      </c>
      <c r="AW263">
        <v>1000.00725806452</v>
      </c>
      <c r="AX263">
        <v>101.486516129032</v>
      </c>
      <c r="AY263">
        <v>0.14388293548387099</v>
      </c>
      <c r="AZ263">
        <v>34.529925806451601</v>
      </c>
      <c r="BA263">
        <v>34.508370967741897</v>
      </c>
      <c r="BB263">
        <v>34.688145161290301</v>
      </c>
      <c r="BC263">
        <v>10006.757096774199</v>
      </c>
      <c r="BD263">
        <v>-5.4907541935483903E-2</v>
      </c>
      <c r="BE263">
        <v>0.282605</v>
      </c>
      <c r="BF263">
        <v>1607408629.5</v>
      </c>
      <c r="BG263" t="s">
        <v>796</v>
      </c>
      <c r="BH263">
        <v>42</v>
      </c>
      <c r="BI263">
        <v>-1.236</v>
      </c>
      <c r="BJ263">
        <v>0.18</v>
      </c>
      <c r="BK263">
        <v>410</v>
      </c>
      <c r="BL263">
        <v>29</v>
      </c>
      <c r="BM263">
        <v>0.26</v>
      </c>
      <c r="BN263">
        <v>0.09</v>
      </c>
      <c r="BO263">
        <v>5.5610543999999997</v>
      </c>
      <c r="BP263">
        <v>-0.164992370543105</v>
      </c>
      <c r="BQ263">
        <v>2.9247128690522699E-2</v>
      </c>
      <c r="BR263">
        <v>0</v>
      </c>
      <c r="BS263">
        <v>0.33633846000000001</v>
      </c>
      <c r="BT263">
        <v>-8.1868407555601604E-3</v>
      </c>
      <c r="BU263">
        <v>1.9332124064365E-3</v>
      </c>
      <c r="BV263">
        <v>1</v>
      </c>
      <c r="BW263">
        <v>1</v>
      </c>
      <c r="BX263">
        <v>2</v>
      </c>
      <c r="BY263" t="s">
        <v>220</v>
      </c>
      <c r="BZ263">
        <v>100</v>
      </c>
      <c r="CA263">
        <v>100</v>
      </c>
      <c r="CB263">
        <v>-1.236</v>
      </c>
      <c r="CC263">
        <v>0.18</v>
      </c>
      <c r="CD263">
        <v>2</v>
      </c>
      <c r="CE263">
        <v>991.17600000000004</v>
      </c>
      <c r="CF263">
        <v>738.00800000000004</v>
      </c>
      <c r="CG263">
        <v>34.996499999999997</v>
      </c>
      <c r="CH263">
        <v>36.143300000000004</v>
      </c>
      <c r="CI263">
        <v>30.000599999999999</v>
      </c>
      <c r="CJ263">
        <v>35.757800000000003</v>
      </c>
      <c r="CK263">
        <v>35.844200000000001</v>
      </c>
      <c r="CL263">
        <v>30.812799999999999</v>
      </c>
      <c r="CM263">
        <v>-30</v>
      </c>
      <c r="CN263">
        <v>-30</v>
      </c>
      <c r="CO263">
        <v>35</v>
      </c>
      <c r="CP263">
        <v>410</v>
      </c>
      <c r="CQ263">
        <v>10</v>
      </c>
      <c r="CR263">
        <v>97.577699999999993</v>
      </c>
      <c r="CS263">
        <v>105.553</v>
      </c>
    </row>
    <row r="264" spans="1:97" x14ac:dyDescent="0.25">
      <c r="A264">
        <v>248</v>
      </c>
      <c r="B264">
        <v>1607408666.5</v>
      </c>
      <c r="C264">
        <v>19072.4000000954</v>
      </c>
      <c r="D264" t="s">
        <v>801</v>
      </c>
      <c r="E264" t="s">
        <v>802</v>
      </c>
      <c r="F264">
        <v>1607408657.9000001</v>
      </c>
      <c r="G264">
        <f t="shared" si="87"/>
        <v>2.9515679568179495E-4</v>
      </c>
      <c r="H264">
        <f t="shared" si="88"/>
        <v>-4.8532293615397482</v>
      </c>
      <c r="I264">
        <f t="shared" si="89"/>
        <v>415.53161290322601</v>
      </c>
      <c r="J264">
        <f t="shared" si="90"/>
        <v>1052.1428219667446</v>
      </c>
      <c r="K264">
        <f t="shared" si="91"/>
        <v>106.93024992559559</v>
      </c>
      <c r="L264">
        <f t="shared" si="92"/>
        <v>42.230862856309265</v>
      </c>
      <c r="M264">
        <f t="shared" si="93"/>
        <v>1.1676503498574475E-2</v>
      </c>
      <c r="N264">
        <f t="shared" si="94"/>
        <v>2.7872878945627719</v>
      </c>
      <c r="O264">
        <f t="shared" si="95"/>
        <v>1.1649396515114445E-2</v>
      </c>
      <c r="P264">
        <f t="shared" si="96"/>
        <v>7.2833029859940297E-3</v>
      </c>
      <c r="Q264">
        <f t="shared" si="97"/>
        <v>-7.6227004871612979E-3</v>
      </c>
      <c r="R264">
        <f t="shared" si="98"/>
        <v>34.439970814963573</v>
      </c>
      <c r="S264">
        <f t="shared" si="99"/>
        <v>34.496077419354798</v>
      </c>
      <c r="T264">
        <f t="shared" si="100"/>
        <v>5.4926489253420669</v>
      </c>
      <c r="U264">
        <f t="shared" si="101"/>
        <v>55.010933328958686</v>
      </c>
      <c r="V264">
        <f t="shared" si="102"/>
        <v>3.0255723557680678</v>
      </c>
      <c r="W264">
        <f t="shared" si="103"/>
        <v>5.499947324426425</v>
      </c>
      <c r="X264">
        <f t="shared" si="104"/>
        <v>2.4670765695739991</v>
      </c>
      <c r="Y264">
        <f t="shared" si="105"/>
        <v>-13.016414689567158</v>
      </c>
      <c r="Z264">
        <f t="shared" si="106"/>
        <v>3.5904420601461684</v>
      </c>
      <c r="AA264">
        <f t="shared" si="107"/>
        <v>0.29939646011618265</v>
      </c>
      <c r="AB264">
        <f t="shared" si="108"/>
        <v>-9.1341988697919678</v>
      </c>
      <c r="AC264">
        <v>-1.22197429466734E-3</v>
      </c>
      <c r="AD264">
        <v>2.3601396655547498E-2</v>
      </c>
      <c r="AE264">
        <v>2.6785279597163898</v>
      </c>
      <c r="AF264">
        <v>88</v>
      </c>
      <c r="AG264">
        <v>9</v>
      </c>
      <c r="AH264">
        <f t="shared" si="109"/>
        <v>1</v>
      </c>
      <c r="AI264">
        <f t="shared" si="110"/>
        <v>0</v>
      </c>
      <c r="AJ264">
        <f t="shared" si="111"/>
        <v>52416.813537378017</v>
      </c>
      <c r="AK264">
        <f t="shared" si="112"/>
        <v>-3.9888542580645198E-2</v>
      </c>
      <c r="AL264">
        <f t="shared" si="113"/>
        <v>-1.9545385864516148E-2</v>
      </c>
      <c r="AM264">
        <f t="shared" si="114"/>
        <v>0.49</v>
      </c>
      <c r="AN264">
        <f t="shared" si="115"/>
        <v>0.39</v>
      </c>
      <c r="AO264">
        <v>11.72</v>
      </c>
      <c r="AP264">
        <v>0.5</v>
      </c>
      <c r="AQ264" t="s">
        <v>195</v>
      </c>
      <c r="AR264">
        <v>1607408657.9000001</v>
      </c>
      <c r="AS264">
        <v>415.53161290322601</v>
      </c>
      <c r="AT264">
        <v>409.98741935483901</v>
      </c>
      <c r="AU264">
        <v>29.770193548387098</v>
      </c>
      <c r="AV264">
        <v>29.434570967741902</v>
      </c>
      <c r="AW264">
        <v>1000.00883870968</v>
      </c>
      <c r="AX264">
        <v>101.487096774194</v>
      </c>
      <c r="AY264">
        <v>0.143829838709677</v>
      </c>
      <c r="AZ264">
        <v>34.519970967741898</v>
      </c>
      <c r="BA264">
        <v>34.496077419354798</v>
      </c>
      <c r="BB264">
        <v>34.675319354838699</v>
      </c>
      <c r="BC264">
        <v>10013.0619354839</v>
      </c>
      <c r="BD264">
        <v>-3.9888542580645198E-2</v>
      </c>
      <c r="BE264">
        <v>0.28502077419354799</v>
      </c>
      <c r="BF264">
        <v>1607408629.5</v>
      </c>
      <c r="BG264" t="s">
        <v>796</v>
      </c>
      <c r="BH264">
        <v>42</v>
      </c>
      <c r="BI264">
        <v>-1.236</v>
      </c>
      <c r="BJ264">
        <v>0.18</v>
      </c>
      <c r="BK264">
        <v>410</v>
      </c>
      <c r="BL264">
        <v>29</v>
      </c>
      <c r="BM264">
        <v>0.26</v>
      </c>
      <c r="BN264">
        <v>0.09</v>
      </c>
      <c r="BO264">
        <v>5.5567761999999998</v>
      </c>
      <c r="BP264">
        <v>-0.12974486973789501</v>
      </c>
      <c r="BQ264">
        <v>2.73147502196158E-2</v>
      </c>
      <c r="BR264">
        <v>0</v>
      </c>
      <c r="BS264">
        <v>0.33596290000000001</v>
      </c>
      <c r="BT264">
        <v>-6.0922525802783697E-4</v>
      </c>
      <c r="BU264">
        <v>1.63052911964184E-3</v>
      </c>
      <c r="BV264">
        <v>1</v>
      </c>
      <c r="BW264">
        <v>1</v>
      </c>
      <c r="BX264">
        <v>2</v>
      </c>
      <c r="BY264" t="s">
        <v>220</v>
      </c>
      <c r="BZ264">
        <v>100</v>
      </c>
      <c r="CA264">
        <v>100</v>
      </c>
      <c r="CB264">
        <v>-1.236</v>
      </c>
      <c r="CC264">
        <v>0.18</v>
      </c>
      <c r="CD264">
        <v>2</v>
      </c>
      <c r="CE264">
        <v>991.16300000000001</v>
      </c>
      <c r="CF264">
        <v>737.93899999999996</v>
      </c>
      <c r="CG264">
        <v>34.998100000000001</v>
      </c>
      <c r="CH264">
        <v>36.15</v>
      </c>
      <c r="CI264">
        <v>30.000499999999999</v>
      </c>
      <c r="CJ264">
        <v>35.765999999999998</v>
      </c>
      <c r="CK264">
        <v>35.852400000000003</v>
      </c>
      <c r="CL264">
        <v>30.812899999999999</v>
      </c>
      <c r="CM264">
        <v>-30</v>
      </c>
      <c r="CN264">
        <v>-30</v>
      </c>
      <c r="CO264">
        <v>35</v>
      </c>
      <c r="CP264">
        <v>410</v>
      </c>
      <c r="CQ264">
        <v>10</v>
      </c>
      <c r="CR264">
        <v>97.579300000000003</v>
      </c>
      <c r="CS264">
        <v>105.553</v>
      </c>
    </row>
    <row r="265" spans="1:97" x14ac:dyDescent="0.25">
      <c r="A265">
        <v>249</v>
      </c>
      <c r="B265">
        <v>1607408671.5</v>
      </c>
      <c r="C265">
        <v>19077.4000000954</v>
      </c>
      <c r="D265" t="s">
        <v>803</v>
      </c>
      <c r="E265" t="s">
        <v>804</v>
      </c>
      <c r="F265">
        <v>1607408662.8871</v>
      </c>
      <c r="G265">
        <f t="shared" si="87"/>
        <v>2.9580058847875361E-4</v>
      </c>
      <c r="H265">
        <f t="shared" si="88"/>
        <v>-4.8559574510247838</v>
      </c>
      <c r="I265">
        <f t="shared" si="89"/>
        <v>415.53638709677398</v>
      </c>
      <c r="J265">
        <f t="shared" si="90"/>
        <v>1049.8766775393569</v>
      </c>
      <c r="K265">
        <f t="shared" si="91"/>
        <v>106.70059496158338</v>
      </c>
      <c r="L265">
        <f t="shared" si="92"/>
        <v>42.231607463963783</v>
      </c>
      <c r="M265">
        <f t="shared" si="93"/>
        <v>1.1724959659686646E-2</v>
      </c>
      <c r="N265">
        <f t="shared" si="94"/>
        <v>2.7858785895828455</v>
      </c>
      <c r="O265">
        <f t="shared" si="95"/>
        <v>1.169761372010049E-2</v>
      </c>
      <c r="P265">
        <f t="shared" si="96"/>
        <v>7.3134601372176113E-3</v>
      </c>
      <c r="Q265">
        <f t="shared" si="97"/>
        <v>-2.6350780232903244E-3</v>
      </c>
      <c r="R265">
        <f t="shared" si="98"/>
        <v>34.429114801116086</v>
      </c>
      <c r="S265">
        <f t="shared" si="99"/>
        <v>34.484654838709702</v>
      </c>
      <c r="T265">
        <f t="shared" si="100"/>
        <v>5.4891628189771575</v>
      </c>
      <c r="U265">
        <f t="shared" si="101"/>
        <v>55.066869762954553</v>
      </c>
      <c r="V265">
        <f t="shared" si="102"/>
        <v>3.0268528105008152</v>
      </c>
      <c r="W265">
        <f t="shared" si="103"/>
        <v>5.4966857995205807</v>
      </c>
      <c r="X265">
        <f t="shared" si="104"/>
        <v>2.4623100084763423</v>
      </c>
      <c r="Y265">
        <f t="shared" si="105"/>
        <v>-13.044805951913034</v>
      </c>
      <c r="Z265">
        <f t="shared" si="106"/>
        <v>3.701028634629385</v>
      </c>
      <c r="AA265">
        <f t="shared" si="107"/>
        <v>0.30874079261579501</v>
      </c>
      <c r="AB265">
        <f t="shared" si="108"/>
        <v>-9.0376716026911446</v>
      </c>
      <c r="AC265">
        <v>-1.2210146944133301E-3</v>
      </c>
      <c r="AD265">
        <v>2.3582862790862601E-2</v>
      </c>
      <c r="AE265">
        <v>2.6772040624750399</v>
      </c>
      <c r="AF265">
        <v>88</v>
      </c>
      <c r="AG265">
        <v>9</v>
      </c>
      <c r="AH265">
        <f t="shared" si="109"/>
        <v>1</v>
      </c>
      <c r="AI265">
        <f t="shared" si="110"/>
        <v>0</v>
      </c>
      <c r="AJ265">
        <f t="shared" si="111"/>
        <v>52379.173204461586</v>
      </c>
      <c r="AK265">
        <f t="shared" si="112"/>
        <v>-1.37890006451613E-2</v>
      </c>
      <c r="AL265">
        <f t="shared" si="113"/>
        <v>-6.7566103161290367E-3</v>
      </c>
      <c r="AM265">
        <f t="shared" si="114"/>
        <v>0.49</v>
      </c>
      <c r="AN265">
        <f t="shared" si="115"/>
        <v>0.39</v>
      </c>
      <c r="AO265">
        <v>11.72</v>
      </c>
      <c r="AP265">
        <v>0.5</v>
      </c>
      <c r="AQ265" t="s">
        <v>195</v>
      </c>
      <c r="AR265">
        <v>1607408662.8871</v>
      </c>
      <c r="AS265">
        <v>415.53638709677398</v>
      </c>
      <c r="AT265">
        <v>409.98929032258098</v>
      </c>
      <c r="AU265">
        <v>29.782609677419401</v>
      </c>
      <c r="AV265">
        <v>29.446258064516101</v>
      </c>
      <c r="AW265">
        <v>1000.0050322580601</v>
      </c>
      <c r="AX265">
        <v>101.48770967741901</v>
      </c>
      <c r="AY265">
        <v>0.14384119354838701</v>
      </c>
      <c r="AZ265">
        <v>34.509296774193501</v>
      </c>
      <c r="BA265">
        <v>34.484654838709702</v>
      </c>
      <c r="BB265">
        <v>34.663851612903201</v>
      </c>
      <c r="BC265">
        <v>10005.1383870968</v>
      </c>
      <c r="BD265">
        <v>-1.37890006451613E-2</v>
      </c>
      <c r="BE265">
        <v>0.28579564516129002</v>
      </c>
      <c r="BF265">
        <v>1607408629.5</v>
      </c>
      <c r="BG265" t="s">
        <v>796</v>
      </c>
      <c r="BH265">
        <v>42</v>
      </c>
      <c r="BI265">
        <v>-1.236</v>
      </c>
      <c r="BJ265">
        <v>0.18</v>
      </c>
      <c r="BK265">
        <v>410</v>
      </c>
      <c r="BL265">
        <v>29</v>
      </c>
      <c r="BM265">
        <v>0.26</v>
      </c>
      <c r="BN265">
        <v>0.09</v>
      </c>
      <c r="BO265">
        <v>5.5500373999999999</v>
      </c>
      <c r="BP265">
        <v>-1.1244351305635499E-2</v>
      </c>
      <c r="BQ265">
        <v>2.04640949773011E-2</v>
      </c>
      <c r="BR265">
        <v>1</v>
      </c>
      <c r="BS265">
        <v>0.33562481999999999</v>
      </c>
      <c r="BT265">
        <v>7.0229437356008496E-3</v>
      </c>
      <c r="BU265">
        <v>1.3335636421258599E-3</v>
      </c>
      <c r="BV265">
        <v>1</v>
      </c>
      <c r="BW265">
        <v>2</v>
      </c>
      <c r="BX265">
        <v>2</v>
      </c>
      <c r="BY265" t="s">
        <v>197</v>
      </c>
      <c r="BZ265">
        <v>100</v>
      </c>
      <c r="CA265">
        <v>100</v>
      </c>
      <c r="CB265">
        <v>-1.236</v>
      </c>
      <c r="CC265">
        <v>0.18</v>
      </c>
      <c r="CD265">
        <v>2</v>
      </c>
      <c r="CE265">
        <v>991.67499999999995</v>
      </c>
      <c r="CF265">
        <v>738.05799999999999</v>
      </c>
      <c r="CG265">
        <v>34.998199999999997</v>
      </c>
      <c r="CH265">
        <v>36.156700000000001</v>
      </c>
      <c r="CI265">
        <v>30.000499999999999</v>
      </c>
      <c r="CJ265">
        <v>35.774299999999997</v>
      </c>
      <c r="CK265">
        <v>35.860700000000001</v>
      </c>
      <c r="CL265">
        <v>30.812899999999999</v>
      </c>
      <c r="CM265">
        <v>-30</v>
      </c>
      <c r="CN265">
        <v>-30</v>
      </c>
      <c r="CO265">
        <v>35</v>
      </c>
      <c r="CP265">
        <v>410</v>
      </c>
      <c r="CQ265">
        <v>10</v>
      </c>
      <c r="CR265">
        <v>97.578599999999994</v>
      </c>
      <c r="CS265">
        <v>105.55200000000001</v>
      </c>
    </row>
    <row r="266" spans="1:97" x14ac:dyDescent="0.25">
      <c r="A266">
        <v>250</v>
      </c>
      <c r="B266">
        <v>1607408676.5999999</v>
      </c>
      <c r="C266">
        <v>19082.5</v>
      </c>
      <c r="D266" t="s">
        <v>805</v>
      </c>
      <c r="E266" t="s">
        <v>806</v>
      </c>
      <c r="F266">
        <v>1607408667.8838699</v>
      </c>
      <c r="G266">
        <f t="shared" si="87"/>
        <v>2.9557301971545283E-4</v>
      </c>
      <c r="H266">
        <f t="shared" si="88"/>
        <v>-4.8411532229499548</v>
      </c>
      <c r="I266">
        <f t="shared" si="89"/>
        <v>415.52854838709698</v>
      </c>
      <c r="J266">
        <f t="shared" si="90"/>
        <v>1047.0718277440808</v>
      </c>
      <c r="K266">
        <f t="shared" si="91"/>
        <v>106.41572040970325</v>
      </c>
      <c r="L266">
        <f t="shared" si="92"/>
        <v>42.230884888461397</v>
      </c>
      <c r="M266">
        <f t="shared" si="93"/>
        <v>1.1740828950478253E-2</v>
      </c>
      <c r="N266">
        <f t="shared" si="94"/>
        <v>2.7844327312345047</v>
      </c>
      <c r="O266">
        <f t="shared" si="95"/>
        <v>1.1713394828577197E-2</v>
      </c>
      <c r="P266">
        <f t="shared" si="96"/>
        <v>7.3233312256191698E-3</v>
      </c>
      <c r="Q266">
        <f t="shared" si="97"/>
        <v>-2.9641472916774238E-3</v>
      </c>
      <c r="R266">
        <f t="shared" si="98"/>
        <v>34.415835252247319</v>
      </c>
      <c r="S266">
        <f t="shared" si="99"/>
        <v>34.471474193548403</v>
      </c>
      <c r="T266">
        <f t="shared" si="100"/>
        <v>5.4851425519375745</v>
      </c>
      <c r="U266">
        <f t="shared" si="101"/>
        <v>55.128492626842394</v>
      </c>
      <c r="V266">
        <f t="shared" si="102"/>
        <v>3.0280009856385317</v>
      </c>
      <c r="W266">
        <f t="shared" si="103"/>
        <v>5.4926243061544904</v>
      </c>
      <c r="X266">
        <f t="shared" si="104"/>
        <v>2.4571415662990428</v>
      </c>
      <c r="Y266">
        <f t="shared" si="105"/>
        <v>-13.03477016945147</v>
      </c>
      <c r="Z266">
        <f t="shared" si="106"/>
        <v>3.6811909450317257</v>
      </c>
      <c r="AA266">
        <f t="shared" si="107"/>
        <v>0.30720569947344528</v>
      </c>
      <c r="AB266">
        <f t="shared" si="108"/>
        <v>-9.049337672237975</v>
      </c>
      <c r="AC266">
        <v>-1.2200306959228499E-3</v>
      </c>
      <c r="AD266">
        <v>2.3563857694942299E-2</v>
      </c>
      <c r="AE266">
        <v>2.6758457833926301</v>
      </c>
      <c r="AF266">
        <v>88</v>
      </c>
      <c r="AG266">
        <v>9</v>
      </c>
      <c r="AH266">
        <f t="shared" si="109"/>
        <v>1</v>
      </c>
      <c r="AI266">
        <f t="shared" si="110"/>
        <v>0</v>
      </c>
      <c r="AJ266">
        <f t="shared" si="111"/>
        <v>52340.952471504599</v>
      </c>
      <c r="AK266">
        <f t="shared" si="112"/>
        <v>-1.5510974838709699E-2</v>
      </c>
      <c r="AL266">
        <f t="shared" si="113"/>
        <v>-7.6003776709677529E-3</v>
      </c>
      <c r="AM266">
        <f t="shared" si="114"/>
        <v>0.49</v>
      </c>
      <c r="AN266">
        <f t="shared" si="115"/>
        <v>0.39</v>
      </c>
      <c r="AO266">
        <v>11.72</v>
      </c>
      <c r="AP266">
        <v>0.5</v>
      </c>
      <c r="AQ266" t="s">
        <v>195</v>
      </c>
      <c r="AR266">
        <v>1607408667.8838699</v>
      </c>
      <c r="AS266">
        <v>415.52854838709698</v>
      </c>
      <c r="AT266">
        <v>409.99861290322599</v>
      </c>
      <c r="AU266">
        <v>29.793854838709699</v>
      </c>
      <c r="AV266">
        <v>29.457761290322601</v>
      </c>
      <c r="AW266">
        <v>999.99135483870998</v>
      </c>
      <c r="AX266">
        <v>101.48777419354801</v>
      </c>
      <c r="AY266">
        <v>0.143954967741935</v>
      </c>
      <c r="AZ266">
        <v>34.4959967741935</v>
      </c>
      <c r="BA266">
        <v>34.471474193548403</v>
      </c>
      <c r="BB266">
        <v>34.651077419354799</v>
      </c>
      <c r="BC266">
        <v>9997.0690322580595</v>
      </c>
      <c r="BD266">
        <v>-1.5510974838709699E-2</v>
      </c>
      <c r="BE266">
        <v>0.28579564516129002</v>
      </c>
      <c r="BF266">
        <v>1607408629.5</v>
      </c>
      <c r="BG266" t="s">
        <v>796</v>
      </c>
      <c r="BH266">
        <v>42</v>
      </c>
      <c r="BI266">
        <v>-1.236</v>
      </c>
      <c r="BJ266">
        <v>0.18</v>
      </c>
      <c r="BK266">
        <v>410</v>
      </c>
      <c r="BL266">
        <v>29</v>
      </c>
      <c r="BM266">
        <v>0.26</v>
      </c>
      <c r="BN266">
        <v>0.09</v>
      </c>
      <c r="BO266">
        <v>5.5318963999999999</v>
      </c>
      <c r="BP266">
        <v>-9.3895154783743606E-2</v>
      </c>
      <c r="BQ266">
        <v>2.8563886063349302E-2</v>
      </c>
      <c r="BR266">
        <v>1</v>
      </c>
      <c r="BS266">
        <v>0.33581899999999998</v>
      </c>
      <c r="BT266">
        <v>1.3592225569766701E-3</v>
      </c>
      <c r="BU266">
        <v>1.13502162093944E-3</v>
      </c>
      <c r="BV266">
        <v>1</v>
      </c>
      <c r="BW266">
        <v>2</v>
      </c>
      <c r="BX266">
        <v>2</v>
      </c>
      <c r="BY266" t="s">
        <v>197</v>
      </c>
      <c r="BZ266">
        <v>100</v>
      </c>
      <c r="CA266">
        <v>100</v>
      </c>
      <c r="CB266">
        <v>-1.236</v>
      </c>
      <c r="CC266">
        <v>0.18</v>
      </c>
      <c r="CD266">
        <v>2</v>
      </c>
      <c r="CE266">
        <v>991.33199999999999</v>
      </c>
      <c r="CF266">
        <v>737.94200000000001</v>
      </c>
      <c r="CG266">
        <v>34.997300000000003</v>
      </c>
      <c r="CH266">
        <v>36.162100000000002</v>
      </c>
      <c r="CI266">
        <v>30.000499999999999</v>
      </c>
      <c r="CJ266">
        <v>35.782600000000002</v>
      </c>
      <c r="CK266">
        <v>35.869</v>
      </c>
      <c r="CL266">
        <v>30.8126</v>
      </c>
      <c r="CM266">
        <v>-30</v>
      </c>
      <c r="CN266">
        <v>-30</v>
      </c>
      <c r="CO266">
        <v>35</v>
      </c>
      <c r="CP266">
        <v>410</v>
      </c>
      <c r="CQ266">
        <v>10</v>
      </c>
      <c r="CR266">
        <v>97.576899999999995</v>
      </c>
      <c r="CS266">
        <v>105.551</v>
      </c>
    </row>
    <row r="267" spans="1:97" x14ac:dyDescent="0.25">
      <c r="A267">
        <v>251</v>
      </c>
      <c r="B267">
        <v>1607409009.5999999</v>
      </c>
      <c r="C267">
        <v>19415.5</v>
      </c>
      <c r="D267" t="s">
        <v>809</v>
      </c>
      <c r="E267" t="s">
        <v>810</v>
      </c>
      <c r="F267">
        <v>1607409001.5999999</v>
      </c>
      <c r="G267">
        <f t="shared" si="87"/>
        <v>4.9073956538078702E-4</v>
      </c>
      <c r="H267">
        <f t="shared" si="88"/>
        <v>-4.2802927500142003</v>
      </c>
      <c r="I267">
        <f t="shared" si="89"/>
        <v>417.88132258064502</v>
      </c>
      <c r="J267">
        <f t="shared" si="90"/>
        <v>731.93579889986074</v>
      </c>
      <c r="K267">
        <f t="shared" si="91"/>
        <v>74.402488593823847</v>
      </c>
      <c r="L267">
        <f t="shared" si="92"/>
        <v>42.478329907637445</v>
      </c>
      <c r="M267">
        <f t="shared" si="93"/>
        <v>2.0443317277490752E-2</v>
      </c>
      <c r="N267">
        <f t="shared" si="94"/>
        <v>2.6742874356508368</v>
      </c>
      <c r="O267">
        <f t="shared" si="95"/>
        <v>2.0356893111176153E-2</v>
      </c>
      <c r="P267">
        <f t="shared" si="96"/>
        <v>1.2730792503396655E-2</v>
      </c>
      <c r="Q267">
        <f t="shared" si="97"/>
        <v>-1.7197450857096775E-2</v>
      </c>
      <c r="R267">
        <f t="shared" si="98"/>
        <v>34.441608149650726</v>
      </c>
      <c r="S267">
        <f t="shared" si="99"/>
        <v>34.576525806451599</v>
      </c>
      <c r="T267">
        <f t="shared" si="100"/>
        <v>5.5172558749046834</v>
      </c>
      <c r="U267">
        <f t="shared" si="101"/>
        <v>57.472583228092546</v>
      </c>
      <c r="V267">
        <f t="shared" si="102"/>
        <v>3.171488491964356</v>
      </c>
      <c r="W267">
        <f t="shared" si="103"/>
        <v>5.5182633419792682</v>
      </c>
      <c r="X267">
        <f t="shared" si="104"/>
        <v>2.3457673829403274</v>
      </c>
      <c r="Y267">
        <f t="shared" si="105"/>
        <v>-21.641614833292707</v>
      </c>
      <c r="Z267">
        <f t="shared" si="106"/>
        <v>0.47392107010174961</v>
      </c>
      <c r="AA267">
        <f t="shared" si="107"/>
        <v>4.1216932276541628E-2</v>
      </c>
      <c r="AB267">
        <f t="shared" si="108"/>
        <v>-21.143674281771514</v>
      </c>
      <c r="AC267">
        <v>-1.2205467108302899E-3</v>
      </c>
      <c r="AD267">
        <v>2.35738240850406E-2</v>
      </c>
      <c r="AE267">
        <v>2.6765581644267602</v>
      </c>
      <c r="AF267">
        <v>89</v>
      </c>
      <c r="AG267">
        <v>9</v>
      </c>
      <c r="AH267">
        <f t="shared" si="109"/>
        <v>1</v>
      </c>
      <c r="AI267">
        <f t="shared" si="110"/>
        <v>0</v>
      </c>
      <c r="AJ267">
        <f t="shared" si="111"/>
        <v>52348.292965926645</v>
      </c>
      <c r="AK267">
        <f t="shared" si="112"/>
        <v>-8.9991893548387103E-2</v>
      </c>
      <c r="AL267">
        <f t="shared" si="113"/>
        <v>-4.4096027838709681E-2</v>
      </c>
      <c r="AM267">
        <f t="shared" si="114"/>
        <v>0.49</v>
      </c>
      <c r="AN267">
        <f t="shared" si="115"/>
        <v>0.39</v>
      </c>
      <c r="AO267">
        <v>19.41</v>
      </c>
      <c r="AP267">
        <v>0.5</v>
      </c>
      <c r="AQ267" t="s">
        <v>195</v>
      </c>
      <c r="AR267">
        <v>1607409001.5999999</v>
      </c>
      <c r="AS267">
        <v>417.88132258064502</v>
      </c>
      <c r="AT267">
        <v>409.97132258064499</v>
      </c>
      <c r="AU267">
        <v>31.199574193548401</v>
      </c>
      <c r="AV267">
        <v>30.276767741935501</v>
      </c>
      <c r="AW267">
        <v>1000.00070967742</v>
      </c>
      <c r="AX267">
        <v>101.50561290322599</v>
      </c>
      <c r="AY267">
        <v>0.14604658064516099</v>
      </c>
      <c r="AZ267">
        <v>34.5798129032258</v>
      </c>
      <c r="BA267">
        <v>34.576525806451599</v>
      </c>
      <c r="BB267">
        <v>34.748029032258103</v>
      </c>
      <c r="BC267">
        <v>9999.5396774193596</v>
      </c>
      <c r="BD267">
        <v>-8.9991893548387103E-2</v>
      </c>
      <c r="BE267">
        <v>0.282605</v>
      </c>
      <c r="BF267">
        <v>1607408987.5999999</v>
      </c>
      <c r="BG267" t="s">
        <v>811</v>
      </c>
      <c r="BH267">
        <v>43</v>
      </c>
      <c r="BI267">
        <v>-1.2989999999999999</v>
      </c>
      <c r="BJ267">
        <v>0.17299999999999999</v>
      </c>
      <c r="BK267">
        <v>410</v>
      </c>
      <c r="BL267">
        <v>30</v>
      </c>
      <c r="BM267">
        <v>0.2</v>
      </c>
      <c r="BN267">
        <v>7.0000000000000007E-2</v>
      </c>
      <c r="BO267">
        <v>5.9543442679999998</v>
      </c>
      <c r="BP267">
        <v>20.882801614799298</v>
      </c>
      <c r="BQ267">
        <v>3.1463315138264099</v>
      </c>
      <c r="BR267">
        <v>0</v>
      </c>
      <c r="BS267">
        <v>0.69548539990000002</v>
      </c>
      <c r="BT267">
        <v>2.4247987690222899</v>
      </c>
      <c r="BU267">
        <v>0.36727861628470998</v>
      </c>
      <c r="BV267">
        <v>0</v>
      </c>
      <c r="BW267">
        <v>0</v>
      </c>
      <c r="BX267">
        <v>2</v>
      </c>
      <c r="BY267" t="s">
        <v>213</v>
      </c>
      <c r="BZ267">
        <v>100</v>
      </c>
      <c r="CA267">
        <v>100</v>
      </c>
      <c r="CB267">
        <v>-1.2989999999999999</v>
      </c>
      <c r="CC267">
        <v>0.17299999999999999</v>
      </c>
      <c r="CD267">
        <v>2</v>
      </c>
      <c r="CE267">
        <v>990.46500000000003</v>
      </c>
      <c r="CF267">
        <v>733.39099999999996</v>
      </c>
      <c r="CG267">
        <v>34.996600000000001</v>
      </c>
      <c r="CH267">
        <v>36.569099999999999</v>
      </c>
      <c r="CI267">
        <v>30.000699999999998</v>
      </c>
      <c r="CJ267">
        <v>36.240699999999997</v>
      </c>
      <c r="CK267">
        <v>36.328499999999998</v>
      </c>
      <c r="CL267">
        <v>30.834099999999999</v>
      </c>
      <c r="CM267">
        <v>-30</v>
      </c>
      <c r="CN267">
        <v>-30</v>
      </c>
      <c r="CO267">
        <v>35</v>
      </c>
      <c r="CP267">
        <v>410</v>
      </c>
      <c r="CQ267">
        <v>10</v>
      </c>
      <c r="CR267">
        <v>97.529200000000003</v>
      </c>
      <c r="CS267">
        <v>105.48699999999999</v>
      </c>
    </row>
    <row r="268" spans="1:97" x14ac:dyDescent="0.25">
      <c r="A268">
        <v>252</v>
      </c>
      <c r="B268">
        <v>1607409014.5999999</v>
      </c>
      <c r="C268">
        <v>19420.5</v>
      </c>
      <c r="D268" t="s">
        <v>812</v>
      </c>
      <c r="E268" t="s">
        <v>813</v>
      </c>
      <c r="F268">
        <v>1607409006.2451601</v>
      </c>
      <c r="G268">
        <f t="shared" si="87"/>
        <v>4.8909867255261894E-4</v>
      </c>
      <c r="H268">
        <f t="shared" si="88"/>
        <v>-4.2666971065004446</v>
      </c>
      <c r="I268">
        <f t="shared" si="89"/>
        <v>417.86070967741898</v>
      </c>
      <c r="J268">
        <f t="shared" si="90"/>
        <v>731.31647614609403</v>
      </c>
      <c r="K268">
        <f t="shared" si="91"/>
        <v>74.339593847915424</v>
      </c>
      <c r="L268">
        <f t="shared" si="92"/>
        <v>42.476269105983476</v>
      </c>
      <c r="M268">
        <f t="shared" si="93"/>
        <v>2.0418274841822379E-2</v>
      </c>
      <c r="N268">
        <f t="shared" si="94"/>
        <v>2.6737080540866236</v>
      </c>
      <c r="O268">
        <f t="shared" si="95"/>
        <v>2.0332043200922488E-2</v>
      </c>
      <c r="P268">
        <f t="shared" si="96"/>
        <v>1.2715244110341584E-2</v>
      </c>
      <c r="Q268">
        <f t="shared" si="97"/>
        <v>-2.4231594043548476E-2</v>
      </c>
      <c r="R268">
        <f t="shared" si="98"/>
        <v>34.425192513198041</v>
      </c>
      <c r="S268">
        <f t="shared" si="99"/>
        <v>34.562322580645201</v>
      </c>
      <c r="T268">
        <f t="shared" si="100"/>
        <v>5.5129045454488423</v>
      </c>
      <c r="U268">
        <f t="shared" si="101"/>
        <v>57.536911038377525</v>
      </c>
      <c r="V268">
        <f t="shared" si="102"/>
        <v>3.1720760598387088</v>
      </c>
      <c r="W268">
        <f t="shared" si="103"/>
        <v>5.5131149771368708</v>
      </c>
      <c r="X268">
        <f t="shared" si="104"/>
        <v>2.3408284856101336</v>
      </c>
      <c r="Y268">
        <f t="shared" si="105"/>
        <v>-21.569251459570495</v>
      </c>
      <c r="Z268">
        <f t="shared" si="106"/>
        <v>9.9041529208518803E-2</v>
      </c>
      <c r="AA268">
        <f t="shared" si="107"/>
        <v>8.6142091423567768E-3</v>
      </c>
      <c r="AB268">
        <f t="shared" si="108"/>
        <v>-21.485827315263165</v>
      </c>
      <c r="AC268">
        <v>-1.2201264570808801E-3</v>
      </c>
      <c r="AD268">
        <v>2.3565707240456299E-2</v>
      </c>
      <c r="AE268">
        <v>2.6759780010143199</v>
      </c>
      <c r="AF268">
        <v>88</v>
      </c>
      <c r="AG268">
        <v>9</v>
      </c>
      <c r="AH268">
        <f t="shared" si="109"/>
        <v>1</v>
      </c>
      <c r="AI268">
        <f t="shared" si="110"/>
        <v>0</v>
      </c>
      <c r="AJ268">
        <f t="shared" si="111"/>
        <v>52333.864626662355</v>
      </c>
      <c r="AK268">
        <f t="shared" si="112"/>
        <v>-0.126800596774194</v>
      </c>
      <c r="AL268">
        <f t="shared" si="113"/>
        <v>-6.2132292419355063E-2</v>
      </c>
      <c r="AM268">
        <f t="shared" si="114"/>
        <v>0.49</v>
      </c>
      <c r="AN268">
        <f t="shared" si="115"/>
        <v>0.39</v>
      </c>
      <c r="AO268">
        <v>19.41</v>
      </c>
      <c r="AP268">
        <v>0.5</v>
      </c>
      <c r="AQ268" t="s">
        <v>195</v>
      </c>
      <c r="AR268">
        <v>1607409006.2451601</v>
      </c>
      <c r="AS268">
        <v>417.86070967741898</v>
      </c>
      <c r="AT268">
        <v>409.975741935484</v>
      </c>
      <c r="AU268">
        <v>31.205329032258099</v>
      </c>
      <c r="AV268">
        <v>30.2856129032258</v>
      </c>
      <c r="AW268">
        <v>999.99990322580595</v>
      </c>
      <c r="AX268">
        <v>101.505677419355</v>
      </c>
      <c r="AY268">
        <v>0.146064709677419</v>
      </c>
      <c r="AZ268">
        <v>34.563009677419402</v>
      </c>
      <c r="BA268">
        <v>34.562322580645201</v>
      </c>
      <c r="BB268">
        <v>34.735196774193497</v>
      </c>
      <c r="BC268">
        <v>9996.0903225806505</v>
      </c>
      <c r="BD268">
        <v>-0.126800596774194</v>
      </c>
      <c r="BE268">
        <v>0.282605</v>
      </c>
      <c r="BF268">
        <v>1607408987.5999999</v>
      </c>
      <c r="BG268" t="s">
        <v>811</v>
      </c>
      <c r="BH268">
        <v>43</v>
      </c>
      <c r="BI268">
        <v>-1.2989999999999999</v>
      </c>
      <c r="BJ268">
        <v>0.17299999999999999</v>
      </c>
      <c r="BK268">
        <v>410</v>
      </c>
      <c r="BL268">
        <v>30</v>
      </c>
      <c r="BM268">
        <v>0.2</v>
      </c>
      <c r="BN268">
        <v>7.0000000000000007E-2</v>
      </c>
      <c r="BO268">
        <v>7.4883014000000001</v>
      </c>
      <c r="BP268">
        <v>5.1512773109245504</v>
      </c>
      <c r="BQ268">
        <v>1.2400761203716699</v>
      </c>
      <c r="BR268">
        <v>0</v>
      </c>
      <c r="BS268">
        <v>0.87482742000000002</v>
      </c>
      <c r="BT268">
        <v>0.58783013301322595</v>
      </c>
      <c r="BU268">
        <v>0.143920062966925</v>
      </c>
      <c r="BV268">
        <v>0</v>
      </c>
      <c r="BW268">
        <v>0</v>
      </c>
      <c r="BX268">
        <v>2</v>
      </c>
      <c r="BY268" t="s">
        <v>213</v>
      </c>
      <c r="BZ268">
        <v>100</v>
      </c>
      <c r="CA268">
        <v>100</v>
      </c>
      <c r="CB268">
        <v>-1.2989999999999999</v>
      </c>
      <c r="CC268">
        <v>0.17299999999999999</v>
      </c>
      <c r="CD268">
        <v>2</v>
      </c>
      <c r="CE268">
        <v>991.29700000000003</v>
      </c>
      <c r="CF268">
        <v>733.51099999999997</v>
      </c>
      <c r="CG268">
        <v>34.996099999999998</v>
      </c>
      <c r="CH268">
        <v>36.5777</v>
      </c>
      <c r="CI268">
        <v>30.000499999999999</v>
      </c>
      <c r="CJ268">
        <v>36.248199999999997</v>
      </c>
      <c r="CK268">
        <v>36.337000000000003</v>
      </c>
      <c r="CL268">
        <v>30.834800000000001</v>
      </c>
      <c r="CM268">
        <v>-30</v>
      </c>
      <c r="CN268">
        <v>-30</v>
      </c>
      <c r="CO268">
        <v>35</v>
      </c>
      <c r="CP268">
        <v>410</v>
      </c>
      <c r="CQ268">
        <v>10</v>
      </c>
      <c r="CR268">
        <v>97.527900000000002</v>
      </c>
      <c r="CS268">
        <v>105.486</v>
      </c>
    </row>
    <row r="269" spans="1:97" x14ac:dyDescent="0.25">
      <c r="A269">
        <v>253</v>
      </c>
      <c r="B269">
        <v>1607409019.5999999</v>
      </c>
      <c r="C269">
        <v>19425.5</v>
      </c>
      <c r="D269" t="s">
        <v>814</v>
      </c>
      <c r="E269" t="s">
        <v>815</v>
      </c>
      <c r="F269">
        <v>1607409011.03548</v>
      </c>
      <c r="G269">
        <f t="shared" si="87"/>
        <v>4.869746176790585E-4</v>
      </c>
      <c r="H269">
        <f t="shared" si="88"/>
        <v>-4.2561588315589258</v>
      </c>
      <c r="I269">
        <f t="shared" si="89"/>
        <v>417.84909677419301</v>
      </c>
      <c r="J269">
        <f t="shared" si="90"/>
        <v>730.95841231165821</v>
      </c>
      <c r="K269">
        <f t="shared" si="91"/>
        <v>74.303620580713215</v>
      </c>
      <c r="L269">
        <f t="shared" si="92"/>
        <v>42.47533132359051</v>
      </c>
      <c r="M269">
        <f t="shared" si="93"/>
        <v>2.0393451349783882E-2</v>
      </c>
      <c r="N269">
        <f t="shared" si="94"/>
        <v>2.673731842282649</v>
      </c>
      <c r="O269">
        <f t="shared" si="95"/>
        <v>2.0307429538510918E-2</v>
      </c>
      <c r="P269">
        <f t="shared" si="96"/>
        <v>1.2699841829909301E-2</v>
      </c>
      <c r="Q269">
        <f t="shared" si="97"/>
        <v>-3.0497051658387023E-2</v>
      </c>
      <c r="R269">
        <f t="shared" si="98"/>
        <v>34.402226387867266</v>
      </c>
      <c r="S269">
        <f t="shared" si="99"/>
        <v>34.540267741935502</v>
      </c>
      <c r="T269">
        <f t="shared" si="100"/>
        <v>5.5061536927841308</v>
      </c>
      <c r="U269">
        <f t="shared" si="101"/>
        <v>57.621254038924633</v>
      </c>
      <c r="V269">
        <f t="shared" si="102"/>
        <v>3.1725771965844305</v>
      </c>
      <c r="W269">
        <f t="shared" si="103"/>
        <v>5.5059148737743078</v>
      </c>
      <c r="X269">
        <f t="shared" si="104"/>
        <v>2.3335764961997003</v>
      </c>
      <c r="Y269">
        <f t="shared" si="105"/>
        <v>-21.475580639646481</v>
      </c>
      <c r="Z269">
        <f t="shared" si="106"/>
        <v>-0.11252705781302096</v>
      </c>
      <c r="AA269">
        <f t="shared" si="107"/>
        <v>-9.7848604022760192E-3</v>
      </c>
      <c r="AB269">
        <f t="shared" si="108"/>
        <v>-21.628389609520166</v>
      </c>
      <c r="AC269">
        <v>-1.22014370991961E-3</v>
      </c>
      <c r="AD269">
        <v>2.3566040464397399E-2</v>
      </c>
      <c r="AE269">
        <v>2.6760018213078598</v>
      </c>
      <c r="AF269">
        <v>88</v>
      </c>
      <c r="AG269">
        <v>9</v>
      </c>
      <c r="AH269">
        <f t="shared" si="109"/>
        <v>1</v>
      </c>
      <c r="AI269">
        <f t="shared" si="110"/>
        <v>0</v>
      </c>
      <c r="AJ269">
        <f t="shared" si="111"/>
        <v>52338.585481889953</v>
      </c>
      <c r="AK269">
        <f t="shared" si="112"/>
        <v>-0.159586874193548</v>
      </c>
      <c r="AL269">
        <f t="shared" si="113"/>
        <v>-7.8197568354838515E-2</v>
      </c>
      <c r="AM269">
        <f t="shared" si="114"/>
        <v>0.49</v>
      </c>
      <c r="AN269">
        <f t="shared" si="115"/>
        <v>0.39</v>
      </c>
      <c r="AO269">
        <v>19.41</v>
      </c>
      <c r="AP269">
        <v>0.5</v>
      </c>
      <c r="AQ269" t="s">
        <v>195</v>
      </c>
      <c r="AR269">
        <v>1607409011.03548</v>
      </c>
      <c r="AS269">
        <v>417.84909677419301</v>
      </c>
      <c r="AT269">
        <v>409.98280645161299</v>
      </c>
      <c r="AU269">
        <v>31.210080645161302</v>
      </c>
      <c r="AV269">
        <v>30.2943580645161</v>
      </c>
      <c r="AW269">
        <v>999.99435483871002</v>
      </c>
      <c r="AX269">
        <v>101.506064516129</v>
      </c>
      <c r="AY269">
        <v>0.14625841935483899</v>
      </c>
      <c r="AZ269">
        <v>34.539487096774202</v>
      </c>
      <c r="BA269">
        <v>34.540267741935502</v>
      </c>
      <c r="BB269">
        <v>34.716670967741898</v>
      </c>
      <c r="BC269">
        <v>9996.1935483871002</v>
      </c>
      <c r="BD269">
        <v>-0.159586874193548</v>
      </c>
      <c r="BE269">
        <v>0.282605</v>
      </c>
      <c r="BF269">
        <v>1607408987.5999999</v>
      </c>
      <c r="BG269" t="s">
        <v>811</v>
      </c>
      <c r="BH269">
        <v>43</v>
      </c>
      <c r="BI269">
        <v>-1.2989999999999999</v>
      </c>
      <c r="BJ269">
        <v>0.17299999999999999</v>
      </c>
      <c r="BK269">
        <v>410</v>
      </c>
      <c r="BL269">
        <v>30</v>
      </c>
      <c r="BM269">
        <v>0.2</v>
      </c>
      <c r="BN269">
        <v>7.0000000000000007E-2</v>
      </c>
      <c r="BO269">
        <v>7.8823004000000001</v>
      </c>
      <c r="BP269">
        <v>-0.26426126290517199</v>
      </c>
      <c r="BQ269">
        <v>3.8978805418329501E-2</v>
      </c>
      <c r="BR269">
        <v>0</v>
      </c>
      <c r="BS269">
        <v>0.91887764000000005</v>
      </c>
      <c r="BT269">
        <v>-4.5319894357744403E-2</v>
      </c>
      <c r="BU269">
        <v>5.5334951080126598E-3</v>
      </c>
      <c r="BV269">
        <v>1</v>
      </c>
      <c r="BW269">
        <v>1</v>
      </c>
      <c r="BX269">
        <v>2</v>
      </c>
      <c r="BY269" t="s">
        <v>220</v>
      </c>
      <c r="BZ269">
        <v>100</v>
      </c>
      <c r="CA269">
        <v>100</v>
      </c>
      <c r="CB269">
        <v>-1.2989999999999999</v>
      </c>
      <c r="CC269">
        <v>0.17299999999999999</v>
      </c>
      <c r="CD269">
        <v>2</v>
      </c>
      <c r="CE269">
        <v>991.15700000000004</v>
      </c>
      <c r="CF269">
        <v>733.63400000000001</v>
      </c>
      <c r="CG269">
        <v>34.995399999999997</v>
      </c>
      <c r="CH269">
        <v>36.584499999999998</v>
      </c>
      <c r="CI269">
        <v>30.000599999999999</v>
      </c>
      <c r="CJ269">
        <v>36.255299999999998</v>
      </c>
      <c r="CK269">
        <v>36.343699999999998</v>
      </c>
      <c r="CL269">
        <v>30.8355</v>
      </c>
      <c r="CM269">
        <v>-30</v>
      </c>
      <c r="CN269">
        <v>-30</v>
      </c>
      <c r="CO269">
        <v>35</v>
      </c>
      <c r="CP269">
        <v>410</v>
      </c>
      <c r="CQ269">
        <v>10</v>
      </c>
      <c r="CR269">
        <v>97.526200000000003</v>
      </c>
      <c r="CS269">
        <v>105.48399999999999</v>
      </c>
    </row>
    <row r="270" spans="1:97" x14ac:dyDescent="0.25">
      <c r="A270">
        <v>254</v>
      </c>
      <c r="B270">
        <v>1607409024.5999999</v>
      </c>
      <c r="C270">
        <v>19430.5</v>
      </c>
      <c r="D270" t="s">
        <v>816</v>
      </c>
      <c r="E270" t="s">
        <v>817</v>
      </c>
      <c r="F270">
        <v>1607409015.9709699</v>
      </c>
      <c r="G270">
        <f t="shared" si="87"/>
        <v>4.8473099811002877E-4</v>
      </c>
      <c r="H270">
        <f t="shared" si="88"/>
        <v>-4.2402783999745211</v>
      </c>
      <c r="I270">
        <f t="shared" si="89"/>
        <v>417.82861290322597</v>
      </c>
      <c r="J270">
        <f t="shared" si="90"/>
        <v>730.04387794973957</v>
      </c>
      <c r="K270">
        <f t="shared" si="91"/>
        <v>74.210696332131619</v>
      </c>
      <c r="L270">
        <f t="shared" si="92"/>
        <v>42.473272151967556</v>
      </c>
      <c r="M270">
        <f t="shared" si="93"/>
        <v>2.0377909411318441E-2</v>
      </c>
      <c r="N270">
        <f t="shared" si="94"/>
        <v>2.6737554662297143</v>
      </c>
      <c r="O270">
        <f t="shared" si="95"/>
        <v>2.0292019122654322E-2</v>
      </c>
      <c r="P270">
        <f t="shared" si="96"/>
        <v>1.2690198572728835E-2</v>
      </c>
      <c r="Q270">
        <f t="shared" si="97"/>
        <v>-3.2026387354838738E-2</v>
      </c>
      <c r="R270">
        <f t="shared" si="98"/>
        <v>34.372152416012959</v>
      </c>
      <c r="S270">
        <f t="shared" si="99"/>
        <v>34.512625806451602</v>
      </c>
      <c r="T270">
        <f t="shared" si="100"/>
        <v>5.4977028126692264</v>
      </c>
      <c r="U270">
        <f t="shared" si="101"/>
        <v>57.727611419405925</v>
      </c>
      <c r="V270">
        <f t="shared" si="102"/>
        <v>3.1730166802272604</v>
      </c>
      <c r="W270">
        <f t="shared" si="103"/>
        <v>5.4965320792063945</v>
      </c>
      <c r="X270">
        <f t="shared" si="104"/>
        <v>2.3246861324419661</v>
      </c>
      <c r="Y270">
        <f t="shared" si="105"/>
        <v>-21.376637016652268</v>
      </c>
      <c r="Z270">
        <f t="shared" si="106"/>
        <v>-0.55241043734724693</v>
      </c>
      <c r="AA270">
        <f t="shared" si="107"/>
        <v>-4.8021103384630788E-2</v>
      </c>
      <c r="AB270">
        <f t="shared" si="108"/>
        <v>-22.009094944738987</v>
      </c>
      <c r="AC270">
        <v>-1.2201608437948199E-3</v>
      </c>
      <c r="AD270">
        <v>2.35663713906589E-2</v>
      </c>
      <c r="AE270">
        <v>2.67602547713112</v>
      </c>
      <c r="AF270">
        <v>88</v>
      </c>
      <c r="AG270">
        <v>9</v>
      </c>
      <c r="AH270">
        <f t="shared" si="109"/>
        <v>1</v>
      </c>
      <c r="AI270">
        <f t="shared" si="110"/>
        <v>0</v>
      </c>
      <c r="AJ270">
        <f t="shared" si="111"/>
        <v>52344.513965335878</v>
      </c>
      <c r="AK270">
        <f t="shared" si="112"/>
        <v>-0.16758967741935499</v>
      </c>
      <c r="AL270">
        <f t="shared" si="113"/>
        <v>-8.2118941935483941E-2</v>
      </c>
      <c r="AM270">
        <f t="shared" si="114"/>
        <v>0.49</v>
      </c>
      <c r="AN270">
        <f t="shared" si="115"/>
        <v>0.39</v>
      </c>
      <c r="AO270">
        <v>19.41</v>
      </c>
      <c r="AP270">
        <v>0.5</v>
      </c>
      <c r="AQ270" t="s">
        <v>195</v>
      </c>
      <c r="AR270">
        <v>1607409015.9709699</v>
      </c>
      <c r="AS270">
        <v>417.82861290322597</v>
      </c>
      <c r="AT270">
        <v>409.99138709677402</v>
      </c>
      <c r="AU270">
        <v>31.2143870967742</v>
      </c>
      <c r="AV270">
        <v>30.302896774193499</v>
      </c>
      <c r="AW270">
        <v>1000.00448387097</v>
      </c>
      <c r="AX270">
        <v>101.506032258064</v>
      </c>
      <c r="AY270">
        <v>0.14634587096774199</v>
      </c>
      <c r="AZ270">
        <v>34.508793548387096</v>
      </c>
      <c r="BA270">
        <v>34.512625806451602</v>
      </c>
      <c r="BB270">
        <v>34.691677419354797</v>
      </c>
      <c r="BC270">
        <v>9996.3370967741903</v>
      </c>
      <c r="BD270">
        <v>-0.16758967741935499</v>
      </c>
      <c r="BE270">
        <v>0.282605</v>
      </c>
      <c r="BF270">
        <v>1607408987.5999999</v>
      </c>
      <c r="BG270" t="s">
        <v>811</v>
      </c>
      <c r="BH270">
        <v>43</v>
      </c>
      <c r="BI270">
        <v>-1.2989999999999999</v>
      </c>
      <c r="BJ270">
        <v>0.17299999999999999</v>
      </c>
      <c r="BK270">
        <v>410</v>
      </c>
      <c r="BL270">
        <v>30</v>
      </c>
      <c r="BM270">
        <v>0.2</v>
      </c>
      <c r="BN270">
        <v>7.0000000000000007E-2</v>
      </c>
      <c r="BO270">
        <v>7.8635130000000002</v>
      </c>
      <c r="BP270">
        <v>-0.310805186074461</v>
      </c>
      <c r="BQ270">
        <v>4.2801860812352502E-2</v>
      </c>
      <c r="BR270">
        <v>0</v>
      </c>
      <c r="BS270">
        <v>0.91495676000000004</v>
      </c>
      <c r="BT270">
        <v>-5.1946867707087903E-2</v>
      </c>
      <c r="BU270">
        <v>6.2896049941471004E-3</v>
      </c>
      <c r="BV270">
        <v>1</v>
      </c>
      <c r="BW270">
        <v>1</v>
      </c>
      <c r="BX270">
        <v>2</v>
      </c>
      <c r="BY270" t="s">
        <v>220</v>
      </c>
      <c r="BZ270">
        <v>100</v>
      </c>
      <c r="CA270">
        <v>100</v>
      </c>
      <c r="CB270">
        <v>-1.2989999999999999</v>
      </c>
      <c r="CC270">
        <v>0.17299999999999999</v>
      </c>
      <c r="CD270">
        <v>2</v>
      </c>
      <c r="CE270">
        <v>991.48</v>
      </c>
      <c r="CF270">
        <v>733.45299999999997</v>
      </c>
      <c r="CG270">
        <v>34.994599999999998</v>
      </c>
      <c r="CH270">
        <v>36.590400000000002</v>
      </c>
      <c r="CI270">
        <v>30.000499999999999</v>
      </c>
      <c r="CJ270">
        <v>36.262099999999997</v>
      </c>
      <c r="CK270">
        <v>36.350499999999997</v>
      </c>
      <c r="CL270">
        <v>30.8353</v>
      </c>
      <c r="CM270">
        <v>-30</v>
      </c>
      <c r="CN270">
        <v>-30</v>
      </c>
      <c r="CO270">
        <v>35</v>
      </c>
      <c r="CP270">
        <v>410</v>
      </c>
      <c r="CQ270">
        <v>10</v>
      </c>
      <c r="CR270">
        <v>97.523499999999999</v>
      </c>
      <c r="CS270">
        <v>105.483</v>
      </c>
    </row>
    <row r="271" spans="1:97" x14ac:dyDescent="0.25">
      <c r="A271">
        <v>255</v>
      </c>
      <c r="B271">
        <v>1607409029.5999999</v>
      </c>
      <c r="C271">
        <v>19435.5</v>
      </c>
      <c r="D271" t="s">
        <v>818</v>
      </c>
      <c r="E271" t="s">
        <v>819</v>
      </c>
      <c r="F271">
        <v>1607409020.9709699</v>
      </c>
      <c r="G271">
        <f t="shared" si="87"/>
        <v>4.8226972798539328E-4</v>
      </c>
      <c r="H271">
        <f t="shared" si="88"/>
        <v>-4.2325044059606904</v>
      </c>
      <c r="I271">
        <f t="shared" si="89"/>
        <v>417.816129032258</v>
      </c>
      <c r="J271">
        <f t="shared" si="90"/>
        <v>729.92394433733364</v>
      </c>
      <c r="K271">
        <f t="shared" si="91"/>
        <v>74.198694881535943</v>
      </c>
      <c r="L271">
        <f t="shared" si="92"/>
        <v>42.472111944202346</v>
      </c>
      <c r="M271">
        <f t="shared" si="93"/>
        <v>2.035225348019969E-2</v>
      </c>
      <c r="N271">
        <f t="shared" si="94"/>
        <v>2.6742595543764449</v>
      </c>
      <c r="O271">
        <f t="shared" si="95"/>
        <v>2.0266594913540086E-2</v>
      </c>
      <c r="P271">
        <f t="shared" si="96"/>
        <v>1.2674287747659019E-2</v>
      </c>
      <c r="Q271">
        <f t="shared" si="97"/>
        <v>-3.008150347548378E-2</v>
      </c>
      <c r="R271">
        <f t="shared" si="98"/>
        <v>34.340745510273855</v>
      </c>
      <c r="S271">
        <f t="shared" si="99"/>
        <v>34.485012903225801</v>
      </c>
      <c r="T271">
        <f t="shared" si="100"/>
        <v>5.4892720690111361</v>
      </c>
      <c r="U271">
        <f t="shared" si="101"/>
        <v>57.837535644864147</v>
      </c>
      <c r="V271">
        <f t="shared" si="102"/>
        <v>3.1733861677922777</v>
      </c>
      <c r="W271">
        <f t="shared" si="103"/>
        <v>5.486724377880833</v>
      </c>
      <c r="X271">
        <f t="shared" si="104"/>
        <v>2.3158859012188584</v>
      </c>
      <c r="Y271">
        <f t="shared" si="105"/>
        <v>-21.268095004155843</v>
      </c>
      <c r="Z271">
        <f t="shared" si="106"/>
        <v>-1.2040911269519565</v>
      </c>
      <c r="AA271">
        <f t="shared" si="107"/>
        <v>-0.10462155532932746</v>
      </c>
      <c r="AB271">
        <f t="shared" si="108"/>
        <v>-22.606889189912607</v>
      </c>
      <c r="AC271">
        <v>-1.22052648496698E-3</v>
      </c>
      <c r="AD271">
        <v>2.3573433439652399E-2</v>
      </c>
      <c r="AE271">
        <v>2.67653024552378</v>
      </c>
      <c r="AF271">
        <v>88</v>
      </c>
      <c r="AG271">
        <v>9</v>
      </c>
      <c r="AH271">
        <f t="shared" si="109"/>
        <v>1</v>
      </c>
      <c r="AI271">
        <f t="shared" si="110"/>
        <v>0</v>
      </c>
      <c r="AJ271">
        <f t="shared" si="111"/>
        <v>52365.034591503259</v>
      </c>
      <c r="AK271">
        <f t="shared" si="112"/>
        <v>-0.15741236774193501</v>
      </c>
      <c r="AL271">
        <f t="shared" si="113"/>
        <v>-7.7132060193548152E-2</v>
      </c>
      <c r="AM271">
        <f t="shared" si="114"/>
        <v>0.49</v>
      </c>
      <c r="AN271">
        <f t="shared" si="115"/>
        <v>0.39</v>
      </c>
      <c r="AO271">
        <v>19.41</v>
      </c>
      <c r="AP271">
        <v>0.5</v>
      </c>
      <c r="AQ271" t="s">
        <v>195</v>
      </c>
      <c r="AR271">
        <v>1607409020.9709699</v>
      </c>
      <c r="AS271">
        <v>417.816129032258</v>
      </c>
      <c r="AT271">
        <v>409.99193548387098</v>
      </c>
      <c r="AU271">
        <v>31.2179419354839</v>
      </c>
      <c r="AV271">
        <v>30.311077419354799</v>
      </c>
      <c r="AW271">
        <v>999.99819354838701</v>
      </c>
      <c r="AX271">
        <v>101.506193548387</v>
      </c>
      <c r="AY271">
        <v>0.14644499999999999</v>
      </c>
      <c r="AZ271">
        <v>34.476661290322603</v>
      </c>
      <c r="BA271">
        <v>34.485012903225801</v>
      </c>
      <c r="BB271">
        <v>34.665354838709703</v>
      </c>
      <c r="BC271">
        <v>9999.3167741935504</v>
      </c>
      <c r="BD271">
        <v>-0.15741236774193501</v>
      </c>
      <c r="BE271">
        <v>0.282605</v>
      </c>
      <c r="BF271">
        <v>1607408987.5999999</v>
      </c>
      <c r="BG271" t="s">
        <v>811</v>
      </c>
      <c r="BH271">
        <v>43</v>
      </c>
      <c r="BI271">
        <v>-1.2989999999999999</v>
      </c>
      <c r="BJ271">
        <v>0.17299999999999999</v>
      </c>
      <c r="BK271">
        <v>410</v>
      </c>
      <c r="BL271">
        <v>30</v>
      </c>
      <c r="BM271">
        <v>0.2</v>
      </c>
      <c r="BN271">
        <v>7.0000000000000007E-2</v>
      </c>
      <c r="BO271">
        <v>7.8408850000000001</v>
      </c>
      <c r="BP271">
        <v>-0.222717406962781</v>
      </c>
      <c r="BQ271">
        <v>3.3144104709586002E-2</v>
      </c>
      <c r="BR271">
        <v>0</v>
      </c>
      <c r="BS271">
        <v>0.91050529999999996</v>
      </c>
      <c r="BT271">
        <v>-5.3129309963984503E-2</v>
      </c>
      <c r="BU271">
        <v>6.4316711832928799E-3</v>
      </c>
      <c r="BV271">
        <v>1</v>
      </c>
      <c r="BW271">
        <v>1</v>
      </c>
      <c r="BX271">
        <v>2</v>
      </c>
      <c r="BY271" t="s">
        <v>220</v>
      </c>
      <c r="BZ271">
        <v>100</v>
      </c>
      <c r="CA271">
        <v>100</v>
      </c>
      <c r="CB271">
        <v>-1.2989999999999999</v>
      </c>
      <c r="CC271">
        <v>0.17299999999999999</v>
      </c>
      <c r="CD271">
        <v>2</v>
      </c>
      <c r="CE271">
        <v>991.62400000000002</v>
      </c>
      <c r="CF271">
        <v>733.61400000000003</v>
      </c>
      <c r="CG271">
        <v>34.9938</v>
      </c>
      <c r="CH271">
        <v>36.595999999999997</v>
      </c>
      <c r="CI271">
        <v>30.000499999999999</v>
      </c>
      <c r="CJ271">
        <v>36.268000000000001</v>
      </c>
      <c r="CK271">
        <v>36.356400000000001</v>
      </c>
      <c r="CL271">
        <v>30.835999999999999</v>
      </c>
      <c r="CM271">
        <v>-30</v>
      </c>
      <c r="CN271">
        <v>-30</v>
      </c>
      <c r="CO271">
        <v>35</v>
      </c>
      <c r="CP271">
        <v>410</v>
      </c>
      <c r="CQ271">
        <v>10</v>
      </c>
      <c r="CR271">
        <v>97.5244</v>
      </c>
      <c r="CS271">
        <v>105.482</v>
      </c>
    </row>
    <row r="272" spans="1:97" x14ac:dyDescent="0.25">
      <c r="A272">
        <v>256</v>
      </c>
      <c r="B272">
        <v>1607409034.5999999</v>
      </c>
      <c r="C272">
        <v>19440.5</v>
      </c>
      <c r="D272" t="s">
        <v>820</v>
      </c>
      <c r="E272" t="s">
        <v>821</v>
      </c>
      <c r="F272">
        <v>1607409025.9709699</v>
      </c>
      <c r="G272">
        <f t="shared" si="87"/>
        <v>4.8007634389835322E-4</v>
      </c>
      <c r="H272">
        <f t="shared" si="88"/>
        <v>-4.2227809820655864</v>
      </c>
      <c r="I272">
        <f t="shared" si="89"/>
        <v>417.79525806451602</v>
      </c>
      <c r="J272">
        <f t="shared" si="90"/>
        <v>729.4772561939011</v>
      </c>
      <c r="K272">
        <f t="shared" si="91"/>
        <v>74.153288512030755</v>
      </c>
      <c r="L272">
        <f t="shared" si="92"/>
        <v>42.469990732625973</v>
      </c>
      <c r="M272">
        <f t="shared" si="93"/>
        <v>2.0336906745772515E-2</v>
      </c>
      <c r="N272">
        <f t="shared" si="94"/>
        <v>2.6766136192328873</v>
      </c>
      <c r="O272">
        <f t="shared" si="95"/>
        <v>2.0251451901694775E-2</v>
      </c>
      <c r="P272">
        <f t="shared" si="96"/>
        <v>1.2664805181904742E-2</v>
      </c>
      <c r="Q272">
        <f t="shared" si="97"/>
        <v>-2.7282030259354776E-2</v>
      </c>
      <c r="R272">
        <f t="shared" si="98"/>
        <v>34.314180800385664</v>
      </c>
      <c r="S272">
        <f t="shared" si="99"/>
        <v>34.457599999999999</v>
      </c>
      <c r="T272">
        <f t="shared" si="100"/>
        <v>5.4809135093506312</v>
      </c>
      <c r="U272">
        <f t="shared" si="101"/>
        <v>57.931890999506109</v>
      </c>
      <c r="V272">
        <f t="shared" si="102"/>
        <v>3.1737416523154787</v>
      </c>
      <c r="W272">
        <f t="shared" si="103"/>
        <v>5.4784016153426371</v>
      </c>
      <c r="X272">
        <f t="shared" si="104"/>
        <v>2.3071718570351525</v>
      </c>
      <c r="Y272">
        <f t="shared" si="105"/>
        <v>-21.171366765917377</v>
      </c>
      <c r="Z272">
        <f t="shared" si="106"/>
        <v>-1.1897899123603768</v>
      </c>
      <c r="AA272">
        <f t="shared" si="107"/>
        <v>-0.1032604552111212</v>
      </c>
      <c r="AB272">
        <f t="shared" si="108"/>
        <v>-22.49169916374823</v>
      </c>
      <c r="AC272">
        <v>-1.2222349791023799E-3</v>
      </c>
      <c r="AD272">
        <v>2.36064315542194E-2</v>
      </c>
      <c r="AE272">
        <v>2.67888748889585</v>
      </c>
      <c r="AF272">
        <v>87</v>
      </c>
      <c r="AG272">
        <v>9</v>
      </c>
      <c r="AH272">
        <f t="shared" si="109"/>
        <v>1</v>
      </c>
      <c r="AI272">
        <f t="shared" si="110"/>
        <v>0</v>
      </c>
      <c r="AJ272">
        <f t="shared" si="111"/>
        <v>52439.983853927442</v>
      </c>
      <c r="AK272">
        <f t="shared" si="112"/>
        <v>-0.14276310967741901</v>
      </c>
      <c r="AL272">
        <f t="shared" si="113"/>
        <v>-6.995392374193532E-2</v>
      </c>
      <c r="AM272">
        <f t="shared" si="114"/>
        <v>0.49</v>
      </c>
      <c r="AN272">
        <f t="shared" si="115"/>
        <v>0.39</v>
      </c>
      <c r="AO272">
        <v>19.41</v>
      </c>
      <c r="AP272">
        <v>0.5</v>
      </c>
      <c r="AQ272" t="s">
        <v>195</v>
      </c>
      <c r="AR272">
        <v>1607409025.9709699</v>
      </c>
      <c r="AS272">
        <v>417.79525806451602</v>
      </c>
      <c r="AT272">
        <v>409.98829032258101</v>
      </c>
      <c r="AU272">
        <v>31.2214387096774</v>
      </c>
      <c r="AV272">
        <v>30.318719354838699</v>
      </c>
      <c r="AW272">
        <v>1000.01751612903</v>
      </c>
      <c r="AX272">
        <v>101.50622580645199</v>
      </c>
      <c r="AY272">
        <v>0.14641364516128999</v>
      </c>
      <c r="AZ272">
        <v>34.449354838709702</v>
      </c>
      <c r="BA272">
        <v>34.457599999999999</v>
      </c>
      <c r="BB272">
        <v>34.640690322580603</v>
      </c>
      <c r="BC272">
        <v>10013.3106451613</v>
      </c>
      <c r="BD272">
        <v>-0.14276310967741901</v>
      </c>
      <c r="BE272">
        <v>0.282605</v>
      </c>
      <c r="BF272">
        <v>1607408987.5999999</v>
      </c>
      <c r="BG272" t="s">
        <v>811</v>
      </c>
      <c r="BH272">
        <v>43</v>
      </c>
      <c r="BI272">
        <v>-1.2989999999999999</v>
      </c>
      <c r="BJ272">
        <v>0.17299999999999999</v>
      </c>
      <c r="BK272">
        <v>410</v>
      </c>
      <c r="BL272">
        <v>30</v>
      </c>
      <c r="BM272">
        <v>0.2</v>
      </c>
      <c r="BN272">
        <v>7.0000000000000007E-2</v>
      </c>
      <c r="BO272">
        <v>7.8179004000000001</v>
      </c>
      <c r="BP272">
        <v>-0.1909154189676</v>
      </c>
      <c r="BQ272">
        <v>2.9279255110743502E-2</v>
      </c>
      <c r="BR272">
        <v>0</v>
      </c>
      <c r="BS272">
        <v>0.90649826</v>
      </c>
      <c r="BT272">
        <v>-5.3186183913583901E-2</v>
      </c>
      <c r="BU272">
        <v>6.4366833534360004E-3</v>
      </c>
      <c r="BV272">
        <v>1</v>
      </c>
      <c r="BW272">
        <v>1</v>
      </c>
      <c r="BX272">
        <v>2</v>
      </c>
      <c r="BY272" t="s">
        <v>220</v>
      </c>
      <c r="BZ272">
        <v>100</v>
      </c>
      <c r="CA272">
        <v>100</v>
      </c>
      <c r="CB272">
        <v>-1.2989999999999999</v>
      </c>
      <c r="CC272">
        <v>0.17299999999999999</v>
      </c>
      <c r="CD272">
        <v>2</v>
      </c>
      <c r="CE272">
        <v>991.851</v>
      </c>
      <c r="CF272">
        <v>733.678</v>
      </c>
      <c r="CG272">
        <v>34.994</v>
      </c>
      <c r="CH272">
        <v>36.601100000000002</v>
      </c>
      <c r="CI272">
        <v>30.000299999999999</v>
      </c>
      <c r="CJ272">
        <v>36.273899999999998</v>
      </c>
      <c r="CK272">
        <v>36.362000000000002</v>
      </c>
      <c r="CL272">
        <v>30.835599999999999</v>
      </c>
      <c r="CM272">
        <v>-30</v>
      </c>
      <c r="CN272">
        <v>-30</v>
      </c>
      <c r="CO272">
        <v>35</v>
      </c>
      <c r="CP272">
        <v>410</v>
      </c>
      <c r="CQ272">
        <v>10</v>
      </c>
      <c r="CR272">
        <v>97.523499999999999</v>
      </c>
      <c r="CS272">
        <v>105.482</v>
      </c>
    </row>
    <row r="273" spans="1:97" x14ac:dyDescent="0.25">
      <c r="A273">
        <v>257</v>
      </c>
      <c r="B273">
        <v>1607409390.0999999</v>
      </c>
      <c r="C273">
        <v>19796</v>
      </c>
      <c r="D273" t="s">
        <v>823</v>
      </c>
      <c r="E273" t="s">
        <v>824</v>
      </c>
      <c r="F273">
        <v>1607409382.10323</v>
      </c>
      <c r="G273">
        <f t="shared" ref="G273:G336" si="116">AW273*AH273*(AU273-AV273)/(100*AO273*(1000-AH273*AU273))</f>
        <v>1.215274125570777E-4</v>
      </c>
      <c r="H273">
        <f t="shared" ref="H273:H336" si="117">AW273*AH273*(AT273-AS273*(1000-AH273*AV273)/(1000-AH273*AU273))/(100*AO273)</f>
        <v>-2.7628139729579226</v>
      </c>
      <c r="I273">
        <f t="shared" ref="I273:I336" si="118">AS273 - IF(AH273&gt;1, H273*AO273*100/(AJ273*BC273), 0)</f>
        <v>413.43480645161299</v>
      </c>
      <c r="J273">
        <f t="shared" ref="J273:J336" si="119">((P273-G273/2)*I273-H273)/(P273+G273/2)</f>
        <v>1267.8505011940119</v>
      </c>
      <c r="K273">
        <f t="shared" ref="K273:K336" si="120">J273*(AX273+AY273)/1000</f>
        <v>128.89113899789734</v>
      </c>
      <c r="L273">
        <f t="shared" ref="L273:L336" si="121">(AS273 - IF(AH273&gt;1, H273*AO273*100/(AJ273*BC273), 0))*(AX273+AY273)/1000</f>
        <v>42.030257553819638</v>
      </c>
      <c r="M273">
        <f t="shared" ref="M273:M336" si="122">2/((1/O273-1/N273)+SIGN(O273)*SQRT((1/O273-1/N273)*(1/O273-1/N273) + 4*AP273/((AP273+1)*(AP273+1))*(2*1/O273*1/N273-1/N273*1/N273)))</f>
        <v>4.9866552244036515E-3</v>
      </c>
      <c r="N273">
        <f t="shared" ref="N273:N336" si="123">AE273+AD273*AO273+AC273*AO273*AO273</f>
        <v>2.7802129675380582</v>
      </c>
      <c r="O273">
        <f t="shared" ref="O273:O336" si="124">G273*(1000-(1000*0.61365*EXP(17.502*S273/(240.97+S273))/(AX273+AY273)+AU273)/2)/(1000*0.61365*EXP(17.502*S273/(240.97+S273))/(AX273+AY273)-AU273)</f>
        <v>4.9816915759603609E-3</v>
      </c>
      <c r="P273">
        <f t="shared" ref="P273:P336" si="125">1/((AP273+1)/(M273/1.6)+1/(N273/1.37)) + AP273/((AP273+1)/(M273/1.6) + AP273/(N273/1.37))</f>
        <v>3.1140027772498862E-3</v>
      </c>
      <c r="Q273">
        <f t="shared" ref="Q273:Q336" si="126">(AL273*AN273)</f>
        <v>-6.9791026877419268E-3</v>
      </c>
      <c r="R273">
        <f t="shared" ref="R273:R336" si="127">(AZ273+(Q273+2*0.95*0.0000000567*(((AZ273+$B$7)+273)^4-(AZ273+273)^4)-44100*G273)/(1.84*29.3*N273+8*0.95*0.0000000567*(AZ273+273)^3))</f>
        <v>34.591091481344911</v>
      </c>
      <c r="S273">
        <f t="shared" ref="S273:S336" si="128">($C$7*BA273+$D$7*BB273+$E$7*R273)</f>
        <v>34.607819354838703</v>
      </c>
      <c r="T273">
        <f t="shared" ref="T273:T336" si="129">0.61365*EXP(17.502*S273/(240.97+S273))</f>
        <v>5.5268535681611981</v>
      </c>
      <c r="U273">
        <f t="shared" ref="U273:U336" si="130">(V273/W273*100)</f>
        <v>56.991982541528976</v>
      </c>
      <c r="V273">
        <f t="shared" ref="V273:V336" si="131">AU273*(AX273+AY273)/1000</f>
        <v>3.1527175274258403</v>
      </c>
      <c r="W273">
        <f t="shared" ref="W273:W336" si="132">0.61365*EXP(17.502*AZ273/(240.97+AZ273))</f>
        <v>5.5318614774078352</v>
      </c>
      <c r="X273">
        <f t="shared" ref="X273:X336" si="133">(T273-AU273*(AX273+AY273)/1000)</f>
        <v>2.3741360407353578</v>
      </c>
      <c r="Y273">
        <f t="shared" ref="Y273:Y336" si="134">(-G273*44100)</f>
        <v>-5.3593588937671264</v>
      </c>
      <c r="Z273">
        <f t="shared" ref="Z273:Z336" si="135">2*29.3*N273*0.92*(AZ273-S273)</f>
        <v>2.4446060343731304</v>
      </c>
      <c r="AA273">
        <f t="shared" ref="AA273:AA336" si="136">2*0.95*0.0000000567*(((AZ273+$B$7)+273)^4-(S273+273)^4)</f>
        <v>0.20458259144780905</v>
      </c>
      <c r="AB273">
        <f t="shared" ref="AB273:AB336" si="137">Q273+AA273+Y273+Z273</f>
        <v>-2.7171493706339289</v>
      </c>
      <c r="AC273">
        <v>-1.2215224960359899E-3</v>
      </c>
      <c r="AD273">
        <v>2.3592670548334301E-2</v>
      </c>
      <c r="AE273">
        <v>2.6779047294298901</v>
      </c>
      <c r="AF273">
        <v>89</v>
      </c>
      <c r="AG273">
        <v>9</v>
      </c>
      <c r="AH273">
        <f t="shared" ref="AH273:AH336" si="138">IF(AF273*$H$13&gt;=AJ273,1,(AJ273/(AJ273-AF273*$H$13)))</f>
        <v>1</v>
      </c>
      <c r="AI273">
        <f t="shared" ref="AI273:AI336" si="139">(AH273-1)*100</f>
        <v>0</v>
      </c>
      <c r="AJ273">
        <f t="shared" ref="AJ273:AJ336" si="140">MAX(0,($B$13+$C$13*BC273)/(1+$D$13*BC273)*AX273/(AZ273+273)*$E$13)</f>
        <v>52381.058769070711</v>
      </c>
      <c r="AK273">
        <f t="shared" ref="AK273:AK336" si="141">$B$11*BD273+$C$11*BE273</f>
        <v>-3.6520683870967699E-2</v>
      </c>
      <c r="AL273">
        <f t="shared" ref="AL273:AL336" si="142">AK273*AM273</f>
        <v>-1.7895135096774172E-2</v>
      </c>
      <c r="AM273">
        <f t="shared" ref="AM273:AM336" si="143">($B$11*$D$9+$C$11*$D$9)/($B$11+$C$11)</f>
        <v>0.49</v>
      </c>
      <c r="AN273">
        <f t="shared" ref="AN273:AN336" si="144">($B$11*$K$9+$C$11*$K$9)/($B$11+$C$11)</f>
        <v>0.39</v>
      </c>
      <c r="AO273">
        <v>12.74</v>
      </c>
      <c r="AP273">
        <v>0.5</v>
      </c>
      <c r="AQ273" t="s">
        <v>195</v>
      </c>
      <c r="AR273">
        <v>1607409382.10323</v>
      </c>
      <c r="AS273">
        <v>413.43480645161299</v>
      </c>
      <c r="AT273">
        <v>409.97925806451599</v>
      </c>
      <c r="AU273">
        <v>31.012019354838699</v>
      </c>
      <c r="AV273">
        <v>30.862006451612899</v>
      </c>
      <c r="AW273">
        <v>1000.0770322580599</v>
      </c>
      <c r="AX273">
        <v>101.51396774193501</v>
      </c>
      <c r="AY273">
        <v>0.14718148387096799</v>
      </c>
      <c r="AZ273">
        <v>34.624129032258097</v>
      </c>
      <c r="BA273">
        <v>34.607819354838703</v>
      </c>
      <c r="BB273">
        <v>34.800825806451599</v>
      </c>
      <c r="BC273">
        <v>10006.7103225806</v>
      </c>
      <c r="BD273">
        <v>-3.6520683870967699E-2</v>
      </c>
      <c r="BE273">
        <v>0.282605</v>
      </c>
      <c r="BF273">
        <v>1607409372.0999999</v>
      </c>
      <c r="BG273" t="s">
        <v>825</v>
      </c>
      <c r="BH273">
        <v>44</v>
      </c>
      <c r="BI273">
        <v>-1.298</v>
      </c>
      <c r="BJ273">
        <v>0.17199999999999999</v>
      </c>
      <c r="BK273">
        <v>410</v>
      </c>
      <c r="BL273">
        <v>31</v>
      </c>
      <c r="BM273">
        <v>0.33</v>
      </c>
      <c r="BN273">
        <v>0.18</v>
      </c>
      <c r="BO273">
        <v>2.0903746256</v>
      </c>
      <c r="BP273">
        <v>13.095725189173301</v>
      </c>
      <c r="BQ273">
        <v>1.74278876190442</v>
      </c>
      <c r="BR273">
        <v>0</v>
      </c>
      <c r="BS273">
        <v>9.1135655277999994E-2</v>
      </c>
      <c r="BT273">
        <v>0.55962650319461904</v>
      </c>
      <c r="BU273">
        <v>7.5179485614052299E-2</v>
      </c>
      <c r="BV273">
        <v>0</v>
      </c>
      <c r="BW273">
        <v>0</v>
      </c>
      <c r="BX273">
        <v>2</v>
      </c>
      <c r="BY273" t="s">
        <v>213</v>
      </c>
      <c r="BZ273">
        <v>100</v>
      </c>
      <c r="CA273">
        <v>100</v>
      </c>
      <c r="CB273">
        <v>-1.298</v>
      </c>
      <c r="CC273">
        <v>0.17199999999999999</v>
      </c>
      <c r="CD273">
        <v>2</v>
      </c>
      <c r="CE273">
        <v>990.11500000000001</v>
      </c>
      <c r="CF273">
        <v>730.21</v>
      </c>
      <c r="CG273">
        <v>34.9953</v>
      </c>
      <c r="CH273">
        <v>36.735199999999999</v>
      </c>
      <c r="CI273">
        <v>30.000499999999999</v>
      </c>
      <c r="CJ273">
        <v>36.475900000000003</v>
      </c>
      <c r="CK273">
        <v>36.5642</v>
      </c>
      <c r="CL273">
        <v>30.866700000000002</v>
      </c>
      <c r="CM273">
        <v>-30</v>
      </c>
      <c r="CN273">
        <v>-30</v>
      </c>
      <c r="CO273">
        <v>35</v>
      </c>
      <c r="CP273">
        <v>410</v>
      </c>
      <c r="CQ273">
        <v>10</v>
      </c>
      <c r="CR273">
        <v>97.518500000000003</v>
      </c>
      <c r="CS273">
        <v>105.45699999999999</v>
      </c>
    </row>
    <row r="274" spans="1:97" x14ac:dyDescent="0.25">
      <c r="A274">
        <v>258</v>
      </c>
      <c r="B274">
        <v>1607409395.0999999</v>
      </c>
      <c r="C274">
        <v>19801</v>
      </c>
      <c r="D274" t="s">
        <v>826</v>
      </c>
      <c r="E274" t="s">
        <v>827</v>
      </c>
      <c r="F274">
        <v>1607409386.7451601</v>
      </c>
      <c r="G274">
        <f t="shared" si="116"/>
        <v>1.2948759740449739E-4</v>
      </c>
      <c r="H274">
        <f t="shared" si="117"/>
        <v>-2.984502560622011</v>
      </c>
      <c r="I274">
        <f t="shared" si="118"/>
        <v>413.709838709677</v>
      </c>
      <c r="J274">
        <f t="shared" si="119"/>
        <v>1277.6425144653185</v>
      </c>
      <c r="K274">
        <f t="shared" si="120"/>
        <v>129.88705988338586</v>
      </c>
      <c r="L274">
        <f t="shared" si="121"/>
        <v>42.058364516241504</v>
      </c>
      <c r="M274">
        <f t="shared" si="122"/>
        <v>5.3293407682162156E-3</v>
      </c>
      <c r="N274">
        <f t="shared" si="123"/>
        <v>2.7797803685760107</v>
      </c>
      <c r="O274">
        <f t="shared" si="124"/>
        <v>5.32367100743173E-3</v>
      </c>
      <c r="P274">
        <f t="shared" si="125"/>
        <v>3.3278032710348029E-3</v>
      </c>
      <c r="Q274">
        <f t="shared" si="126"/>
        <v>-5.4890076502258018E-3</v>
      </c>
      <c r="R274">
        <f t="shared" si="127"/>
        <v>34.5708436164456</v>
      </c>
      <c r="S274">
        <f t="shared" si="128"/>
        <v>34.590306451612904</v>
      </c>
      <c r="T274">
        <f t="shared" si="129"/>
        <v>5.5214805951629895</v>
      </c>
      <c r="U274">
        <f t="shared" si="130"/>
        <v>57.077520411168649</v>
      </c>
      <c r="V274">
        <f t="shared" si="131"/>
        <v>3.1542790386023327</v>
      </c>
      <c r="W274">
        <f t="shared" si="132"/>
        <v>5.5263070572791015</v>
      </c>
      <c r="X274">
        <f t="shared" si="133"/>
        <v>2.3672015565606568</v>
      </c>
      <c r="Y274">
        <f t="shared" si="134"/>
        <v>-5.7104030455383352</v>
      </c>
      <c r="Z274">
        <f t="shared" si="135"/>
        <v>2.3576915589904357</v>
      </c>
      <c r="AA274">
        <f t="shared" si="136"/>
        <v>0.19730539762786387</v>
      </c>
      <c r="AB274">
        <f t="shared" si="137"/>
        <v>-3.1608950965702616</v>
      </c>
      <c r="AC274">
        <v>-1.22122689977676E-3</v>
      </c>
      <c r="AD274">
        <v>2.3586961357400901E-2</v>
      </c>
      <c r="AE274">
        <v>2.6774968880409298</v>
      </c>
      <c r="AF274">
        <v>88</v>
      </c>
      <c r="AG274">
        <v>9</v>
      </c>
      <c r="AH274">
        <f t="shared" si="138"/>
        <v>1</v>
      </c>
      <c r="AI274">
        <f t="shared" si="139"/>
        <v>0</v>
      </c>
      <c r="AJ274">
        <f t="shared" si="140"/>
        <v>52371.986009762353</v>
      </c>
      <c r="AK274">
        <f t="shared" si="141"/>
        <v>-2.8723221612903201E-2</v>
      </c>
      <c r="AL274">
        <f t="shared" si="142"/>
        <v>-1.4074378590322569E-2</v>
      </c>
      <c r="AM274">
        <f t="shared" si="143"/>
        <v>0.49</v>
      </c>
      <c r="AN274">
        <f t="shared" si="144"/>
        <v>0.39</v>
      </c>
      <c r="AO274">
        <v>12.74</v>
      </c>
      <c r="AP274">
        <v>0.5</v>
      </c>
      <c r="AQ274" t="s">
        <v>195</v>
      </c>
      <c r="AR274">
        <v>1607409386.7451601</v>
      </c>
      <c r="AS274">
        <v>413.709838709677</v>
      </c>
      <c r="AT274">
        <v>409.97583870967702</v>
      </c>
      <c r="AU274">
        <v>31.027270967741899</v>
      </c>
      <c r="AV274">
        <v>30.867422580645201</v>
      </c>
      <c r="AW274">
        <v>1000.00206451613</v>
      </c>
      <c r="AX274">
        <v>101.514129032258</v>
      </c>
      <c r="AY274">
        <v>0.14737519354838699</v>
      </c>
      <c r="AZ274">
        <v>34.606038709677399</v>
      </c>
      <c r="BA274">
        <v>34.590306451612904</v>
      </c>
      <c r="BB274">
        <v>34.785345161290302</v>
      </c>
      <c r="BC274">
        <v>10004.272903225799</v>
      </c>
      <c r="BD274">
        <v>-2.8723221612903201E-2</v>
      </c>
      <c r="BE274">
        <v>0.282605</v>
      </c>
      <c r="BF274">
        <v>1607409372.0999999</v>
      </c>
      <c r="BG274" t="s">
        <v>825</v>
      </c>
      <c r="BH274">
        <v>44</v>
      </c>
      <c r="BI274">
        <v>-1.298</v>
      </c>
      <c r="BJ274">
        <v>0.17199999999999999</v>
      </c>
      <c r="BK274">
        <v>410</v>
      </c>
      <c r="BL274">
        <v>31</v>
      </c>
      <c r="BM274">
        <v>0.33</v>
      </c>
      <c r="BN274">
        <v>0.18</v>
      </c>
      <c r="BO274">
        <v>2.8375437066</v>
      </c>
      <c r="BP274">
        <v>9.6620988351556392</v>
      </c>
      <c r="BQ274">
        <v>1.4645477271049401</v>
      </c>
      <c r="BR274">
        <v>0</v>
      </c>
      <c r="BS274">
        <v>0.12243575567999999</v>
      </c>
      <c r="BT274">
        <v>0.40122016284401801</v>
      </c>
      <c r="BU274">
        <v>6.2712425313651801E-2</v>
      </c>
      <c r="BV274">
        <v>0</v>
      </c>
      <c r="BW274">
        <v>0</v>
      </c>
      <c r="BX274">
        <v>2</v>
      </c>
      <c r="BY274" t="s">
        <v>213</v>
      </c>
      <c r="BZ274">
        <v>100</v>
      </c>
      <c r="CA274">
        <v>100</v>
      </c>
      <c r="CB274">
        <v>-1.298</v>
      </c>
      <c r="CC274">
        <v>0.17199999999999999</v>
      </c>
      <c r="CD274">
        <v>2</v>
      </c>
      <c r="CE274">
        <v>991.39499999999998</v>
      </c>
      <c r="CF274">
        <v>730.39800000000002</v>
      </c>
      <c r="CG274">
        <v>34.995699999999999</v>
      </c>
      <c r="CH274">
        <v>36.740400000000001</v>
      </c>
      <c r="CI274">
        <v>30.000599999999999</v>
      </c>
      <c r="CJ274">
        <v>36.4801</v>
      </c>
      <c r="CK274">
        <v>36.5685</v>
      </c>
      <c r="CL274">
        <v>30.866499999999998</v>
      </c>
      <c r="CM274">
        <v>-30</v>
      </c>
      <c r="CN274">
        <v>-30</v>
      </c>
      <c r="CO274">
        <v>35</v>
      </c>
      <c r="CP274">
        <v>410</v>
      </c>
      <c r="CQ274">
        <v>10</v>
      </c>
      <c r="CR274">
        <v>97.516800000000003</v>
      </c>
      <c r="CS274">
        <v>105.456</v>
      </c>
    </row>
    <row r="275" spans="1:97" x14ac:dyDescent="0.25">
      <c r="A275">
        <v>259</v>
      </c>
      <c r="B275">
        <v>1607409400.0999999</v>
      </c>
      <c r="C275">
        <v>19806</v>
      </c>
      <c r="D275" t="s">
        <v>828</v>
      </c>
      <c r="E275" t="s">
        <v>829</v>
      </c>
      <c r="F275">
        <v>1607409391.53548</v>
      </c>
      <c r="G275">
        <f t="shared" si="116"/>
        <v>1.2815577903438048E-4</v>
      </c>
      <c r="H275">
        <f t="shared" si="117"/>
        <v>-2.9864407783439191</v>
      </c>
      <c r="I275">
        <f t="shared" si="118"/>
        <v>413.71761290322598</v>
      </c>
      <c r="J275">
        <f t="shared" si="119"/>
        <v>1285.4030853577792</v>
      </c>
      <c r="K275">
        <f t="shared" si="120"/>
        <v>130.67594016507852</v>
      </c>
      <c r="L275">
        <f t="shared" si="121"/>
        <v>42.059131991217519</v>
      </c>
      <c r="M275">
        <f t="shared" si="122"/>
        <v>5.2866175693344021E-3</v>
      </c>
      <c r="N275">
        <f t="shared" si="123"/>
        <v>2.7802785839048338</v>
      </c>
      <c r="O275">
        <f t="shared" si="124"/>
        <v>5.2810392958587814E-3</v>
      </c>
      <c r="P275">
        <f t="shared" si="125"/>
        <v>3.3011502438620782E-3</v>
      </c>
      <c r="Q275">
        <f t="shared" si="126"/>
        <v>-2.7991065507096758E-3</v>
      </c>
      <c r="R275">
        <f t="shared" si="127"/>
        <v>34.558191755338498</v>
      </c>
      <c r="S275">
        <f t="shared" si="128"/>
        <v>34.574180645161299</v>
      </c>
      <c r="T275">
        <f t="shared" si="129"/>
        <v>5.5165372007448257</v>
      </c>
      <c r="U275">
        <f t="shared" si="130"/>
        <v>57.126783790458916</v>
      </c>
      <c r="V275">
        <f t="shared" si="131"/>
        <v>3.1547167639070799</v>
      </c>
      <c r="W275">
        <f t="shared" si="132"/>
        <v>5.5223076717894424</v>
      </c>
      <c r="X275">
        <f t="shared" si="133"/>
        <v>2.3618204368377458</v>
      </c>
      <c r="Y275">
        <f t="shared" si="134"/>
        <v>-5.6516698554161797</v>
      </c>
      <c r="Z275">
        <f t="shared" si="135"/>
        <v>2.8213237469434458</v>
      </c>
      <c r="AA275">
        <f t="shared" si="136"/>
        <v>0.23602896988571842</v>
      </c>
      <c r="AB275">
        <f t="shared" si="137"/>
        <v>-2.5971162451377254</v>
      </c>
      <c r="AC275">
        <v>-1.2215673358434099E-3</v>
      </c>
      <c r="AD275">
        <v>2.3593536591168099E-2</v>
      </c>
      <c r="AE275">
        <v>2.6779665902524901</v>
      </c>
      <c r="AF275">
        <v>88</v>
      </c>
      <c r="AG275">
        <v>9</v>
      </c>
      <c r="AH275">
        <f t="shared" si="138"/>
        <v>1</v>
      </c>
      <c r="AI275">
        <f t="shared" si="139"/>
        <v>0</v>
      </c>
      <c r="AJ275">
        <f t="shared" si="140"/>
        <v>52388.204741448055</v>
      </c>
      <c r="AK275">
        <f t="shared" si="141"/>
        <v>-1.4647339354838701E-2</v>
      </c>
      <c r="AL275">
        <f t="shared" si="142"/>
        <v>-7.1771962838709635E-3</v>
      </c>
      <c r="AM275">
        <f t="shared" si="143"/>
        <v>0.49</v>
      </c>
      <c r="AN275">
        <f t="shared" si="144"/>
        <v>0.39</v>
      </c>
      <c r="AO275">
        <v>12.74</v>
      </c>
      <c r="AP275">
        <v>0.5</v>
      </c>
      <c r="AQ275" t="s">
        <v>195</v>
      </c>
      <c r="AR275">
        <v>1607409391.53548</v>
      </c>
      <c r="AS275">
        <v>413.71761290322598</v>
      </c>
      <c r="AT275">
        <v>409.98045161290298</v>
      </c>
      <c r="AU275">
        <v>31.0315935483871</v>
      </c>
      <c r="AV275">
        <v>30.873390322580601</v>
      </c>
      <c r="AW275">
        <v>1000.00438709677</v>
      </c>
      <c r="AX275">
        <v>101.514032258065</v>
      </c>
      <c r="AY275">
        <v>0.14741670967741899</v>
      </c>
      <c r="AZ275">
        <v>34.593003225806399</v>
      </c>
      <c r="BA275">
        <v>34.574180645161299</v>
      </c>
      <c r="BB275">
        <v>34.771345161290299</v>
      </c>
      <c r="BC275">
        <v>10007.071290322599</v>
      </c>
      <c r="BD275">
        <v>-1.4647339354838701E-2</v>
      </c>
      <c r="BE275">
        <v>0.282605</v>
      </c>
      <c r="BF275">
        <v>1607409372.0999999</v>
      </c>
      <c r="BG275" t="s">
        <v>825</v>
      </c>
      <c r="BH275">
        <v>44</v>
      </c>
      <c r="BI275">
        <v>-1.298</v>
      </c>
      <c r="BJ275">
        <v>0.17199999999999999</v>
      </c>
      <c r="BK275">
        <v>410</v>
      </c>
      <c r="BL275">
        <v>31</v>
      </c>
      <c r="BM275">
        <v>0.33</v>
      </c>
      <c r="BN275">
        <v>0.18</v>
      </c>
      <c r="BO275">
        <v>3.5654598000000002</v>
      </c>
      <c r="BP275">
        <v>2.31404342903613</v>
      </c>
      <c r="BQ275">
        <v>0.53959365169167794</v>
      </c>
      <c r="BR275">
        <v>0</v>
      </c>
      <c r="BS275">
        <v>0.15274442599999999</v>
      </c>
      <c r="BT275">
        <v>7.4295853052303906E-2</v>
      </c>
      <c r="BU275">
        <v>2.2293692111257001E-2</v>
      </c>
      <c r="BV275">
        <v>1</v>
      </c>
      <c r="BW275">
        <v>1</v>
      </c>
      <c r="BX275">
        <v>2</v>
      </c>
      <c r="BY275" t="s">
        <v>220</v>
      </c>
      <c r="BZ275">
        <v>100</v>
      </c>
      <c r="CA275">
        <v>100</v>
      </c>
      <c r="CB275">
        <v>-1.298</v>
      </c>
      <c r="CC275">
        <v>0.17199999999999999</v>
      </c>
      <c r="CD275">
        <v>2</v>
      </c>
      <c r="CE275">
        <v>991.37699999999995</v>
      </c>
      <c r="CF275">
        <v>730.46900000000005</v>
      </c>
      <c r="CG275">
        <v>34.995899999999999</v>
      </c>
      <c r="CH275">
        <v>36.746400000000001</v>
      </c>
      <c r="CI275">
        <v>30.000299999999999</v>
      </c>
      <c r="CJ275">
        <v>36.484400000000001</v>
      </c>
      <c r="CK275">
        <v>36.572800000000001</v>
      </c>
      <c r="CL275">
        <v>30.866399999999999</v>
      </c>
      <c r="CM275">
        <v>-30</v>
      </c>
      <c r="CN275">
        <v>-30</v>
      </c>
      <c r="CO275">
        <v>35</v>
      </c>
      <c r="CP275">
        <v>410</v>
      </c>
      <c r="CQ275">
        <v>10</v>
      </c>
      <c r="CR275">
        <v>97.516199999999998</v>
      </c>
      <c r="CS275">
        <v>105.455</v>
      </c>
    </row>
    <row r="276" spans="1:97" x14ac:dyDescent="0.25">
      <c r="A276">
        <v>260</v>
      </c>
      <c r="B276">
        <v>1607409405.0999999</v>
      </c>
      <c r="C276">
        <v>19811</v>
      </c>
      <c r="D276" t="s">
        <v>830</v>
      </c>
      <c r="E276" t="s">
        <v>831</v>
      </c>
      <c r="F276">
        <v>1607409396.4709699</v>
      </c>
      <c r="G276">
        <f t="shared" si="116"/>
        <v>1.2750497572822203E-4</v>
      </c>
      <c r="H276">
        <f t="shared" si="117"/>
        <v>-2.9927878868811013</v>
      </c>
      <c r="I276">
        <f t="shared" si="118"/>
        <v>413.73064516129</v>
      </c>
      <c r="J276">
        <f t="shared" si="119"/>
        <v>1289.9995406964908</v>
      </c>
      <c r="K276">
        <f t="shared" si="120"/>
        <v>131.14298615533363</v>
      </c>
      <c r="L276">
        <f t="shared" si="121"/>
        <v>42.060381076670495</v>
      </c>
      <c r="M276">
        <f t="shared" si="122"/>
        <v>5.2710263638515598E-3</v>
      </c>
      <c r="N276">
        <f t="shared" si="123"/>
        <v>2.7791814550557836</v>
      </c>
      <c r="O276">
        <f t="shared" si="124"/>
        <v>5.2654787392599559E-3</v>
      </c>
      <c r="P276">
        <f t="shared" si="125"/>
        <v>3.2914221463058E-3</v>
      </c>
      <c r="Q276">
        <f t="shared" si="126"/>
        <v>-6.2808196506774251E-3</v>
      </c>
      <c r="R276">
        <f t="shared" si="127"/>
        <v>34.546311494075105</v>
      </c>
      <c r="S276">
        <f t="shared" si="128"/>
        <v>34.559587096774202</v>
      </c>
      <c r="T276">
        <f t="shared" si="129"/>
        <v>5.512066839700517</v>
      </c>
      <c r="U276">
        <f t="shared" si="130"/>
        <v>57.174657822130783</v>
      </c>
      <c r="V276">
        <f t="shared" si="131"/>
        <v>3.1552528352840428</v>
      </c>
      <c r="W276">
        <f t="shared" si="132"/>
        <v>5.5186212834014174</v>
      </c>
      <c r="X276">
        <f t="shared" si="133"/>
        <v>2.3568140044164743</v>
      </c>
      <c r="Y276">
        <f t="shared" si="134"/>
        <v>-5.6229694296145913</v>
      </c>
      <c r="Z276">
        <f t="shared" si="135"/>
        <v>3.2054216818454351</v>
      </c>
      <c r="AA276">
        <f t="shared" si="136"/>
        <v>0.26823324021132428</v>
      </c>
      <c r="AB276">
        <f t="shared" si="137"/>
        <v>-2.1555953272085095</v>
      </c>
      <c r="AC276">
        <v>-1.2208177345497701E-3</v>
      </c>
      <c r="AD276">
        <v>2.3579058678218499E-2</v>
      </c>
      <c r="AE276">
        <v>2.6769322440274901</v>
      </c>
      <c r="AF276">
        <v>88</v>
      </c>
      <c r="AG276">
        <v>9</v>
      </c>
      <c r="AH276">
        <f t="shared" si="138"/>
        <v>1</v>
      </c>
      <c r="AI276">
        <f t="shared" si="139"/>
        <v>0</v>
      </c>
      <c r="AJ276">
        <f t="shared" si="140"/>
        <v>52359.417078423081</v>
      </c>
      <c r="AK276">
        <f t="shared" si="141"/>
        <v>-3.2866664838709703E-2</v>
      </c>
      <c r="AL276">
        <f t="shared" si="142"/>
        <v>-1.6104665770967756E-2</v>
      </c>
      <c r="AM276">
        <f t="shared" si="143"/>
        <v>0.49</v>
      </c>
      <c r="AN276">
        <f t="shared" si="144"/>
        <v>0.39</v>
      </c>
      <c r="AO276">
        <v>12.74</v>
      </c>
      <c r="AP276">
        <v>0.5</v>
      </c>
      <c r="AQ276" t="s">
        <v>195</v>
      </c>
      <c r="AR276">
        <v>1607409396.4709699</v>
      </c>
      <c r="AS276">
        <v>413.73064516129</v>
      </c>
      <c r="AT276">
        <v>409.985032258064</v>
      </c>
      <c r="AU276">
        <v>31.0369225806452</v>
      </c>
      <c r="AV276">
        <v>30.879522580645201</v>
      </c>
      <c r="AW276">
        <v>999.99783870967701</v>
      </c>
      <c r="AX276">
        <v>101.51387096774199</v>
      </c>
      <c r="AY276">
        <v>0.14739480645161299</v>
      </c>
      <c r="AZ276">
        <v>34.580980645161297</v>
      </c>
      <c r="BA276">
        <v>34.559587096774202</v>
      </c>
      <c r="BB276">
        <v>34.757874193548403</v>
      </c>
      <c r="BC276">
        <v>10000.946451612899</v>
      </c>
      <c r="BD276">
        <v>-3.2866664838709703E-2</v>
      </c>
      <c r="BE276">
        <v>0.282605</v>
      </c>
      <c r="BF276">
        <v>1607409372.0999999</v>
      </c>
      <c r="BG276" t="s">
        <v>825</v>
      </c>
      <c r="BH276">
        <v>44</v>
      </c>
      <c r="BI276">
        <v>-1.298</v>
      </c>
      <c r="BJ276">
        <v>0.17199999999999999</v>
      </c>
      <c r="BK276">
        <v>410</v>
      </c>
      <c r="BL276">
        <v>31</v>
      </c>
      <c r="BM276">
        <v>0.33</v>
      </c>
      <c r="BN276">
        <v>0.18</v>
      </c>
      <c r="BO276">
        <v>3.7426496</v>
      </c>
      <c r="BP276">
        <v>6.1917810324110999E-2</v>
      </c>
      <c r="BQ276">
        <v>2.0746306076986399E-2</v>
      </c>
      <c r="BR276">
        <v>1</v>
      </c>
      <c r="BS276">
        <v>0.15865124</v>
      </c>
      <c r="BT276">
        <v>-1.5102378871549299E-2</v>
      </c>
      <c r="BU276">
        <v>2.1299359010073498E-3</v>
      </c>
      <c r="BV276">
        <v>1</v>
      </c>
      <c r="BW276">
        <v>2</v>
      </c>
      <c r="BX276">
        <v>2</v>
      </c>
      <c r="BY276" t="s">
        <v>197</v>
      </c>
      <c r="BZ276">
        <v>100</v>
      </c>
      <c r="CA276">
        <v>100</v>
      </c>
      <c r="CB276">
        <v>-1.298</v>
      </c>
      <c r="CC276">
        <v>0.17199999999999999</v>
      </c>
      <c r="CD276">
        <v>2</v>
      </c>
      <c r="CE276">
        <v>991.51099999999997</v>
      </c>
      <c r="CF276">
        <v>730.51700000000005</v>
      </c>
      <c r="CG276">
        <v>34.996400000000001</v>
      </c>
      <c r="CH276">
        <v>36.750700000000002</v>
      </c>
      <c r="CI276">
        <v>30.000299999999999</v>
      </c>
      <c r="CJ276">
        <v>36.4878</v>
      </c>
      <c r="CK276">
        <v>36.576999999999998</v>
      </c>
      <c r="CL276">
        <v>30.868099999999998</v>
      </c>
      <c r="CM276">
        <v>-30</v>
      </c>
      <c r="CN276">
        <v>-30</v>
      </c>
      <c r="CO276">
        <v>35</v>
      </c>
      <c r="CP276">
        <v>410</v>
      </c>
      <c r="CQ276">
        <v>10</v>
      </c>
      <c r="CR276">
        <v>97.517300000000006</v>
      </c>
      <c r="CS276">
        <v>105.455</v>
      </c>
    </row>
    <row r="277" spans="1:97" x14ac:dyDescent="0.25">
      <c r="A277">
        <v>261</v>
      </c>
      <c r="B277">
        <v>1607409410.0999999</v>
      </c>
      <c r="C277">
        <v>19816</v>
      </c>
      <c r="D277" t="s">
        <v>832</v>
      </c>
      <c r="E277" t="s">
        <v>833</v>
      </c>
      <c r="F277">
        <v>1607409401.4709699</v>
      </c>
      <c r="G277">
        <f t="shared" si="116"/>
        <v>1.2749259836776939E-4</v>
      </c>
      <c r="H277">
        <f t="shared" si="117"/>
        <v>-2.9903005918033436</v>
      </c>
      <c r="I277">
        <f t="shared" si="118"/>
        <v>413.72593548387101</v>
      </c>
      <c r="J277">
        <f t="shared" si="119"/>
        <v>1287.647369870743</v>
      </c>
      <c r="K277">
        <f t="shared" si="120"/>
        <v>130.90439104723586</v>
      </c>
      <c r="L277">
        <f t="shared" si="121"/>
        <v>42.060072433030079</v>
      </c>
      <c r="M277">
        <f t="shared" si="122"/>
        <v>5.2809316159134548E-3</v>
      </c>
      <c r="N277">
        <f t="shared" si="123"/>
        <v>2.7786224302604117</v>
      </c>
      <c r="O277">
        <f t="shared" si="124"/>
        <v>5.2753620145252799E-3</v>
      </c>
      <c r="P277">
        <f t="shared" si="125"/>
        <v>3.2976011648902801E-3</v>
      </c>
      <c r="Q277">
        <f t="shared" si="126"/>
        <v>-5.7398670243871E-3</v>
      </c>
      <c r="R277">
        <f t="shared" si="127"/>
        <v>34.535375982878641</v>
      </c>
      <c r="S277">
        <f t="shared" si="128"/>
        <v>34.546387096774197</v>
      </c>
      <c r="T277">
        <f t="shared" si="129"/>
        <v>5.5080260694968741</v>
      </c>
      <c r="U277">
        <f t="shared" si="130"/>
        <v>57.219387340569448</v>
      </c>
      <c r="V277">
        <f t="shared" si="131"/>
        <v>3.1558037504752301</v>
      </c>
      <c r="W277">
        <f t="shared" si="132"/>
        <v>5.5152700809113968</v>
      </c>
      <c r="X277">
        <f t="shared" si="133"/>
        <v>2.352222319021644</v>
      </c>
      <c r="Y277">
        <f t="shared" si="134"/>
        <v>-5.6224235880186297</v>
      </c>
      <c r="Z277">
        <f t="shared" si="135"/>
        <v>3.5440039100064848</v>
      </c>
      <c r="AA277">
        <f t="shared" si="136"/>
        <v>0.29659092839751877</v>
      </c>
      <c r="AB277">
        <f t="shared" si="137"/>
        <v>-1.7875686166390135</v>
      </c>
      <c r="AC277">
        <v>-1.22043589827943E-3</v>
      </c>
      <c r="AD277">
        <v>2.35716838346452E-2</v>
      </c>
      <c r="AE277">
        <v>2.6764051998106102</v>
      </c>
      <c r="AF277">
        <v>87</v>
      </c>
      <c r="AG277">
        <v>9</v>
      </c>
      <c r="AH277">
        <f t="shared" si="138"/>
        <v>1</v>
      </c>
      <c r="AI277">
        <f t="shared" si="139"/>
        <v>0</v>
      </c>
      <c r="AJ277">
        <f t="shared" si="140"/>
        <v>52345.578783949531</v>
      </c>
      <c r="AK277">
        <f t="shared" si="141"/>
        <v>-3.00359341935484E-2</v>
      </c>
      <c r="AL277">
        <f t="shared" si="142"/>
        <v>-1.4717607754838716E-2</v>
      </c>
      <c r="AM277">
        <f t="shared" si="143"/>
        <v>0.49</v>
      </c>
      <c r="AN277">
        <f t="shared" si="144"/>
        <v>0.39</v>
      </c>
      <c r="AO277">
        <v>12.74</v>
      </c>
      <c r="AP277">
        <v>0.5</v>
      </c>
      <c r="AQ277" t="s">
        <v>195</v>
      </c>
      <c r="AR277">
        <v>1607409401.4709699</v>
      </c>
      <c r="AS277">
        <v>413.72593548387101</v>
      </c>
      <c r="AT277">
        <v>409.98348387096797</v>
      </c>
      <c r="AU277">
        <v>31.042216129032301</v>
      </c>
      <c r="AV277">
        <v>30.884832258064499</v>
      </c>
      <c r="AW277">
        <v>999.99777419354803</v>
      </c>
      <c r="AX277">
        <v>101.514258064516</v>
      </c>
      <c r="AY277">
        <v>0.147418967741935</v>
      </c>
      <c r="AZ277">
        <v>34.570045161290302</v>
      </c>
      <c r="BA277">
        <v>34.546387096774197</v>
      </c>
      <c r="BB277">
        <v>34.742038709677402</v>
      </c>
      <c r="BC277">
        <v>9997.7803225806492</v>
      </c>
      <c r="BD277">
        <v>-3.00359341935484E-2</v>
      </c>
      <c r="BE277">
        <v>0.282605</v>
      </c>
      <c r="BF277">
        <v>1607409372.0999999</v>
      </c>
      <c r="BG277" t="s">
        <v>825</v>
      </c>
      <c r="BH277">
        <v>44</v>
      </c>
      <c r="BI277">
        <v>-1.298</v>
      </c>
      <c r="BJ277">
        <v>0.17199999999999999</v>
      </c>
      <c r="BK277">
        <v>410</v>
      </c>
      <c r="BL277">
        <v>31</v>
      </c>
      <c r="BM277">
        <v>0.33</v>
      </c>
      <c r="BN277">
        <v>0.18</v>
      </c>
      <c r="BO277">
        <v>3.7361870000000001</v>
      </c>
      <c r="BP277">
        <v>2.9170919567827001E-2</v>
      </c>
      <c r="BQ277">
        <v>2.3333541458595598E-2</v>
      </c>
      <c r="BR277">
        <v>1</v>
      </c>
      <c r="BS277">
        <v>0.15777917999999999</v>
      </c>
      <c r="BT277">
        <v>-3.6891255702278599E-3</v>
      </c>
      <c r="BU277">
        <v>1.0084243688051201E-3</v>
      </c>
      <c r="BV277">
        <v>1</v>
      </c>
      <c r="BW277">
        <v>2</v>
      </c>
      <c r="BX277">
        <v>2</v>
      </c>
      <c r="BY277" t="s">
        <v>197</v>
      </c>
      <c r="BZ277">
        <v>100</v>
      </c>
      <c r="CA277">
        <v>100</v>
      </c>
      <c r="CB277">
        <v>-1.298</v>
      </c>
      <c r="CC277">
        <v>0.17199999999999999</v>
      </c>
      <c r="CD277">
        <v>2</v>
      </c>
      <c r="CE277">
        <v>991.89499999999998</v>
      </c>
      <c r="CF277">
        <v>730.53499999999997</v>
      </c>
      <c r="CG277">
        <v>34.997100000000003</v>
      </c>
      <c r="CH277">
        <v>36.755000000000003</v>
      </c>
      <c r="CI277">
        <v>30.0002</v>
      </c>
      <c r="CJ277">
        <v>36.491199999999999</v>
      </c>
      <c r="CK277">
        <v>36.580599999999997</v>
      </c>
      <c r="CL277">
        <v>30.868200000000002</v>
      </c>
      <c r="CM277">
        <v>-30</v>
      </c>
      <c r="CN277">
        <v>-30</v>
      </c>
      <c r="CO277">
        <v>35</v>
      </c>
      <c r="CP277">
        <v>410</v>
      </c>
      <c r="CQ277">
        <v>10</v>
      </c>
      <c r="CR277">
        <v>97.5167</v>
      </c>
      <c r="CS277">
        <v>105.455</v>
      </c>
    </row>
    <row r="278" spans="1:97" x14ac:dyDescent="0.25">
      <c r="A278">
        <v>262</v>
      </c>
      <c r="B278">
        <v>1607409415.0999999</v>
      </c>
      <c r="C278">
        <v>19821</v>
      </c>
      <c r="D278" t="s">
        <v>834</v>
      </c>
      <c r="E278" t="s">
        <v>835</v>
      </c>
      <c r="F278">
        <v>1607409406.4709699</v>
      </c>
      <c r="G278">
        <f t="shared" si="116"/>
        <v>1.2762341188388219E-4</v>
      </c>
      <c r="H278">
        <f t="shared" si="117"/>
        <v>-2.9917861981386729</v>
      </c>
      <c r="I278">
        <f t="shared" si="118"/>
        <v>413.72732258064502</v>
      </c>
      <c r="J278">
        <f t="shared" si="119"/>
        <v>1285.9406068894154</v>
      </c>
      <c r="K278">
        <f t="shared" si="120"/>
        <v>130.73090827837407</v>
      </c>
      <c r="L278">
        <f t="shared" si="121"/>
        <v>42.060222976688991</v>
      </c>
      <c r="M278">
        <f t="shared" si="122"/>
        <v>5.2940090655982193E-3</v>
      </c>
      <c r="N278">
        <f t="shared" si="123"/>
        <v>2.7784944217650986</v>
      </c>
      <c r="O278">
        <f t="shared" si="124"/>
        <v>5.2884116036703566E-3</v>
      </c>
      <c r="P278">
        <f t="shared" si="125"/>
        <v>3.3057596575239278E-3</v>
      </c>
      <c r="Q278">
        <f t="shared" si="126"/>
        <v>-7.9279395239032248E-3</v>
      </c>
      <c r="R278">
        <f t="shared" si="127"/>
        <v>34.526460744557482</v>
      </c>
      <c r="S278">
        <f t="shared" si="128"/>
        <v>34.537083870967699</v>
      </c>
      <c r="T278">
        <f t="shared" si="129"/>
        <v>5.5051797230232715</v>
      </c>
      <c r="U278">
        <f t="shared" si="130"/>
        <v>57.257037097151908</v>
      </c>
      <c r="V278">
        <f t="shared" si="131"/>
        <v>3.1563255636456491</v>
      </c>
      <c r="W278">
        <f t="shared" si="132"/>
        <v>5.5125548293567777</v>
      </c>
      <c r="X278">
        <f t="shared" si="133"/>
        <v>2.3488541593776224</v>
      </c>
      <c r="Y278">
        <f t="shared" si="134"/>
        <v>-5.6281924640792047</v>
      </c>
      <c r="Z278">
        <f t="shared" si="135"/>
        <v>3.6095568024548181</v>
      </c>
      <c r="AA278">
        <f t="shared" si="136"/>
        <v>0.30206407562554621</v>
      </c>
      <c r="AB278">
        <f t="shared" si="137"/>
        <v>-1.7244995255227438</v>
      </c>
      <c r="AC278">
        <v>-1.2203484739296399E-3</v>
      </c>
      <c r="AD278">
        <v>2.3569995307508699E-2</v>
      </c>
      <c r="AE278">
        <v>2.67628451351462</v>
      </c>
      <c r="AF278">
        <v>87</v>
      </c>
      <c r="AG278">
        <v>9</v>
      </c>
      <c r="AH278">
        <f t="shared" si="138"/>
        <v>1</v>
      </c>
      <c r="AI278">
        <f t="shared" si="139"/>
        <v>0</v>
      </c>
      <c r="AJ278">
        <f t="shared" si="140"/>
        <v>52343.491375922968</v>
      </c>
      <c r="AK278">
        <f t="shared" si="141"/>
        <v>-4.1485816451612902E-2</v>
      </c>
      <c r="AL278">
        <f t="shared" si="142"/>
        <v>-2.032805006129032E-2</v>
      </c>
      <c r="AM278">
        <f t="shared" si="143"/>
        <v>0.49</v>
      </c>
      <c r="AN278">
        <f t="shared" si="144"/>
        <v>0.39</v>
      </c>
      <c r="AO278">
        <v>12.74</v>
      </c>
      <c r="AP278">
        <v>0.5</v>
      </c>
      <c r="AQ278" t="s">
        <v>195</v>
      </c>
      <c r="AR278">
        <v>1607409406.4709699</v>
      </c>
      <c r="AS278">
        <v>413.72732258064502</v>
      </c>
      <c r="AT278">
        <v>409.98303225806399</v>
      </c>
      <c r="AU278">
        <v>31.0473419354839</v>
      </c>
      <c r="AV278">
        <v>30.889796774193599</v>
      </c>
      <c r="AW278">
        <v>999.99370967741902</v>
      </c>
      <c r="AX278">
        <v>101.514290322581</v>
      </c>
      <c r="AY278">
        <v>0.14740974193548401</v>
      </c>
      <c r="AZ278">
        <v>34.561180645161301</v>
      </c>
      <c r="BA278">
        <v>34.537083870967699</v>
      </c>
      <c r="BB278">
        <v>34.729796774193503</v>
      </c>
      <c r="BC278">
        <v>9997.0609677419397</v>
      </c>
      <c r="BD278">
        <v>-4.1485816451612902E-2</v>
      </c>
      <c r="BE278">
        <v>0.282605</v>
      </c>
      <c r="BF278">
        <v>1607409372.0999999</v>
      </c>
      <c r="BG278" t="s">
        <v>825</v>
      </c>
      <c r="BH278">
        <v>44</v>
      </c>
      <c r="BI278">
        <v>-1.298</v>
      </c>
      <c r="BJ278">
        <v>0.17199999999999999</v>
      </c>
      <c r="BK278">
        <v>410</v>
      </c>
      <c r="BL278">
        <v>31</v>
      </c>
      <c r="BM278">
        <v>0.33</v>
      </c>
      <c r="BN278">
        <v>0.18</v>
      </c>
      <c r="BO278">
        <v>3.742041</v>
      </c>
      <c r="BP278">
        <v>-1.0603620648264599E-2</v>
      </c>
      <c r="BQ278">
        <v>2.1608536669566501E-2</v>
      </c>
      <c r="BR278">
        <v>1</v>
      </c>
      <c r="BS278">
        <v>0.15738721999999999</v>
      </c>
      <c r="BT278">
        <v>8.1939399759854996E-4</v>
      </c>
      <c r="BU278">
        <v>5.6021629001663299E-4</v>
      </c>
      <c r="BV278">
        <v>1</v>
      </c>
      <c r="BW278">
        <v>2</v>
      </c>
      <c r="BX278">
        <v>2</v>
      </c>
      <c r="BY278" t="s">
        <v>197</v>
      </c>
      <c r="BZ278">
        <v>100</v>
      </c>
      <c r="CA278">
        <v>100</v>
      </c>
      <c r="CB278">
        <v>-1.298</v>
      </c>
      <c r="CC278">
        <v>0.17199999999999999</v>
      </c>
      <c r="CD278">
        <v>2</v>
      </c>
      <c r="CE278">
        <v>992.5</v>
      </c>
      <c r="CF278">
        <v>730.43100000000004</v>
      </c>
      <c r="CG278">
        <v>34.997300000000003</v>
      </c>
      <c r="CH278">
        <v>36.757599999999996</v>
      </c>
      <c r="CI278">
        <v>30.0002</v>
      </c>
      <c r="CJ278">
        <v>36.494599999999998</v>
      </c>
      <c r="CK278">
        <v>36.583799999999997</v>
      </c>
      <c r="CL278">
        <v>30.869599999999998</v>
      </c>
      <c r="CM278">
        <v>-30</v>
      </c>
      <c r="CN278">
        <v>-30</v>
      </c>
      <c r="CO278">
        <v>35</v>
      </c>
      <c r="CP278">
        <v>410</v>
      </c>
      <c r="CQ278">
        <v>10</v>
      </c>
      <c r="CR278">
        <v>97.516199999999998</v>
      </c>
      <c r="CS278">
        <v>105.455</v>
      </c>
    </row>
    <row r="279" spans="1:97" x14ac:dyDescent="0.25">
      <c r="A279">
        <v>263</v>
      </c>
      <c r="B279">
        <v>1607409703.0999999</v>
      </c>
      <c r="C279">
        <v>20109</v>
      </c>
      <c r="D279" t="s">
        <v>837</v>
      </c>
      <c r="E279" t="s">
        <v>838</v>
      </c>
      <c r="F279">
        <v>1607409695.10323</v>
      </c>
      <c r="G279">
        <f t="shared" si="116"/>
        <v>6.9283221654597069E-5</v>
      </c>
      <c r="H279">
        <f t="shared" si="117"/>
        <v>-2.8668486626889074</v>
      </c>
      <c r="I279">
        <f t="shared" si="118"/>
        <v>416.123516129032</v>
      </c>
      <c r="J279">
        <f t="shared" si="119"/>
        <v>1984.263938357547</v>
      </c>
      <c r="K279">
        <f t="shared" si="120"/>
        <v>201.70656928675587</v>
      </c>
      <c r="L279">
        <f t="shared" si="121"/>
        <v>42.300243034908561</v>
      </c>
      <c r="M279">
        <f t="shared" si="122"/>
        <v>2.8417188960609087E-3</v>
      </c>
      <c r="N279">
        <f t="shared" si="123"/>
        <v>2.6157116432333436</v>
      </c>
      <c r="O279">
        <f t="shared" si="124"/>
        <v>2.8400048721762259E-3</v>
      </c>
      <c r="P279">
        <f t="shared" si="125"/>
        <v>1.7751569535462198E-3</v>
      </c>
      <c r="Q279">
        <f t="shared" si="126"/>
        <v>-2.2969169504806489E-2</v>
      </c>
      <c r="R279">
        <f t="shared" si="127"/>
        <v>34.735223590496524</v>
      </c>
      <c r="S279">
        <f t="shared" si="128"/>
        <v>34.718119354838699</v>
      </c>
      <c r="T279">
        <f t="shared" si="129"/>
        <v>5.5607982769782343</v>
      </c>
      <c r="U279">
        <f t="shared" si="130"/>
        <v>57.205315763190931</v>
      </c>
      <c r="V279">
        <f t="shared" si="131"/>
        <v>3.1876354363750399</v>
      </c>
      <c r="W279">
        <f t="shared" si="132"/>
        <v>5.5722713769655314</v>
      </c>
      <c r="X279">
        <f t="shared" si="133"/>
        <v>2.3731628406031944</v>
      </c>
      <c r="Y279">
        <f t="shared" si="134"/>
        <v>-3.0553900749677307</v>
      </c>
      <c r="Z279">
        <f t="shared" si="135"/>
        <v>5.2386003942058359</v>
      </c>
      <c r="AA279">
        <f t="shared" si="136"/>
        <v>0.46652450938597501</v>
      </c>
      <c r="AB279">
        <f t="shared" si="137"/>
        <v>2.6267656591192736</v>
      </c>
      <c r="AC279">
        <v>-1.2216483119634801E-3</v>
      </c>
      <c r="AD279">
        <v>2.3595100576218799E-2</v>
      </c>
      <c r="AE279">
        <v>2.6780783007484699</v>
      </c>
      <c r="AF279">
        <v>90</v>
      </c>
      <c r="AG279">
        <v>9</v>
      </c>
      <c r="AH279">
        <f t="shared" si="138"/>
        <v>1</v>
      </c>
      <c r="AI279">
        <f t="shared" si="139"/>
        <v>0</v>
      </c>
      <c r="AJ279">
        <f t="shared" si="140"/>
        <v>52363.724823114193</v>
      </c>
      <c r="AK279">
        <f t="shared" si="141"/>
        <v>-0.120194502903226</v>
      </c>
      <c r="AL279">
        <f t="shared" si="142"/>
        <v>-5.8895306422580743E-2</v>
      </c>
      <c r="AM279">
        <f t="shared" si="143"/>
        <v>0.49</v>
      </c>
      <c r="AN279">
        <f t="shared" si="144"/>
        <v>0.39</v>
      </c>
      <c r="AO279">
        <v>21.67</v>
      </c>
      <c r="AP279">
        <v>0.5</v>
      </c>
      <c r="AQ279" t="s">
        <v>195</v>
      </c>
      <c r="AR279">
        <v>1607409695.10323</v>
      </c>
      <c r="AS279">
        <v>416.123516129032</v>
      </c>
      <c r="AT279">
        <v>409.97406451612898</v>
      </c>
      <c r="AU279">
        <v>31.3579774193548</v>
      </c>
      <c r="AV279">
        <v>31.212561290322601</v>
      </c>
      <c r="AW279">
        <v>1000.08683870968</v>
      </c>
      <c r="AX279">
        <v>101.505225806452</v>
      </c>
      <c r="AY279">
        <v>0.14786851612903201</v>
      </c>
      <c r="AZ279">
        <v>34.755267741935498</v>
      </c>
      <c r="BA279">
        <v>34.718119354838699</v>
      </c>
      <c r="BB279">
        <v>34.864367741935503</v>
      </c>
      <c r="BC279">
        <v>10008.602903225799</v>
      </c>
      <c r="BD279">
        <v>-0.120194502903226</v>
      </c>
      <c r="BE279">
        <v>0.282605</v>
      </c>
      <c r="BF279">
        <v>1607409686.5999999</v>
      </c>
      <c r="BG279" t="s">
        <v>839</v>
      </c>
      <c r="BH279">
        <v>45</v>
      </c>
      <c r="BI279">
        <v>-1.321</v>
      </c>
      <c r="BJ279">
        <v>0.17</v>
      </c>
      <c r="BK279">
        <v>410</v>
      </c>
      <c r="BL279">
        <v>31</v>
      </c>
      <c r="BM279">
        <v>0.18</v>
      </c>
      <c r="BN279">
        <v>0.13</v>
      </c>
      <c r="BO279">
        <v>3.6784792446000001</v>
      </c>
      <c r="BP279">
        <v>25.431385958966899</v>
      </c>
      <c r="BQ279">
        <v>3.3725808950576099</v>
      </c>
      <c r="BR279">
        <v>0</v>
      </c>
      <c r="BS279">
        <v>8.7639173240000007E-2</v>
      </c>
      <c r="BT279">
        <v>0.59965367809600201</v>
      </c>
      <c r="BU279">
        <v>7.9417854394773293E-2</v>
      </c>
      <c r="BV279">
        <v>0</v>
      </c>
      <c r="BW279">
        <v>0</v>
      </c>
      <c r="BX279">
        <v>2</v>
      </c>
      <c r="BY279" t="s">
        <v>213</v>
      </c>
      <c r="BZ279">
        <v>100</v>
      </c>
      <c r="CA279">
        <v>100</v>
      </c>
      <c r="CB279">
        <v>-1.321</v>
      </c>
      <c r="CC279">
        <v>0.17</v>
      </c>
      <c r="CD279">
        <v>2</v>
      </c>
      <c r="CE279">
        <v>989.53</v>
      </c>
      <c r="CF279">
        <v>727.66300000000001</v>
      </c>
      <c r="CG279">
        <v>34.996699999999997</v>
      </c>
      <c r="CH279">
        <v>36.836100000000002</v>
      </c>
      <c r="CI279">
        <v>30.000499999999999</v>
      </c>
      <c r="CJ279">
        <v>36.598700000000001</v>
      </c>
      <c r="CK279">
        <v>36.686599999999999</v>
      </c>
      <c r="CL279">
        <v>30.8948</v>
      </c>
      <c r="CM279">
        <v>-30</v>
      </c>
      <c r="CN279">
        <v>-30</v>
      </c>
      <c r="CO279">
        <v>35</v>
      </c>
      <c r="CP279">
        <v>410</v>
      </c>
      <c r="CQ279">
        <v>10</v>
      </c>
      <c r="CR279">
        <v>97.514099999999999</v>
      </c>
      <c r="CS279">
        <v>105.446</v>
      </c>
    </row>
    <row r="280" spans="1:97" x14ac:dyDescent="0.25">
      <c r="A280">
        <v>264</v>
      </c>
      <c r="B280">
        <v>1607409708.0999999</v>
      </c>
      <c r="C280">
        <v>20114</v>
      </c>
      <c r="D280" t="s">
        <v>840</v>
      </c>
      <c r="E280" t="s">
        <v>841</v>
      </c>
      <c r="F280">
        <v>1607409699.7451601</v>
      </c>
      <c r="G280">
        <f t="shared" si="116"/>
        <v>8.0736760235566334E-5</v>
      </c>
      <c r="H280">
        <f t="shared" si="117"/>
        <v>-3.3338426414636215</v>
      </c>
      <c r="I280">
        <f t="shared" si="118"/>
        <v>417.12051612903201</v>
      </c>
      <c r="J280">
        <f t="shared" si="119"/>
        <v>1978.3773296128907</v>
      </c>
      <c r="K280">
        <f t="shared" si="120"/>
        <v>201.11041273153955</v>
      </c>
      <c r="L280">
        <f t="shared" si="121"/>
        <v>42.402062489220228</v>
      </c>
      <c r="M280">
        <f t="shared" si="122"/>
        <v>3.3194750035159914E-3</v>
      </c>
      <c r="N280">
        <f t="shared" si="123"/>
        <v>2.6140742781930095</v>
      </c>
      <c r="O280">
        <f t="shared" si="124"/>
        <v>3.3171349940069156E-3</v>
      </c>
      <c r="P280">
        <f t="shared" si="125"/>
        <v>2.0734194694285312E-3</v>
      </c>
      <c r="Q280">
        <f t="shared" si="126"/>
        <v>-2.7321727277419276E-2</v>
      </c>
      <c r="R280">
        <f t="shared" si="127"/>
        <v>34.720721768769991</v>
      </c>
      <c r="S280">
        <f t="shared" si="128"/>
        <v>34.709683870967702</v>
      </c>
      <c r="T280">
        <f t="shared" si="129"/>
        <v>5.5581958812217378</v>
      </c>
      <c r="U280">
        <f t="shared" si="130"/>
        <v>57.291696576408981</v>
      </c>
      <c r="V280">
        <f t="shared" si="131"/>
        <v>3.1904709508694542</v>
      </c>
      <c r="W280">
        <f t="shared" si="132"/>
        <v>5.5688191160727385</v>
      </c>
      <c r="X280">
        <f t="shared" si="133"/>
        <v>2.3677249303522836</v>
      </c>
      <c r="Y280">
        <f t="shared" si="134"/>
        <v>-3.5604911263884755</v>
      </c>
      <c r="Z280">
        <f t="shared" si="135"/>
        <v>4.8498095047733054</v>
      </c>
      <c r="AA280">
        <f t="shared" si="136"/>
        <v>0.43212989315474321</v>
      </c>
      <c r="AB280">
        <f t="shared" si="137"/>
        <v>1.6941265442621538</v>
      </c>
      <c r="AC280">
        <v>-1.2204162205725799E-3</v>
      </c>
      <c r="AD280">
        <v>2.3571303776433999E-2</v>
      </c>
      <c r="AE280">
        <v>2.6763780359185199</v>
      </c>
      <c r="AF280">
        <v>89</v>
      </c>
      <c r="AG280">
        <v>9</v>
      </c>
      <c r="AH280">
        <f t="shared" si="138"/>
        <v>1</v>
      </c>
      <c r="AI280">
        <f t="shared" si="139"/>
        <v>0</v>
      </c>
      <c r="AJ280">
        <f t="shared" si="140"/>
        <v>52314.992082635232</v>
      </c>
      <c r="AK280">
        <f t="shared" si="141"/>
        <v>-0.142970838709677</v>
      </c>
      <c r="AL280">
        <f t="shared" si="142"/>
        <v>-7.0055710967741727E-2</v>
      </c>
      <c r="AM280">
        <f t="shared" si="143"/>
        <v>0.49</v>
      </c>
      <c r="AN280">
        <f t="shared" si="144"/>
        <v>0.39</v>
      </c>
      <c r="AO280">
        <v>21.67</v>
      </c>
      <c r="AP280">
        <v>0.5</v>
      </c>
      <c r="AQ280" t="s">
        <v>195</v>
      </c>
      <c r="AR280">
        <v>1607409699.7451601</v>
      </c>
      <c r="AS280">
        <v>417.12051612903201</v>
      </c>
      <c r="AT280">
        <v>409.96909677419302</v>
      </c>
      <c r="AU280">
        <v>31.385522580645201</v>
      </c>
      <c r="AV280">
        <v>31.216058064516101</v>
      </c>
      <c r="AW280">
        <v>1000.0055483871</v>
      </c>
      <c r="AX280">
        <v>101.506064516129</v>
      </c>
      <c r="AY280">
        <v>0.14815974193548401</v>
      </c>
      <c r="AZ280">
        <v>34.744096774193501</v>
      </c>
      <c r="BA280">
        <v>34.709683870967702</v>
      </c>
      <c r="BB280">
        <v>34.851306451612899</v>
      </c>
      <c r="BC280">
        <v>9998.4261290322593</v>
      </c>
      <c r="BD280">
        <v>-0.142970838709677</v>
      </c>
      <c r="BE280">
        <v>0.282605</v>
      </c>
      <c r="BF280">
        <v>1607409686.5999999</v>
      </c>
      <c r="BG280" t="s">
        <v>839</v>
      </c>
      <c r="BH280">
        <v>45</v>
      </c>
      <c r="BI280">
        <v>-1.321</v>
      </c>
      <c r="BJ280">
        <v>0.17</v>
      </c>
      <c r="BK280">
        <v>410</v>
      </c>
      <c r="BL280">
        <v>31</v>
      </c>
      <c r="BM280">
        <v>0.18</v>
      </c>
      <c r="BN280">
        <v>0.13</v>
      </c>
      <c r="BO280">
        <v>5.1034276482000003</v>
      </c>
      <c r="BP280">
        <v>20.7628073149458</v>
      </c>
      <c r="BQ280">
        <v>3.0101740539876798</v>
      </c>
      <c r="BR280">
        <v>0</v>
      </c>
      <c r="BS280">
        <v>0.12086026104</v>
      </c>
      <c r="BT280">
        <v>0.48911090199439</v>
      </c>
      <c r="BU280">
        <v>7.0953987639156696E-2</v>
      </c>
      <c r="BV280">
        <v>0</v>
      </c>
      <c r="BW280">
        <v>0</v>
      </c>
      <c r="BX280">
        <v>2</v>
      </c>
      <c r="BY280" t="s">
        <v>213</v>
      </c>
      <c r="BZ280">
        <v>100</v>
      </c>
      <c r="CA280">
        <v>100</v>
      </c>
      <c r="CB280">
        <v>-1.321</v>
      </c>
      <c r="CC280">
        <v>0.17</v>
      </c>
      <c r="CD280">
        <v>2</v>
      </c>
      <c r="CE280">
        <v>990.28599999999994</v>
      </c>
      <c r="CF280">
        <v>727.76900000000001</v>
      </c>
      <c r="CG280">
        <v>34.996400000000001</v>
      </c>
      <c r="CH280">
        <v>36.840400000000002</v>
      </c>
      <c r="CI280">
        <v>30.000499999999999</v>
      </c>
      <c r="CJ280">
        <v>36.601300000000002</v>
      </c>
      <c r="CK280">
        <v>36.689799999999998</v>
      </c>
      <c r="CL280">
        <v>30.896599999999999</v>
      </c>
      <c r="CM280">
        <v>-30</v>
      </c>
      <c r="CN280">
        <v>-30</v>
      </c>
      <c r="CO280">
        <v>35</v>
      </c>
      <c r="CP280">
        <v>410</v>
      </c>
      <c r="CQ280">
        <v>10</v>
      </c>
      <c r="CR280">
        <v>97.5137</v>
      </c>
      <c r="CS280">
        <v>105.446</v>
      </c>
    </row>
    <row r="281" spans="1:97" x14ac:dyDescent="0.25">
      <c r="A281">
        <v>265</v>
      </c>
      <c r="B281">
        <v>1607409713.0999999</v>
      </c>
      <c r="C281">
        <v>20119</v>
      </c>
      <c r="D281" t="s">
        <v>842</v>
      </c>
      <c r="E281" t="s">
        <v>843</v>
      </c>
      <c r="F281">
        <v>1607409704.53548</v>
      </c>
      <c r="G281">
        <f t="shared" si="116"/>
        <v>8.0644495456659853E-5</v>
      </c>
      <c r="H281">
        <f t="shared" si="117"/>
        <v>-3.3247966580979136</v>
      </c>
      <c r="I281">
        <f t="shared" si="118"/>
        <v>417.10432258064498</v>
      </c>
      <c r="J281">
        <f t="shared" si="119"/>
        <v>1973.680404348004</v>
      </c>
      <c r="K281">
        <f t="shared" si="120"/>
        <v>200.63316149380839</v>
      </c>
      <c r="L281">
        <f t="shared" si="121"/>
        <v>42.400460949873498</v>
      </c>
      <c r="M281">
        <f t="shared" si="122"/>
        <v>3.3204621490165675E-3</v>
      </c>
      <c r="N281">
        <f t="shared" si="123"/>
        <v>2.6147386790409533</v>
      </c>
      <c r="O281">
        <f t="shared" si="124"/>
        <v>3.3181213425797608E-3</v>
      </c>
      <c r="P281">
        <f t="shared" si="125"/>
        <v>2.07403600883294E-3</v>
      </c>
      <c r="Q281">
        <f t="shared" si="126"/>
        <v>-2.3000533391612978E-2</v>
      </c>
      <c r="R281">
        <f t="shared" si="127"/>
        <v>34.710175223117254</v>
      </c>
      <c r="S281">
        <f t="shared" si="128"/>
        <v>34.699990322580597</v>
      </c>
      <c r="T281">
        <f t="shared" si="129"/>
        <v>5.5552066725997591</v>
      </c>
      <c r="U281">
        <f t="shared" si="130"/>
        <v>57.332344958279499</v>
      </c>
      <c r="V281">
        <f t="shared" si="131"/>
        <v>3.1908563306304631</v>
      </c>
      <c r="W281">
        <f t="shared" si="132"/>
        <v>5.5655430332606057</v>
      </c>
      <c r="X281">
        <f t="shared" si="133"/>
        <v>2.3643503419692959</v>
      </c>
      <c r="Y281">
        <f t="shared" si="134"/>
        <v>-3.5564222496386995</v>
      </c>
      <c r="Z281">
        <f t="shared" si="135"/>
        <v>4.7223540207597852</v>
      </c>
      <c r="AA281">
        <f t="shared" si="136"/>
        <v>0.42062475565222585</v>
      </c>
      <c r="AB281">
        <f t="shared" si="137"/>
        <v>1.5635559933816987</v>
      </c>
      <c r="AC281">
        <v>-1.2209160678813399E-3</v>
      </c>
      <c r="AD281">
        <v>2.3580957903082001E-2</v>
      </c>
      <c r="AE281">
        <v>2.6770679545898899</v>
      </c>
      <c r="AF281">
        <v>89</v>
      </c>
      <c r="AG281">
        <v>9</v>
      </c>
      <c r="AH281">
        <f t="shared" si="138"/>
        <v>1</v>
      </c>
      <c r="AI281">
        <f t="shared" si="139"/>
        <v>0</v>
      </c>
      <c r="AJ281">
        <f t="shared" si="140"/>
        <v>52337.347788287952</v>
      </c>
      <c r="AK281">
        <f t="shared" si="141"/>
        <v>-0.120358625806452</v>
      </c>
      <c r="AL281">
        <f t="shared" si="142"/>
        <v>-5.8975726645161479E-2</v>
      </c>
      <c r="AM281">
        <f t="shared" si="143"/>
        <v>0.49</v>
      </c>
      <c r="AN281">
        <f t="shared" si="144"/>
        <v>0.39</v>
      </c>
      <c r="AO281">
        <v>21.67</v>
      </c>
      <c r="AP281">
        <v>0.5</v>
      </c>
      <c r="AQ281" t="s">
        <v>195</v>
      </c>
      <c r="AR281">
        <v>1607409704.53548</v>
      </c>
      <c r="AS281">
        <v>417.10432258064498</v>
      </c>
      <c r="AT281">
        <v>409.97238709677401</v>
      </c>
      <c r="AU281">
        <v>31.3892806451613</v>
      </c>
      <c r="AV281">
        <v>31.220009677419402</v>
      </c>
      <c r="AW281">
        <v>1000.001</v>
      </c>
      <c r="AX281">
        <v>101.506129032258</v>
      </c>
      <c r="AY281">
        <v>0.14820216129032299</v>
      </c>
      <c r="AZ281">
        <v>34.7334903225806</v>
      </c>
      <c r="BA281">
        <v>34.699990322580597</v>
      </c>
      <c r="BB281">
        <v>34.839803225806499</v>
      </c>
      <c r="BC281">
        <v>10002.5148387097</v>
      </c>
      <c r="BD281">
        <v>-0.120358625806452</v>
      </c>
      <c r="BE281">
        <v>0.282605</v>
      </c>
      <c r="BF281">
        <v>1607409686.5999999</v>
      </c>
      <c r="BG281" t="s">
        <v>839</v>
      </c>
      <c r="BH281">
        <v>45</v>
      </c>
      <c r="BI281">
        <v>-1.321</v>
      </c>
      <c r="BJ281">
        <v>0.17</v>
      </c>
      <c r="BK281">
        <v>410</v>
      </c>
      <c r="BL281">
        <v>31</v>
      </c>
      <c r="BM281">
        <v>0.18</v>
      </c>
      <c r="BN281">
        <v>0.13</v>
      </c>
      <c r="BO281">
        <v>6.5225492999999997</v>
      </c>
      <c r="BP281">
        <v>7.8374379824380398</v>
      </c>
      <c r="BQ281">
        <v>1.64421426840117</v>
      </c>
      <c r="BR281">
        <v>0</v>
      </c>
      <c r="BS281">
        <v>0.15420594579999999</v>
      </c>
      <c r="BT281">
        <v>0.19021032963099199</v>
      </c>
      <c r="BU281">
        <v>3.9658770060106797E-2</v>
      </c>
      <c r="BV281">
        <v>0</v>
      </c>
      <c r="BW281">
        <v>0</v>
      </c>
      <c r="BX281">
        <v>2</v>
      </c>
      <c r="BY281" t="s">
        <v>213</v>
      </c>
      <c r="BZ281">
        <v>100</v>
      </c>
      <c r="CA281">
        <v>100</v>
      </c>
      <c r="CB281">
        <v>-1.321</v>
      </c>
      <c r="CC281">
        <v>0.17</v>
      </c>
      <c r="CD281">
        <v>2</v>
      </c>
      <c r="CE281">
        <v>990.57399999999996</v>
      </c>
      <c r="CF281">
        <v>727.82100000000003</v>
      </c>
      <c r="CG281">
        <v>34.996499999999997</v>
      </c>
      <c r="CH281">
        <v>36.844700000000003</v>
      </c>
      <c r="CI281">
        <v>30.000499999999999</v>
      </c>
      <c r="CJ281">
        <v>36.6038</v>
      </c>
      <c r="CK281">
        <v>36.692399999999999</v>
      </c>
      <c r="CL281">
        <v>30.896599999999999</v>
      </c>
      <c r="CM281">
        <v>-30</v>
      </c>
      <c r="CN281">
        <v>-30</v>
      </c>
      <c r="CO281">
        <v>35</v>
      </c>
      <c r="CP281">
        <v>410</v>
      </c>
      <c r="CQ281">
        <v>10</v>
      </c>
      <c r="CR281">
        <v>97.513499999999993</v>
      </c>
      <c r="CS281">
        <v>105.44499999999999</v>
      </c>
    </row>
    <row r="282" spans="1:97" x14ac:dyDescent="0.25">
      <c r="A282">
        <v>266</v>
      </c>
      <c r="B282">
        <v>1607409718.0999999</v>
      </c>
      <c r="C282">
        <v>20124</v>
      </c>
      <c r="D282" t="s">
        <v>844</v>
      </c>
      <c r="E282" t="s">
        <v>845</v>
      </c>
      <c r="F282">
        <v>1607409709.4709699</v>
      </c>
      <c r="G282">
        <f t="shared" si="116"/>
        <v>8.0652740161012937E-5</v>
      </c>
      <c r="H282">
        <f t="shared" si="117"/>
        <v>-3.3258815428298663</v>
      </c>
      <c r="I282">
        <f t="shared" si="118"/>
        <v>417.11335483870999</v>
      </c>
      <c r="J282">
        <f t="shared" si="119"/>
        <v>1972.2685238876088</v>
      </c>
      <c r="K282">
        <f t="shared" si="120"/>
        <v>200.48863238190646</v>
      </c>
      <c r="L282">
        <f t="shared" si="121"/>
        <v>42.401166497857339</v>
      </c>
      <c r="M282">
        <f t="shared" si="122"/>
        <v>3.3246640032957892E-3</v>
      </c>
      <c r="N282">
        <f t="shared" si="123"/>
        <v>2.6140328552796523</v>
      </c>
      <c r="O282">
        <f t="shared" si="124"/>
        <v>3.3223166378930657E-3</v>
      </c>
      <c r="P282">
        <f t="shared" si="125"/>
        <v>2.0766586570906652E-3</v>
      </c>
      <c r="Q282">
        <f t="shared" si="126"/>
        <v>-2.832517611677424E-2</v>
      </c>
      <c r="R282">
        <f t="shared" si="127"/>
        <v>34.701535448114164</v>
      </c>
      <c r="S282">
        <f t="shared" si="128"/>
        <v>34.692425806451602</v>
      </c>
      <c r="T282">
        <f t="shared" si="129"/>
        <v>5.5528749665114443</v>
      </c>
      <c r="U282">
        <f t="shared" si="130"/>
        <v>57.366915132967343</v>
      </c>
      <c r="V282">
        <f t="shared" si="131"/>
        <v>3.1912577666968422</v>
      </c>
      <c r="W282">
        <f t="shared" si="132"/>
        <v>5.5628889217766311</v>
      </c>
      <c r="X282">
        <f t="shared" si="133"/>
        <v>2.3616171998146021</v>
      </c>
      <c r="Y282">
        <f t="shared" si="134"/>
        <v>-3.5567858411006705</v>
      </c>
      <c r="Z282">
        <f t="shared" si="135"/>
        <v>4.5756054709454856</v>
      </c>
      <c r="AA282">
        <f t="shared" si="136"/>
        <v>0.40763164674260288</v>
      </c>
      <c r="AB282">
        <f t="shared" si="137"/>
        <v>1.3981261004706438</v>
      </c>
      <c r="AC282">
        <v>-1.22038506165231E-3</v>
      </c>
      <c r="AD282">
        <v>2.35707019683273E-2</v>
      </c>
      <c r="AE282">
        <v>2.6763350223037401</v>
      </c>
      <c r="AF282">
        <v>88</v>
      </c>
      <c r="AG282">
        <v>9</v>
      </c>
      <c r="AH282">
        <f t="shared" si="138"/>
        <v>1</v>
      </c>
      <c r="AI282">
        <f t="shared" si="139"/>
        <v>0</v>
      </c>
      <c r="AJ282">
        <f t="shared" si="140"/>
        <v>52316.968056691789</v>
      </c>
      <c r="AK282">
        <f t="shared" si="141"/>
        <v>-0.14822174838709701</v>
      </c>
      <c r="AL282">
        <f t="shared" si="142"/>
        <v>-7.2628656709677539E-2</v>
      </c>
      <c r="AM282">
        <f t="shared" si="143"/>
        <v>0.49</v>
      </c>
      <c r="AN282">
        <f t="shared" si="144"/>
        <v>0.39</v>
      </c>
      <c r="AO282">
        <v>21.67</v>
      </c>
      <c r="AP282">
        <v>0.5</v>
      </c>
      <c r="AQ282" t="s">
        <v>195</v>
      </c>
      <c r="AR282">
        <v>1607409709.4709699</v>
      </c>
      <c r="AS282">
        <v>417.11335483870999</v>
      </c>
      <c r="AT282">
        <v>409.97909677419398</v>
      </c>
      <c r="AU282">
        <v>31.393387096774202</v>
      </c>
      <c r="AV282">
        <v>31.2241</v>
      </c>
      <c r="AW282">
        <v>1000.00370967742</v>
      </c>
      <c r="AX282">
        <v>101.50570967741901</v>
      </c>
      <c r="AY282">
        <v>0.14811177419354801</v>
      </c>
      <c r="AZ282">
        <v>34.724893548387101</v>
      </c>
      <c r="BA282">
        <v>34.692425806451602</v>
      </c>
      <c r="BB282">
        <v>34.827751612903199</v>
      </c>
      <c r="BC282">
        <v>9998.2058064516095</v>
      </c>
      <c r="BD282">
        <v>-0.14822174838709701</v>
      </c>
      <c r="BE282">
        <v>0.282605</v>
      </c>
      <c r="BF282">
        <v>1607409686.5999999</v>
      </c>
      <c r="BG282" t="s">
        <v>839</v>
      </c>
      <c r="BH282">
        <v>45</v>
      </c>
      <c r="BI282">
        <v>-1.321</v>
      </c>
      <c r="BJ282">
        <v>0.17</v>
      </c>
      <c r="BK282">
        <v>410</v>
      </c>
      <c r="BL282">
        <v>31</v>
      </c>
      <c r="BM282">
        <v>0.18</v>
      </c>
      <c r="BN282">
        <v>0.13</v>
      </c>
      <c r="BO282">
        <v>7.1396240000000004</v>
      </c>
      <c r="BP282">
        <v>-0.106853070828329</v>
      </c>
      <c r="BQ282">
        <v>2.5053676137445399E-2</v>
      </c>
      <c r="BR282">
        <v>0</v>
      </c>
      <c r="BS282">
        <v>0.16954366000000001</v>
      </c>
      <c r="BT282">
        <v>-9.3401776710763499E-4</v>
      </c>
      <c r="BU282">
        <v>1.00724075791243E-3</v>
      </c>
      <c r="BV282">
        <v>1</v>
      </c>
      <c r="BW282">
        <v>1</v>
      </c>
      <c r="BX282">
        <v>2</v>
      </c>
      <c r="BY282" t="s">
        <v>220</v>
      </c>
      <c r="BZ282">
        <v>100</v>
      </c>
      <c r="CA282">
        <v>100</v>
      </c>
      <c r="CB282">
        <v>-1.321</v>
      </c>
      <c r="CC282">
        <v>0.17</v>
      </c>
      <c r="CD282">
        <v>2</v>
      </c>
      <c r="CE282">
        <v>991.64800000000002</v>
      </c>
      <c r="CF282">
        <v>728.03700000000003</v>
      </c>
      <c r="CG282">
        <v>34.997300000000003</v>
      </c>
      <c r="CH282">
        <v>36.848199999999999</v>
      </c>
      <c r="CI282">
        <v>30.000399999999999</v>
      </c>
      <c r="CJ282">
        <v>36.607300000000002</v>
      </c>
      <c r="CK282">
        <v>36.694899999999997</v>
      </c>
      <c r="CL282">
        <v>30.8965</v>
      </c>
      <c r="CM282">
        <v>-30</v>
      </c>
      <c r="CN282">
        <v>-30</v>
      </c>
      <c r="CO282">
        <v>35</v>
      </c>
      <c r="CP282">
        <v>410</v>
      </c>
      <c r="CQ282">
        <v>10</v>
      </c>
      <c r="CR282">
        <v>97.5124</v>
      </c>
      <c r="CS282">
        <v>105.444</v>
      </c>
    </row>
    <row r="283" spans="1:97" x14ac:dyDescent="0.25">
      <c r="A283">
        <v>267</v>
      </c>
      <c r="B283">
        <v>1607409723.0999999</v>
      </c>
      <c r="C283">
        <v>20129</v>
      </c>
      <c r="D283" t="s">
        <v>846</v>
      </c>
      <c r="E283" t="s">
        <v>847</v>
      </c>
      <c r="F283">
        <v>1607409714.4709699</v>
      </c>
      <c r="G283">
        <f t="shared" si="116"/>
        <v>8.1057400953249531E-5</v>
      </c>
      <c r="H283">
        <f t="shared" si="117"/>
        <v>-3.3271101320938978</v>
      </c>
      <c r="I283">
        <f t="shared" si="118"/>
        <v>417.12406451612901</v>
      </c>
      <c r="J283">
        <f t="shared" si="119"/>
        <v>1963.841531908864</v>
      </c>
      <c r="K283">
        <f t="shared" si="120"/>
        <v>199.63102529261397</v>
      </c>
      <c r="L283">
        <f t="shared" si="121"/>
        <v>42.402048902916086</v>
      </c>
      <c r="M283">
        <f t="shared" si="122"/>
        <v>3.3439361929538929E-3</v>
      </c>
      <c r="N283">
        <f t="shared" si="123"/>
        <v>2.614915391672354</v>
      </c>
      <c r="O283">
        <f t="shared" si="124"/>
        <v>3.3415623459006304E-3</v>
      </c>
      <c r="P283">
        <f t="shared" si="125"/>
        <v>2.0886896014932891E-3</v>
      </c>
      <c r="Q283">
        <f t="shared" si="126"/>
        <v>-2.6842788758709733E-2</v>
      </c>
      <c r="R283">
        <f t="shared" si="127"/>
        <v>34.698823156703121</v>
      </c>
      <c r="S283">
        <f t="shared" si="128"/>
        <v>34.688106451612903</v>
      </c>
      <c r="T283">
        <f t="shared" si="129"/>
        <v>5.5515439389842864</v>
      </c>
      <c r="U283">
        <f t="shared" si="130"/>
        <v>57.384074295140664</v>
      </c>
      <c r="V283">
        <f t="shared" si="131"/>
        <v>3.1917495250534</v>
      </c>
      <c r="W283">
        <f t="shared" si="132"/>
        <v>5.5620824492827623</v>
      </c>
      <c r="X283">
        <f t="shared" si="133"/>
        <v>2.3597944139308864</v>
      </c>
      <c r="Y283">
        <f t="shared" si="134"/>
        <v>-3.5746313820383042</v>
      </c>
      <c r="Z283">
        <f t="shared" si="135"/>
        <v>4.8177178232409172</v>
      </c>
      <c r="AA283">
        <f t="shared" si="136"/>
        <v>0.42904160311136469</v>
      </c>
      <c r="AB283">
        <f t="shared" si="137"/>
        <v>1.6452852555552679</v>
      </c>
      <c r="AC283">
        <v>-1.22104903760025E-3</v>
      </c>
      <c r="AD283">
        <v>2.35835261003777E-2</v>
      </c>
      <c r="AE283">
        <v>2.6772514554899298</v>
      </c>
      <c r="AF283">
        <v>88</v>
      </c>
      <c r="AG283">
        <v>9</v>
      </c>
      <c r="AH283">
        <f t="shared" si="138"/>
        <v>1</v>
      </c>
      <c r="AI283">
        <f t="shared" si="139"/>
        <v>0</v>
      </c>
      <c r="AJ283">
        <f t="shared" si="140"/>
        <v>52344.702090025785</v>
      </c>
      <c r="AK283">
        <f t="shared" si="141"/>
        <v>-0.140464619354839</v>
      </c>
      <c r="AL283">
        <f t="shared" si="142"/>
        <v>-6.8827663483871107E-2</v>
      </c>
      <c r="AM283">
        <f t="shared" si="143"/>
        <v>0.49</v>
      </c>
      <c r="AN283">
        <f t="shared" si="144"/>
        <v>0.39</v>
      </c>
      <c r="AO283">
        <v>21.67</v>
      </c>
      <c r="AP283">
        <v>0.5</v>
      </c>
      <c r="AQ283" t="s">
        <v>195</v>
      </c>
      <c r="AR283">
        <v>1607409714.4709699</v>
      </c>
      <c r="AS283">
        <v>417.12406451612901</v>
      </c>
      <c r="AT283">
        <v>409.98751612903197</v>
      </c>
      <c r="AU283">
        <v>31.398377419354802</v>
      </c>
      <c r="AV283">
        <v>31.228241935483901</v>
      </c>
      <c r="AW283">
        <v>1000.00432258065</v>
      </c>
      <c r="AX283">
        <v>101.505225806452</v>
      </c>
      <c r="AY283">
        <v>0.148101129032258</v>
      </c>
      <c r="AZ283">
        <v>34.722280645161298</v>
      </c>
      <c r="BA283">
        <v>34.688106451612903</v>
      </c>
      <c r="BB283">
        <v>34.8251967741935</v>
      </c>
      <c r="BC283">
        <v>10003.693225806501</v>
      </c>
      <c r="BD283">
        <v>-0.140464619354839</v>
      </c>
      <c r="BE283">
        <v>0.282605</v>
      </c>
      <c r="BF283">
        <v>1607409686.5999999</v>
      </c>
      <c r="BG283" t="s">
        <v>839</v>
      </c>
      <c r="BH283">
        <v>45</v>
      </c>
      <c r="BI283">
        <v>-1.321</v>
      </c>
      <c r="BJ283">
        <v>0.17</v>
      </c>
      <c r="BK283">
        <v>410</v>
      </c>
      <c r="BL283">
        <v>31</v>
      </c>
      <c r="BM283">
        <v>0.18</v>
      </c>
      <c r="BN283">
        <v>0.13</v>
      </c>
      <c r="BO283">
        <v>7.1375906000000002</v>
      </c>
      <c r="BP283">
        <v>2.7304854741910502E-2</v>
      </c>
      <c r="BQ283">
        <v>1.88584769703176E-2</v>
      </c>
      <c r="BR283">
        <v>1</v>
      </c>
      <c r="BS283">
        <v>0.16986398</v>
      </c>
      <c r="BT283">
        <v>5.36916014405778E-3</v>
      </c>
      <c r="BU283">
        <v>1.3207092108409001E-3</v>
      </c>
      <c r="BV283">
        <v>1</v>
      </c>
      <c r="BW283">
        <v>2</v>
      </c>
      <c r="BX283">
        <v>2</v>
      </c>
      <c r="BY283" t="s">
        <v>197</v>
      </c>
      <c r="BZ283">
        <v>100</v>
      </c>
      <c r="CA283">
        <v>100</v>
      </c>
      <c r="CB283">
        <v>-1.321</v>
      </c>
      <c r="CC283">
        <v>0.17</v>
      </c>
      <c r="CD283">
        <v>2</v>
      </c>
      <c r="CE283">
        <v>991.24599999999998</v>
      </c>
      <c r="CF283">
        <v>727.96500000000003</v>
      </c>
      <c r="CG283">
        <v>34.997999999999998</v>
      </c>
      <c r="CH283">
        <v>36.851599999999998</v>
      </c>
      <c r="CI283">
        <v>30.0001</v>
      </c>
      <c r="CJ283">
        <v>36.6081</v>
      </c>
      <c r="CK283">
        <v>36.696800000000003</v>
      </c>
      <c r="CL283">
        <v>30.896899999999999</v>
      </c>
      <c r="CM283">
        <v>-30</v>
      </c>
      <c r="CN283">
        <v>-30</v>
      </c>
      <c r="CO283">
        <v>35</v>
      </c>
      <c r="CP283">
        <v>410</v>
      </c>
      <c r="CQ283">
        <v>10</v>
      </c>
      <c r="CR283">
        <v>97.511700000000005</v>
      </c>
      <c r="CS283">
        <v>105.443</v>
      </c>
    </row>
    <row r="284" spans="1:97" x14ac:dyDescent="0.25">
      <c r="A284">
        <v>268</v>
      </c>
      <c r="B284">
        <v>1607409728.0999999</v>
      </c>
      <c r="C284">
        <v>20134</v>
      </c>
      <c r="D284" t="s">
        <v>848</v>
      </c>
      <c r="E284" t="s">
        <v>849</v>
      </c>
      <c r="F284">
        <v>1607409719.4709699</v>
      </c>
      <c r="G284">
        <f t="shared" si="116"/>
        <v>8.1616678389531574E-5</v>
      </c>
      <c r="H284">
        <f t="shared" si="117"/>
        <v>-3.3314609493865537</v>
      </c>
      <c r="I284">
        <f t="shared" si="118"/>
        <v>417.13887096774198</v>
      </c>
      <c r="J284">
        <f t="shared" si="119"/>
        <v>1954.6182089734011</v>
      </c>
      <c r="K284">
        <f t="shared" si="120"/>
        <v>198.69270693975741</v>
      </c>
      <c r="L284">
        <f t="shared" si="121"/>
        <v>42.403396766627957</v>
      </c>
      <c r="M284">
        <f t="shared" si="122"/>
        <v>3.3682717122284784E-3</v>
      </c>
      <c r="N284">
        <f t="shared" si="123"/>
        <v>2.6153156137101083</v>
      </c>
      <c r="O284">
        <f t="shared" si="124"/>
        <v>3.3658635698013959E-3</v>
      </c>
      <c r="P284">
        <f t="shared" si="125"/>
        <v>2.1038809446223741E-3</v>
      </c>
      <c r="Q284">
        <f t="shared" si="126"/>
        <v>-3.2794957033548469E-2</v>
      </c>
      <c r="R284">
        <f t="shared" si="127"/>
        <v>34.699833542020748</v>
      </c>
      <c r="S284">
        <f t="shared" si="128"/>
        <v>34.686780645161299</v>
      </c>
      <c r="T284">
        <f t="shared" si="129"/>
        <v>5.5511354417320664</v>
      </c>
      <c r="U284">
        <f t="shared" si="130"/>
        <v>57.388762564432326</v>
      </c>
      <c r="V284">
        <f t="shared" si="131"/>
        <v>3.1922239824610741</v>
      </c>
      <c r="W284">
        <f t="shared" si="132"/>
        <v>5.5624548079026006</v>
      </c>
      <c r="X284">
        <f t="shared" si="133"/>
        <v>2.3589114592709923</v>
      </c>
      <c r="Y284">
        <f t="shared" si="134"/>
        <v>-3.5992955169783425</v>
      </c>
      <c r="Z284">
        <f t="shared" si="135"/>
        <v>5.1754957173337361</v>
      </c>
      <c r="AA284">
        <f t="shared" si="136"/>
        <v>0.46083269431580104</v>
      </c>
      <c r="AB284">
        <f t="shared" si="137"/>
        <v>2.0042379376376465</v>
      </c>
      <c r="AC284">
        <v>-1.2213502269850401E-3</v>
      </c>
      <c r="AD284">
        <v>2.3589343317785599E-2</v>
      </c>
      <c r="AE284">
        <v>2.6776670536183498</v>
      </c>
      <c r="AF284">
        <v>88</v>
      </c>
      <c r="AG284">
        <v>9</v>
      </c>
      <c r="AH284">
        <f t="shared" si="138"/>
        <v>1</v>
      </c>
      <c r="AI284">
        <f t="shared" si="139"/>
        <v>0</v>
      </c>
      <c r="AJ284">
        <f t="shared" si="140"/>
        <v>52356.872246758743</v>
      </c>
      <c r="AK284">
        <f t="shared" si="141"/>
        <v>-0.17161149677419399</v>
      </c>
      <c r="AL284">
        <f t="shared" si="142"/>
        <v>-8.4089633419355048E-2</v>
      </c>
      <c r="AM284">
        <f t="shared" si="143"/>
        <v>0.49</v>
      </c>
      <c r="AN284">
        <f t="shared" si="144"/>
        <v>0.39</v>
      </c>
      <c r="AO284">
        <v>21.67</v>
      </c>
      <c r="AP284">
        <v>0.5</v>
      </c>
      <c r="AQ284" t="s">
        <v>195</v>
      </c>
      <c r="AR284">
        <v>1607409719.4709699</v>
      </c>
      <c r="AS284">
        <v>417.13887096774198</v>
      </c>
      <c r="AT284">
        <v>409.99335483870999</v>
      </c>
      <c r="AU284">
        <v>31.403161290322601</v>
      </c>
      <c r="AV284">
        <v>31.231851612903199</v>
      </c>
      <c r="AW284">
        <v>999.99764516129005</v>
      </c>
      <c r="AX284">
        <v>101.504903225806</v>
      </c>
      <c r="AY284">
        <v>0.14804670967741901</v>
      </c>
      <c r="AZ284">
        <v>34.7234870967742</v>
      </c>
      <c r="BA284">
        <v>34.686780645161299</v>
      </c>
      <c r="BB284">
        <v>34.823167741935499</v>
      </c>
      <c r="BC284">
        <v>10006.1925806452</v>
      </c>
      <c r="BD284">
        <v>-0.17161149677419399</v>
      </c>
      <c r="BE284">
        <v>0.282605</v>
      </c>
      <c r="BF284">
        <v>1607409686.5999999</v>
      </c>
      <c r="BG284" t="s">
        <v>839</v>
      </c>
      <c r="BH284">
        <v>45</v>
      </c>
      <c r="BI284">
        <v>-1.321</v>
      </c>
      <c r="BJ284">
        <v>0.17</v>
      </c>
      <c r="BK284">
        <v>410</v>
      </c>
      <c r="BL284">
        <v>31</v>
      </c>
      <c r="BM284">
        <v>0.18</v>
      </c>
      <c r="BN284">
        <v>0.13</v>
      </c>
      <c r="BO284">
        <v>7.1405155999999996</v>
      </c>
      <c r="BP284">
        <v>7.7256950780302494E-2</v>
      </c>
      <c r="BQ284">
        <v>2.4183439057338399E-2</v>
      </c>
      <c r="BR284">
        <v>1</v>
      </c>
      <c r="BS284">
        <v>0.17025767999999999</v>
      </c>
      <c r="BT284">
        <v>1.2774592076829501E-2</v>
      </c>
      <c r="BU284">
        <v>1.6458366801113599E-3</v>
      </c>
      <c r="BV284">
        <v>1</v>
      </c>
      <c r="BW284">
        <v>2</v>
      </c>
      <c r="BX284">
        <v>2</v>
      </c>
      <c r="BY284" t="s">
        <v>197</v>
      </c>
      <c r="BZ284">
        <v>100</v>
      </c>
      <c r="CA284">
        <v>100</v>
      </c>
      <c r="CB284">
        <v>-1.321</v>
      </c>
      <c r="CC284">
        <v>0.17</v>
      </c>
      <c r="CD284">
        <v>2</v>
      </c>
      <c r="CE284">
        <v>991.59</v>
      </c>
      <c r="CF284">
        <v>727.80499999999995</v>
      </c>
      <c r="CG284">
        <v>34.998399999999997</v>
      </c>
      <c r="CH284">
        <v>36.853299999999997</v>
      </c>
      <c r="CI284">
        <v>30.0001</v>
      </c>
      <c r="CJ284">
        <v>36.610700000000001</v>
      </c>
      <c r="CK284">
        <v>36.699199999999998</v>
      </c>
      <c r="CL284">
        <v>30.896999999999998</v>
      </c>
      <c r="CM284">
        <v>-30</v>
      </c>
      <c r="CN284">
        <v>-30</v>
      </c>
      <c r="CO284">
        <v>35</v>
      </c>
      <c r="CP284">
        <v>410</v>
      </c>
      <c r="CQ284">
        <v>10</v>
      </c>
      <c r="CR284">
        <v>97.513400000000004</v>
      </c>
      <c r="CS284">
        <v>105.443</v>
      </c>
    </row>
    <row r="285" spans="1:97" x14ac:dyDescent="0.25">
      <c r="A285">
        <v>269</v>
      </c>
      <c r="B285">
        <v>1607410055.5999999</v>
      </c>
      <c r="C285">
        <v>20461.5</v>
      </c>
      <c r="D285" t="s">
        <v>851</v>
      </c>
      <c r="E285" t="s">
        <v>852</v>
      </c>
      <c r="F285">
        <v>1607410047.6129</v>
      </c>
      <c r="G285">
        <f t="shared" si="116"/>
        <v>8.1924558274147841E-5</v>
      </c>
      <c r="H285">
        <f t="shared" si="117"/>
        <v>-3.0846932395707385</v>
      </c>
      <c r="I285">
        <f t="shared" si="118"/>
        <v>419.89316129032301</v>
      </c>
      <c r="J285">
        <f t="shared" si="119"/>
        <v>1855.4864800076393</v>
      </c>
      <c r="K285">
        <f t="shared" si="120"/>
        <v>188.6038222485104</v>
      </c>
      <c r="L285">
        <f t="shared" si="121"/>
        <v>42.680696415011944</v>
      </c>
      <c r="M285">
        <f t="shared" si="122"/>
        <v>3.3365327105090489E-3</v>
      </c>
      <c r="N285">
        <f t="shared" si="123"/>
        <v>2.156547429049477</v>
      </c>
      <c r="O285">
        <f t="shared" si="124"/>
        <v>3.3336675015183353E-3</v>
      </c>
      <c r="P285">
        <f t="shared" si="125"/>
        <v>2.0837994051364989E-3</v>
      </c>
      <c r="Q285">
        <f t="shared" si="126"/>
        <v>-1.4389854103258071E-2</v>
      </c>
      <c r="R285">
        <f t="shared" si="127"/>
        <v>34.922184075828895</v>
      </c>
      <c r="S285">
        <f t="shared" si="128"/>
        <v>34.929625806451597</v>
      </c>
      <c r="T285">
        <f t="shared" si="129"/>
        <v>5.6263963884067731</v>
      </c>
      <c r="U285">
        <f t="shared" si="130"/>
        <v>57.472712451577237</v>
      </c>
      <c r="V285">
        <f t="shared" si="131"/>
        <v>3.2373548090442377</v>
      </c>
      <c r="W285">
        <f t="shared" si="132"/>
        <v>5.6328554386080558</v>
      </c>
      <c r="X285">
        <f t="shared" si="133"/>
        <v>2.3890415793625355</v>
      </c>
      <c r="Y285">
        <f t="shared" si="134"/>
        <v>-3.6128730198899199</v>
      </c>
      <c r="Z285">
        <f t="shared" si="135"/>
        <v>2.4077854828036664</v>
      </c>
      <c r="AA285">
        <f t="shared" si="136"/>
        <v>0.26059628506273746</v>
      </c>
      <c r="AB285">
        <f t="shared" si="137"/>
        <v>-0.95888110612677391</v>
      </c>
      <c r="AC285">
        <v>-1.2202336546728899E-3</v>
      </c>
      <c r="AD285">
        <v>2.3567777670988901E-2</v>
      </c>
      <c r="AE285">
        <v>2.6761260007387699</v>
      </c>
      <c r="AF285">
        <v>88</v>
      </c>
      <c r="AG285">
        <v>9</v>
      </c>
      <c r="AH285">
        <f t="shared" si="138"/>
        <v>1</v>
      </c>
      <c r="AI285">
        <f t="shared" si="139"/>
        <v>0</v>
      </c>
      <c r="AJ285">
        <f t="shared" si="140"/>
        <v>52272.259209147298</v>
      </c>
      <c r="AK285">
        <f t="shared" si="141"/>
        <v>-7.5300126129032294E-2</v>
      </c>
      <c r="AL285">
        <f t="shared" si="142"/>
        <v>-3.6897061803225821E-2</v>
      </c>
      <c r="AM285">
        <f t="shared" si="143"/>
        <v>0.49</v>
      </c>
      <c r="AN285">
        <f t="shared" si="144"/>
        <v>0.39</v>
      </c>
      <c r="AO285">
        <v>32.44</v>
      </c>
      <c r="AP285">
        <v>0.5</v>
      </c>
      <c r="AQ285" t="s">
        <v>195</v>
      </c>
      <c r="AR285">
        <v>1607410047.6129</v>
      </c>
      <c r="AS285">
        <v>419.89316129032301</v>
      </c>
      <c r="AT285">
        <v>409.99796774193499</v>
      </c>
      <c r="AU285">
        <v>31.8491322580645</v>
      </c>
      <c r="AV285">
        <v>31.5918322580645</v>
      </c>
      <c r="AW285">
        <v>999.99587096774201</v>
      </c>
      <c r="AX285">
        <v>101.49677419354801</v>
      </c>
      <c r="AY285">
        <v>0.14978819354838699</v>
      </c>
      <c r="AZ285">
        <v>34.950335483871001</v>
      </c>
      <c r="BA285">
        <v>34.929625806451597</v>
      </c>
      <c r="BB285">
        <v>35.1088709677419</v>
      </c>
      <c r="BC285">
        <v>9997.8454838709695</v>
      </c>
      <c r="BD285">
        <v>-7.5300126129032294E-2</v>
      </c>
      <c r="BE285">
        <v>0.282605</v>
      </c>
      <c r="BF285">
        <v>1607409686.5999999</v>
      </c>
      <c r="BG285" t="s">
        <v>839</v>
      </c>
      <c r="BH285">
        <v>45</v>
      </c>
      <c r="BI285">
        <v>-1.321</v>
      </c>
      <c r="BJ285">
        <v>0.17</v>
      </c>
      <c r="BK285">
        <v>410</v>
      </c>
      <c r="BL285">
        <v>31</v>
      </c>
      <c r="BM285">
        <v>0.18</v>
      </c>
      <c r="BN285">
        <v>0.13</v>
      </c>
      <c r="BO285">
        <v>9.8959157999999992</v>
      </c>
      <c r="BP285">
        <v>-9.3293701285963506E-3</v>
      </c>
      <c r="BQ285">
        <v>2.2188276552269799E-2</v>
      </c>
      <c r="BR285">
        <v>1</v>
      </c>
      <c r="BS285">
        <v>0.25741900000000001</v>
      </c>
      <c r="BT285">
        <v>-3.8102596788E-3</v>
      </c>
      <c r="BU285">
        <v>9.6144127225743605E-4</v>
      </c>
      <c r="BV285">
        <v>1</v>
      </c>
      <c r="BW285">
        <v>2</v>
      </c>
      <c r="BX285">
        <v>2</v>
      </c>
      <c r="BY285" t="s">
        <v>197</v>
      </c>
      <c r="BZ285">
        <v>100</v>
      </c>
      <c r="CA285">
        <v>100</v>
      </c>
      <c r="CB285">
        <v>-1.321</v>
      </c>
      <c r="CC285">
        <v>0.17</v>
      </c>
      <c r="CD285">
        <v>2</v>
      </c>
      <c r="CE285">
        <v>991.66</v>
      </c>
      <c r="CF285">
        <v>723.70699999999999</v>
      </c>
      <c r="CG285">
        <v>34.998199999999997</v>
      </c>
      <c r="CH285">
        <v>37.0886</v>
      </c>
      <c r="CI285">
        <v>30.000699999999998</v>
      </c>
      <c r="CJ285">
        <v>36.805500000000002</v>
      </c>
      <c r="CK285">
        <v>36.897500000000001</v>
      </c>
      <c r="CL285">
        <v>30.932500000000001</v>
      </c>
      <c r="CM285">
        <v>-30</v>
      </c>
      <c r="CN285">
        <v>-30</v>
      </c>
      <c r="CO285">
        <v>35</v>
      </c>
      <c r="CP285">
        <v>410</v>
      </c>
      <c r="CQ285">
        <v>10</v>
      </c>
      <c r="CR285">
        <v>97.482900000000001</v>
      </c>
      <c r="CS285">
        <v>105.4</v>
      </c>
    </row>
    <row r="286" spans="1:97" x14ac:dyDescent="0.25">
      <c r="A286">
        <v>270</v>
      </c>
      <c r="B286">
        <v>1607410060.5999999</v>
      </c>
      <c r="C286">
        <v>20466.5</v>
      </c>
      <c r="D286" t="s">
        <v>853</v>
      </c>
      <c r="E286" t="s">
        <v>854</v>
      </c>
      <c r="F286">
        <v>1607410052.2548399</v>
      </c>
      <c r="G286">
        <f t="shared" si="116"/>
        <v>8.1985600314592573E-5</v>
      </c>
      <c r="H286">
        <f t="shared" si="117"/>
        <v>-3.0842924149506046</v>
      </c>
      <c r="I286">
        <f t="shared" si="118"/>
        <v>419.88535483870999</v>
      </c>
      <c r="J286">
        <f t="shared" si="119"/>
        <v>1852.768929581199</v>
      </c>
      <c r="K286">
        <f t="shared" si="120"/>
        <v>188.32738005902397</v>
      </c>
      <c r="L286">
        <f t="shared" si="121"/>
        <v>42.679854751127678</v>
      </c>
      <c r="M286">
        <f t="shared" si="122"/>
        <v>3.3424458333087556E-3</v>
      </c>
      <c r="N286">
        <f t="shared" si="123"/>
        <v>2.1568346148185005</v>
      </c>
      <c r="O286">
        <f t="shared" si="124"/>
        <v>3.3395708468965954E-3</v>
      </c>
      <c r="P286">
        <f t="shared" si="125"/>
        <v>2.0874898734046187E-3</v>
      </c>
      <c r="Q286">
        <f t="shared" si="126"/>
        <v>-1.2782031171000002E-2</v>
      </c>
      <c r="R286">
        <f t="shared" si="127"/>
        <v>34.913817530880578</v>
      </c>
      <c r="S286">
        <f t="shared" si="128"/>
        <v>34.923338709677402</v>
      </c>
      <c r="T286">
        <f t="shared" si="129"/>
        <v>5.6244368076678732</v>
      </c>
      <c r="U286">
        <f t="shared" si="130"/>
        <v>57.507707956969277</v>
      </c>
      <c r="V286">
        <f t="shared" si="131"/>
        <v>3.2378259429187581</v>
      </c>
      <c r="W286">
        <f t="shared" si="132"/>
        <v>5.6302468972359216</v>
      </c>
      <c r="X286">
        <f t="shared" si="133"/>
        <v>2.3866108647491151</v>
      </c>
      <c r="Y286">
        <f t="shared" si="134"/>
        <v>-3.6155649738735325</v>
      </c>
      <c r="Z286">
        <f t="shared" si="135"/>
        <v>2.1669204187624955</v>
      </c>
      <c r="AA286">
        <f t="shared" si="136"/>
        <v>0.23447933347816213</v>
      </c>
      <c r="AB286">
        <f t="shared" si="137"/>
        <v>-1.2269472528038747</v>
      </c>
      <c r="AC286">
        <v>-1.2205344769985001E-3</v>
      </c>
      <c r="AD286">
        <v>2.3573587798959902E-2</v>
      </c>
      <c r="AE286">
        <v>2.67654127741373</v>
      </c>
      <c r="AF286">
        <v>87</v>
      </c>
      <c r="AG286">
        <v>9</v>
      </c>
      <c r="AH286">
        <f t="shared" si="138"/>
        <v>1</v>
      </c>
      <c r="AI286">
        <f t="shared" si="139"/>
        <v>0</v>
      </c>
      <c r="AJ286">
        <f t="shared" si="140"/>
        <v>52286.035566109284</v>
      </c>
      <c r="AK286">
        <f t="shared" si="141"/>
        <v>-6.6886609999999999E-2</v>
      </c>
      <c r="AL286">
        <f t="shared" si="142"/>
        <v>-3.2774438900000001E-2</v>
      </c>
      <c r="AM286">
        <f t="shared" si="143"/>
        <v>0.49</v>
      </c>
      <c r="AN286">
        <f t="shared" si="144"/>
        <v>0.39</v>
      </c>
      <c r="AO286">
        <v>32.44</v>
      </c>
      <c r="AP286">
        <v>0.5</v>
      </c>
      <c r="AQ286" t="s">
        <v>195</v>
      </c>
      <c r="AR286">
        <v>1607410052.2548399</v>
      </c>
      <c r="AS286">
        <v>419.88535483870999</v>
      </c>
      <c r="AT286">
        <v>409.991548387097</v>
      </c>
      <c r="AU286">
        <v>31.853803225806502</v>
      </c>
      <c r="AV286">
        <v>31.596312903225801</v>
      </c>
      <c r="AW286">
        <v>999.996451612903</v>
      </c>
      <c r="AX286">
        <v>101.49661290322599</v>
      </c>
      <c r="AY286">
        <v>0.14983477419354799</v>
      </c>
      <c r="AZ286">
        <v>34.941974193548397</v>
      </c>
      <c r="BA286">
        <v>34.923338709677402</v>
      </c>
      <c r="BB286">
        <v>35.101125806451599</v>
      </c>
      <c r="BC286">
        <v>10000.326129032301</v>
      </c>
      <c r="BD286">
        <v>-6.6886609999999999E-2</v>
      </c>
      <c r="BE286">
        <v>0.282605</v>
      </c>
      <c r="BF286">
        <v>1607409686.5999999</v>
      </c>
      <c r="BG286" t="s">
        <v>839</v>
      </c>
      <c r="BH286">
        <v>45</v>
      </c>
      <c r="BI286">
        <v>-1.321</v>
      </c>
      <c r="BJ286">
        <v>0.17</v>
      </c>
      <c r="BK286">
        <v>410</v>
      </c>
      <c r="BL286">
        <v>31</v>
      </c>
      <c r="BM286">
        <v>0.18</v>
      </c>
      <c r="BN286">
        <v>0.13</v>
      </c>
      <c r="BO286">
        <v>9.8913527999999999</v>
      </c>
      <c r="BP286">
        <v>-1.0714389084439601E-2</v>
      </c>
      <c r="BQ286">
        <v>2.2086940851100301E-2</v>
      </c>
      <c r="BR286">
        <v>1</v>
      </c>
      <c r="BS286">
        <v>0.25744573999999998</v>
      </c>
      <c r="BT286">
        <v>8.6461280601814996E-4</v>
      </c>
      <c r="BU286">
        <v>1.01222009088933E-3</v>
      </c>
      <c r="BV286">
        <v>1</v>
      </c>
      <c r="BW286">
        <v>2</v>
      </c>
      <c r="BX286">
        <v>2</v>
      </c>
      <c r="BY286" t="s">
        <v>197</v>
      </c>
      <c r="BZ286">
        <v>100</v>
      </c>
      <c r="CA286">
        <v>100</v>
      </c>
      <c r="CB286">
        <v>-1.321</v>
      </c>
      <c r="CC286">
        <v>0.17</v>
      </c>
      <c r="CD286">
        <v>2</v>
      </c>
      <c r="CE286">
        <v>991.899</v>
      </c>
      <c r="CF286">
        <v>723.505</v>
      </c>
      <c r="CG286">
        <v>34.998100000000001</v>
      </c>
      <c r="CH286">
        <v>37.097299999999997</v>
      </c>
      <c r="CI286">
        <v>30.000599999999999</v>
      </c>
      <c r="CJ286">
        <v>36.812100000000001</v>
      </c>
      <c r="CK286">
        <v>36.904400000000003</v>
      </c>
      <c r="CL286">
        <v>30.932099999999998</v>
      </c>
      <c r="CM286">
        <v>-30</v>
      </c>
      <c r="CN286">
        <v>-30</v>
      </c>
      <c r="CO286">
        <v>35</v>
      </c>
      <c r="CP286">
        <v>410</v>
      </c>
      <c r="CQ286">
        <v>10</v>
      </c>
      <c r="CR286">
        <v>97.482699999999994</v>
      </c>
      <c r="CS286">
        <v>105.399</v>
      </c>
    </row>
    <row r="287" spans="1:97" x14ac:dyDescent="0.25">
      <c r="A287">
        <v>271</v>
      </c>
      <c r="B287">
        <v>1607410065.5999999</v>
      </c>
      <c r="C287">
        <v>20471.5</v>
      </c>
      <c r="D287" t="s">
        <v>855</v>
      </c>
      <c r="E287" t="s">
        <v>856</v>
      </c>
      <c r="F287">
        <v>1607410057.0483899</v>
      </c>
      <c r="G287">
        <f t="shared" si="116"/>
        <v>8.1880592547990366E-5</v>
      </c>
      <c r="H287">
        <f t="shared" si="117"/>
        <v>-3.0810926003096095</v>
      </c>
      <c r="I287">
        <f t="shared" si="118"/>
        <v>419.87048387096797</v>
      </c>
      <c r="J287">
        <f t="shared" si="119"/>
        <v>1851.03246623827</v>
      </c>
      <c r="K287">
        <f t="shared" si="120"/>
        <v>188.15222132495722</v>
      </c>
      <c r="L287">
        <f t="shared" si="121"/>
        <v>42.678648619088143</v>
      </c>
      <c r="M287">
        <f t="shared" si="122"/>
        <v>3.3431009162715082E-3</v>
      </c>
      <c r="N287">
        <f t="shared" si="123"/>
        <v>2.1567583442612954</v>
      </c>
      <c r="O287">
        <f t="shared" si="124"/>
        <v>3.3402247017255198E-3</v>
      </c>
      <c r="P287">
        <f t="shared" si="125"/>
        <v>2.0878986428775597E-3</v>
      </c>
      <c r="Q287">
        <f t="shared" si="126"/>
        <v>-4.7913766956774236E-3</v>
      </c>
      <c r="R287">
        <f t="shared" si="127"/>
        <v>34.903849795948602</v>
      </c>
      <c r="S287">
        <f t="shared" si="128"/>
        <v>34.913467741935499</v>
      </c>
      <c r="T287">
        <f t="shared" si="129"/>
        <v>5.6213613923134504</v>
      </c>
      <c r="U287">
        <f t="shared" si="130"/>
        <v>57.546843337192357</v>
      </c>
      <c r="V287">
        <f t="shared" si="131"/>
        <v>3.2382232432302458</v>
      </c>
      <c r="W287">
        <f t="shared" si="132"/>
        <v>5.6271083789184866</v>
      </c>
      <c r="X287">
        <f t="shared" si="133"/>
        <v>2.3831381490832046</v>
      </c>
      <c r="Y287">
        <f t="shared" si="134"/>
        <v>-3.610934131366375</v>
      </c>
      <c r="Z287">
        <f t="shared" si="135"/>
        <v>2.1443389226732856</v>
      </c>
      <c r="AA287">
        <f t="shared" si="136"/>
        <v>0.23202149497047761</v>
      </c>
      <c r="AB287">
        <f t="shared" si="137"/>
        <v>-1.2393650904182891</v>
      </c>
      <c r="AC287">
        <v>-1.2204545778834799E-3</v>
      </c>
      <c r="AD287">
        <v>2.3572044615347901E-2</v>
      </c>
      <c r="AE287">
        <v>2.67643098561157</v>
      </c>
      <c r="AF287">
        <v>87</v>
      </c>
      <c r="AG287">
        <v>9</v>
      </c>
      <c r="AH287">
        <f t="shared" si="138"/>
        <v>1</v>
      </c>
      <c r="AI287">
        <f t="shared" si="139"/>
        <v>0</v>
      </c>
      <c r="AJ287">
        <f t="shared" si="140"/>
        <v>52284.477129499232</v>
      </c>
      <c r="AK287">
        <f t="shared" si="141"/>
        <v>-2.5072614838709699E-2</v>
      </c>
      <c r="AL287">
        <f t="shared" si="142"/>
        <v>-1.2285581270967752E-2</v>
      </c>
      <c r="AM287">
        <f t="shared" si="143"/>
        <v>0.49</v>
      </c>
      <c r="AN287">
        <f t="shared" si="144"/>
        <v>0.39</v>
      </c>
      <c r="AO287">
        <v>32.44</v>
      </c>
      <c r="AP287">
        <v>0.5</v>
      </c>
      <c r="AQ287" t="s">
        <v>195</v>
      </c>
      <c r="AR287">
        <v>1607410057.0483899</v>
      </c>
      <c r="AS287">
        <v>419.87048387096797</v>
      </c>
      <c r="AT287">
        <v>409.98696774193502</v>
      </c>
      <c r="AU287">
        <v>31.857483870967702</v>
      </c>
      <c r="AV287">
        <v>31.6003258064516</v>
      </c>
      <c r="AW287">
        <v>1000.00222580645</v>
      </c>
      <c r="AX287">
        <v>101.49735483871</v>
      </c>
      <c r="AY287">
        <v>0.14982032258064501</v>
      </c>
      <c r="AZ287">
        <v>34.931909677419398</v>
      </c>
      <c r="BA287">
        <v>34.913467741935499</v>
      </c>
      <c r="BB287">
        <v>35.091696774193501</v>
      </c>
      <c r="BC287">
        <v>9999.5983870967702</v>
      </c>
      <c r="BD287">
        <v>-2.5072614838709699E-2</v>
      </c>
      <c r="BE287">
        <v>0.282605</v>
      </c>
      <c r="BF287">
        <v>1607409686.5999999</v>
      </c>
      <c r="BG287" t="s">
        <v>839</v>
      </c>
      <c r="BH287">
        <v>45</v>
      </c>
      <c r="BI287">
        <v>-1.321</v>
      </c>
      <c r="BJ287">
        <v>0.17</v>
      </c>
      <c r="BK287">
        <v>410</v>
      </c>
      <c r="BL287">
        <v>31</v>
      </c>
      <c r="BM287">
        <v>0.18</v>
      </c>
      <c r="BN287">
        <v>0.13</v>
      </c>
      <c r="BO287">
        <v>9.8866578000000001</v>
      </c>
      <c r="BP287">
        <v>-6.8852607414579797E-2</v>
      </c>
      <c r="BQ287">
        <v>2.2178829030406501E-2</v>
      </c>
      <c r="BR287">
        <v>1</v>
      </c>
      <c r="BS287">
        <v>0.25746002000000001</v>
      </c>
      <c r="BT287">
        <v>-1.5764664280014001E-3</v>
      </c>
      <c r="BU287">
        <v>1.0199553223548599E-3</v>
      </c>
      <c r="BV287">
        <v>1</v>
      </c>
      <c r="BW287">
        <v>2</v>
      </c>
      <c r="BX287">
        <v>2</v>
      </c>
      <c r="BY287" t="s">
        <v>197</v>
      </c>
      <c r="BZ287">
        <v>100</v>
      </c>
      <c r="CA287">
        <v>100</v>
      </c>
      <c r="CB287">
        <v>-1.321</v>
      </c>
      <c r="CC287">
        <v>0.17</v>
      </c>
      <c r="CD287">
        <v>2</v>
      </c>
      <c r="CE287">
        <v>991.87900000000002</v>
      </c>
      <c r="CF287">
        <v>723.49400000000003</v>
      </c>
      <c r="CG287">
        <v>34.997599999999998</v>
      </c>
      <c r="CH287">
        <v>37.105200000000004</v>
      </c>
      <c r="CI287">
        <v>30.000499999999999</v>
      </c>
      <c r="CJ287">
        <v>36.818199999999997</v>
      </c>
      <c r="CK287">
        <v>36.909700000000001</v>
      </c>
      <c r="CL287">
        <v>30.933399999999999</v>
      </c>
      <c r="CM287">
        <v>-30</v>
      </c>
      <c r="CN287">
        <v>-30</v>
      </c>
      <c r="CO287">
        <v>35</v>
      </c>
      <c r="CP287">
        <v>410</v>
      </c>
      <c r="CQ287">
        <v>10</v>
      </c>
      <c r="CR287">
        <v>97.481399999999994</v>
      </c>
      <c r="CS287">
        <v>105.399</v>
      </c>
    </row>
    <row r="288" spans="1:97" x14ac:dyDescent="0.25">
      <c r="A288">
        <v>272</v>
      </c>
      <c r="B288">
        <v>1607410070.5999999</v>
      </c>
      <c r="C288">
        <v>20476.5</v>
      </c>
      <c r="D288" t="s">
        <v>857</v>
      </c>
      <c r="E288" t="s">
        <v>858</v>
      </c>
      <c r="F288">
        <v>1607410061.9935501</v>
      </c>
      <c r="G288">
        <f t="shared" si="116"/>
        <v>8.1854455116713921E-5</v>
      </c>
      <c r="H288">
        <f t="shared" si="117"/>
        <v>-3.0803941828624097</v>
      </c>
      <c r="I288">
        <f t="shared" si="118"/>
        <v>419.86670967741901</v>
      </c>
      <c r="J288">
        <f t="shared" si="119"/>
        <v>1849.1494325376536</v>
      </c>
      <c r="K288">
        <f t="shared" si="120"/>
        <v>187.96221798347528</v>
      </c>
      <c r="L288">
        <f t="shared" si="121"/>
        <v>42.67858325548525</v>
      </c>
      <c r="M288">
        <f t="shared" si="122"/>
        <v>3.3468367967056534E-3</v>
      </c>
      <c r="N288">
        <f t="shared" si="123"/>
        <v>2.1565973869926656</v>
      </c>
      <c r="O288">
        <f t="shared" si="124"/>
        <v>3.3439539383357591E-3</v>
      </c>
      <c r="P288">
        <f t="shared" si="125"/>
        <v>2.0902300119446209E-3</v>
      </c>
      <c r="Q288">
        <f t="shared" si="126"/>
        <v>-3.49754333080645E-3</v>
      </c>
      <c r="R288">
        <f t="shared" si="127"/>
        <v>34.892611754567824</v>
      </c>
      <c r="S288">
        <f t="shared" si="128"/>
        <v>34.903993548387099</v>
      </c>
      <c r="T288">
        <f t="shared" si="129"/>
        <v>5.6184109713723984</v>
      </c>
      <c r="U288">
        <f t="shared" si="130"/>
        <v>57.590166379465678</v>
      </c>
      <c r="V288">
        <f t="shared" si="131"/>
        <v>3.2386408681011023</v>
      </c>
      <c r="W288">
        <f t="shared" si="132"/>
        <v>5.623600471583063</v>
      </c>
      <c r="X288">
        <f t="shared" si="133"/>
        <v>2.3797701032712961</v>
      </c>
      <c r="Y288">
        <f t="shared" si="134"/>
        <v>-3.6097814706470839</v>
      </c>
      <c r="Z288">
        <f t="shared" si="135"/>
        <v>1.9371495502018516</v>
      </c>
      <c r="AA288">
        <f t="shared" si="136"/>
        <v>0.20959769350321533</v>
      </c>
      <c r="AB288">
        <f t="shared" si="137"/>
        <v>-1.4665317702728233</v>
      </c>
      <c r="AC288">
        <v>-1.2202859796529499E-3</v>
      </c>
      <c r="AD288">
        <v>2.3568788283580899E-2</v>
      </c>
      <c r="AE288">
        <v>2.6761982387906098</v>
      </c>
      <c r="AF288">
        <v>87</v>
      </c>
      <c r="AG288">
        <v>9</v>
      </c>
      <c r="AH288">
        <f t="shared" si="138"/>
        <v>1</v>
      </c>
      <c r="AI288">
        <f t="shared" si="139"/>
        <v>0</v>
      </c>
      <c r="AJ288">
        <f t="shared" si="140"/>
        <v>52279.475084823986</v>
      </c>
      <c r="AK288">
        <f t="shared" si="141"/>
        <v>-1.83021629032258E-2</v>
      </c>
      <c r="AL288">
        <f t="shared" si="142"/>
        <v>-8.9680598225806412E-3</v>
      </c>
      <c r="AM288">
        <f t="shared" si="143"/>
        <v>0.49</v>
      </c>
      <c r="AN288">
        <f t="shared" si="144"/>
        <v>0.39</v>
      </c>
      <c r="AO288">
        <v>32.44</v>
      </c>
      <c r="AP288">
        <v>0.5</v>
      </c>
      <c r="AQ288" t="s">
        <v>195</v>
      </c>
      <c r="AR288">
        <v>1607410061.9935501</v>
      </c>
      <c r="AS288">
        <v>419.86670967741901</v>
      </c>
      <c r="AT288">
        <v>409.98545161290298</v>
      </c>
      <c r="AU288">
        <v>31.861354838709701</v>
      </c>
      <c r="AV288">
        <v>31.6042806451613</v>
      </c>
      <c r="AW288">
        <v>1000.00516129032</v>
      </c>
      <c r="AX288">
        <v>101.49806451612901</v>
      </c>
      <c r="AY288">
        <v>0.149868677419355</v>
      </c>
      <c r="AZ288">
        <v>34.920654838709702</v>
      </c>
      <c r="BA288">
        <v>34.903993548387099</v>
      </c>
      <c r="BB288">
        <v>35.082258064516097</v>
      </c>
      <c r="BC288">
        <v>9998.1470967741898</v>
      </c>
      <c r="BD288">
        <v>-1.83021629032258E-2</v>
      </c>
      <c r="BE288">
        <v>0.282605</v>
      </c>
      <c r="BF288">
        <v>1607409686.5999999</v>
      </c>
      <c r="BG288" t="s">
        <v>839</v>
      </c>
      <c r="BH288">
        <v>45</v>
      </c>
      <c r="BI288">
        <v>-1.321</v>
      </c>
      <c r="BJ288">
        <v>0.17</v>
      </c>
      <c r="BK288">
        <v>410</v>
      </c>
      <c r="BL288">
        <v>31</v>
      </c>
      <c r="BM288">
        <v>0.18</v>
      </c>
      <c r="BN288">
        <v>0.13</v>
      </c>
      <c r="BO288">
        <v>9.8894298000000003</v>
      </c>
      <c r="BP288">
        <v>-7.3922068474420302E-2</v>
      </c>
      <c r="BQ288">
        <v>2.0204263657950999E-2</v>
      </c>
      <c r="BR288">
        <v>1</v>
      </c>
      <c r="BS288">
        <v>0.25716159999999999</v>
      </c>
      <c r="BT288">
        <v>-2.4828248859215299E-3</v>
      </c>
      <c r="BU288">
        <v>1.07819766276875E-3</v>
      </c>
      <c r="BV288">
        <v>1</v>
      </c>
      <c r="BW288">
        <v>2</v>
      </c>
      <c r="BX288">
        <v>2</v>
      </c>
      <c r="BY288" t="s">
        <v>197</v>
      </c>
      <c r="BZ288">
        <v>100</v>
      </c>
      <c r="CA288">
        <v>100</v>
      </c>
      <c r="CB288">
        <v>-1.321</v>
      </c>
      <c r="CC288">
        <v>0.17</v>
      </c>
      <c r="CD288">
        <v>2</v>
      </c>
      <c r="CE288">
        <v>991.87699999999995</v>
      </c>
      <c r="CF288">
        <v>723.34199999999998</v>
      </c>
      <c r="CG288">
        <v>34.996699999999997</v>
      </c>
      <c r="CH288">
        <v>37.112200000000001</v>
      </c>
      <c r="CI288">
        <v>30.000499999999999</v>
      </c>
      <c r="CJ288">
        <v>36.823700000000002</v>
      </c>
      <c r="CK288">
        <v>36.9148</v>
      </c>
      <c r="CL288">
        <v>30.933399999999999</v>
      </c>
      <c r="CM288">
        <v>-30</v>
      </c>
      <c r="CN288">
        <v>-30</v>
      </c>
      <c r="CO288">
        <v>35</v>
      </c>
      <c r="CP288">
        <v>410</v>
      </c>
      <c r="CQ288">
        <v>10</v>
      </c>
      <c r="CR288">
        <v>97.479299999999995</v>
      </c>
      <c r="CS288">
        <v>105.398</v>
      </c>
    </row>
    <row r="289" spans="1:97" x14ac:dyDescent="0.25">
      <c r="A289">
        <v>273</v>
      </c>
      <c r="B289">
        <v>1607410075.7</v>
      </c>
      <c r="C289">
        <v>20481.600000143098</v>
      </c>
      <c r="D289" t="s">
        <v>859</v>
      </c>
      <c r="E289" t="s">
        <v>860</v>
      </c>
      <c r="F289">
        <v>1607410066.9935501</v>
      </c>
      <c r="G289">
        <f t="shared" si="116"/>
        <v>8.1698831825821795E-5</v>
      </c>
      <c r="H289">
        <f t="shared" si="117"/>
        <v>-3.0816117787125279</v>
      </c>
      <c r="I289">
        <f t="shared" si="118"/>
        <v>419.86651612903199</v>
      </c>
      <c r="J289">
        <f t="shared" si="119"/>
        <v>1850.1064439469899</v>
      </c>
      <c r="K289">
        <f t="shared" si="120"/>
        <v>188.06155818875001</v>
      </c>
      <c r="L289">
        <f t="shared" si="121"/>
        <v>42.679031529696189</v>
      </c>
      <c r="M289">
        <f t="shared" si="122"/>
        <v>3.346112458378383E-3</v>
      </c>
      <c r="N289">
        <f t="shared" si="123"/>
        <v>2.1573990239429834</v>
      </c>
      <c r="O289">
        <f t="shared" si="124"/>
        <v>3.3432319168783353E-3</v>
      </c>
      <c r="P289">
        <f t="shared" si="125"/>
        <v>2.0897785406643666E-3</v>
      </c>
      <c r="Q289">
        <f t="shared" si="126"/>
        <v>1.0999494077419389E-4</v>
      </c>
      <c r="R289">
        <f t="shared" si="127"/>
        <v>34.877047138488038</v>
      </c>
      <c r="S289">
        <f t="shared" si="128"/>
        <v>34.892319354838698</v>
      </c>
      <c r="T289">
        <f t="shared" si="129"/>
        <v>5.614777285102921</v>
      </c>
      <c r="U289">
        <f t="shared" si="130"/>
        <v>57.645661870203149</v>
      </c>
      <c r="V289">
        <f t="shared" si="131"/>
        <v>3.2389508305237933</v>
      </c>
      <c r="W289">
        <f t="shared" si="132"/>
        <v>5.6187243331800412</v>
      </c>
      <c r="X289">
        <f t="shared" si="133"/>
        <v>2.3758264545791277</v>
      </c>
      <c r="Y289">
        <f t="shared" si="134"/>
        <v>-3.6029184835187413</v>
      </c>
      <c r="Z289">
        <f t="shared" si="135"/>
        <v>1.4748819860625615</v>
      </c>
      <c r="AA289">
        <f t="shared" si="136"/>
        <v>0.1595002604082936</v>
      </c>
      <c r="AB289">
        <f t="shared" si="137"/>
        <v>-1.9684262421071119</v>
      </c>
      <c r="AC289">
        <v>-1.22112589462576E-3</v>
      </c>
      <c r="AD289">
        <v>2.35850105286123E-2</v>
      </c>
      <c r="AE289">
        <v>2.6773575136574399</v>
      </c>
      <c r="AF289">
        <v>87</v>
      </c>
      <c r="AG289">
        <v>9</v>
      </c>
      <c r="AH289">
        <f t="shared" si="138"/>
        <v>1</v>
      </c>
      <c r="AI289">
        <f t="shared" si="139"/>
        <v>0</v>
      </c>
      <c r="AJ289">
        <f t="shared" si="140"/>
        <v>52316.669079200277</v>
      </c>
      <c r="AK289">
        <f t="shared" si="141"/>
        <v>5.75588387096776E-4</v>
      </c>
      <c r="AL289">
        <f t="shared" si="142"/>
        <v>2.8203830967742023E-4</v>
      </c>
      <c r="AM289">
        <f t="shared" si="143"/>
        <v>0.49</v>
      </c>
      <c r="AN289">
        <f t="shared" si="144"/>
        <v>0.39</v>
      </c>
      <c r="AO289">
        <v>32.44</v>
      </c>
      <c r="AP289">
        <v>0.5</v>
      </c>
      <c r="AQ289" t="s">
        <v>195</v>
      </c>
      <c r="AR289">
        <v>1607410066.9935501</v>
      </c>
      <c r="AS289">
        <v>419.86651612903199</v>
      </c>
      <c r="AT289">
        <v>409.98112903225802</v>
      </c>
      <c r="AU289">
        <v>31.864054838709698</v>
      </c>
      <c r="AV289">
        <v>31.6074709677419</v>
      </c>
      <c r="AW289">
        <v>1000.0084838709701</v>
      </c>
      <c r="AX289">
        <v>101.499161290323</v>
      </c>
      <c r="AY289">
        <v>0.14988641935483901</v>
      </c>
      <c r="AZ289">
        <v>34.905000000000001</v>
      </c>
      <c r="BA289">
        <v>34.892319354838698</v>
      </c>
      <c r="BB289">
        <v>35.068203225806499</v>
      </c>
      <c r="BC289">
        <v>10004.920645161301</v>
      </c>
      <c r="BD289">
        <v>5.75588387096776E-4</v>
      </c>
      <c r="BE289">
        <v>0.282605</v>
      </c>
      <c r="BF289">
        <v>1607409686.5999999</v>
      </c>
      <c r="BG289" t="s">
        <v>839</v>
      </c>
      <c r="BH289">
        <v>45</v>
      </c>
      <c r="BI289">
        <v>-1.321</v>
      </c>
      <c r="BJ289">
        <v>0.17</v>
      </c>
      <c r="BK289">
        <v>410</v>
      </c>
      <c r="BL289">
        <v>31</v>
      </c>
      <c r="BM289">
        <v>0.18</v>
      </c>
      <c r="BN289">
        <v>0.13</v>
      </c>
      <c r="BO289">
        <v>9.8881484000000004</v>
      </c>
      <c r="BP289">
        <v>4.5226972439074101E-2</v>
      </c>
      <c r="BQ289">
        <v>1.8155729823942701E-2</v>
      </c>
      <c r="BR289">
        <v>1</v>
      </c>
      <c r="BS289">
        <v>0.25672395999999997</v>
      </c>
      <c r="BT289">
        <v>-2.99225891017751E-3</v>
      </c>
      <c r="BU289">
        <v>1.0919472324247201E-3</v>
      </c>
      <c r="BV289">
        <v>1</v>
      </c>
      <c r="BW289">
        <v>2</v>
      </c>
      <c r="BX289">
        <v>2</v>
      </c>
      <c r="BY289" t="s">
        <v>197</v>
      </c>
      <c r="BZ289">
        <v>100</v>
      </c>
      <c r="CA289">
        <v>100</v>
      </c>
      <c r="CB289">
        <v>-1.321</v>
      </c>
      <c r="CC289">
        <v>0.17</v>
      </c>
      <c r="CD289">
        <v>2</v>
      </c>
      <c r="CE289">
        <v>992.14400000000001</v>
      </c>
      <c r="CF289">
        <v>723.35299999999995</v>
      </c>
      <c r="CG289">
        <v>34.996200000000002</v>
      </c>
      <c r="CH289">
        <v>37.118000000000002</v>
      </c>
      <c r="CI289">
        <v>30.000499999999999</v>
      </c>
      <c r="CJ289">
        <v>36.828499999999998</v>
      </c>
      <c r="CK289">
        <v>36.919899999999998</v>
      </c>
      <c r="CL289">
        <v>30.935199999999998</v>
      </c>
      <c r="CM289">
        <v>-30</v>
      </c>
      <c r="CN289">
        <v>-30</v>
      </c>
      <c r="CO289">
        <v>35</v>
      </c>
      <c r="CP289">
        <v>410</v>
      </c>
      <c r="CQ289">
        <v>10</v>
      </c>
      <c r="CR289">
        <v>97.480400000000003</v>
      </c>
      <c r="CS289">
        <v>105.398</v>
      </c>
    </row>
    <row r="290" spans="1:97" x14ac:dyDescent="0.25">
      <c r="A290">
        <v>274</v>
      </c>
      <c r="B290">
        <v>1607410080.5999999</v>
      </c>
      <c r="C290">
        <v>20486.5</v>
      </c>
      <c r="D290" t="s">
        <v>861</v>
      </c>
      <c r="E290" t="s">
        <v>862</v>
      </c>
      <c r="F290">
        <v>1607410071.99032</v>
      </c>
      <c r="G290">
        <f t="shared" si="116"/>
        <v>8.1536328269728376E-5</v>
      </c>
      <c r="H290">
        <f t="shared" si="117"/>
        <v>-3.0861131938011495</v>
      </c>
      <c r="I290">
        <f t="shared" si="118"/>
        <v>419.87896774193501</v>
      </c>
      <c r="J290">
        <f t="shared" si="119"/>
        <v>1851.6233348614885</v>
      </c>
      <c r="K290">
        <f t="shared" si="120"/>
        <v>188.21740429586791</v>
      </c>
      <c r="L290">
        <f t="shared" si="121"/>
        <v>42.680672650265144</v>
      </c>
      <c r="M290">
        <f t="shared" si="122"/>
        <v>3.3477683504890055E-3</v>
      </c>
      <c r="N290">
        <f t="shared" si="123"/>
        <v>2.1573858383509403</v>
      </c>
      <c r="O290">
        <f t="shared" si="124"/>
        <v>3.3448849410139857E-3</v>
      </c>
      <c r="P290">
        <f t="shared" si="125"/>
        <v>2.0908119381104068E-3</v>
      </c>
      <c r="Q290">
        <f t="shared" si="126"/>
        <v>-1.293756659796775E-3</v>
      </c>
      <c r="R290">
        <f t="shared" si="127"/>
        <v>34.861007397090489</v>
      </c>
      <c r="S290">
        <f t="shared" si="128"/>
        <v>34.874496774193602</v>
      </c>
      <c r="T290">
        <f t="shared" si="129"/>
        <v>5.6092338037052372</v>
      </c>
      <c r="U290">
        <f t="shared" si="130"/>
        <v>57.701838001129424</v>
      </c>
      <c r="V290">
        <f t="shared" si="131"/>
        <v>3.2392186903181766</v>
      </c>
      <c r="W290">
        <f t="shared" si="132"/>
        <v>5.6137183884069239</v>
      </c>
      <c r="X290">
        <f t="shared" si="133"/>
        <v>2.3700151133870606</v>
      </c>
      <c r="Y290">
        <f t="shared" si="134"/>
        <v>-3.5957520766950215</v>
      </c>
      <c r="Z290">
        <f t="shared" si="135"/>
        <v>1.6771005302176039</v>
      </c>
      <c r="AA290">
        <f t="shared" si="136"/>
        <v>0.18134021892254301</v>
      </c>
      <c r="AB290">
        <f t="shared" si="137"/>
        <v>-1.7386050842146714</v>
      </c>
      <c r="AC290">
        <v>-1.2211120749133499E-3</v>
      </c>
      <c r="AD290">
        <v>2.35847436125932E-2</v>
      </c>
      <c r="AE290">
        <v>2.6773384435969501</v>
      </c>
      <c r="AF290">
        <v>87</v>
      </c>
      <c r="AG290">
        <v>9</v>
      </c>
      <c r="AH290">
        <f t="shared" si="138"/>
        <v>1</v>
      </c>
      <c r="AI290">
        <f t="shared" si="139"/>
        <v>0</v>
      </c>
      <c r="AJ290">
        <f t="shared" si="140"/>
        <v>52318.853304626071</v>
      </c>
      <c r="AK290">
        <f t="shared" si="141"/>
        <v>-6.7700505483871002E-3</v>
      </c>
      <c r="AL290">
        <f t="shared" si="142"/>
        <v>-3.3173247687096792E-3</v>
      </c>
      <c r="AM290">
        <f t="shared" si="143"/>
        <v>0.49</v>
      </c>
      <c r="AN290">
        <f t="shared" si="144"/>
        <v>0.39</v>
      </c>
      <c r="AO290">
        <v>32.44</v>
      </c>
      <c r="AP290">
        <v>0.5</v>
      </c>
      <c r="AQ290" t="s">
        <v>195</v>
      </c>
      <c r="AR290">
        <v>1607410071.99032</v>
      </c>
      <c r="AS290">
        <v>419.87896774193501</v>
      </c>
      <c r="AT290">
        <v>409.97870967741898</v>
      </c>
      <c r="AU290">
        <v>31.866409677419401</v>
      </c>
      <c r="AV290">
        <v>31.610335483871001</v>
      </c>
      <c r="AW290">
        <v>1000.00338709677</v>
      </c>
      <c r="AX290">
        <v>101.500064516129</v>
      </c>
      <c r="AY290">
        <v>0.14987732258064501</v>
      </c>
      <c r="AZ290">
        <v>34.888916129032303</v>
      </c>
      <c r="BA290">
        <v>34.874496774193602</v>
      </c>
      <c r="BB290">
        <v>35.053845161290297</v>
      </c>
      <c r="BC290">
        <v>10004.7183870968</v>
      </c>
      <c r="BD290">
        <v>-6.7700505483871002E-3</v>
      </c>
      <c r="BE290">
        <v>0.282605</v>
      </c>
      <c r="BF290">
        <v>1607409686.5999999</v>
      </c>
      <c r="BG290" t="s">
        <v>839</v>
      </c>
      <c r="BH290">
        <v>45</v>
      </c>
      <c r="BI290">
        <v>-1.321</v>
      </c>
      <c r="BJ290">
        <v>0.17</v>
      </c>
      <c r="BK290">
        <v>410</v>
      </c>
      <c r="BL290">
        <v>31</v>
      </c>
      <c r="BM290">
        <v>0.18</v>
      </c>
      <c r="BN290">
        <v>0.13</v>
      </c>
      <c r="BO290">
        <v>9.8924914000000008</v>
      </c>
      <c r="BP290">
        <v>0.110967089244984</v>
      </c>
      <c r="BQ290">
        <v>2.1007325770787701E-2</v>
      </c>
      <c r="BR290">
        <v>0</v>
      </c>
      <c r="BS290">
        <v>0.25663481999999999</v>
      </c>
      <c r="BT290">
        <v>-7.6013539128969698E-3</v>
      </c>
      <c r="BU290">
        <v>1.20916403667989E-3</v>
      </c>
      <c r="BV290">
        <v>1</v>
      </c>
      <c r="BW290">
        <v>1</v>
      </c>
      <c r="BX290">
        <v>2</v>
      </c>
      <c r="BY290" t="s">
        <v>220</v>
      </c>
      <c r="BZ290">
        <v>100</v>
      </c>
      <c r="CA290">
        <v>100</v>
      </c>
      <c r="CB290">
        <v>-1.321</v>
      </c>
      <c r="CC290">
        <v>0.17</v>
      </c>
      <c r="CD290">
        <v>2</v>
      </c>
      <c r="CE290">
        <v>991.904</v>
      </c>
      <c r="CF290">
        <v>723.27499999999998</v>
      </c>
      <c r="CG290">
        <v>34.995600000000003</v>
      </c>
      <c r="CH290">
        <v>37.123199999999997</v>
      </c>
      <c r="CI290">
        <v>30.000299999999999</v>
      </c>
      <c r="CJ290">
        <v>36.832799999999999</v>
      </c>
      <c r="CK290">
        <v>36.923400000000001</v>
      </c>
      <c r="CL290">
        <v>30.936199999999999</v>
      </c>
      <c r="CM290">
        <v>-30</v>
      </c>
      <c r="CN290">
        <v>-30</v>
      </c>
      <c r="CO290">
        <v>35</v>
      </c>
      <c r="CP290">
        <v>410</v>
      </c>
      <c r="CQ290">
        <v>10</v>
      </c>
      <c r="CR290">
        <v>97.479100000000003</v>
      </c>
      <c r="CS290">
        <v>105.39700000000001</v>
      </c>
    </row>
    <row r="291" spans="1:97" x14ac:dyDescent="0.25">
      <c r="A291">
        <v>275</v>
      </c>
      <c r="B291">
        <v>1607410380.2</v>
      </c>
      <c r="C291">
        <v>20786.100000143098</v>
      </c>
      <c r="D291" t="s">
        <v>864</v>
      </c>
      <c r="E291" t="s">
        <v>865</v>
      </c>
      <c r="F291">
        <v>1607410372.2</v>
      </c>
      <c r="G291">
        <f t="shared" si="116"/>
        <v>1.6506014721094081E-4</v>
      </c>
      <c r="H291">
        <f t="shared" si="117"/>
        <v>-3.2160658128557174</v>
      </c>
      <c r="I291">
        <f t="shared" si="118"/>
        <v>416.16019354838699</v>
      </c>
      <c r="J291">
        <f t="shared" si="119"/>
        <v>1132.3994571344922</v>
      </c>
      <c r="K291">
        <f t="shared" si="120"/>
        <v>115.11932509362201</v>
      </c>
      <c r="L291">
        <f t="shared" si="121"/>
        <v>42.306696908307948</v>
      </c>
      <c r="M291">
        <f t="shared" si="122"/>
        <v>6.9073348645900595E-3</v>
      </c>
      <c r="N291">
        <f t="shared" si="123"/>
        <v>2.6685475441721684</v>
      </c>
      <c r="O291">
        <f t="shared" si="124"/>
        <v>6.897417422720797E-3</v>
      </c>
      <c r="P291">
        <f t="shared" si="125"/>
        <v>4.3117757262285741E-3</v>
      </c>
      <c r="Q291">
        <f t="shared" si="126"/>
        <v>-5.5284439709032251E-3</v>
      </c>
      <c r="R291">
        <f t="shared" si="127"/>
        <v>34.810679798529101</v>
      </c>
      <c r="S291">
        <f t="shared" si="128"/>
        <v>34.831003225806498</v>
      </c>
      <c r="T291">
        <f t="shared" si="129"/>
        <v>5.5957256679614256</v>
      </c>
      <c r="U291">
        <f t="shared" si="130"/>
        <v>58.33478915566026</v>
      </c>
      <c r="V291">
        <f t="shared" si="131"/>
        <v>3.2690071759217565</v>
      </c>
      <c r="W291">
        <f t="shared" si="132"/>
        <v>5.6038724459923115</v>
      </c>
      <c r="X291">
        <f t="shared" si="133"/>
        <v>2.3267184920396691</v>
      </c>
      <c r="Y291">
        <f t="shared" si="134"/>
        <v>-7.2791524920024893</v>
      </c>
      <c r="Z291">
        <f t="shared" si="135"/>
        <v>3.7753415834207771</v>
      </c>
      <c r="AA291">
        <f t="shared" si="136"/>
        <v>0.32990213135522167</v>
      </c>
      <c r="AB291">
        <f t="shared" si="137"/>
        <v>-3.1794372211973934</v>
      </c>
      <c r="AC291">
        <v>-1.2209345961131501E-3</v>
      </c>
      <c r="AD291">
        <v>2.3581315760158199E-2</v>
      </c>
      <c r="AE291">
        <v>2.67709352472394</v>
      </c>
      <c r="AF291">
        <v>90</v>
      </c>
      <c r="AG291">
        <v>9</v>
      </c>
      <c r="AH291">
        <f t="shared" si="138"/>
        <v>1</v>
      </c>
      <c r="AI291">
        <f t="shared" si="139"/>
        <v>0</v>
      </c>
      <c r="AJ291">
        <f t="shared" si="140"/>
        <v>52317.132862322716</v>
      </c>
      <c r="AK291">
        <f t="shared" si="141"/>
        <v>-2.89295864516129E-2</v>
      </c>
      <c r="AL291">
        <f t="shared" si="142"/>
        <v>-1.4175497361290321E-2</v>
      </c>
      <c r="AM291">
        <f t="shared" si="143"/>
        <v>0.49</v>
      </c>
      <c r="AN291">
        <f t="shared" si="144"/>
        <v>0.39</v>
      </c>
      <c r="AO291">
        <v>19.670000000000002</v>
      </c>
      <c r="AP291">
        <v>0.5</v>
      </c>
      <c r="AQ291" t="s">
        <v>195</v>
      </c>
      <c r="AR291">
        <v>1607410372.2</v>
      </c>
      <c r="AS291">
        <v>416.16019354838699</v>
      </c>
      <c r="AT291">
        <v>409.96932258064498</v>
      </c>
      <c r="AU291">
        <v>32.156390322580599</v>
      </c>
      <c r="AV291">
        <v>31.842158064516099</v>
      </c>
      <c r="AW291">
        <v>1000.00232258064</v>
      </c>
      <c r="AX291">
        <v>101.50909677419401</v>
      </c>
      <c r="AY291">
        <v>0.15054670967741901</v>
      </c>
      <c r="AZ291">
        <v>34.857245161290301</v>
      </c>
      <c r="BA291">
        <v>34.831003225806498</v>
      </c>
      <c r="BB291">
        <v>35.015174193548397</v>
      </c>
      <c r="BC291">
        <v>10002.374193548399</v>
      </c>
      <c r="BD291">
        <v>-2.89295864516129E-2</v>
      </c>
      <c r="BE291">
        <v>0.282605</v>
      </c>
      <c r="BF291">
        <v>1607410358.7</v>
      </c>
      <c r="BG291" t="s">
        <v>866</v>
      </c>
      <c r="BH291">
        <v>46</v>
      </c>
      <c r="BI291">
        <v>-1.381</v>
      </c>
      <c r="BJ291">
        <v>0.158</v>
      </c>
      <c r="BK291">
        <v>410</v>
      </c>
      <c r="BL291">
        <v>32</v>
      </c>
      <c r="BM291">
        <v>0.44</v>
      </c>
      <c r="BN291">
        <v>0.2</v>
      </c>
      <c r="BO291">
        <v>4.5512725959999996</v>
      </c>
      <c r="BP291">
        <v>17.1000872335796</v>
      </c>
      <c r="BQ291">
        <v>2.52304741548001</v>
      </c>
      <c r="BR291">
        <v>0</v>
      </c>
      <c r="BS291">
        <v>0.2314851973</v>
      </c>
      <c r="BT291">
        <v>0.85719416359397704</v>
      </c>
      <c r="BU291">
        <v>0.126795139856344</v>
      </c>
      <c r="BV291">
        <v>0</v>
      </c>
      <c r="BW291">
        <v>0</v>
      </c>
      <c r="BX291">
        <v>2</v>
      </c>
      <c r="BY291" t="s">
        <v>213</v>
      </c>
      <c r="BZ291">
        <v>100</v>
      </c>
      <c r="CA291">
        <v>100</v>
      </c>
      <c r="CB291">
        <v>-1.381</v>
      </c>
      <c r="CC291">
        <v>0.158</v>
      </c>
      <c r="CD291">
        <v>2</v>
      </c>
      <c r="CE291">
        <v>989.30200000000002</v>
      </c>
      <c r="CF291">
        <v>721.03</v>
      </c>
      <c r="CG291">
        <v>34.9953</v>
      </c>
      <c r="CH291">
        <v>37.219099999999997</v>
      </c>
      <c r="CI291">
        <v>30.000299999999999</v>
      </c>
      <c r="CJ291">
        <v>36.965899999999998</v>
      </c>
      <c r="CK291">
        <v>37.053899999999999</v>
      </c>
      <c r="CL291">
        <v>30.961400000000001</v>
      </c>
      <c r="CM291">
        <v>-30</v>
      </c>
      <c r="CN291">
        <v>-30</v>
      </c>
      <c r="CO291">
        <v>35</v>
      </c>
      <c r="CP291">
        <v>410</v>
      </c>
      <c r="CQ291">
        <v>10</v>
      </c>
      <c r="CR291">
        <v>97.472899999999996</v>
      </c>
      <c r="CS291">
        <v>105.38200000000001</v>
      </c>
    </row>
    <row r="292" spans="1:97" x14ac:dyDescent="0.25">
      <c r="A292">
        <v>276</v>
      </c>
      <c r="B292">
        <v>1607410385.2</v>
      </c>
      <c r="C292">
        <v>20791.100000143098</v>
      </c>
      <c r="D292" t="s">
        <v>867</v>
      </c>
      <c r="E292" t="s">
        <v>868</v>
      </c>
      <c r="F292">
        <v>1607410376.84516</v>
      </c>
      <c r="G292">
        <f t="shared" si="116"/>
        <v>1.6478891565449547E-4</v>
      </c>
      <c r="H292">
        <f t="shared" si="117"/>
        <v>-3.211881645559107</v>
      </c>
      <c r="I292">
        <f t="shared" si="118"/>
        <v>416.16254838709699</v>
      </c>
      <c r="J292">
        <f t="shared" si="119"/>
        <v>1131.6636113844597</v>
      </c>
      <c r="K292">
        <f t="shared" si="120"/>
        <v>115.04481916787094</v>
      </c>
      <c r="L292">
        <f t="shared" si="121"/>
        <v>42.307046583446748</v>
      </c>
      <c r="M292">
        <f t="shared" si="122"/>
        <v>6.9056957213782339E-3</v>
      </c>
      <c r="N292">
        <f t="shared" si="123"/>
        <v>2.6688551159683045</v>
      </c>
      <c r="O292">
        <f t="shared" si="124"/>
        <v>6.8957841228366014E-3</v>
      </c>
      <c r="P292">
        <f t="shared" si="125"/>
        <v>4.310754389927814E-3</v>
      </c>
      <c r="Q292">
        <f t="shared" si="126"/>
        <v>-4.8146078596451531E-3</v>
      </c>
      <c r="R292">
        <f t="shared" si="127"/>
        <v>34.802900945194772</v>
      </c>
      <c r="S292">
        <f t="shared" si="128"/>
        <v>34.820848387096802</v>
      </c>
      <c r="T292">
        <f t="shared" si="129"/>
        <v>5.5925758739697224</v>
      </c>
      <c r="U292">
        <f t="shared" si="130"/>
        <v>58.361661422855363</v>
      </c>
      <c r="V292">
        <f t="shared" si="131"/>
        <v>3.2690875151714991</v>
      </c>
      <c r="W292">
        <f t="shared" si="132"/>
        <v>5.6014298350513929</v>
      </c>
      <c r="X292">
        <f t="shared" si="133"/>
        <v>2.3234883587982234</v>
      </c>
      <c r="Y292">
        <f t="shared" si="134"/>
        <v>-7.2671911803632501</v>
      </c>
      <c r="Z292">
        <f t="shared" si="135"/>
        <v>4.1053159321642223</v>
      </c>
      <c r="AA292">
        <f t="shared" si="136"/>
        <v>0.35866357200628535</v>
      </c>
      <c r="AB292">
        <f t="shared" si="137"/>
        <v>-2.8080262840523877</v>
      </c>
      <c r="AC292">
        <v>-1.2211586150400601E-3</v>
      </c>
      <c r="AD292">
        <v>2.35856424956511E-2</v>
      </c>
      <c r="AE292">
        <v>2.6774026645495201</v>
      </c>
      <c r="AF292">
        <v>89</v>
      </c>
      <c r="AG292">
        <v>9</v>
      </c>
      <c r="AH292">
        <f t="shared" si="138"/>
        <v>1</v>
      </c>
      <c r="AI292">
        <f t="shared" si="139"/>
        <v>0</v>
      </c>
      <c r="AJ292">
        <f t="shared" si="140"/>
        <v>52327.679115967127</v>
      </c>
      <c r="AK292">
        <f t="shared" si="141"/>
        <v>-2.5194180322580601E-2</v>
      </c>
      <c r="AL292">
        <f t="shared" si="142"/>
        <v>-1.2345148358064495E-2</v>
      </c>
      <c r="AM292">
        <f t="shared" si="143"/>
        <v>0.49</v>
      </c>
      <c r="AN292">
        <f t="shared" si="144"/>
        <v>0.39</v>
      </c>
      <c r="AO292">
        <v>19.670000000000002</v>
      </c>
      <c r="AP292">
        <v>0.5</v>
      </c>
      <c r="AQ292" t="s">
        <v>195</v>
      </c>
      <c r="AR292">
        <v>1607410376.84516</v>
      </c>
      <c r="AS292">
        <v>416.16254838709699</v>
      </c>
      <c r="AT292">
        <v>409.97967741935503</v>
      </c>
      <c r="AU292">
        <v>32.157096774193597</v>
      </c>
      <c r="AV292">
        <v>31.8433806451613</v>
      </c>
      <c r="AW292">
        <v>1000.00087096774</v>
      </c>
      <c r="AX292">
        <v>101.509258064516</v>
      </c>
      <c r="AY292">
        <v>0.150650419354839</v>
      </c>
      <c r="AZ292">
        <v>34.849380645161297</v>
      </c>
      <c r="BA292">
        <v>34.820848387096802</v>
      </c>
      <c r="BB292">
        <v>35.009087096774202</v>
      </c>
      <c r="BC292">
        <v>10004.1935483871</v>
      </c>
      <c r="BD292">
        <v>-2.5194180322580601E-2</v>
      </c>
      <c r="BE292">
        <v>0.282605</v>
      </c>
      <c r="BF292">
        <v>1607410358.7</v>
      </c>
      <c r="BG292" t="s">
        <v>866</v>
      </c>
      <c r="BH292">
        <v>46</v>
      </c>
      <c r="BI292">
        <v>-1.381</v>
      </c>
      <c r="BJ292">
        <v>0.158</v>
      </c>
      <c r="BK292">
        <v>410</v>
      </c>
      <c r="BL292">
        <v>32</v>
      </c>
      <c r="BM292">
        <v>0.44</v>
      </c>
      <c r="BN292">
        <v>0.2</v>
      </c>
      <c r="BO292">
        <v>5.76800158</v>
      </c>
      <c r="BP292">
        <v>5.3739351875141201</v>
      </c>
      <c r="BQ292">
        <v>1.1900903229328099</v>
      </c>
      <c r="BR292">
        <v>0</v>
      </c>
      <c r="BS292">
        <v>0.292616716</v>
      </c>
      <c r="BT292">
        <v>0.27606109656658101</v>
      </c>
      <c r="BU292">
        <v>6.0972954752465003E-2</v>
      </c>
      <c r="BV292">
        <v>0</v>
      </c>
      <c r="BW292">
        <v>0</v>
      </c>
      <c r="BX292">
        <v>2</v>
      </c>
      <c r="BY292" t="s">
        <v>213</v>
      </c>
      <c r="BZ292">
        <v>100</v>
      </c>
      <c r="CA292">
        <v>100</v>
      </c>
      <c r="CB292">
        <v>-1.381</v>
      </c>
      <c r="CC292">
        <v>0.158</v>
      </c>
      <c r="CD292">
        <v>2</v>
      </c>
      <c r="CE292">
        <v>989.75199999999995</v>
      </c>
      <c r="CF292">
        <v>720.98900000000003</v>
      </c>
      <c r="CG292">
        <v>34.995699999999999</v>
      </c>
      <c r="CH292">
        <v>37.223500000000001</v>
      </c>
      <c r="CI292">
        <v>30.000299999999999</v>
      </c>
      <c r="CJ292">
        <v>36.968400000000003</v>
      </c>
      <c r="CK292">
        <v>37.0565</v>
      </c>
      <c r="CL292">
        <v>30.962499999999999</v>
      </c>
      <c r="CM292">
        <v>-30</v>
      </c>
      <c r="CN292">
        <v>-30</v>
      </c>
      <c r="CO292">
        <v>35</v>
      </c>
      <c r="CP292">
        <v>410</v>
      </c>
      <c r="CQ292">
        <v>10</v>
      </c>
      <c r="CR292">
        <v>97.472200000000001</v>
      </c>
      <c r="CS292">
        <v>105.381</v>
      </c>
    </row>
    <row r="293" spans="1:97" x14ac:dyDescent="0.25">
      <c r="A293">
        <v>277</v>
      </c>
      <c r="B293">
        <v>1607410390.2</v>
      </c>
      <c r="C293">
        <v>20796.100000143098</v>
      </c>
      <c r="D293" t="s">
        <v>869</v>
      </c>
      <c r="E293" t="s">
        <v>870</v>
      </c>
      <c r="F293">
        <v>1607410381.6354799</v>
      </c>
      <c r="G293">
        <f t="shared" si="116"/>
        <v>1.6496417659699335E-4</v>
      </c>
      <c r="H293">
        <f t="shared" si="117"/>
        <v>-3.2104725319101748</v>
      </c>
      <c r="I293">
        <f t="shared" si="118"/>
        <v>416.16019354838699</v>
      </c>
      <c r="J293">
        <f t="shared" si="119"/>
        <v>1129.4610170550361</v>
      </c>
      <c r="K293">
        <f t="shared" si="120"/>
        <v>114.82163304312594</v>
      </c>
      <c r="L293">
        <f t="shared" si="121"/>
        <v>42.30707594969676</v>
      </c>
      <c r="M293">
        <f t="shared" si="122"/>
        <v>6.9239592196987084E-3</v>
      </c>
      <c r="N293">
        <f t="shared" si="123"/>
        <v>2.668669260842393</v>
      </c>
      <c r="O293">
        <f t="shared" si="124"/>
        <v>6.9139944733977781E-3</v>
      </c>
      <c r="P293">
        <f t="shared" si="125"/>
        <v>4.3221406244632141E-3</v>
      </c>
      <c r="Q293">
        <f t="shared" si="126"/>
        <v>-4.7520201438387023E-3</v>
      </c>
      <c r="R293">
        <f t="shared" si="127"/>
        <v>34.796110009317125</v>
      </c>
      <c r="S293">
        <f t="shared" si="128"/>
        <v>34.809683870967703</v>
      </c>
      <c r="T293">
        <f t="shared" si="129"/>
        <v>5.5891146802889926</v>
      </c>
      <c r="U293">
        <f t="shared" si="130"/>
        <v>58.385947793734118</v>
      </c>
      <c r="V293">
        <f t="shared" si="131"/>
        <v>3.2692263398499279</v>
      </c>
      <c r="W293">
        <f t="shared" si="132"/>
        <v>5.5993376204141638</v>
      </c>
      <c r="X293">
        <f t="shared" si="133"/>
        <v>2.3198883404390647</v>
      </c>
      <c r="Y293">
        <f t="shared" si="134"/>
        <v>-7.2749201879274068</v>
      </c>
      <c r="Z293">
        <f t="shared" si="135"/>
        <v>4.7417854109632058</v>
      </c>
      <c r="AA293">
        <f t="shared" si="136"/>
        <v>0.41426184821145939</v>
      </c>
      <c r="AB293">
        <f t="shared" si="137"/>
        <v>-2.1236249488965804</v>
      </c>
      <c r="AC293">
        <v>-1.2210232447617999E-3</v>
      </c>
      <c r="AD293">
        <v>2.35830279335883E-2</v>
      </c>
      <c r="AE293">
        <v>2.6772158618939299</v>
      </c>
      <c r="AF293">
        <v>89</v>
      </c>
      <c r="AG293">
        <v>9</v>
      </c>
      <c r="AH293">
        <f t="shared" si="138"/>
        <v>1</v>
      </c>
      <c r="AI293">
        <f t="shared" si="139"/>
        <v>0</v>
      </c>
      <c r="AJ293">
        <f t="shared" si="140"/>
        <v>52323.274925824451</v>
      </c>
      <c r="AK293">
        <f t="shared" si="141"/>
        <v>-2.4866667419354799E-2</v>
      </c>
      <c r="AL293">
        <f t="shared" si="142"/>
        <v>-1.2184667035483852E-2</v>
      </c>
      <c r="AM293">
        <f t="shared" si="143"/>
        <v>0.49</v>
      </c>
      <c r="AN293">
        <f t="shared" si="144"/>
        <v>0.39</v>
      </c>
      <c r="AO293">
        <v>19.670000000000002</v>
      </c>
      <c r="AP293">
        <v>0.5</v>
      </c>
      <c r="AQ293" t="s">
        <v>195</v>
      </c>
      <c r="AR293">
        <v>1607410381.6354799</v>
      </c>
      <c r="AS293">
        <v>416.16019354838699</v>
      </c>
      <c r="AT293">
        <v>409.98019354838698</v>
      </c>
      <c r="AU293">
        <v>32.158258064516097</v>
      </c>
      <c r="AV293">
        <v>31.844206451612902</v>
      </c>
      <c r="AW293">
        <v>999.99383870967699</v>
      </c>
      <c r="AX293">
        <v>101.509903225806</v>
      </c>
      <c r="AY293">
        <v>0.150651064516129</v>
      </c>
      <c r="AZ293">
        <v>34.842641935483897</v>
      </c>
      <c r="BA293">
        <v>34.809683870967703</v>
      </c>
      <c r="BB293">
        <v>34.998596774193601</v>
      </c>
      <c r="BC293">
        <v>10003.020967741901</v>
      </c>
      <c r="BD293">
        <v>-2.4866667419354799E-2</v>
      </c>
      <c r="BE293">
        <v>0.282605</v>
      </c>
      <c r="BF293">
        <v>1607410358.7</v>
      </c>
      <c r="BG293" t="s">
        <v>866</v>
      </c>
      <c r="BH293">
        <v>46</v>
      </c>
      <c r="BI293">
        <v>-1.381</v>
      </c>
      <c r="BJ293">
        <v>0.158</v>
      </c>
      <c r="BK293">
        <v>410</v>
      </c>
      <c r="BL293">
        <v>32</v>
      </c>
      <c r="BM293">
        <v>0.44</v>
      </c>
      <c r="BN293">
        <v>0.2</v>
      </c>
      <c r="BO293">
        <v>6.1828542000000004</v>
      </c>
      <c r="BP293">
        <v>-5.1614290516192901E-2</v>
      </c>
      <c r="BQ293">
        <v>1.46399248754903E-2</v>
      </c>
      <c r="BR293">
        <v>1</v>
      </c>
      <c r="BS293">
        <v>0.31422928</v>
      </c>
      <c r="BT293">
        <v>-6.5553133253212596E-4</v>
      </c>
      <c r="BU293">
        <v>9.8529650440869893E-4</v>
      </c>
      <c r="BV293">
        <v>1</v>
      </c>
      <c r="BW293">
        <v>2</v>
      </c>
      <c r="BX293">
        <v>2</v>
      </c>
      <c r="BY293" t="s">
        <v>197</v>
      </c>
      <c r="BZ293">
        <v>100</v>
      </c>
      <c r="CA293">
        <v>100</v>
      </c>
      <c r="CB293">
        <v>-1.381</v>
      </c>
      <c r="CC293">
        <v>0.158</v>
      </c>
      <c r="CD293">
        <v>2</v>
      </c>
      <c r="CE293">
        <v>990.44200000000001</v>
      </c>
      <c r="CF293">
        <v>721.13800000000003</v>
      </c>
      <c r="CG293">
        <v>34.996200000000002</v>
      </c>
      <c r="CH293">
        <v>37.225299999999997</v>
      </c>
      <c r="CI293">
        <v>30.000299999999999</v>
      </c>
      <c r="CJ293">
        <v>36.970100000000002</v>
      </c>
      <c r="CK293">
        <v>37.059399999999997</v>
      </c>
      <c r="CL293">
        <v>30.963699999999999</v>
      </c>
      <c r="CM293">
        <v>-30</v>
      </c>
      <c r="CN293">
        <v>-30</v>
      </c>
      <c r="CO293">
        <v>35</v>
      </c>
      <c r="CP293">
        <v>410</v>
      </c>
      <c r="CQ293">
        <v>10</v>
      </c>
      <c r="CR293">
        <v>97.472899999999996</v>
      </c>
      <c r="CS293">
        <v>105.381</v>
      </c>
    </row>
    <row r="294" spans="1:97" x14ac:dyDescent="0.25">
      <c r="A294">
        <v>278</v>
      </c>
      <c r="B294">
        <v>1607410395.2</v>
      </c>
      <c r="C294">
        <v>20801.100000143098</v>
      </c>
      <c r="D294" t="s">
        <v>871</v>
      </c>
      <c r="E294" t="s">
        <v>872</v>
      </c>
      <c r="F294">
        <v>1607410386.5709701</v>
      </c>
      <c r="G294">
        <f t="shared" si="116"/>
        <v>1.6558060916362601E-4</v>
      </c>
      <c r="H294">
        <f t="shared" si="117"/>
        <v>-3.2055803801557565</v>
      </c>
      <c r="I294">
        <f t="shared" si="118"/>
        <v>416.149580645161</v>
      </c>
      <c r="J294">
        <f t="shared" si="119"/>
        <v>1124.3678572157039</v>
      </c>
      <c r="K294">
        <f t="shared" si="120"/>
        <v>114.30388273098667</v>
      </c>
      <c r="L294">
        <f t="shared" si="121"/>
        <v>42.30600560069923</v>
      </c>
      <c r="M294">
        <f t="shared" si="122"/>
        <v>6.9625110372313224E-3</v>
      </c>
      <c r="N294">
        <f t="shared" si="123"/>
        <v>2.6681127225748611</v>
      </c>
      <c r="O294">
        <f t="shared" si="124"/>
        <v>6.9524330056056965E-3</v>
      </c>
      <c r="P294">
        <f t="shared" si="125"/>
        <v>4.3461748645723768E-3</v>
      </c>
      <c r="Q294">
        <f t="shared" si="126"/>
        <v>4.2368485103225765E-4</v>
      </c>
      <c r="R294">
        <f t="shared" si="127"/>
        <v>34.788402033398178</v>
      </c>
      <c r="S294">
        <f t="shared" si="128"/>
        <v>34.796932258064501</v>
      </c>
      <c r="T294">
        <f t="shared" si="129"/>
        <v>5.5851637370122811</v>
      </c>
      <c r="U294">
        <f t="shared" si="130"/>
        <v>58.414156624928424</v>
      </c>
      <c r="V294">
        <f t="shared" si="131"/>
        <v>3.2694355698348043</v>
      </c>
      <c r="W294">
        <f t="shared" si="132"/>
        <v>5.5969918231081026</v>
      </c>
      <c r="X294">
        <f t="shared" si="133"/>
        <v>2.3157281671774768</v>
      </c>
      <c r="Y294">
        <f t="shared" si="134"/>
        <v>-7.3021048641159068</v>
      </c>
      <c r="Z294">
        <f t="shared" si="135"/>
        <v>5.487853637051888</v>
      </c>
      <c r="AA294">
        <f t="shared" si="136"/>
        <v>0.47949398209528382</v>
      </c>
      <c r="AB294">
        <f t="shared" si="137"/>
        <v>-1.3343335601177024</v>
      </c>
      <c r="AC294">
        <v>-1.22061794222682E-3</v>
      </c>
      <c r="AD294">
        <v>2.35751998590246E-2</v>
      </c>
      <c r="AE294">
        <v>2.6766564866950899</v>
      </c>
      <c r="AF294">
        <v>89</v>
      </c>
      <c r="AG294">
        <v>9</v>
      </c>
      <c r="AH294">
        <f t="shared" si="138"/>
        <v>1</v>
      </c>
      <c r="AI294">
        <f t="shared" si="139"/>
        <v>0</v>
      </c>
      <c r="AJ294">
        <f t="shared" si="140"/>
        <v>52307.902167927503</v>
      </c>
      <c r="AK294">
        <f t="shared" si="141"/>
        <v>2.2170845161290299E-3</v>
      </c>
      <c r="AL294">
        <f t="shared" si="142"/>
        <v>1.0863714129032247E-3</v>
      </c>
      <c r="AM294">
        <f t="shared" si="143"/>
        <v>0.49</v>
      </c>
      <c r="AN294">
        <f t="shared" si="144"/>
        <v>0.39</v>
      </c>
      <c r="AO294">
        <v>19.670000000000002</v>
      </c>
      <c r="AP294">
        <v>0.5</v>
      </c>
      <c r="AQ294" t="s">
        <v>195</v>
      </c>
      <c r="AR294">
        <v>1607410386.5709701</v>
      </c>
      <c r="AS294">
        <v>416.149580645161</v>
      </c>
      <c r="AT294">
        <v>409.97974193548401</v>
      </c>
      <c r="AU294">
        <v>32.160309677419399</v>
      </c>
      <c r="AV294">
        <v>31.845087096774201</v>
      </c>
      <c r="AW294">
        <v>999.99987096774203</v>
      </c>
      <c r="AX294">
        <v>101.509935483871</v>
      </c>
      <c r="AY294">
        <v>0.15063938709677399</v>
      </c>
      <c r="AZ294">
        <v>34.835083870967701</v>
      </c>
      <c r="BA294">
        <v>34.796932258064501</v>
      </c>
      <c r="BB294">
        <v>34.986825806451598</v>
      </c>
      <c r="BC294">
        <v>9999.6974193548394</v>
      </c>
      <c r="BD294">
        <v>2.2170845161290299E-3</v>
      </c>
      <c r="BE294">
        <v>0.282605</v>
      </c>
      <c r="BF294">
        <v>1607410358.7</v>
      </c>
      <c r="BG294" t="s">
        <v>866</v>
      </c>
      <c r="BH294">
        <v>46</v>
      </c>
      <c r="BI294">
        <v>-1.381</v>
      </c>
      <c r="BJ294">
        <v>0.158</v>
      </c>
      <c r="BK294">
        <v>410</v>
      </c>
      <c r="BL294">
        <v>32</v>
      </c>
      <c r="BM294">
        <v>0.44</v>
      </c>
      <c r="BN294">
        <v>0.2</v>
      </c>
      <c r="BO294">
        <v>6.1758758</v>
      </c>
      <c r="BP294">
        <v>-0.10440979591836901</v>
      </c>
      <c r="BQ294">
        <v>1.8536009936337399E-2</v>
      </c>
      <c r="BR294">
        <v>0</v>
      </c>
      <c r="BS294">
        <v>0.31459594000000002</v>
      </c>
      <c r="BT294">
        <v>1.05770852340933E-2</v>
      </c>
      <c r="BU294">
        <v>1.53867067834543E-3</v>
      </c>
      <c r="BV294">
        <v>1</v>
      </c>
      <c r="BW294">
        <v>1</v>
      </c>
      <c r="BX294">
        <v>2</v>
      </c>
      <c r="BY294" t="s">
        <v>220</v>
      </c>
      <c r="BZ294">
        <v>100</v>
      </c>
      <c r="CA294">
        <v>100</v>
      </c>
      <c r="CB294">
        <v>-1.381</v>
      </c>
      <c r="CC294">
        <v>0.158</v>
      </c>
      <c r="CD294">
        <v>2</v>
      </c>
      <c r="CE294">
        <v>990.62199999999996</v>
      </c>
      <c r="CF294">
        <v>721.32500000000005</v>
      </c>
      <c r="CG294">
        <v>34.997100000000003</v>
      </c>
      <c r="CH294">
        <v>37.228000000000002</v>
      </c>
      <c r="CI294">
        <v>30.0001</v>
      </c>
      <c r="CJ294">
        <v>36.972799999999999</v>
      </c>
      <c r="CK294">
        <v>37.061700000000002</v>
      </c>
      <c r="CL294">
        <v>30.963999999999999</v>
      </c>
      <c r="CM294">
        <v>-30</v>
      </c>
      <c r="CN294">
        <v>-30</v>
      </c>
      <c r="CO294">
        <v>35</v>
      </c>
      <c r="CP294">
        <v>410</v>
      </c>
      <c r="CQ294">
        <v>10</v>
      </c>
      <c r="CR294">
        <v>97.473600000000005</v>
      </c>
      <c r="CS294">
        <v>105.381</v>
      </c>
    </row>
    <row r="295" spans="1:97" x14ac:dyDescent="0.25">
      <c r="A295">
        <v>279</v>
      </c>
      <c r="B295">
        <v>1607410400.2</v>
      </c>
      <c r="C295">
        <v>20806.100000143098</v>
      </c>
      <c r="D295" t="s">
        <v>873</v>
      </c>
      <c r="E295" t="s">
        <v>874</v>
      </c>
      <c r="F295">
        <v>1607410391.5709701</v>
      </c>
      <c r="G295">
        <f t="shared" si="116"/>
        <v>1.6550293167155803E-4</v>
      </c>
      <c r="H295">
        <f t="shared" si="117"/>
        <v>-3.1960695972631687</v>
      </c>
      <c r="I295">
        <f t="shared" si="118"/>
        <v>416.13751612903201</v>
      </c>
      <c r="J295">
        <f t="shared" si="119"/>
        <v>1121.4678009859713</v>
      </c>
      <c r="K295">
        <f t="shared" si="120"/>
        <v>114.00912140030526</v>
      </c>
      <c r="L295">
        <f t="shared" si="121"/>
        <v>42.304801398546601</v>
      </c>
      <c r="M295">
        <f t="shared" si="122"/>
        <v>6.9701108376472431E-3</v>
      </c>
      <c r="N295">
        <f t="shared" si="123"/>
        <v>2.6679884474046034</v>
      </c>
      <c r="O295">
        <f t="shared" si="124"/>
        <v>6.9600103405428881E-3</v>
      </c>
      <c r="P295">
        <f t="shared" si="125"/>
        <v>4.3509127132084786E-3</v>
      </c>
      <c r="Q295">
        <f t="shared" si="126"/>
        <v>4.862988276774199E-4</v>
      </c>
      <c r="R295">
        <f t="shared" si="127"/>
        <v>34.778305836981289</v>
      </c>
      <c r="S295">
        <f t="shared" si="128"/>
        <v>34.785683870967702</v>
      </c>
      <c r="T295">
        <f t="shared" si="129"/>
        <v>5.5816805667722029</v>
      </c>
      <c r="U295">
        <f t="shared" si="130"/>
        <v>58.448384998806567</v>
      </c>
      <c r="V295">
        <f t="shared" si="131"/>
        <v>3.2695169807826754</v>
      </c>
      <c r="W295">
        <f t="shared" si="132"/>
        <v>5.5938534158804121</v>
      </c>
      <c r="X295">
        <f t="shared" si="133"/>
        <v>2.3121635859895275</v>
      </c>
      <c r="Y295">
        <f t="shared" si="134"/>
        <v>-7.2986792867157089</v>
      </c>
      <c r="Z295">
        <f t="shared" si="135"/>
        <v>5.6504581667927045</v>
      </c>
      <c r="AA295">
        <f t="shared" si="136"/>
        <v>0.49367293550919689</v>
      </c>
      <c r="AB295">
        <f t="shared" si="137"/>
        <v>-1.1540618855861302</v>
      </c>
      <c r="AC295">
        <v>-1.22052745036438E-3</v>
      </c>
      <c r="AD295">
        <v>2.3573452085484E-2</v>
      </c>
      <c r="AE295">
        <v>2.67653157812342</v>
      </c>
      <c r="AF295">
        <v>88</v>
      </c>
      <c r="AG295">
        <v>9</v>
      </c>
      <c r="AH295">
        <f t="shared" si="138"/>
        <v>1</v>
      </c>
      <c r="AI295">
        <f t="shared" si="139"/>
        <v>0</v>
      </c>
      <c r="AJ295">
        <f t="shared" si="140"/>
        <v>52305.902260104456</v>
      </c>
      <c r="AK295">
        <f t="shared" si="141"/>
        <v>2.5447348387096802E-3</v>
      </c>
      <c r="AL295">
        <f t="shared" si="142"/>
        <v>1.2469200709677433E-3</v>
      </c>
      <c r="AM295">
        <f t="shared" si="143"/>
        <v>0.49</v>
      </c>
      <c r="AN295">
        <f t="shared" si="144"/>
        <v>0.39</v>
      </c>
      <c r="AO295">
        <v>19.670000000000002</v>
      </c>
      <c r="AP295">
        <v>0.5</v>
      </c>
      <c r="AQ295" t="s">
        <v>195</v>
      </c>
      <c r="AR295">
        <v>1607410391.5709701</v>
      </c>
      <c r="AS295">
        <v>416.13751612903201</v>
      </c>
      <c r="AT295">
        <v>409.98632258064498</v>
      </c>
      <c r="AU295">
        <v>32.1610935483871</v>
      </c>
      <c r="AV295">
        <v>31.846019354838699</v>
      </c>
      <c r="AW295">
        <v>1000.00067741935</v>
      </c>
      <c r="AX295">
        <v>101.509967741935</v>
      </c>
      <c r="AY295">
        <v>0.15066067741935499</v>
      </c>
      <c r="AZ295">
        <v>34.824967741935502</v>
      </c>
      <c r="BA295">
        <v>34.785683870967702</v>
      </c>
      <c r="BB295">
        <v>34.976612903225799</v>
      </c>
      <c r="BC295">
        <v>9998.9529032258106</v>
      </c>
      <c r="BD295">
        <v>2.5447348387096802E-3</v>
      </c>
      <c r="BE295">
        <v>0.282605</v>
      </c>
      <c r="BF295">
        <v>1607410358.7</v>
      </c>
      <c r="BG295" t="s">
        <v>866</v>
      </c>
      <c r="BH295">
        <v>46</v>
      </c>
      <c r="BI295">
        <v>-1.381</v>
      </c>
      <c r="BJ295">
        <v>0.158</v>
      </c>
      <c r="BK295">
        <v>410</v>
      </c>
      <c r="BL295">
        <v>32</v>
      </c>
      <c r="BM295">
        <v>0.44</v>
      </c>
      <c r="BN295">
        <v>0.2</v>
      </c>
      <c r="BO295">
        <v>6.1609312000000003</v>
      </c>
      <c r="BP295">
        <v>-0.18916840336136201</v>
      </c>
      <c r="BQ295">
        <v>2.7536403370084402E-2</v>
      </c>
      <c r="BR295">
        <v>0</v>
      </c>
      <c r="BS295">
        <v>0.31469686000000002</v>
      </c>
      <c r="BT295">
        <v>4.4187140456176197E-3</v>
      </c>
      <c r="BU295">
        <v>1.56141177157084E-3</v>
      </c>
      <c r="BV295">
        <v>1</v>
      </c>
      <c r="BW295">
        <v>1</v>
      </c>
      <c r="BX295">
        <v>2</v>
      </c>
      <c r="BY295" t="s">
        <v>220</v>
      </c>
      <c r="BZ295">
        <v>100</v>
      </c>
      <c r="CA295">
        <v>100</v>
      </c>
      <c r="CB295">
        <v>-1.381</v>
      </c>
      <c r="CC295">
        <v>0.158</v>
      </c>
      <c r="CD295">
        <v>2</v>
      </c>
      <c r="CE295">
        <v>990.78399999999999</v>
      </c>
      <c r="CF295">
        <v>721.26800000000003</v>
      </c>
      <c r="CG295">
        <v>34.9968</v>
      </c>
      <c r="CH295">
        <v>37.2288</v>
      </c>
      <c r="CI295">
        <v>30.0001</v>
      </c>
      <c r="CJ295">
        <v>36.974499999999999</v>
      </c>
      <c r="CK295">
        <v>37.062899999999999</v>
      </c>
      <c r="CL295">
        <v>30.962900000000001</v>
      </c>
      <c r="CM295">
        <v>-30</v>
      </c>
      <c r="CN295">
        <v>-30</v>
      </c>
      <c r="CO295">
        <v>35</v>
      </c>
      <c r="CP295">
        <v>410</v>
      </c>
      <c r="CQ295">
        <v>10</v>
      </c>
      <c r="CR295">
        <v>97.472899999999996</v>
      </c>
      <c r="CS295">
        <v>105.381</v>
      </c>
    </row>
    <row r="296" spans="1:97" x14ac:dyDescent="0.25">
      <c r="A296">
        <v>280</v>
      </c>
      <c r="B296">
        <v>1607410405.2</v>
      </c>
      <c r="C296">
        <v>20811.100000143098</v>
      </c>
      <c r="D296" t="s">
        <v>875</v>
      </c>
      <c r="E296" t="s">
        <v>876</v>
      </c>
      <c r="F296">
        <v>1607410396.5709701</v>
      </c>
      <c r="G296">
        <f t="shared" si="116"/>
        <v>1.6540508108012721E-4</v>
      </c>
      <c r="H296">
        <f t="shared" si="117"/>
        <v>-3.1887687943157652</v>
      </c>
      <c r="I296">
        <f t="shared" si="118"/>
        <v>416.126709677419</v>
      </c>
      <c r="J296">
        <f t="shared" si="119"/>
        <v>1118.9772502611245</v>
      </c>
      <c r="K296">
        <f t="shared" si="120"/>
        <v>113.75576072492545</v>
      </c>
      <c r="L296">
        <f t="shared" si="121"/>
        <v>42.303639690859207</v>
      </c>
      <c r="M296">
        <f t="shared" si="122"/>
        <v>6.9787147744671957E-3</v>
      </c>
      <c r="N296">
        <f t="shared" si="123"/>
        <v>2.6681808099096203</v>
      </c>
      <c r="O296">
        <f t="shared" si="124"/>
        <v>6.9685900741796687E-3</v>
      </c>
      <c r="P296">
        <f t="shared" si="125"/>
        <v>4.3562772169072417E-3</v>
      </c>
      <c r="Q296">
        <f t="shared" si="126"/>
        <v>2.7605539750645233E-3</v>
      </c>
      <c r="R296">
        <f t="shared" si="127"/>
        <v>34.767150649644755</v>
      </c>
      <c r="S296">
        <f t="shared" si="128"/>
        <v>34.772338709677399</v>
      </c>
      <c r="T296">
        <f t="shared" si="129"/>
        <v>5.5775505595248953</v>
      </c>
      <c r="U296">
        <f t="shared" si="130"/>
        <v>58.485358162696258</v>
      </c>
      <c r="V296">
        <f t="shared" si="131"/>
        <v>3.269554078609787</v>
      </c>
      <c r="W296">
        <f t="shared" si="132"/>
        <v>5.5903805350981131</v>
      </c>
      <c r="X296">
        <f t="shared" si="133"/>
        <v>2.3079964809151083</v>
      </c>
      <c r="Y296">
        <f t="shared" si="134"/>
        <v>-7.2943640756336103</v>
      </c>
      <c r="Z296">
        <f t="shared" si="135"/>
        <v>5.9594405044880663</v>
      </c>
      <c r="AA296">
        <f t="shared" si="136"/>
        <v>0.52056849761626867</v>
      </c>
      <c r="AB296">
        <f t="shared" si="137"/>
        <v>-0.81159451955421069</v>
      </c>
      <c r="AC296">
        <v>-1.2206675224181399E-3</v>
      </c>
      <c r="AD296">
        <v>2.3576157458351201E-2</v>
      </c>
      <c r="AE296">
        <v>2.6767249210683799</v>
      </c>
      <c r="AF296">
        <v>88</v>
      </c>
      <c r="AG296">
        <v>9</v>
      </c>
      <c r="AH296">
        <f t="shared" si="138"/>
        <v>1</v>
      </c>
      <c r="AI296">
        <f t="shared" si="139"/>
        <v>0</v>
      </c>
      <c r="AJ296">
        <f t="shared" si="140"/>
        <v>52313.561808479171</v>
      </c>
      <c r="AK296">
        <f t="shared" si="141"/>
        <v>1.4445599032258101E-2</v>
      </c>
      <c r="AL296">
        <f t="shared" si="142"/>
        <v>7.0783435258064695E-3</v>
      </c>
      <c r="AM296">
        <f t="shared" si="143"/>
        <v>0.49</v>
      </c>
      <c r="AN296">
        <f t="shared" si="144"/>
        <v>0.39</v>
      </c>
      <c r="AO296">
        <v>19.670000000000002</v>
      </c>
      <c r="AP296">
        <v>0.5</v>
      </c>
      <c r="AQ296" t="s">
        <v>195</v>
      </c>
      <c r="AR296">
        <v>1607410396.5709701</v>
      </c>
      <c r="AS296">
        <v>416.126709677419</v>
      </c>
      <c r="AT296">
        <v>409.98980645161299</v>
      </c>
      <c r="AU296">
        <v>32.161506451612901</v>
      </c>
      <c r="AV296">
        <v>31.846619354838701</v>
      </c>
      <c r="AW296">
        <v>1000.00283870968</v>
      </c>
      <c r="AX296">
        <v>101.509903225806</v>
      </c>
      <c r="AY296">
        <v>0.150573516129032</v>
      </c>
      <c r="AZ296">
        <v>34.8137677419355</v>
      </c>
      <c r="BA296">
        <v>34.772338709677399</v>
      </c>
      <c r="BB296">
        <v>34.964712903225802</v>
      </c>
      <c r="BC296">
        <v>10000.1067741935</v>
      </c>
      <c r="BD296">
        <v>1.4445599032258101E-2</v>
      </c>
      <c r="BE296">
        <v>0.282605</v>
      </c>
      <c r="BF296">
        <v>1607410358.7</v>
      </c>
      <c r="BG296" t="s">
        <v>866</v>
      </c>
      <c r="BH296">
        <v>46</v>
      </c>
      <c r="BI296">
        <v>-1.381</v>
      </c>
      <c r="BJ296">
        <v>0.158</v>
      </c>
      <c r="BK296">
        <v>410</v>
      </c>
      <c r="BL296">
        <v>32</v>
      </c>
      <c r="BM296">
        <v>0.44</v>
      </c>
      <c r="BN296">
        <v>0.2</v>
      </c>
      <c r="BO296">
        <v>6.1487578000000003</v>
      </c>
      <c r="BP296">
        <v>-0.16648169027611801</v>
      </c>
      <c r="BQ296">
        <v>2.55777276778059E-2</v>
      </c>
      <c r="BR296">
        <v>0</v>
      </c>
      <c r="BS296">
        <v>0.31462195999999998</v>
      </c>
      <c r="BT296">
        <v>-2.3229925570229602E-3</v>
      </c>
      <c r="BU296">
        <v>1.6321366972162599E-3</v>
      </c>
      <c r="BV296">
        <v>1</v>
      </c>
      <c r="BW296">
        <v>1</v>
      </c>
      <c r="BX296">
        <v>2</v>
      </c>
      <c r="BY296" t="s">
        <v>220</v>
      </c>
      <c r="BZ296">
        <v>100</v>
      </c>
      <c r="CA296">
        <v>100</v>
      </c>
      <c r="CB296">
        <v>-1.381</v>
      </c>
      <c r="CC296">
        <v>0.158</v>
      </c>
      <c r="CD296">
        <v>2</v>
      </c>
      <c r="CE296">
        <v>991.03399999999999</v>
      </c>
      <c r="CF296">
        <v>721.13099999999997</v>
      </c>
      <c r="CG296">
        <v>34.996600000000001</v>
      </c>
      <c r="CH296">
        <v>37.231499999999997</v>
      </c>
      <c r="CI296">
        <v>30.0002</v>
      </c>
      <c r="CJ296">
        <v>36.976300000000002</v>
      </c>
      <c r="CK296">
        <v>37.065199999999997</v>
      </c>
      <c r="CL296">
        <v>30.965599999999998</v>
      </c>
      <c r="CM296">
        <v>-30</v>
      </c>
      <c r="CN296">
        <v>-30</v>
      </c>
      <c r="CO296">
        <v>35</v>
      </c>
      <c r="CP296">
        <v>410</v>
      </c>
      <c r="CQ296">
        <v>10</v>
      </c>
      <c r="CR296">
        <v>97.472099999999998</v>
      </c>
      <c r="CS296">
        <v>105.38200000000001</v>
      </c>
    </row>
    <row r="297" spans="1:97" x14ac:dyDescent="0.25">
      <c r="A297">
        <v>281</v>
      </c>
      <c r="B297">
        <v>1607410685.8</v>
      </c>
      <c r="C297">
        <v>21091.700000047698</v>
      </c>
      <c r="D297" t="s">
        <v>878</v>
      </c>
      <c r="E297" t="s">
        <v>879</v>
      </c>
      <c r="F297">
        <v>1607410673.4096799</v>
      </c>
      <c r="G297">
        <f t="shared" si="116"/>
        <v>1.0414762439515012E-4</v>
      </c>
      <c r="H297">
        <f t="shared" si="117"/>
        <v>-3.0254798185620961</v>
      </c>
      <c r="I297">
        <f t="shared" si="118"/>
        <v>415.91558064516101</v>
      </c>
      <c r="J297">
        <f t="shared" si="119"/>
        <v>1491.2174684069716</v>
      </c>
      <c r="K297">
        <f t="shared" si="120"/>
        <v>151.60917935444249</v>
      </c>
      <c r="L297">
        <f t="shared" si="121"/>
        <v>42.285328061306195</v>
      </c>
      <c r="M297">
        <f t="shared" si="122"/>
        <v>4.3573954465306085E-3</v>
      </c>
      <c r="N297">
        <f t="shared" si="123"/>
        <v>2.6611305692562963</v>
      </c>
      <c r="O297">
        <f t="shared" si="124"/>
        <v>4.353435504599548E-3</v>
      </c>
      <c r="P297">
        <f t="shared" si="125"/>
        <v>2.7212526673980322E-3</v>
      </c>
      <c r="Q297">
        <f t="shared" si="126"/>
        <v>-2.760327429096775E-2</v>
      </c>
      <c r="R297">
        <f t="shared" si="127"/>
        <v>34.852957254804508</v>
      </c>
      <c r="S297">
        <f t="shared" si="128"/>
        <v>34.845141935483902</v>
      </c>
      <c r="T297">
        <f t="shared" si="129"/>
        <v>5.6001137337468032</v>
      </c>
      <c r="U297">
        <f t="shared" si="130"/>
        <v>58.342803115431032</v>
      </c>
      <c r="V297">
        <f t="shared" si="131"/>
        <v>3.2740485101947749</v>
      </c>
      <c r="W297">
        <f t="shared" si="132"/>
        <v>5.6117435833809379</v>
      </c>
      <c r="X297">
        <f t="shared" si="133"/>
        <v>2.3260652235520283</v>
      </c>
      <c r="Y297">
        <f t="shared" si="134"/>
        <v>-4.5929102358261202</v>
      </c>
      <c r="Z297">
        <f t="shared" si="135"/>
        <v>5.3693633556097788</v>
      </c>
      <c r="AA297">
        <f t="shared" si="136"/>
        <v>0.47059133800116848</v>
      </c>
      <c r="AB297">
        <f t="shared" si="137"/>
        <v>1.219441183493859</v>
      </c>
      <c r="AC297">
        <v>-1.2215088986201599E-3</v>
      </c>
      <c r="AD297">
        <v>2.3592407925785E-2</v>
      </c>
      <c r="AE297">
        <v>2.6778859701886599</v>
      </c>
      <c r="AF297">
        <v>91</v>
      </c>
      <c r="AG297">
        <v>9</v>
      </c>
      <c r="AH297">
        <f t="shared" si="138"/>
        <v>1</v>
      </c>
      <c r="AI297">
        <f t="shared" si="139"/>
        <v>0</v>
      </c>
      <c r="AJ297">
        <f t="shared" si="140"/>
        <v>52336.618401743886</v>
      </c>
      <c r="AK297">
        <f t="shared" si="141"/>
        <v>-0.144444135483871</v>
      </c>
      <c r="AL297">
        <f t="shared" si="142"/>
        <v>-7.0777626387096795E-2</v>
      </c>
      <c r="AM297">
        <f t="shared" si="143"/>
        <v>0.49</v>
      </c>
      <c r="AN297">
        <f t="shared" si="144"/>
        <v>0.39</v>
      </c>
      <c r="AO297">
        <v>20</v>
      </c>
      <c r="AP297">
        <v>0.5</v>
      </c>
      <c r="AQ297" t="s">
        <v>195</v>
      </c>
      <c r="AR297">
        <v>1607410673.4096799</v>
      </c>
      <c r="AS297">
        <v>415.91558064516101</v>
      </c>
      <c r="AT297">
        <v>409.95174193548399</v>
      </c>
      <c r="AU297">
        <v>32.203316129032302</v>
      </c>
      <c r="AV297">
        <v>32.001745161290302</v>
      </c>
      <c r="AW297">
        <v>1000.08177419355</v>
      </c>
      <c r="AX297">
        <v>101.51809677419401</v>
      </c>
      <c r="AY297">
        <v>0.149958064516129</v>
      </c>
      <c r="AZ297">
        <v>34.882567741935503</v>
      </c>
      <c r="BA297">
        <v>34.845141935483902</v>
      </c>
      <c r="BB297">
        <v>35.020570967741897</v>
      </c>
      <c r="BC297">
        <v>10006.191935483899</v>
      </c>
      <c r="BD297">
        <v>-0.144444135483871</v>
      </c>
      <c r="BE297">
        <v>0.283015225806452</v>
      </c>
      <c r="BF297">
        <v>1607410673.8</v>
      </c>
      <c r="BG297" t="s">
        <v>880</v>
      </c>
      <c r="BH297">
        <v>47</v>
      </c>
      <c r="BI297">
        <v>-1.35</v>
      </c>
      <c r="BJ297">
        <v>0.159</v>
      </c>
      <c r="BK297">
        <v>410</v>
      </c>
      <c r="BL297">
        <v>32</v>
      </c>
      <c r="BM297">
        <v>0.28000000000000003</v>
      </c>
      <c r="BN297">
        <v>0.08</v>
      </c>
      <c r="BO297">
        <v>2.6288083395999999</v>
      </c>
      <c r="BP297">
        <v>24.5323800685306</v>
      </c>
      <c r="BQ297">
        <v>3.3817439014627002</v>
      </c>
      <c r="BR297">
        <v>0</v>
      </c>
      <c r="BS297">
        <v>8.8755172859999995E-2</v>
      </c>
      <c r="BT297">
        <v>0.83033032495676495</v>
      </c>
      <c r="BU297">
        <v>0.11459693308345099</v>
      </c>
      <c r="BV297">
        <v>0</v>
      </c>
      <c r="BW297">
        <v>0</v>
      </c>
      <c r="BX297">
        <v>2</v>
      </c>
      <c r="BY297" t="s">
        <v>213</v>
      </c>
      <c r="BZ297">
        <v>100</v>
      </c>
      <c r="CA297">
        <v>100</v>
      </c>
      <c r="CB297">
        <v>-1.35</v>
      </c>
      <c r="CC297">
        <v>0.159</v>
      </c>
      <c r="CD297">
        <v>2</v>
      </c>
      <c r="CE297">
        <v>988.06799999999998</v>
      </c>
      <c r="CF297">
        <v>718.15800000000002</v>
      </c>
      <c r="CG297">
        <v>34.9968</v>
      </c>
      <c r="CH297">
        <v>37.224499999999999</v>
      </c>
      <c r="CI297">
        <v>30.000399999999999</v>
      </c>
      <c r="CJ297">
        <v>37.011000000000003</v>
      </c>
      <c r="CK297">
        <v>37.097999999999999</v>
      </c>
      <c r="CL297">
        <v>30.9834</v>
      </c>
      <c r="CM297">
        <v>-30</v>
      </c>
      <c r="CN297">
        <v>-30</v>
      </c>
      <c r="CO297">
        <v>35</v>
      </c>
      <c r="CP297">
        <v>410</v>
      </c>
      <c r="CQ297">
        <v>10</v>
      </c>
      <c r="CR297">
        <v>97.465100000000007</v>
      </c>
      <c r="CS297">
        <v>105.373</v>
      </c>
    </row>
    <row r="298" spans="1:97" x14ac:dyDescent="0.25">
      <c r="A298">
        <v>282</v>
      </c>
      <c r="B298">
        <v>1607410690.8</v>
      </c>
      <c r="C298">
        <v>21096.700000047698</v>
      </c>
      <c r="D298" t="s">
        <v>881</v>
      </c>
      <c r="E298" t="s">
        <v>882</v>
      </c>
      <c r="F298">
        <v>1607410682.4516101</v>
      </c>
      <c r="G298">
        <f t="shared" si="116"/>
        <v>1.1215572681158989E-4</v>
      </c>
      <c r="H298">
        <f t="shared" si="117"/>
        <v>-3.2674979291255566</v>
      </c>
      <c r="I298">
        <f t="shared" si="118"/>
        <v>416.39603225806502</v>
      </c>
      <c r="J298">
        <f t="shared" si="119"/>
        <v>1490.9947962521428</v>
      </c>
      <c r="K298">
        <f t="shared" si="120"/>
        <v>151.58772633903644</v>
      </c>
      <c r="L298">
        <f t="shared" si="121"/>
        <v>42.334505757672545</v>
      </c>
      <c r="M298">
        <f t="shared" si="122"/>
        <v>4.7097710651957383E-3</v>
      </c>
      <c r="N298">
        <f t="shared" si="123"/>
        <v>2.6609869949246541</v>
      </c>
      <c r="O298">
        <f t="shared" si="124"/>
        <v>4.705144875864503E-3</v>
      </c>
      <c r="P298">
        <f t="shared" si="125"/>
        <v>2.94113080405545E-3</v>
      </c>
      <c r="Q298">
        <f t="shared" si="126"/>
        <v>-2.0082759412258015E-2</v>
      </c>
      <c r="R298">
        <f t="shared" si="127"/>
        <v>34.825507779402649</v>
      </c>
      <c r="S298">
        <f t="shared" si="128"/>
        <v>34.8249225806452</v>
      </c>
      <c r="T298">
        <f t="shared" si="129"/>
        <v>5.5938394085642047</v>
      </c>
      <c r="U298">
        <f t="shared" si="130"/>
        <v>58.460925175719559</v>
      </c>
      <c r="V298">
        <f t="shared" si="131"/>
        <v>3.2760920807551024</v>
      </c>
      <c r="W298">
        <f t="shared" si="132"/>
        <v>5.6039005043248169</v>
      </c>
      <c r="X298">
        <f t="shared" si="133"/>
        <v>2.3177473278091023</v>
      </c>
      <c r="Y298">
        <f t="shared" si="134"/>
        <v>-4.9460675523911144</v>
      </c>
      <c r="Z298">
        <f t="shared" si="135"/>
        <v>4.6499269257585301</v>
      </c>
      <c r="AA298">
        <f t="shared" si="136"/>
        <v>0.40746894462764816</v>
      </c>
      <c r="AB298">
        <f t="shared" si="137"/>
        <v>9.1245558582805586E-2</v>
      </c>
      <c r="AC298">
        <v>-1.2214037887982E-3</v>
      </c>
      <c r="AD298">
        <v>2.3590377818759702E-2</v>
      </c>
      <c r="AE298">
        <v>2.67774095406874</v>
      </c>
      <c r="AF298">
        <v>89</v>
      </c>
      <c r="AG298">
        <v>9</v>
      </c>
      <c r="AH298">
        <f t="shared" si="138"/>
        <v>1</v>
      </c>
      <c r="AI298">
        <f t="shared" si="139"/>
        <v>0</v>
      </c>
      <c r="AJ298">
        <f t="shared" si="140"/>
        <v>52336.603769353118</v>
      </c>
      <c r="AK298">
        <f t="shared" si="141"/>
        <v>-0.105090316129032</v>
      </c>
      <c r="AL298">
        <f t="shared" si="142"/>
        <v>-5.1494254903225678E-2</v>
      </c>
      <c r="AM298">
        <f t="shared" si="143"/>
        <v>0.49</v>
      </c>
      <c r="AN298">
        <f t="shared" si="144"/>
        <v>0.39</v>
      </c>
      <c r="AO298">
        <v>20</v>
      </c>
      <c r="AP298">
        <v>0.5</v>
      </c>
      <c r="AQ298" t="s">
        <v>195</v>
      </c>
      <c r="AR298">
        <v>1607410682.4516101</v>
      </c>
      <c r="AS298">
        <v>416.39603225806502</v>
      </c>
      <c r="AT298">
        <v>409.95499999999998</v>
      </c>
      <c r="AU298">
        <v>32.223164516129003</v>
      </c>
      <c r="AV298">
        <v>32.006100000000004</v>
      </c>
      <c r="AW298">
        <v>1000.08712903226</v>
      </c>
      <c r="AX298">
        <v>101.518806451613</v>
      </c>
      <c r="AY298">
        <v>0.15004358064516099</v>
      </c>
      <c r="AZ298">
        <v>34.857335483870997</v>
      </c>
      <c r="BA298">
        <v>34.8249225806452</v>
      </c>
      <c r="BB298">
        <v>34.992964516129</v>
      </c>
      <c r="BC298">
        <v>10005.2609677419</v>
      </c>
      <c r="BD298">
        <v>-0.105090316129032</v>
      </c>
      <c r="BE298">
        <v>0.282605</v>
      </c>
      <c r="BF298">
        <v>1607410673.8</v>
      </c>
      <c r="BG298" t="s">
        <v>880</v>
      </c>
      <c r="BH298">
        <v>47</v>
      </c>
      <c r="BI298">
        <v>-1.35</v>
      </c>
      <c r="BJ298">
        <v>0.159</v>
      </c>
      <c r="BK298">
        <v>410</v>
      </c>
      <c r="BL298">
        <v>32</v>
      </c>
      <c r="BM298">
        <v>0.28000000000000003</v>
      </c>
      <c r="BN298">
        <v>0.08</v>
      </c>
      <c r="BO298">
        <v>4.1352599396</v>
      </c>
      <c r="BP298">
        <v>26.501426175134799</v>
      </c>
      <c r="BQ298">
        <v>3.5284872582479898</v>
      </c>
      <c r="BR298">
        <v>0</v>
      </c>
      <c r="BS298">
        <v>0.13924845865999999</v>
      </c>
      <c r="BT298">
        <v>0.89175093131554195</v>
      </c>
      <c r="BU298">
        <v>0.119150668852014</v>
      </c>
      <c r="BV298">
        <v>0</v>
      </c>
      <c r="BW298">
        <v>0</v>
      </c>
      <c r="BX298">
        <v>2</v>
      </c>
      <c r="BY298" t="s">
        <v>213</v>
      </c>
      <c r="BZ298">
        <v>100</v>
      </c>
      <c r="CA298">
        <v>100</v>
      </c>
      <c r="CB298">
        <v>-1.35</v>
      </c>
      <c r="CC298">
        <v>0.159</v>
      </c>
      <c r="CD298">
        <v>2</v>
      </c>
      <c r="CE298">
        <v>989.726</v>
      </c>
      <c r="CF298">
        <v>718.726</v>
      </c>
      <c r="CG298">
        <v>34.996499999999997</v>
      </c>
      <c r="CH298">
        <v>37.230200000000004</v>
      </c>
      <c r="CI298">
        <v>30.000499999999999</v>
      </c>
      <c r="CJ298">
        <v>37.011000000000003</v>
      </c>
      <c r="CK298">
        <v>37.101199999999999</v>
      </c>
      <c r="CL298">
        <v>30.984000000000002</v>
      </c>
      <c r="CM298">
        <v>-30</v>
      </c>
      <c r="CN298">
        <v>-30</v>
      </c>
      <c r="CO298">
        <v>35</v>
      </c>
      <c r="CP298">
        <v>410</v>
      </c>
      <c r="CQ298">
        <v>10</v>
      </c>
      <c r="CR298">
        <v>97.464299999999994</v>
      </c>
      <c r="CS298">
        <v>105.373</v>
      </c>
    </row>
    <row r="299" spans="1:97" x14ac:dyDescent="0.25">
      <c r="A299">
        <v>283</v>
      </c>
      <c r="B299">
        <v>1607410695.8</v>
      </c>
      <c r="C299">
        <v>21101.700000047698</v>
      </c>
      <c r="D299" t="s">
        <v>883</v>
      </c>
      <c r="E299" t="s">
        <v>884</v>
      </c>
      <c r="F299">
        <v>1607410687.2354801</v>
      </c>
      <c r="G299">
        <f t="shared" si="116"/>
        <v>1.3009988184171239E-4</v>
      </c>
      <c r="H299">
        <f t="shared" si="117"/>
        <v>-3.8023669234366166</v>
      </c>
      <c r="I299">
        <f t="shared" si="118"/>
        <v>417.46467741935498</v>
      </c>
      <c r="J299">
        <f t="shared" si="119"/>
        <v>1491.8728231407149</v>
      </c>
      <c r="K299">
        <f t="shared" si="120"/>
        <v>151.6774942448661</v>
      </c>
      <c r="L299">
        <f t="shared" si="121"/>
        <v>42.443293573380345</v>
      </c>
      <c r="M299">
        <f t="shared" si="122"/>
        <v>5.4828639074115905E-3</v>
      </c>
      <c r="N299">
        <f t="shared" si="123"/>
        <v>2.6598631519562943</v>
      </c>
      <c r="O299">
        <f t="shared" si="124"/>
        <v>5.4765927693288096E-3</v>
      </c>
      <c r="P299">
        <f t="shared" si="125"/>
        <v>3.4234333074212512E-3</v>
      </c>
      <c r="Q299">
        <f t="shared" si="126"/>
        <v>-2.1713822570322519E-2</v>
      </c>
      <c r="R299">
        <f t="shared" si="127"/>
        <v>34.804385092705772</v>
      </c>
      <c r="S299">
        <f t="shared" si="128"/>
        <v>34.811480645161303</v>
      </c>
      <c r="T299">
        <f t="shared" si="129"/>
        <v>5.5896715857117902</v>
      </c>
      <c r="U299">
        <f t="shared" si="130"/>
        <v>58.579229694922809</v>
      </c>
      <c r="V299">
        <f t="shared" si="131"/>
        <v>3.2798065886583196</v>
      </c>
      <c r="W299">
        <f t="shared" si="132"/>
        <v>5.5989240653032821</v>
      </c>
      <c r="X299">
        <f t="shared" si="133"/>
        <v>2.3098649970534706</v>
      </c>
      <c r="Y299">
        <f t="shared" si="134"/>
        <v>-5.7374047892195161</v>
      </c>
      <c r="Z299">
        <f t="shared" si="135"/>
        <v>4.277439742488041</v>
      </c>
      <c r="AA299">
        <f t="shared" si="136"/>
        <v>0.37493275710006008</v>
      </c>
      <c r="AB299">
        <f t="shared" si="137"/>
        <v>-1.1067461122017379</v>
      </c>
      <c r="AC299">
        <v>-1.2205812414222801E-3</v>
      </c>
      <c r="AD299">
        <v>2.3574491014125801E-2</v>
      </c>
      <c r="AE299">
        <v>2.6766058282426899</v>
      </c>
      <c r="AF299">
        <v>88</v>
      </c>
      <c r="AG299">
        <v>9</v>
      </c>
      <c r="AH299">
        <f t="shared" si="138"/>
        <v>1</v>
      </c>
      <c r="AI299">
        <f t="shared" si="139"/>
        <v>0</v>
      </c>
      <c r="AJ299">
        <f t="shared" si="140"/>
        <v>52305.525921210334</v>
      </c>
      <c r="AK299">
        <f t="shared" si="141"/>
        <v>-0.11362544516129</v>
      </c>
      <c r="AL299">
        <f t="shared" si="142"/>
        <v>-5.5676468129032097E-2</v>
      </c>
      <c r="AM299">
        <f t="shared" si="143"/>
        <v>0.49</v>
      </c>
      <c r="AN299">
        <f t="shared" si="144"/>
        <v>0.39</v>
      </c>
      <c r="AO299">
        <v>20</v>
      </c>
      <c r="AP299">
        <v>0.5</v>
      </c>
      <c r="AQ299" t="s">
        <v>195</v>
      </c>
      <c r="AR299">
        <v>1607410687.2354801</v>
      </c>
      <c r="AS299">
        <v>417.46467741935498</v>
      </c>
      <c r="AT299">
        <v>409.96864516129</v>
      </c>
      <c r="AU299">
        <v>32.259593548387102</v>
      </c>
      <c r="AV299">
        <v>32.007790322580597</v>
      </c>
      <c r="AW299">
        <v>1000.01032258065</v>
      </c>
      <c r="AX299">
        <v>101.518967741936</v>
      </c>
      <c r="AY299">
        <v>0.15021738709677401</v>
      </c>
      <c r="AZ299">
        <v>34.841309677419403</v>
      </c>
      <c r="BA299">
        <v>34.811480645161303</v>
      </c>
      <c r="BB299">
        <v>34.975006451612899</v>
      </c>
      <c r="BC299">
        <v>9998.5070967741904</v>
      </c>
      <c r="BD299">
        <v>-0.11362544516129</v>
      </c>
      <c r="BE299">
        <v>0.282605</v>
      </c>
      <c r="BF299">
        <v>1607410673.8</v>
      </c>
      <c r="BG299" t="s">
        <v>880</v>
      </c>
      <c r="BH299">
        <v>47</v>
      </c>
      <c r="BI299">
        <v>-1.35</v>
      </c>
      <c r="BJ299">
        <v>0.159</v>
      </c>
      <c r="BK299">
        <v>410</v>
      </c>
      <c r="BL299">
        <v>32</v>
      </c>
      <c r="BM299">
        <v>0.28000000000000003</v>
      </c>
      <c r="BN299">
        <v>0.08</v>
      </c>
      <c r="BO299">
        <v>5.6388869369999997</v>
      </c>
      <c r="BP299">
        <v>19.898133147343501</v>
      </c>
      <c r="BQ299">
        <v>3.00005870113463</v>
      </c>
      <c r="BR299">
        <v>0</v>
      </c>
      <c r="BS299">
        <v>0.18940498082000001</v>
      </c>
      <c r="BT299">
        <v>0.66059980059703804</v>
      </c>
      <c r="BU299">
        <v>0.100833895154419</v>
      </c>
      <c r="BV299">
        <v>0</v>
      </c>
      <c r="BW299">
        <v>0</v>
      </c>
      <c r="BX299">
        <v>2</v>
      </c>
      <c r="BY299" t="s">
        <v>213</v>
      </c>
      <c r="BZ299">
        <v>100</v>
      </c>
      <c r="CA299">
        <v>100</v>
      </c>
      <c r="CB299">
        <v>-1.35</v>
      </c>
      <c r="CC299">
        <v>0.159</v>
      </c>
      <c r="CD299">
        <v>2</v>
      </c>
      <c r="CE299">
        <v>990.93200000000002</v>
      </c>
      <c r="CF299">
        <v>718.899</v>
      </c>
      <c r="CG299">
        <v>34.996099999999998</v>
      </c>
      <c r="CH299">
        <v>37.233699999999999</v>
      </c>
      <c r="CI299">
        <v>30.000399999999999</v>
      </c>
      <c r="CJ299">
        <v>37.014099999999999</v>
      </c>
      <c r="CK299">
        <v>37.1023</v>
      </c>
      <c r="CL299">
        <v>30.9848</v>
      </c>
      <c r="CM299">
        <v>-30</v>
      </c>
      <c r="CN299">
        <v>-30</v>
      </c>
      <c r="CO299">
        <v>35</v>
      </c>
      <c r="CP299">
        <v>410</v>
      </c>
      <c r="CQ299">
        <v>10</v>
      </c>
      <c r="CR299">
        <v>97.464500000000001</v>
      </c>
      <c r="CS299">
        <v>105.372</v>
      </c>
    </row>
    <row r="300" spans="1:97" x14ac:dyDescent="0.25">
      <c r="A300">
        <v>284</v>
      </c>
      <c r="B300">
        <v>1607410700.8</v>
      </c>
      <c r="C300">
        <v>21106.700000047698</v>
      </c>
      <c r="D300" t="s">
        <v>885</v>
      </c>
      <c r="E300" t="s">
        <v>886</v>
      </c>
      <c r="F300">
        <v>1607410692.17097</v>
      </c>
      <c r="G300">
        <f t="shared" si="116"/>
        <v>1.2925539677167698E-4</v>
      </c>
      <c r="H300">
        <f t="shared" si="117"/>
        <v>-3.8003379402023052</v>
      </c>
      <c r="I300">
        <f t="shared" si="118"/>
        <v>417.472451612903</v>
      </c>
      <c r="J300">
        <f t="shared" si="119"/>
        <v>1495.8130263056928</v>
      </c>
      <c r="K300">
        <f t="shared" si="120"/>
        <v>152.07794615476791</v>
      </c>
      <c r="L300">
        <f t="shared" si="121"/>
        <v>42.444043407141166</v>
      </c>
      <c r="M300">
        <f t="shared" si="122"/>
        <v>5.4606520765391135E-3</v>
      </c>
      <c r="N300">
        <f t="shared" si="123"/>
        <v>2.6601302676412018</v>
      </c>
      <c r="O300">
        <f t="shared" si="124"/>
        <v>5.4544322387421237E-3</v>
      </c>
      <c r="P300">
        <f t="shared" si="125"/>
        <v>3.4095783741206571E-3</v>
      </c>
      <c r="Q300">
        <f t="shared" si="126"/>
        <v>-2.0498385884516031E-2</v>
      </c>
      <c r="R300">
        <f t="shared" si="127"/>
        <v>34.785602241128096</v>
      </c>
      <c r="S300">
        <f t="shared" si="128"/>
        <v>34.793309677419401</v>
      </c>
      <c r="T300">
        <f t="shared" si="129"/>
        <v>5.5840417641995863</v>
      </c>
      <c r="U300">
        <f t="shared" si="130"/>
        <v>58.640633781353472</v>
      </c>
      <c r="V300">
        <f t="shared" si="131"/>
        <v>3.2797818085977788</v>
      </c>
      <c r="W300">
        <f t="shared" si="132"/>
        <v>5.5930190332299627</v>
      </c>
      <c r="X300">
        <f t="shared" si="133"/>
        <v>2.3042599556018075</v>
      </c>
      <c r="Y300">
        <f t="shared" si="134"/>
        <v>-5.7001629976309545</v>
      </c>
      <c r="Z300">
        <f t="shared" si="135"/>
        <v>4.154349122703171</v>
      </c>
      <c r="AA300">
        <f t="shared" si="136"/>
        <v>0.36404085883019804</v>
      </c>
      <c r="AB300">
        <f t="shared" si="137"/>
        <v>-1.2022714019821015</v>
      </c>
      <c r="AC300">
        <v>-1.2207767111555099E-3</v>
      </c>
      <c r="AD300">
        <v>2.3578266346166801E-2</v>
      </c>
      <c r="AE300">
        <v>2.6768756251800698</v>
      </c>
      <c r="AF300">
        <v>88</v>
      </c>
      <c r="AG300">
        <v>9</v>
      </c>
      <c r="AH300">
        <f t="shared" si="138"/>
        <v>1</v>
      </c>
      <c r="AI300">
        <f t="shared" si="139"/>
        <v>0</v>
      </c>
      <c r="AJ300">
        <f t="shared" si="140"/>
        <v>52316.791206741706</v>
      </c>
      <c r="AK300">
        <f t="shared" si="141"/>
        <v>-0.107265232258064</v>
      </c>
      <c r="AL300">
        <f t="shared" si="142"/>
        <v>-5.2559963806451358E-2</v>
      </c>
      <c r="AM300">
        <f t="shared" si="143"/>
        <v>0.49</v>
      </c>
      <c r="AN300">
        <f t="shared" si="144"/>
        <v>0.39</v>
      </c>
      <c r="AO300">
        <v>20</v>
      </c>
      <c r="AP300">
        <v>0.5</v>
      </c>
      <c r="AQ300" t="s">
        <v>195</v>
      </c>
      <c r="AR300">
        <v>1607410692.17097</v>
      </c>
      <c r="AS300">
        <v>417.472451612903</v>
      </c>
      <c r="AT300">
        <v>409.97970967741901</v>
      </c>
      <c r="AU300">
        <v>32.259380645161301</v>
      </c>
      <c r="AV300">
        <v>32.009209677419399</v>
      </c>
      <c r="AW300">
        <v>1000.00170967742</v>
      </c>
      <c r="AX300">
        <v>101.518806451613</v>
      </c>
      <c r="AY300">
        <v>0.15028151612903201</v>
      </c>
      <c r="AZ300">
        <v>34.822277419354798</v>
      </c>
      <c r="BA300">
        <v>34.793309677419401</v>
      </c>
      <c r="BB300">
        <v>34.956296774193497</v>
      </c>
      <c r="BC300">
        <v>10000.124193548399</v>
      </c>
      <c r="BD300">
        <v>-0.107265232258064</v>
      </c>
      <c r="BE300">
        <v>0.282605</v>
      </c>
      <c r="BF300">
        <v>1607410673.8</v>
      </c>
      <c r="BG300" t="s">
        <v>880</v>
      </c>
      <c r="BH300">
        <v>47</v>
      </c>
      <c r="BI300">
        <v>-1.35</v>
      </c>
      <c r="BJ300">
        <v>0.159</v>
      </c>
      <c r="BK300">
        <v>410</v>
      </c>
      <c r="BL300">
        <v>32</v>
      </c>
      <c r="BM300">
        <v>0.28000000000000003</v>
      </c>
      <c r="BN300">
        <v>0.08</v>
      </c>
      <c r="BO300">
        <v>7.1175715999999998</v>
      </c>
      <c r="BP300">
        <v>4.9698825450193702</v>
      </c>
      <c r="BQ300">
        <v>1.16238222750412</v>
      </c>
      <c r="BR300">
        <v>0</v>
      </c>
      <c r="BS300">
        <v>0.23860519399999999</v>
      </c>
      <c r="BT300">
        <v>0.15365104883558001</v>
      </c>
      <c r="BU300">
        <v>3.9051934526834399E-2</v>
      </c>
      <c r="BV300">
        <v>0</v>
      </c>
      <c r="BW300">
        <v>0</v>
      </c>
      <c r="BX300">
        <v>2</v>
      </c>
      <c r="BY300" t="s">
        <v>213</v>
      </c>
      <c r="BZ300">
        <v>100</v>
      </c>
      <c r="CA300">
        <v>100</v>
      </c>
      <c r="CB300">
        <v>-1.35</v>
      </c>
      <c r="CC300">
        <v>0.159</v>
      </c>
      <c r="CD300">
        <v>2</v>
      </c>
      <c r="CE300">
        <v>990.94</v>
      </c>
      <c r="CF300">
        <v>718.97199999999998</v>
      </c>
      <c r="CG300">
        <v>34.996000000000002</v>
      </c>
      <c r="CH300">
        <v>37.237200000000001</v>
      </c>
      <c r="CI300">
        <v>30.000299999999999</v>
      </c>
      <c r="CJ300">
        <v>37.014499999999998</v>
      </c>
      <c r="CK300">
        <v>37.104700000000001</v>
      </c>
      <c r="CL300">
        <v>30.986799999999999</v>
      </c>
      <c r="CM300">
        <v>-30</v>
      </c>
      <c r="CN300">
        <v>-30</v>
      </c>
      <c r="CO300">
        <v>35</v>
      </c>
      <c r="CP300">
        <v>410</v>
      </c>
      <c r="CQ300">
        <v>10</v>
      </c>
      <c r="CR300">
        <v>97.464799999999997</v>
      </c>
      <c r="CS300">
        <v>105.371</v>
      </c>
    </row>
    <row r="301" spans="1:97" x14ac:dyDescent="0.25">
      <c r="A301">
        <v>285</v>
      </c>
      <c r="B301">
        <v>1607410705.8</v>
      </c>
      <c r="C301">
        <v>21111.700000047698</v>
      </c>
      <c r="D301" t="s">
        <v>887</v>
      </c>
      <c r="E301" t="s">
        <v>888</v>
      </c>
      <c r="F301">
        <v>1607410697.17097</v>
      </c>
      <c r="G301">
        <f t="shared" si="116"/>
        <v>1.2872672102257497E-4</v>
      </c>
      <c r="H301">
        <f t="shared" si="117"/>
        <v>-3.7982842577360425</v>
      </c>
      <c r="I301">
        <f t="shared" si="118"/>
        <v>417.46961290322599</v>
      </c>
      <c r="J301">
        <f t="shared" si="119"/>
        <v>1497.1040959737854</v>
      </c>
      <c r="K301">
        <f t="shared" si="120"/>
        <v>152.20916248948436</v>
      </c>
      <c r="L301">
        <f t="shared" si="121"/>
        <v>42.44374209896084</v>
      </c>
      <c r="M301">
        <f t="shared" si="122"/>
        <v>5.4516802995086414E-3</v>
      </c>
      <c r="N301">
        <f t="shared" si="123"/>
        <v>2.6598177582810303</v>
      </c>
      <c r="O301">
        <f t="shared" si="124"/>
        <v>5.4454801431176618E-3</v>
      </c>
      <c r="P301">
        <f t="shared" si="125"/>
        <v>3.4039815488608985E-3</v>
      </c>
      <c r="Q301">
        <f t="shared" si="126"/>
        <v>-2.2568792874193513E-2</v>
      </c>
      <c r="R301">
        <f t="shared" si="127"/>
        <v>34.765191965598689</v>
      </c>
      <c r="S301">
        <f t="shared" si="128"/>
        <v>34.775267741935501</v>
      </c>
      <c r="T301">
        <f t="shared" si="129"/>
        <v>5.5784567971402153</v>
      </c>
      <c r="U301">
        <f t="shared" si="130"/>
        <v>58.707504395789009</v>
      </c>
      <c r="V301">
        <f t="shared" si="131"/>
        <v>3.2797837789705282</v>
      </c>
      <c r="W301">
        <f t="shared" si="132"/>
        <v>5.5866516772015631</v>
      </c>
      <c r="X301">
        <f t="shared" si="133"/>
        <v>2.2986730181696871</v>
      </c>
      <c r="Y301">
        <f t="shared" si="134"/>
        <v>-5.6768483970955561</v>
      </c>
      <c r="Z301">
        <f t="shared" si="135"/>
        <v>3.7953708366065237</v>
      </c>
      <c r="AA301">
        <f t="shared" si="136"/>
        <v>0.33256054077586816</v>
      </c>
      <c r="AB301">
        <f t="shared" si="137"/>
        <v>-1.5714858125873574</v>
      </c>
      <c r="AC301">
        <v>-1.2205480253658001E-3</v>
      </c>
      <c r="AD301">
        <v>2.3573849474178499E-2</v>
      </c>
      <c r="AE301">
        <v>2.6765599789437799</v>
      </c>
      <c r="AF301">
        <v>88</v>
      </c>
      <c r="AG301">
        <v>9</v>
      </c>
      <c r="AH301">
        <f t="shared" si="138"/>
        <v>1</v>
      </c>
      <c r="AI301">
        <f t="shared" si="139"/>
        <v>0</v>
      </c>
      <c r="AJ301">
        <f t="shared" si="140"/>
        <v>52310.878616790462</v>
      </c>
      <c r="AK301">
        <f t="shared" si="141"/>
        <v>-0.11809938709677401</v>
      </c>
      <c r="AL301">
        <f t="shared" si="142"/>
        <v>-5.7868699677419262E-2</v>
      </c>
      <c r="AM301">
        <f t="shared" si="143"/>
        <v>0.49</v>
      </c>
      <c r="AN301">
        <f t="shared" si="144"/>
        <v>0.39</v>
      </c>
      <c r="AO301">
        <v>20</v>
      </c>
      <c r="AP301">
        <v>0.5</v>
      </c>
      <c r="AQ301" t="s">
        <v>195</v>
      </c>
      <c r="AR301">
        <v>1607410697.17097</v>
      </c>
      <c r="AS301">
        <v>417.46961290322599</v>
      </c>
      <c r="AT301">
        <v>409.98051612903203</v>
      </c>
      <c r="AU301">
        <v>32.259409677419299</v>
      </c>
      <c r="AV301">
        <v>32.010261290322603</v>
      </c>
      <c r="AW301">
        <v>999.99903225806497</v>
      </c>
      <c r="AX301">
        <v>101.51864516129</v>
      </c>
      <c r="AY301">
        <v>0.15041238709677399</v>
      </c>
      <c r="AZ301">
        <v>34.801735483870999</v>
      </c>
      <c r="BA301">
        <v>34.775267741935501</v>
      </c>
      <c r="BB301">
        <v>34.940787096774201</v>
      </c>
      <c r="BC301">
        <v>9998.2667741935493</v>
      </c>
      <c r="BD301">
        <v>-0.11809938709677401</v>
      </c>
      <c r="BE301">
        <v>0.282605</v>
      </c>
      <c r="BF301">
        <v>1607410673.8</v>
      </c>
      <c r="BG301" t="s">
        <v>880</v>
      </c>
      <c r="BH301">
        <v>47</v>
      </c>
      <c r="BI301">
        <v>-1.35</v>
      </c>
      <c r="BJ301">
        <v>0.159</v>
      </c>
      <c r="BK301">
        <v>410</v>
      </c>
      <c r="BL301">
        <v>32</v>
      </c>
      <c r="BM301">
        <v>0.28000000000000003</v>
      </c>
      <c r="BN301">
        <v>0.08</v>
      </c>
      <c r="BO301">
        <v>7.4898704</v>
      </c>
      <c r="BP301">
        <v>-4.2144691476602499E-2</v>
      </c>
      <c r="BQ301">
        <v>1.8646090095245201E-2</v>
      </c>
      <c r="BR301">
        <v>1</v>
      </c>
      <c r="BS301">
        <v>0.25024449999999998</v>
      </c>
      <c r="BT301">
        <v>-1.5281822809124299E-2</v>
      </c>
      <c r="BU301">
        <v>2.0756700436244699E-3</v>
      </c>
      <c r="BV301">
        <v>1</v>
      </c>
      <c r="BW301">
        <v>2</v>
      </c>
      <c r="BX301">
        <v>2</v>
      </c>
      <c r="BY301" t="s">
        <v>197</v>
      </c>
      <c r="BZ301">
        <v>100</v>
      </c>
      <c r="CA301">
        <v>100</v>
      </c>
      <c r="CB301">
        <v>-1.35</v>
      </c>
      <c r="CC301">
        <v>0.159</v>
      </c>
      <c r="CD301">
        <v>2</v>
      </c>
      <c r="CE301">
        <v>991.46299999999997</v>
      </c>
      <c r="CF301">
        <v>719.08600000000001</v>
      </c>
      <c r="CG301">
        <v>34.995600000000003</v>
      </c>
      <c r="CH301">
        <v>37.238999999999997</v>
      </c>
      <c r="CI301">
        <v>30.000399999999999</v>
      </c>
      <c r="CJ301">
        <v>37.018000000000001</v>
      </c>
      <c r="CK301">
        <v>37.106699999999996</v>
      </c>
      <c r="CL301">
        <v>30.985900000000001</v>
      </c>
      <c r="CM301">
        <v>-30</v>
      </c>
      <c r="CN301">
        <v>-30</v>
      </c>
      <c r="CO301">
        <v>35</v>
      </c>
      <c r="CP301">
        <v>410</v>
      </c>
      <c r="CQ301">
        <v>10</v>
      </c>
      <c r="CR301">
        <v>97.462900000000005</v>
      </c>
      <c r="CS301">
        <v>105.371</v>
      </c>
    </row>
    <row r="302" spans="1:97" x14ac:dyDescent="0.25">
      <c r="A302">
        <v>286</v>
      </c>
      <c r="B302">
        <v>1607410710.8</v>
      </c>
      <c r="C302">
        <v>21116.700000047698</v>
      </c>
      <c r="D302" t="s">
        <v>889</v>
      </c>
      <c r="E302" t="s">
        <v>890</v>
      </c>
      <c r="F302">
        <v>1607410702.17097</v>
      </c>
      <c r="G302">
        <f t="shared" si="116"/>
        <v>1.2787591726785066E-4</v>
      </c>
      <c r="H302">
        <f t="shared" si="117"/>
        <v>-3.7973768752691259</v>
      </c>
      <c r="I302">
        <f t="shared" si="118"/>
        <v>417.469516129032</v>
      </c>
      <c r="J302">
        <f t="shared" si="119"/>
        <v>1500.7897940217256</v>
      </c>
      <c r="K302">
        <f t="shared" si="120"/>
        <v>152.58414768812943</v>
      </c>
      <c r="L302">
        <f t="shared" si="121"/>
        <v>42.443805626920479</v>
      </c>
      <c r="M302">
        <f t="shared" si="122"/>
        <v>5.4326273486886437E-3</v>
      </c>
      <c r="N302">
        <f t="shared" si="123"/>
        <v>2.6600125897513056</v>
      </c>
      <c r="O302">
        <f t="shared" si="124"/>
        <v>5.4264708781156783E-3</v>
      </c>
      <c r="P302">
        <f t="shared" si="125"/>
        <v>3.3920968395383055E-3</v>
      </c>
      <c r="Q302">
        <f t="shared" si="126"/>
        <v>-2.1823879526129009E-2</v>
      </c>
      <c r="R302">
        <f t="shared" si="127"/>
        <v>34.741455205336216</v>
      </c>
      <c r="S302">
        <f t="shared" si="128"/>
        <v>34.752009677419402</v>
      </c>
      <c r="T302">
        <f t="shared" si="129"/>
        <v>5.571264316965495</v>
      </c>
      <c r="U302">
        <f t="shared" si="130"/>
        <v>58.784056163113071</v>
      </c>
      <c r="V302">
        <f t="shared" si="131"/>
        <v>3.2796949943042475</v>
      </c>
      <c r="W302">
        <f t="shared" si="132"/>
        <v>5.5792254028946235</v>
      </c>
      <c r="X302">
        <f t="shared" si="133"/>
        <v>2.2915693226612475</v>
      </c>
      <c r="Y302">
        <f t="shared" si="134"/>
        <v>-5.6393279515122137</v>
      </c>
      <c r="Z302">
        <f t="shared" si="135"/>
        <v>3.6915634126821937</v>
      </c>
      <c r="AA302">
        <f t="shared" si="136"/>
        <v>0.32336650377744236</v>
      </c>
      <c r="AB302">
        <f t="shared" si="137"/>
        <v>-1.6462219145787067</v>
      </c>
      <c r="AC302">
        <v>-1.22069059431103E-3</v>
      </c>
      <c r="AD302">
        <v>2.3576603072385901E-2</v>
      </c>
      <c r="AE302">
        <v>2.6767567660279998</v>
      </c>
      <c r="AF302">
        <v>88</v>
      </c>
      <c r="AG302">
        <v>9</v>
      </c>
      <c r="AH302">
        <f t="shared" si="138"/>
        <v>1</v>
      </c>
      <c r="AI302">
        <f t="shared" si="139"/>
        <v>0</v>
      </c>
      <c r="AJ302">
        <f t="shared" si="140"/>
        <v>52320.818869504757</v>
      </c>
      <c r="AK302">
        <f t="shared" si="141"/>
        <v>-0.11420135806451601</v>
      </c>
      <c r="AL302">
        <f t="shared" si="142"/>
        <v>-5.5958665451612842E-2</v>
      </c>
      <c r="AM302">
        <f t="shared" si="143"/>
        <v>0.49</v>
      </c>
      <c r="AN302">
        <f t="shared" si="144"/>
        <v>0.39</v>
      </c>
      <c r="AO302">
        <v>20</v>
      </c>
      <c r="AP302">
        <v>0.5</v>
      </c>
      <c r="AQ302" t="s">
        <v>195</v>
      </c>
      <c r="AR302">
        <v>1607410702.17097</v>
      </c>
      <c r="AS302">
        <v>417.469516129032</v>
      </c>
      <c r="AT302">
        <v>409.98148387096802</v>
      </c>
      <c r="AU302">
        <v>32.258480645161299</v>
      </c>
      <c r="AV302">
        <v>32.010977419354802</v>
      </c>
      <c r="AW302">
        <v>999.99370967741902</v>
      </c>
      <c r="AX302">
        <v>101.518774193548</v>
      </c>
      <c r="AY302">
        <v>0.150459096774194</v>
      </c>
      <c r="AZ302">
        <v>34.777751612903202</v>
      </c>
      <c r="BA302">
        <v>34.752009677419402</v>
      </c>
      <c r="BB302">
        <v>34.9227548387097</v>
      </c>
      <c r="BC302">
        <v>9999.4219354838697</v>
      </c>
      <c r="BD302">
        <v>-0.11420135806451601</v>
      </c>
      <c r="BE302">
        <v>0.282605</v>
      </c>
      <c r="BF302">
        <v>1607410673.8</v>
      </c>
      <c r="BG302" t="s">
        <v>880</v>
      </c>
      <c r="BH302">
        <v>47</v>
      </c>
      <c r="BI302">
        <v>-1.35</v>
      </c>
      <c r="BJ302">
        <v>0.159</v>
      </c>
      <c r="BK302">
        <v>410</v>
      </c>
      <c r="BL302">
        <v>32</v>
      </c>
      <c r="BM302">
        <v>0.28000000000000003</v>
      </c>
      <c r="BN302">
        <v>0.08</v>
      </c>
      <c r="BO302">
        <v>7.4875145999999999</v>
      </c>
      <c r="BP302">
        <v>-2.7979851140342099E-2</v>
      </c>
      <c r="BQ302">
        <v>2.21743272466156E-2</v>
      </c>
      <c r="BR302">
        <v>1</v>
      </c>
      <c r="BS302">
        <v>0.24839839999999999</v>
      </c>
      <c r="BT302">
        <v>-1.7436619447775002E-2</v>
      </c>
      <c r="BU302">
        <v>2.3394275795587298E-3</v>
      </c>
      <c r="BV302">
        <v>1</v>
      </c>
      <c r="BW302">
        <v>2</v>
      </c>
      <c r="BX302">
        <v>2</v>
      </c>
      <c r="BY302" t="s">
        <v>197</v>
      </c>
      <c r="BZ302">
        <v>100</v>
      </c>
      <c r="CA302">
        <v>100</v>
      </c>
      <c r="CB302">
        <v>-1.35</v>
      </c>
      <c r="CC302">
        <v>0.159</v>
      </c>
      <c r="CD302">
        <v>2</v>
      </c>
      <c r="CE302">
        <v>991.65700000000004</v>
      </c>
      <c r="CF302">
        <v>718.98800000000006</v>
      </c>
      <c r="CG302">
        <v>34.994599999999998</v>
      </c>
      <c r="CH302">
        <v>37.241999999999997</v>
      </c>
      <c r="CI302">
        <v>30.0001</v>
      </c>
      <c r="CJ302">
        <v>37.018000000000001</v>
      </c>
      <c r="CK302">
        <v>37.108199999999997</v>
      </c>
      <c r="CL302">
        <v>30.9879</v>
      </c>
      <c r="CM302">
        <v>-30</v>
      </c>
      <c r="CN302">
        <v>-30</v>
      </c>
      <c r="CO302">
        <v>35</v>
      </c>
      <c r="CP302">
        <v>410</v>
      </c>
      <c r="CQ302">
        <v>10</v>
      </c>
      <c r="CR302">
        <v>97.465100000000007</v>
      </c>
      <c r="CS302">
        <v>105.37</v>
      </c>
    </row>
    <row r="303" spans="1:97" x14ac:dyDescent="0.25">
      <c r="A303">
        <v>287</v>
      </c>
      <c r="B303">
        <v>1607411152.3</v>
      </c>
      <c r="C303">
        <v>21558.200000047698</v>
      </c>
      <c r="D303" t="s">
        <v>892</v>
      </c>
      <c r="E303" t="s">
        <v>893</v>
      </c>
      <c r="F303">
        <v>1607411144.3</v>
      </c>
      <c r="G303">
        <f t="shared" si="116"/>
        <v>3.3856502052859172E-4</v>
      </c>
      <c r="H303">
        <f t="shared" si="117"/>
        <v>-4.2909630139388435</v>
      </c>
      <c r="I303">
        <f t="shared" si="118"/>
        <v>416.65983870967801</v>
      </c>
      <c r="J303">
        <f t="shared" si="119"/>
        <v>874.36428890821105</v>
      </c>
      <c r="K303">
        <f t="shared" si="120"/>
        <v>88.893815226009764</v>
      </c>
      <c r="L303">
        <f t="shared" si="121"/>
        <v>42.360470554676752</v>
      </c>
      <c r="M303">
        <f t="shared" si="122"/>
        <v>1.4271247927078063E-2</v>
      </c>
      <c r="N303">
        <f t="shared" si="123"/>
        <v>2.7385520296442141</v>
      </c>
      <c r="O303">
        <f t="shared" si="124"/>
        <v>1.4230059538604185E-2</v>
      </c>
      <c r="P303">
        <f t="shared" si="125"/>
        <v>8.8974778528753025E-3</v>
      </c>
      <c r="Q303">
        <f t="shared" si="126"/>
        <v>-2.2427740731290269E-2</v>
      </c>
      <c r="R303">
        <f t="shared" si="127"/>
        <v>34.924627529187426</v>
      </c>
      <c r="S303">
        <f t="shared" si="128"/>
        <v>35.001625806451599</v>
      </c>
      <c r="T303">
        <f t="shared" si="129"/>
        <v>5.6488799046034126</v>
      </c>
      <c r="U303">
        <f t="shared" si="130"/>
        <v>59.018428656742103</v>
      </c>
      <c r="V303">
        <f t="shared" si="131"/>
        <v>3.3368947667977324</v>
      </c>
      <c r="W303">
        <f t="shared" si="132"/>
        <v>5.6539878182889147</v>
      </c>
      <c r="X303">
        <f t="shared" si="133"/>
        <v>2.3119851378056802</v>
      </c>
      <c r="Y303">
        <f t="shared" si="134"/>
        <v>-14.930717405310896</v>
      </c>
      <c r="Z303">
        <f t="shared" si="135"/>
        <v>2.4098791423680073</v>
      </c>
      <c r="AA303">
        <f t="shared" si="136"/>
        <v>0.20553179925295073</v>
      </c>
      <c r="AB303">
        <f t="shared" si="137"/>
        <v>-12.337734204421228</v>
      </c>
      <c r="AC303">
        <v>-1.2196225384270901E-3</v>
      </c>
      <c r="AD303">
        <v>2.3555974479233702E-2</v>
      </c>
      <c r="AE303">
        <v>2.67528216196391</v>
      </c>
      <c r="AF303">
        <v>91</v>
      </c>
      <c r="AG303">
        <v>9</v>
      </c>
      <c r="AH303">
        <f t="shared" si="138"/>
        <v>1</v>
      </c>
      <c r="AI303">
        <f t="shared" si="139"/>
        <v>0</v>
      </c>
      <c r="AJ303">
        <f t="shared" si="140"/>
        <v>52236.015988415958</v>
      </c>
      <c r="AK303">
        <f t="shared" si="141"/>
        <v>-0.11736128064516101</v>
      </c>
      <c r="AL303">
        <f t="shared" si="142"/>
        <v>-5.7507027516128892E-2</v>
      </c>
      <c r="AM303">
        <f t="shared" si="143"/>
        <v>0.49</v>
      </c>
      <c r="AN303">
        <f t="shared" si="144"/>
        <v>0.39</v>
      </c>
      <c r="AO303">
        <v>16.09</v>
      </c>
      <c r="AP303">
        <v>0.5</v>
      </c>
      <c r="AQ303" t="s">
        <v>195</v>
      </c>
      <c r="AR303">
        <v>1607411144.3</v>
      </c>
      <c r="AS303">
        <v>416.65983870967801</v>
      </c>
      <c r="AT303">
        <v>409.982741935484</v>
      </c>
      <c r="AU303">
        <v>32.821874193548403</v>
      </c>
      <c r="AV303">
        <v>32.295009677419401</v>
      </c>
      <c r="AW303">
        <v>1000.013</v>
      </c>
      <c r="AX303">
        <v>101.512903225806</v>
      </c>
      <c r="AY303">
        <v>0.15389212903225799</v>
      </c>
      <c r="AZ303">
        <v>35.017948387096801</v>
      </c>
      <c r="BA303">
        <v>35.001625806451599</v>
      </c>
      <c r="BB303">
        <v>35.1613258064516</v>
      </c>
      <c r="BC303">
        <v>9991.2506451612899</v>
      </c>
      <c r="BD303">
        <v>-0.11736128064516101</v>
      </c>
      <c r="BE303">
        <v>0.282605</v>
      </c>
      <c r="BF303">
        <v>1607411132.3</v>
      </c>
      <c r="BG303" t="s">
        <v>894</v>
      </c>
      <c r="BH303">
        <v>48</v>
      </c>
      <c r="BI303">
        <v>-1.4430000000000001</v>
      </c>
      <c r="BJ303">
        <v>0.14299999999999999</v>
      </c>
      <c r="BK303">
        <v>410</v>
      </c>
      <c r="BL303">
        <v>32</v>
      </c>
      <c r="BM303">
        <v>0.3</v>
      </c>
      <c r="BN303">
        <v>0.16</v>
      </c>
      <c r="BO303">
        <v>4.4982748380000004</v>
      </c>
      <c r="BP303">
        <v>21.03984632629</v>
      </c>
      <c r="BQ303">
        <v>2.9351606335798301</v>
      </c>
      <c r="BR303">
        <v>0</v>
      </c>
      <c r="BS303">
        <v>0.35449653188000002</v>
      </c>
      <c r="BT303">
        <v>1.6490417499151999</v>
      </c>
      <c r="BU303">
        <v>0.232668224891877</v>
      </c>
      <c r="BV303">
        <v>0</v>
      </c>
      <c r="BW303">
        <v>0</v>
      </c>
      <c r="BX303">
        <v>2</v>
      </c>
      <c r="BY303" t="s">
        <v>213</v>
      </c>
      <c r="BZ303">
        <v>100</v>
      </c>
      <c r="CA303">
        <v>100</v>
      </c>
      <c r="CB303">
        <v>-1.4430000000000001</v>
      </c>
      <c r="CC303">
        <v>0.14299999999999999</v>
      </c>
      <c r="CD303">
        <v>2</v>
      </c>
      <c r="CE303">
        <v>987.779</v>
      </c>
      <c r="CF303">
        <v>713.54499999999996</v>
      </c>
      <c r="CG303">
        <v>34.993600000000001</v>
      </c>
      <c r="CH303">
        <v>37.608600000000003</v>
      </c>
      <c r="CI303">
        <v>30.000499999999999</v>
      </c>
      <c r="CJ303">
        <v>37.302599999999998</v>
      </c>
      <c r="CK303">
        <v>37.393900000000002</v>
      </c>
      <c r="CL303">
        <v>31.029499999999999</v>
      </c>
      <c r="CM303">
        <v>-30</v>
      </c>
      <c r="CN303">
        <v>-30</v>
      </c>
      <c r="CO303">
        <v>35</v>
      </c>
      <c r="CP303">
        <v>410</v>
      </c>
      <c r="CQ303">
        <v>10</v>
      </c>
      <c r="CR303">
        <v>97.416600000000003</v>
      </c>
      <c r="CS303">
        <v>105.304</v>
      </c>
    </row>
    <row r="304" spans="1:97" x14ac:dyDescent="0.25">
      <c r="A304">
        <v>288</v>
      </c>
      <c r="B304">
        <v>1607411157.3</v>
      </c>
      <c r="C304">
        <v>21563.200000047698</v>
      </c>
      <c r="D304" t="s">
        <v>895</v>
      </c>
      <c r="E304" t="s">
        <v>896</v>
      </c>
      <c r="F304">
        <v>1607411148.9451599</v>
      </c>
      <c r="G304">
        <f t="shared" si="116"/>
        <v>3.3755713382461084E-4</v>
      </c>
      <c r="H304">
        <f t="shared" si="117"/>
        <v>-4.3110218581559021</v>
      </c>
      <c r="I304">
        <f t="shared" si="118"/>
        <v>416.68761290322601</v>
      </c>
      <c r="J304">
        <f t="shared" si="119"/>
        <v>876.37835142540621</v>
      </c>
      <c r="K304">
        <f t="shared" si="120"/>
        <v>89.09771323964182</v>
      </c>
      <c r="L304">
        <f t="shared" si="121"/>
        <v>42.362882862839079</v>
      </c>
      <c r="M304">
        <f t="shared" si="122"/>
        <v>1.4280664755153353E-2</v>
      </c>
      <c r="N304">
        <f t="shared" si="123"/>
        <v>2.7384760548289373</v>
      </c>
      <c r="O304">
        <f t="shared" si="124"/>
        <v>1.4239420936899018E-2</v>
      </c>
      <c r="P304">
        <f t="shared" si="125"/>
        <v>8.9033336867541876E-3</v>
      </c>
      <c r="Q304">
        <f t="shared" si="126"/>
        <v>-2.2969071550645228E-2</v>
      </c>
      <c r="R304">
        <f t="shared" si="127"/>
        <v>34.898639231214354</v>
      </c>
      <c r="S304">
        <f t="shared" si="128"/>
        <v>34.974767741935501</v>
      </c>
      <c r="T304">
        <f t="shared" si="129"/>
        <v>5.6404837937710024</v>
      </c>
      <c r="U304">
        <f t="shared" si="130"/>
        <v>59.102976723345471</v>
      </c>
      <c r="V304">
        <f t="shared" si="131"/>
        <v>3.3368197269716751</v>
      </c>
      <c r="W304">
        <f t="shared" si="132"/>
        <v>5.645772703786073</v>
      </c>
      <c r="X304">
        <f t="shared" si="133"/>
        <v>2.3036640667993273</v>
      </c>
      <c r="Y304">
        <f t="shared" si="134"/>
        <v>-14.886269601665338</v>
      </c>
      <c r="Z304">
        <f t="shared" si="135"/>
        <v>2.4983943184504565</v>
      </c>
      <c r="AA304">
        <f t="shared" si="136"/>
        <v>0.21303180539594482</v>
      </c>
      <c r="AB304">
        <f t="shared" si="137"/>
        <v>-12.197812549369582</v>
      </c>
      <c r="AC304">
        <v>-1.2195695182857899E-3</v>
      </c>
      <c r="AD304">
        <v>2.35549504401921E-2</v>
      </c>
      <c r="AE304">
        <v>2.6752089376531698</v>
      </c>
      <c r="AF304">
        <v>90</v>
      </c>
      <c r="AG304">
        <v>9</v>
      </c>
      <c r="AH304">
        <f t="shared" si="138"/>
        <v>1</v>
      </c>
      <c r="AI304">
        <f t="shared" si="139"/>
        <v>0</v>
      </c>
      <c r="AJ304">
        <f t="shared" si="140"/>
        <v>52238.267092658112</v>
      </c>
      <c r="AK304">
        <f t="shared" si="141"/>
        <v>-0.120193990322581</v>
      </c>
      <c r="AL304">
        <f t="shared" si="142"/>
        <v>-5.8895055258064689E-2</v>
      </c>
      <c r="AM304">
        <f t="shared" si="143"/>
        <v>0.49</v>
      </c>
      <c r="AN304">
        <f t="shared" si="144"/>
        <v>0.39</v>
      </c>
      <c r="AO304">
        <v>16.09</v>
      </c>
      <c r="AP304">
        <v>0.5</v>
      </c>
      <c r="AQ304" t="s">
        <v>195</v>
      </c>
      <c r="AR304">
        <v>1607411148.9451599</v>
      </c>
      <c r="AS304">
        <v>416.68761290322601</v>
      </c>
      <c r="AT304">
        <v>409.977451612903</v>
      </c>
      <c r="AU304">
        <v>32.821454838709698</v>
      </c>
      <c r="AV304">
        <v>32.2961483870968</v>
      </c>
      <c r="AW304">
        <v>999.99367741935498</v>
      </c>
      <c r="AX304">
        <v>101.51177419354801</v>
      </c>
      <c r="AY304">
        <v>0.15403383870967699</v>
      </c>
      <c r="AZ304">
        <v>34.991690322580602</v>
      </c>
      <c r="BA304">
        <v>34.974767741935501</v>
      </c>
      <c r="BB304">
        <v>35.1336096774194</v>
      </c>
      <c r="BC304">
        <v>9990.9274193548408</v>
      </c>
      <c r="BD304">
        <v>-0.120193990322581</v>
      </c>
      <c r="BE304">
        <v>0.282605</v>
      </c>
      <c r="BF304">
        <v>1607411132.3</v>
      </c>
      <c r="BG304" t="s">
        <v>894</v>
      </c>
      <c r="BH304">
        <v>48</v>
      </c>
      <c r="BI304">
        <v>-1.4430000000000001</v>
      </c>
      <c r="BJ304">
        <v>0.14299999999999999</v>
      </c>
      <c r="BK304">
        <v>410</v>
      </c>
      <c r="BL304">
        <v>32</v>
      </c>
      <c r="BM304">
        <v>0.3</v>
      </c>
      <c r="BN304">
        <v>0.16</v>
      </c>
      <c r="BO304">
        <v>5.8143484120000002</v>
      </c>
      <c r="BP304">
        <v>10.906189984014601</v>
      </c>
      <c r="BQ304">
        <v>1.9978538058789399</v>
      </c>
      <c r="BR304">
        <v>0</v>
      </c>
      <c r="BS304">
        <v>0.45773746811999999</v>
      </c>
      <c r="BT304">
        <v>0.82565710513215995</v>
      </c>
      <c r="BU304">
        <v>0.15681857589631801</v>
      </c>
      <c r="BV304">
        <v>0</v>
      </c>
      <c r="BW304">
        <v>0</v>
      </c>
      <c r="BX304">
        <v>2</v>
      </c>
      <c r="BY304" t="s">
        <v>213</v>
      </c>
      <c r="BZ304">
        <v>100</v>
      </c>
      <c r="CA304">
        <v>100</v>
      </c>
      <c r="CB304">
        <v>-1.4430000000000001</v>
      </c>
      <c r="CC304">
        <v>0.14299999999999999</v>
      </c>
      <c r="CD304">
        <v>2</v>
      </c>
      <c r="CE304">
        <v>988.74199999999996</v>
      </c>
      <c r="CF304">
        <v>713.60199999999998</v>
      </c>
      <c r="CG304">
        <v>34.993400000000001</v>
      </c>
      <c r="CH304">
        <v>37.615699999999997</v>
      </c>
      <c r="CI304">
        <v>30.000399999999999</v>
      </c>
      <c r="CJ304">
        <v>37.307899999999997</v>
      </c>
      <c r="CK304">
        <v>37.3992</v>
      </c>
      <c r="CL304">
        <v>31.029399999999999</v>
      </c>
      <c r="CM304">
        <v>-30</v>
      </c>
      <c r="CN304">
        <v>-30</v>
      </c>
      <c r="CO304">
        <v>35</v>
      </c>
      <c r="CP304">
        <v>410</v>
      </c>
      <c r="CQ304">
        <v>10</v>
      </c>
      <c r="CR304">
        <v>97.417299999999997</v>
      </c>
      <c r="CS304">
        <v>105.304</v>
      </c>
    </row>
    <row r="305" spans="1:97" x14ac:dyDescent="0.25">
      <c r="A305">
        <v>289</v>
      </c>
      <c r="B305">
        <v>1607411162.3</v>
      </c>
      <c r="C305">
        <v>21568.200000047698</v>
      </c>
      <c r="D305" t="s">
        <v>897</v>
      </c>
      <c r="E305" t="s">
        <v>898</v>
      </c>
      <c r="F305">
        <v>1607411153.7354801</v>
      </c>
      <c r="G305">
        <f t="shared" si="116"/>
        <v>3.3556604368836361E-4</v>
      </c>
      <c r="H305">
        <f t="shared" si="117"/>
        <v>-4.2944033142190694</v>
      </c>
      <c r="I305">
        <f t="shared" si="118"/>
        <v>416.665419354839</v>
      </c>
      <c r="J305">
        <f t="shared" si="119"/>
        <v>875.93662418994813</v>
      </c>
      <c r="K305">
        <f t="shared" si="120"/>
        <v>89.052946811100782</v>
      </c>
      <c r="L305">
        <f t="shared" si="121"/>
        <v>42.360694145133884</v>
      </c>
      <c r="M305">
        <f t="shared" si="122"/>
        <v>1.4240340276459498E-2</v>
      </c>
      <c r="N305">
        <f t="shared" si="123"/>
        <v>2.7383811190006715</v>
      </c>
      <c r="O305">
        <f t="shared" si="124"/>
        <v>1.4199327272156783E-2</v>
      </c>
      <c r="P305">
        <f t="shared" si="125"/>
        <v>8.8782544918641348E-3</v>
      </c>
      <c r="Q305">
        <f t="shared" si="126"/>
        <v>-1.8805306461290326E-2</v>
      </c>
      <c r="R305">
        <f t="shared" si="127"/>
        <v>34.877586171665719</v>
      </c>
      <c r="S305">
        <f t="shared" si="128"/>
        <v>34.951464516129001</v>
      </c>
      <c r="T305">
        <f t="shared" si="129"/>
        <v>5.6332077526872446</v>
      </c>
      <c r="U305">
        <f t="shared" si="130"/>
        <v>59.16942012697077</v>
      </c>
      <c r="V305">
        <f t="shared" si="131"/>
        <v>3.3365728553201572</v>
      </c>
      <c r="W305">
        <f t="shared" si="132"/>
        <v>5.6390156404444314</v>
      </c>
      <c r="X305">
        <f t="shared" si="133"/>
        <v>2.2966348973670874</v>
      </c>
      <c r="Y305">
        <f t="shared" si="134"/>
        <v>-14.798462526656836</v>
      </c>
      <c r="Z305">
        <f t="shared" si="135"/>
        <v>2.7464240446930717</v>
      </c>
      <c r="AA305">
        <f t="shared" si="136"/>
        <v>0.23413755736221351</v>
      </c>
      <c r="AB305">
        <f t="shared" si="137"/>
        <v>-11.836706231062841</v>
      </c>
      <c r="AC305">
        <v>-1.2195032680023801E-3</v>
      </c>
      <c r="AD305">
        <v>2.3553670872181399E-2</v>
      </c>
      <c r="AE305">
        <v>2.6751174386641998</v>
      </c>
      <c r="AF305">
        <v>90</v>
      </c>
      <c r="AG305">
        <v>9</v>
      </c>
      <c r="AH305">
        <f t="shared" si="138"/>
        <v>1</v>
      </c>
      <c r="AI305">
        <f t="shared" si="139"/>
        <v>0</v>
      </c>
      <c r="AJ305">
        <f t="shared" si="140"/>
        <v>52239.214195608758</v>
      </c>
      <c r="AK305">
        <f t="shared" si="141"/>
        <v>-9.8405580645161306E-2</v>
      </c>
      <c r="AL305">
        <f t="shared" si="142"/>
        <v>-4.8218734516129041E-2</v>
      </c>
      <c r="AM305">
        <f t="shared" si="143"/>
        <v>0.49</v>
      </c>
      <c r="AN305">
        <f t="shared" si="144"/>
        <v>0.39</v>
      </c>
      <c r="AO305">
        <v>16.09</v>
      </c>
      <c r="AP305">
        <v>0.5</v>
      </c>
      <c r="AQ305" t="s">
        <v>195</v>
      </c>
      <c r="AR305">
        <v>1607411153.7354801</v>
      </c>
      <c r="AS305">
        <v>416.665419354839</v>
      </c>
      <c r="AT305">
        <v>409.98064516129</v>
      </c>
      <c r="AU305">
        <v>32.818974193548399</v>
      </c>
      <c r="AV305">
        <v>32.296764516129002</v>
      </c>
      <c r="AW305">
        <v>999.99287096774196</v>
      </c>
      <c r="AX305">
        <v>101.511870967742</v>
      </c>
      <c r="AY305">
        <v>0.15409932258064499</v>
      </c>
      <c r="AZ305">
        <v>34.970067741935502</v>
      </c>
      <c r="BA305">
        <v>34.951464516129001</v>
      </c>
      <c r="BB305">
        <v>35.111367741935503</v>
      </c>
      <c r="BC305">
        <v>9990.3751612903197</v>
      </c>
      <c r="BD305">
        <v>-9.8405580645161306E-2</v>
      </c>
      <c r="BE305">
        <v>0.282605</v>
      </c>
      <c r="BF305">
        <v>1607411132.3</v>
      </c>
      <c r="BG305" t="s">
        <v>894</v>
      </c>
      <c r="BH305">
        <v>48</v>
      </c>
      <c r="BI305">
        <v>-1.4430000000000001</v>
      </c>
      <c r="BJ305">
        <v>0.14299999999999999</v>
      </c>
      <c r="BK305">
        <v>410</v>
      </c>
      <c r="BL305">
        <v>32</v>
      </c>
      <c r="BM305">
        <v>0.3</v>
      </c>
      <c r="BN305">
        <v>0.16</v>
      </c>
      <c r="BO305">
        <v>6.6903968000000003</v>
      </c>
      <c r="BP305">
        <v>-0.13730420168069199</v>
      </c>
      <c r="BQ305">
        <v>3.7596218503461197E-2</v>
      </c>
      <c r="BR305">
        <v>0</v>
      </c>
      <c r="BS305">
        <v>0.52561749999999996</v>
      </c>
      <c r="BT305">
        <v>-4.3595853061217001E-2</v>
      </c>
      <c r="BU305">
        <v>5.6747831826423102E-3</v>
      </c>
      <c r="BV305">
        <v>1</v>
      </c>
      <c r="BW305">
        <v>1</v>
      </c>
      <c r="BX305">
        <v>2</v>
      </c>
      <c r="BY305" t="s">
        <v>220</v>
      </c>
      <c r="BZ305">
        <v>100</v>
      </c>
      <c r="CA305">
        <v>100</v>
      </c>
      <c r="CB305">
        <v>-1.4430000000000001</v>
      </c>
      <c r="CC305">
        <v>0.14299999999999999</v>
      </c>
      <c r="CD305">
        <v>2</v>
      </c>
      <c r="CE305">
        <v>989.19500000000005</v>
      </c>
      <c r="CF305">
        <v>713.69600000000003</v>
      </c>
      <c r="CG305">
        <v>34.993699999999997</v>
      </c>
      <c r="CH305">
        <v>37.620199999999997</v>
      </c>
      <c r="CI305">
        <v>30.0002</v>
      </c>
      <c r="CJ305">
        <v>37.3123</v>
      </c>
      <c r="CK305">
        <v>37.403599999999997</v>
      </c>
      <c r="CL305">
        <v>31.0303</v>
      </c>
      <c r="CM305">
        <v>-30</v>
      </c>
      <c r="CN305">
        <v>-30</v>
      </c>
      <c r="CO305">
        <v>35</v>
      </c>
      <c r="CP305">
        <v>410</v>
      </c>
      <c r="CQ305">
        <v>10</v>
      </c>
      <c r="CR305">
        <v>97.418000000000006</v>
      </c>
      <c r="CS305">
        <v>105.304</v>
      </c>
    </row>
    <row r="306" spans="1:97" x14ac:dyDescent="0.25">
      <c r="A306">
        <v>290</v>
      </c>
      <c r="B306">
        <v>1607411167.3</v>
      </c>
      <c r="C306">
        <v>21573.200000047698</v>
      </c>
      <c r="D306" t="s">
        <v>899</v>
      </c>
      <c r="E306" t="s">
        <v>900</v>
      </c>
      <c r="F306">
        <v>1607411158.67097</v>
      </c>
      <c r="G306">
        <f t="shared" si="116"/>
        <v>3.3427847069947969E-4</v>
      </c>
      <c r="H306">
        <f t="shared" si="117"/>
        <v>-4.2838850580440591</v>
      </c>
      <c r="I306">
        <f t="shared" si="118"/>
        <v>416.64554838709699</v>
      </c>
      <c r="J306">
        <f t="shared" si="119"/>
        <v>875.39506192417241</v>
      </c>
      <c r="K306">
        <f t="shared" si="120"/>
        <v>88.998429154356657</v>
      </c>
      <c r="L306">
        <f t="shared" si="121"/>
        <v>42.358931336785524</v>
      </c>
      <c r="M306">
        <f t="shared" si="122"/>
        <v>1.4222928169816653E-2</v>
      </c>
      <c r="N306">
        <f t="shared" si="123"/>
        <v>2.7403594865891678</v>
      </c>
      <c r="O306">
        <f t="shared" si="124"/>
        <v>1.4182044689290551E-2</v>
      </c>
      <c r="P306">
        <f t="shared" si="125"/>
        <v>8.8674412906315989E-3</v>
      </c>
      <c r="Q306">
        <f t="shared" si="126"/>
        <v>-2.0405148194516224E-2</v>
      </c>
      <c r="R306">
        <f t="shared" si="127"/>
        <v>34.859816411160836</v>
      </c>
      <c r="S306">
        <f t="shared" si="128"/>
        <v>34.931941935483898</v>
      </c>
      <c r="T306">
        <f t="shared" si="129"/>
        <v>5.6271184358424629</v>
      </c>
      <c r="U306">
        <f t="shared" si="130"/>
        <v>59.226296856799578</v>
      </c>
      <c r="V306">
        <f t="shared" si="131"/>
        <v>3.3364196409222986</v>
      </c>
      <c r="W306">
        <f t="shared" si="132"/>
        <v>5.633341637059071</v>
      </c>
      <c r="X306">
        <f t="shared" si="133"/>
        <v>2.2906987949201643</v>
      </c>
      <c r="Y306">
        <f t="shared" si="134"/>
        <v>-14.741680557847054</v>
      </c>
      <c r="Z306">
        <f t="shared" si="135"/>
        <v>2.9476165873010771</v>
      </c>
      <c r="AA306">
        <f t="shared" si="136"/>
        <v>0.25106206230948802</v>
      </c>
      <c r="AB306">
        <f t="shared" si="137"/>
        <v>-11.563407056431005</v>
      </c>
      <c r="AC306">
        <v>-1.22088433541516E-3</v>
      </c>
      <c r="AD306">
        <v>2.3580345017422701E-2</v>
      </c>
      <c r="AE306">
        <v>2.6770241611742298</v>
      </c>
      <c r="AF306">
        <v>90</v>
      </c>
      <c r="AG306">
        <v>9</v>
      </c>
      <c r="AH306">
        <f t="shared" si="138"/>
        <v>1</v>
      </c>
      <c r="AI306">
        <f t="shared" si="139"/>
        <v>0</v>
      </c>
      <c r="AJ306">
        <f t="shared" si="140"/>
        <v>52299.059796305133</v>
      </c>
      <c r="AK306">
        <f t="shared" si="141"/>
        <v>-0.106777332258065</v>
      </c>
      <c r="AL306">
        <f t="shared" si="142"/>
        <v>-5.2320892806451851E-2</v>
      </c>
      <c r="AM306">
        <f t="shared" si="143"/>
        <v>0.49</v>
      </c>
      <c r="AN306">
        <f t="shared" si="144"/>
        <v>0.39</v>
      </c>
      <c r="AO306">
        <v>16.09</v>
      </c>
      <c r="AP306">
        <v>0.5</v>
      </c>
      <c r="AQ306" t="s">
        <v>195</v>
      </c>
      <c r="AR306">
        <v>1607411158.67097</v>
      </c>
      <c r="AS306">
        <v>416.64554838709699</v>
      </c>
      <c r="AT306">
        <v>409.976870967742</v>
      </c>
      <c r="AU306">
        <v>32.817267741935503</v>
      </c>
      <c r="AV306">
        <v>32.297064516128998</v>
      </c>
      <c r="AW306">
        <v>999.99987096774203</v>
      </c>
      <c r="AX306">
        <v>101.512483870968</v>
      </c>
      <c r="AY306">
        <v>0.154104193548387</v>
      </c>
      <c r="AZ306">
        <v>34.951893548387098</v>
      </c>
      <c r="BA306">
        <v>34.931941935483898</v>
      </c>
      <c r="BB306">
        <v>35.091425806451603</v>
      </c>
      <c r="BC306">
        <v>10001.628709677399</v>
      </c>
      <c r="BD306">
        <v>-0.106777332258065</v>
      </c>
      <c r="BE306">
        <v>0.282605</v>
      </c>
      <c r="BF306">
        <v>1607411132.3</v>
      </c>
      <c r="BG306" t="s">
        <v>894</v>
      </c>
      <c r="BH306">
        <v>48</v>
      </c>
      <c r="BI306">
        <v>-1.4430000000000001</v>
      </c>
      <c r="BJ306">
        <v>0.14299999999999999</v>
      </c>
      <c r="BK306">
        <v>410</v>
      </c>
      <c r="BL306">
        <v>32</v>
      </c>
      <c r="BM306">
        <v>0.3</v>
      </c>
      <c r="BN306">
        <v>0.16</v>
      </c>
      <c r="BO306">
        <v>6.6866817999999997</v>
      </c>
      <c r="BP306">
        <v>-0.24950935894356799</v>
      </c>
      <c r="BQ306">
        <v>3.5134238326168403E-2</v>
      </c>
      <c r="BR306">
        <v>0</v>
      </c>
      <c r="BS306">
        <v>0.52245361999999995</v>
      </c>
      <c r="BT306">
        <v>-2.9988112364947101E-2</v>
      </c>
      <c r="BU306">
        <v>3.7744204582425599E-3</v>
      </c>
      <c r="BV306">
        <v>1</v>
      </c>
      <c r="BW306">
        <v>1</v>
      </c>
      <c r="BX306">
        <v>2</v>
      </c>
      <c r="BY306" t="s">
        <v>220</v>
      </c>
      <c r="BZ306">
        <v>100</v>
      </c>
      <c r="CA306">
        <v>100</v>
      </c>
      <c r="CB306">
        <v>-1.4430000000000001</v>
      </c>
      <c r="CC306">
        <v>0.14299999999999999</v>
      </c>
      <c r="CD306">
        <v>2</v>
      </c>
      <c r="CE306">
        <v>989.48199999999997</v>
      </c>
      <c r="CF306">
        <v>713.78099999999995</v>
      </c>
      <c r="CG306">
        <v>34.994100000000003</v>
      </c>
      <c r="CH306">
        <v>37.624699999999997</v>
      </c>
      <c r="CI306">
        <v>30.0001</v>
      </c>
      <c r="CJ306">
        <v>37.316699999999997</v>
      </c>
      <c r="CK306">
        <v>37.4071</v>
      </c>
      <c r="CL306">
        <v>31.030899999999999</v>
      </c>
      <c r="CM306">
        <v>-30</v>
      </c>
      <c r="CN306">
        <v>-30</v>
      </c>
      <c r="CO306">
        <v>35</v>
      </c>
      <c r="CP306">
        <v>410</v>
      </c>
      <c r="CQ306">
        <v>10</v>
      </c>
      <c r="CR306">
        <v>97.418000000000006</v>
      </c>
      <c r="CS306">
        <v>105.303</v>
      </c>
    </row>
    <row r="307" spans="1:97" x14ac:dyDescent="0.25">
      <c r="A307">
        <v>291</v>
      </c>
      <c r="B307">
        <v>1607411172.3</v>
      </c>
      <c r="C307">
        <v>21578.200000047698</v>
      </c>
      <c r="D307" t="s">
        <v>901</v>
      </c>
      <c r="E307" t="s">
        <v>902</v>
      </c>
      <c r="F307">
        <v>1607411163.67097</v>
      </c>
      <c r="G307">
        <f t="shared" si="116"/>
        <v>3.331614686440937E-4</v>
      </c>
      <c r="H307">
        <f t="shared" si="117"/>
        <v>-4.2714585048418963</v>
      </c>
      <c r="I307">
        <f t="shared" si="118"/>
        <v>416.63616129032198</v>
      </c>
      <c r="J307">
        <f t="shared" si="119"/>
        <v>874.4663273449587</v>
      </c>
      <c r="K307">
        <f t="shared" si="120"/>
        <v>88.904378539358703</v>
      </c>
      <c r="L307">
        <f t="shared" si="121"/>
        <v>42.358153582657366</v>
      </c>
      <c r="M307">
        <f t="shared" si="122"/>
        <v>1.421098892851563E-2</v>
      </c>
      <c r="N307">
        <f t="shared" si="123"/>
        <v>2.7412196418057539</v>
      </c>
      <c r="O307">
        <f t="shared" si="124"/>
        <v>1.4170186718451312E-2</v>
      </c>
      <c r="P307">
        <f t="shared" si="125"/>
        <v>8.8600227878298556E-3</v>
      </c>
      <c r="Q307">
        <f t="shared" si="126"/>
        <v>-2.1808879409032252E-2</v>
      </c>
      <c r="R307">
        <f t="shared" si="127"/>
        <v>34.839501290505567</v>
      </c>
      <c r="S307">
        <f t="shared" si="128"/>
        <v>34.913241935483903</v>
      </c>
      <c r="T307">
        <f t="shared" si="129"/>
        <v>5.621291056778345</v>
      </c>
      <c r="U307">
        <f t="shared" si="130"/>
        <v>59.291142402310648</v>
      </c>
      <c r="V307">
        <f t="shared" si="131"/>
        <v>3.3362557979174894</v>
      </c>
      <c r="W307">
        <f t="shared" si="132"/>
        <v>5.6269042267390539</v>
      </c>
      <c r="X307">
        <f t="shared" si="133"/>
        <v>2.2850352588608556</v>
      </c>
      <c r="Y307">
        <f t="shared" si="134"/>
        <v>-14.692420767204531</v>
      </c>
      <c r="Z307">
        <f t="shared" si="135"/>
        <v>2.662030298415476</v>
      </c>
      <c r="AA307">
        <f t="shared" si="136"/>
        <v>0.2266227863912964</v>
      </c>
      <c r="AB307">
        <f t="shared" si="137"/>
        <v>-11.825576561806791</v>
      </c>
      <c r="AC307">
        <v>-1.22148510972583E-3</v>
      </c>
      <c r="AD307">
        <v>2.3591948463475801E-2</v>
      </c>
      <c r="AE307">
        <v>2.67785315026364</v>
      </c>
      <c r="AF307">
        <v>90</v>
      </c>
      <c r="AG307">
        <v>9</v>
      </c>
      <c r="AH307">
        <f t="shared" si="138"/>
        <v>1</v>
      </c>
      <c r="AI307">
        <f t="shared" si="139"/>
        <v>0</v>
      </c>
      <c r="AJ307">
        <f t="shared" si="140"/>
        <v>52327.257011879985</v>
      </c>
      <c r="AK307">
        <f t="shared" si="141"/>
        <v>-0.11412286451612901</v>
      </c>
      <c r="AL307">
        <f t="shared" si="142"/>
        <v>-5.5920203612903209E-2</v>
      </c>
      <c r="AM307">
        <f t="shared" si="143"/>
        <v>0.49</v>
      </c>
      <c r="AN307">
        <f t="shared" si="144"/>
        <v>0.39</v>
      </c>
      <c r="AO307">
        <v>16.09</v>
      </c>
      <c r="AP307">
        <v>0.5</v>
      </c>
      <c r="AQ307" t="s">
        <v>195</v>
      </c>
      <c r="AR307">
        <v>1607411163.67097</v>
      </c>
      <c r="AS307">
        <v>416.63616129032198</v>
      </c>
      <c r="AT307">
        <v>409.98674193548402</v>
      </c>
      <c r="AU307">
        <v>32.815519354838699</v>
      </c>
      <c r="AV307">
        <v>32.297054838709698</v>
      </c>
      <c r="AW307">
        <v>1000.00251612903</v>
      </c>
      <c r="AX307">
        <v>101.512935483871</v>
      </c>
      <c r="AY307">
        <v>0.15407645161290301</v>
      </c>
      <c r="AZ307">
        <v>34.931254838709698</v>
      </c>
      <c r="BA307">
        <v>34.913241935483903</v>
      </c>
      <c r="BB307">
        <v>35.073948387096799</v>
      </c>
      <c r="BC307">
        <v>10006.5058064516</v>
      </c>
      <c r="BD307">
        <v>-0.11412286451612901</v>
      </c>
      <c r="BE307">
        <v>0.282605</v>
      </c>
      <c r="BF307">
        <v>1607411132.3</v>
      </c>
      <c r="BG307" t="s">
        <v>894</v>
      </c>
      <c r="BH307">
        <v>48</v>
      </c>
      <c r="BI307">
        <v>-1.4430000000000001</v>
      </c>
      <c r="BJ307">
        <v>0.14299999999999999</v>
      </c>
      <c r="BK307">
        <v>410</v>
      </c>
      <c r="BL307">
        <v>32</v>
      </c>
      <c r="BM307">
        <v>0.3</v>
      </c>
      <c r="BN307">
        <v>0.16</v>
      </c>
      <c r="BO307">
        <v>6.6688590000000003</v>
      </c>
      <c r="BP307">
        <v>-0.21072558943584799</v>
      </c>
      <c r="BQ307">
        <v>3.1230449644537601E-2</v>
      </c>
      <c r="BR307">
        <v>0</v>
      </c>
      <c r="BS307">
        <v>0.52005372000000005</v>
      </c>
      <c r="BT307">
        <v>-2.21464393757527E-2</v>
      </c>
      <c r="BU307">
        <v>2.7692981785282702E-3</v>
      </c>
      <c r="BV307">
        <v>1</v>
      </c>
      <c r="BW307">
        <v>1</v>
      </c>
      <c r="BX307">
        <v>2</v>
      </c>
      <c r="BY307" t="s">
        <v>220</v>
      </c>
      <c r="BZ307">
        <v>100</v>
      </c>
      <c r="CA307">
        <v>100</v>
      </c>
      <c r="CB307">
        <v>-1.4430000000000001</v>
      </c>
      <c r="CC307">
        <v>0.14299999999999999</v>
      </c>
      <c r="CD307">
        <v>2</v>
      </c>
      <c r="CE307">
        <v>989.50699999999995</v>
      </c>
      <c r="CF307">
        <v>713.88900000000001</v>
      </c>
      <c r="CG307">
        <v>34.9938</v>
      </c>
      <c r="CH307">
        <v>37.6282</v>
      </c>
      <c r="CI307">
        <v>30</v>
      </c>
      <c r="CJ307">
        <v>37.3202</v>
      </c>
      <c r="CK307">
        <v>37.410699999999999</v>
      </c>
      <c r="CL307">
        <v>31.0306</v>
      </c>
      <c r="CM307">
        <v>-30</v>
      </c>
      <c r="CN307">
        <v>-30</v>
      </c>
      <c r="CO307">
        <v>35</v>
      </c>
      <c r="CP307">
        <v>410</v>
      </c>
      <c r="CQ307">
        <v>10</v>
      </c>
      <c r="CR307">
        <v>97.419300000000007</v>
      </c>
      <c r="CS307">
        <v>105.30200000000001</v>
      </c>
    </row>
    <row r="308" spans="1:97" x14ac:dyDescent="0.25">
      <c r="A308">
        <v>292</v>
      </c>
      <c r="B308">
        <v>1607411177.3</v>
      </c>
      <c r="C308">
        <v>21583.200000047698</v>
      </c>
      <c r="D308" t="s">
        <v>903</v>
      </c>
      <c r="E308" t="s">
        <v>904</v>
      </c>
      <c r="F308">
        <v>1607411168.67097</v>
      </c>
      <c r="G308">
        <f t="shared" si="116"/>
        <v>3.3211733289091713E-4</v>
      </c>
      <c r="H308">
        <f t="shared" si="117"/>
        <v>-4.2645395829178447</v>
      </c>
      <c r="I308">
        <f t="shared" si="118"/>
        <v>416.627322580645</v>
      </c>
      <c r="J308">
        <f t="shared" si="119"/>
        <v>873.99589263671794</v>
      </c>
      <c r="K308">
        <f t="shared" si="120"/>
        <v>88.856815274308588</v>
      </c>
      <c r="L308">
        <f t="shared" si="121"/>
        <v>42.357381027379517</v>
      </c>
      <c r="M308">
        <f t="shared" si="122"/>
        <v>1.4203690030785305E-2</v>
      </c>
      <c r="N308">
        <f t="shared" si="123"/>
        <v>2.7413963699633932</v>
      </c>
      <c r="O308">
        <f t="shared" si="124"/>
        <v>1.416293227739631E-2</v>
      </c>
      <c r="P308">
        <f t="shared" si="125"/>
        <v>8.8554847842271869E-3</v>
      </c>
      <c r="Q308">
        <f t="shared" si="126"/>
        <v>-2.3024321026451525E-2</v>
      </c>
      <c r="R308">
        <f t="shared" si="127"/>
        <v>34.820875277883786</v>
      </c>
      <c r="S308">
        <f t="shared" si="128"/>
        <v>34.893712903225797</v>
      </c>
      <c r="T308">
        <f t="shared" si="129"/>
        <v>5.6152109308129443</v>
      </c>
      <c r="U308">
        <f t="shared" si="130"/>
        <v>59.350346509234896</v>
      </c>
      <c r="V308">
        <f t="shared" si="131"/>
        <v>3.3360899401336082</v>
      </c>
      <c r="W308">
        <f t="shared" si="132"/>
        <v>5.6210117317756749</v>
      </c>
      <c r="X308">
        <f t="shared" si="133"/>
        <v>2.2791209906793362</v>
      </c>
      <c r="Y308">
        <f t="shared" si="134"/>
        <v>-14.646374380489446</v>
      </c>
      <c r="Z308">
        <f t="shared" si="135"/>
        <v>2.7537389499942448</v>
      </c>
      <c r="AA308">
        <f t="shared" si="136"/>
        <v>0.23437108272514867</v>
      </c>
      <c r="AB308">
        <f t="shared" si="137"/>
        <v>-11.681288668796503</v>
      </c>
      <c r="AC308">
        <v>-1.2216085688315E-3</v>
      </c>
      <c r="AD308">
        <v>2.3594332971346801E-2</v>
      </c>
      <c r="AE308">
        <v>2.6780234737829298</v>
      </c>
      <c r="AF308">
        <v>89</v>
      </c>
      <c r="AG308">
        <v>9</v>
      </c>
      <c r="AH308">
        <f t="shared" si="138"/>
        <v>1</v>
      </c>
      <c r="AI308">
        <f t="shared" si="139"/>
        <v>0</v>
      </c>
      <c r="AJ308">
        <f t="shared" si="140"/>
        <v>52335.550862576842</v>
      </c>
      <c r="AK308">
        <f t="shared" si="141"/>
        <v>-0.12048310322580599</v>
      </c>
      <c r="AL308">
        <f t="shared" si="142"/>
        <v>-5.9036720580644936E-2</v>
      </c>
      <c r="AM308">
        <f t="shared" si="143"/>
        <v>0.49</v>
      </c>
      <c r="AN308">
        <f t="shared" si="144"/>
        <v>0.39</v>
      </c>
      <c r="AO308">
        <v>16.09</v>
      </c>
      <c r="AP308">
        <v>0.5</v>
      </c>
      <c r="AQ308" t="s">
        <v>195</v>
      </c>
      <c r="AR308">
        <v>1607411168.67097</v>
      </c>
      <c r="AS308">
        <v>416.627322580645</v>
      </c>
      <c r="AT308">
        <v>409.98835483870999</v>
      </c>
      <c r="AU308">
        <v>32.813790322580701</v>
      </c>
      <c r="AV308">
        <v>32.2969516129032</v>
      </c>
      <c r="AW308">
        <v>1000.00609677419</v>
      </c>
      <c r="AX308">
        <v>101.513322580645</v>
      </c>
      <c r="AY308">
        <v>0.153991903225806</v>
      </c>
      <c r="AZ308">
        <v>34.912345161290297</v>
      </c>
      <c r="BA308">
        <v>34.893712903225797</v>
      </c>
      <c r="BB308">
        <v>35.056029032258103</v>
      </c>
      <c r="BC308">
        <v>10007.479032258099</v>
      </c>
      <c r="BD308">
        <v>-0.12048310322580599</v>
      </c>
      <c r="BE308">
        <v>0.282605</v>
      </c>
      <c r="BF308">
        <v>1607411132.3</v>
      </c>
      <c r="BG308" t="s">
        <v>894</v>
      </c>
      <c r="BH308">
        <v>48</v>
      </c>
      <c r="BI308">
        <v>-1.4430000000000001</v>
      </c>
      <c r="BJ308">
        <v>0.14299999999999999</v>
      </c>
      <c r="BK308">
        <v>410</v>
      </c>
      <c r="BL308">
        <v>32</v>
      </c>
      <c r="BM308">
        <v>0.3</v>
      </c>
      <c r="BN308">
        <v>0.16</v>
      </c>
      <c r="BO308">
        <v>6.6497935999999997</v>
      </c>
      <c r="BP308">
        <v>-0.167375250900372</v>
      </c>
      <c r="BQ308">
        <v>2.5909432549556102E-2</v>
      </c>
      <c r="BR308">
        <v>0</v>
      </c>
      <c r="BS308">
        <v>0.51804488000000004</v>
      </c>
      <c r="BT308">
        <v>-1.97026919567839E-2</v>
      </c>
      <c r="BU308">
        <v>2.5023569260998698E-3</v>
      </c>
      <c r="BV308">
        <v>1</v>
      </c>
      <c r="BW308">
        <v>1</v>
      </c>
      <c r="BX308">
        <v>2</v>
      </c>
      <c r="BY308" t="s">
        <v>220</v>
      </c>
      <c r="BZ308">
        <v>100</v>
      </c>
      <c r="CA308">
        <v>100</v>
      </c>
      <c r="CB308">
        <v>-1.4430000000000001</v>
      </c>
      <c r="CC308">
        <v>0.14299999999999999</v>
      </c>
      <c r="CD308">
        <v>2</v>
      </c>
      <c r="CE308">
        <v>989.89099999999996</v>
      </c>
      <c r="CF308">
        <v>713.73599999999999</v>
      </c>
      <c r="CG308">
        <v>34.994100000000003</v>
      </c>
      <c r="CH308">
        <v>37.630000000000003</v>
      </c>
      <c r="CI308">
        <v>30</v>
      </c>
      <c r="CJ308">
        <v>37.323799999999999</v>
      </c>
      <c r="CK308">
        <v>37.413499999999999</v>
      </c>
      <c r="CL308">
        <v>31.0303</v>
      </c>
      <c r="CM308">
        <v>-30</v>
      </c>
      <c r="CN308">
        <v>-30</v>
      </c>
      <c r="CO308">
        <v>35</v>
      </c>
      <c r="CP308">
        <v>410</v>
      </c>
      <c r="CQ308">
        <v>10</v>
      </c>
      <c r="CR308">
        <v>97.419300000000007</v>
      </c>
      <c r="CS308">
        <v>105.30200000000001</v>
      </c>
    </row>
    <row r="309" spans="1:97" x14ac:dyDescent="0.25">
      <c r="A309">
        <v>293</v>
      </c>
      <c r="B309">
        <v>1607411566.8</v>
      </c>
      <c r="C309">
        <v>21972.700000047698</v>
      </c>
      <c r="D309" t="s">
        <v>906</v>
      </c>
      <c r="E309" t="s">
        <v>907</v>
      </c>
      <c r="F309">
        <v>1607411558.81936</v>
      </c>
      <c r="G309">
        <f t="shared" si="116"/>
        <v>1.5835185483846574E-4</v>
      </c>
      <c r="H309">
        <f t="shared" si="117"/>
        <v>-5.3717758879211797</v>
      </c>
      <c r="I309">
        <f t="shared" si="118"/>
        <v>425.30045161290298</v>
      </c>
      <c r="J309">
        <f t="shared" si="119"/>
        <v>1668.3803248179538</v>
      </c>
      <c r="K309">
        <f t="shared" si="120"/>
        <v>169.62795252550117</v>
      </c>
      <c r="L309">
        <f t="shared" si="121"/>
        <v>43.241246460479346</v>
      </c>
      <c r="M309">
        <f t="shared" si="122"/>
        <v>6.7099220175827487E-3</v>
      </c>
      <c r="N309">
        <f t="shared" si="123"/>
        <v>2.3405303314657546</v>
      </c>
      <c r="O309">
        <f t="shared" si="124"/>
        <v>6.6992535549411352E-3</v>
      </c>
      <c r="P309">
        <f t="shared" si="125"/>
        <v>4.1879905571190097E-3</v>
      </c>
      <c r="Q309">
        <f t="shared" si="126"/>
        <v>-1.8216816477096772E-2</v>
      </c>
      <c r="R309">
        <f t="shared" si="127"/>
        <v>34.932791397789664</v>
      </c>
      <c r="S309">
        <f t="shared" si="128"/>
        <v>34.954690322580703</v>
      </c>
      <c r="T309">
        <f t="shared" si="129"/>
        <v>5.6342144698789349</v>
      </c>
      <c r="U309">
        <f t="shared" si="130"/>
        <v>59.133659516827109</v>
      </c>
      <c r="V309">
        <f t="shared" si="131"/>
        <v>3.336990907145724</v>
      </c>
      <c r="W309">
        <f t="shared" si="132"/>
        <v>5.6431327511468288</v>
      </c>
      <c r="X309">
        <f t="shared" si="133"/>
        <v>2.2972235627332109</v>
      </c>
      <c r="Y309">
        <f t="shared" si="134"/>
        <v>-6.9833167983763387</v>
      </c>
      <c r="Z309">
        <f t="shared" si="135"/>
        <v>3.6031258249180769</v>
      </c>
      <c r="AA309">
        <f t="shared" si="136"/>
        <v>0.35941585851851537</v>
      </c>
      <c r="AB309">
        <f t="shared" si="137"/>
        <v>-3.038991931416843</v>
      </c>
      <c r="AC309">
        <v>-1.2211746158316201E-3</v>
      </c>
      <c r="AD309">
        <v>2.3585951537363498E-2</v>
      </c>
      <c r="AE309">
        <v>2.6774247437440999</v>
      </c>
      <c r="AF309">
        <v>89</v>
      </c>
      <c r="AG309">
        <v>9</v>
      </c>
      <c r="AH309">
        <f t="shared" si="138"/>
        <v>1</v>
      </c>
      <c r="AI309">
        <f t="shared" si="139"/>
        <v>0</v>
      </c>
      <c r="AJ309">
        <f t="shared" si="140"/>
        <v>52305.829163008188</v>
      </c>
      <c r="AK309">
        <f t="shared" si="141"/>
        <v>-9.53260935483871E-2</v>
      </c>
      <c r="AL309">
        <f t="shared" si="142"/>
        <v>-4.6709785838709675E-2</v>
      </c>
      <c r="AM309">
        <f t="shared" si="143"/>
        <v>0.49</v>
      </c>
      <c r="AN309">
        <f t="shared" si="144"/>
        <v>0.39</v>
      </c>
      <c r="AO309">
        <v>28.87</v>
      </c>
      <c r="AP309">
        <v>0.5</v>
      </c>
      <c r="AQ309" t="s">
        <v>195</v>
      </c>
      <c r="AR309">
        <v>1607411558.81936</v>
      </c>
      <c r="AS309">
        <v>425.30045161290298</v>
      </c>
      <c r="AT309">
        <v>409.98709677419401</v>
      </c>
      <c r="AU309">
        <v>32.821064516128999</v>
      </c>
      <c r="AV309">
        <v>32.378922580645202</v>
      </c>
      <c r="AW309">
        <v>1000.03467741935</v>
      </c>
      <c r="AX309">
        <v>101.52048387096799</v>
      </c>
      <c r="AY309">
        <v>0.15174877419354799</v>
      </c>
      <c r="AZ309">
        <v>34.983245161290299</v>
      </c>
      <c r="BA309">
        <v>34.954690322580703</v>
      </c>
      <c r="BB309">
        <v>35.1265741935484</v>
      </c>
      <c r="BC309">
        <v>10003.2183870968</v>
      </c>
      <c r="BD309">
        <v>-9.53260935483871E-2</v>
      </c>
      <c r="BE309">
        <v>0.282605</v>
      </c>
      <c r="BF309">
        <v>1607411537.4000001</v>
      </c>
      <c r="BG309" t="s">
        <v>908</v>
      </c>
      <c r="BH309">
        <v>49</v>
      </c>
      <c r="BI309">
        <v>-1.4650000000000001</v>
      </c>
      <c r="BJ309">
        <v>0.13800000000000001</v>
      </c>
      <c r="BK309">
        <v>410</v>
      </c>
      <c r="BL309">
        <v>32</v>
      </c>
      <c r="BM309">
        <v>0.08</v>
      </c>
      <c r="BN309">
        <v>0.08</v>
      </c>
      <c r="BO309">
        <v>15.280288000000001</v>
      </c>
      <c r="BP309">
        <v>0.42661080719495797</v>
      </c>
      <c r="BQ309">
        <v>0.234367632270329</v>
      </c>
      <c r="BR309">
        <v>0</v>
      </c>
      <c r="BS309">
        <v>0.44292848000000001</v>
      </c>
      <c r="BT309">
        <v>-7.9508832492678899E-3</v>
      </c>
      <c r="BU309">
        <v>6.8705611102441999E-3</v>
      </c>
      <c r="BV309">
        <v>1</v>
      </c>
      <c r="BW309">
        <v>1</v>
      </c>
      <c r="BX309">
        <v>2</v>
      </c>
      <c r="BY309" t="s">
        <v>220</v>
      </c>
      <c r="BZ309">
        <v>100</v>
      </c>
      <c r="CA309">
        <v>100</v>
      </c>
      <c r="CB309">
        <v>-1.4650000000000001</v>
      </c>
      <c r="CC309">
        <v>0.13800000000000001</v>
      </c>
      <c r="CD309">
        <v>2</v>
      </c>
      <c r="CE309">
        <v>990.15599999999995</v>
      </c>
      <c r="CF309">
        <v>712.17700000000002</v>
      </c>
      <c r="CG309">
        <v>34.997399999999999</v>
      </c>
      <c r="CH309">
        <v>37.698300000000003</v>
      </c>
      <c r="CI309">
        <v>30.0002</v>
      </c>
      <c r="CJ309">
        <v>37.442500000000003</v>
      </c>
      <c r="CK309">
        <v>37.533200000000001</v>
      </c>
      <c r="CL309">
        <v>31.056999999999999</v>
      </c>
      <c r="CM309">
        <v>-30</v>
      </c>
      <c r="CN309">
        <v>-30</v>
      </c>
      <c r="CO309">
        <v>35</v>
      </c>
      <c r="CP309">
        <v>410</v>
      </c>
      <c r="CQ309">
        <v>10</v>
      </c>
      <c r="CR309">
        <v>97.411500000000004</v>
      </c>
      <c r="CS309">
        <v>105.292</v>
      </c>
    </row>
    <row r="310" spans="1:97" x14ac:dyDescent="0.25">
      <c r="A310">
        <v>294</v>
      </c>
      <c r="B310">
        <v>1607411572.4000001</v>
      </c>
      <c r="C310">
        <v>21978.300000190698</v>
      </c>
      <c r="D310" t="s">
        <v>909</v>
      </c>
      <c r="E310" t="s">
        <v>910</v>
      </c>
      <c r="F310">
        <v>1607411563.9806499</v>
      </c>
      <c r="G310">
        <f t="shared" si="116"/>
        <v>1.5770414002308557E-4</v>
      </c>
      <c r="H310">
        <f t="shared" si="117"/>
        <v>-5.3707933333529958</v>
      </c>
      <c r="I310">
        <f t="shared" si="118"/>
        <v>425.29983870967698</v>
      </c>
      <c r="J310">
        <f t="shared" si="119"/>
        <v>1671.1799201376236</v>
      </c>
      <c r="K310">
        <f t="shared" si="120"/>
        <v>169.91102310039309</v>
      </c>
      <c r="L310">
        <f t="shared" si="121"/>
        <v>43.240784459426976</v>
      </c>
      <c r="M310">
        <f t="shared" si="122"/>
        <v>6.6941446887370812E-3</v>
      </c>
      <c r="N310">
        <f t="shared" si="123"/>
        <v>2.3403865380741111</v>
      </c>
      <c r="O310">
        <f t="shared" si="124"/>
        <v>6.6835256434011215E-3</v>
      </c>
      <c r="P310">
        <f t="shared" si="125"/>
        <v>4.1781561823064084E-3</v>
      </c>
      <c r="Q310">
        <f t="shared" si="126"/>
        <v>-1.5087878847096777E-2</v>
      </c>
      <c r="R310">
        <f t="shared" si="127"/>
        <v>34.91699045828836</v>
      </c>
      <c r="S310">
        <f t="shared" si="128"/>
        <v>34.941193548387098</v>
      </c>
      <c r="T310">
        <f t="shared" si="129"/>
        <v>5.6300034064622855</v>
      </c>
      <c r="U310">
        <f t="shared" si="130"/>
        <v>59.18211601519463</v>
      </c>
      <c r="V310">
        <f t="shared" si="131"/>
        <v>3.3367622956930565</v>
      </c>
      <c r="W310">
        <f t="shared" si="132"/>
        <v>5.638126042732849</v>
      </c>
      <c r="X310">
        <f t="shared" si="133"/>
        <v>2.293241110769229</v>
      </c>
      <c r="Y310">
        <f t="shared" si="134"/>
        <v>-6.9547525750180732</v>
      </c>
      <c r="Z310">
        <f t="shared" si="135"/>
        <v>3.2838040219982272</v>
      </c>
      <c r="AA310">
        <f t="shared" si="136"/>
        <v>0.32753617243553612</v>
      </c>
      <c r="AB310">
        <f t="shared" si="137"/>
        <v>-3.3585002594314064</v>
      </c>
      <c r="AC310">
        <v>-1.2210443737542E-3</v>
      </c>
      <c r="AD310">
        <v>2.3583436022148699E-2</v>
      </c>
      <c r="AE310">
        <v>2.6772450195137698</v>
      </c>
      <c r="AF310">
        <v>89</v>
      </c>
      <c r="AG310">
        <v>9</v>
      </c>
      <c r="AH310">
        <f t="shared" si="138"/>
        <v>1</v>
      </c>
      <c r="AI310">
        <f t="shared" si="139"/>
        <v>0</v>
      </c>
      <c r="AJ310">
        <f t="shared" si="140"/>
        <v>52303.183519861741</v>
      </c>
      <c r="AK310">
        <f t="shared" si="141"/>
        <v>-7.8952793548387107E-2</v>
      </c>
      <c r="AL310">
        <f t="shared" si="142"/>
        <v>-3.8686868838709684E-2</v>
      </c>
      <c r="AM310">
        <f t="shared" si="143"/>
        <v>0.49</v>
      </c>
      <c r="AN310">
        <f t="shared" si="144"/>
        <v>0.39</v>
      </c>
      <c r="AO310">
        <v>28.87</v>
      </c>
      <c r="AP310">
        <v>0.5</v>
      </c>
      <c r="AQ310" t="s">
        <v>195</v>
      </c>
      <c r="AR310">
        <v>1607411563.9806499</v>
      </c>
      <c r="AS310">
        <v>425.29983870967698</v>
      </c>
      <c r="AT310">
        <v>409.98848387096803</v>
      </c>
      <c r="AU310">
        <v>32.819119354838698</v>
      </c>
      <c r="AV310">
        <v>32.378783870967702</v>
      </c>
      <c r="AW310">
        <v>1000.032</v>
      </c>
      <c r="AX310">
        <v>101.51967741935501</v>
      </c>
      <c r="AY310">
        <v>0.15161545161290299</v>
      </c>
      <c r="AZ310">
        <v>34.967219354838697</v>
      </c>
      <c r="BA310">
        <v>34.941193548387098</v>
      </c>
      <c r="BB310">
        <v>35.1128</v>
      </c>
      <c r="BC310">
        <v>10002.2309677419</v>
      </c>
      <c r="BD310">
        <v>-7.8952793548387107E-2</v>
      </c>
      <c r="BE310">
        <v>0.282605</v>
      </c>
      <c r="BF310">
        <v>1607411537.4000001</v>
      </c>
      <c r="BG310" t="s">
        <v>908</v>
      </c>
      <c r="BH310">
        <v>49</v>
      </c>
      <c r="BI310">
        <v>-1.4650000000000001</v>
      </c>
      <c r="BJ310">
        <v>0.13800000000000001</v>
      </c>
      <c r="BK310">
        <v>410</v>
      </c>
      <c r="BL310">
        <v>32</v>
      </c>
      <c r="BM310">
        <v>0.08</v>
      </c>
      <c r="BN310">
        <v>0.08</v>
      </c>
      <c r="BO310">
        <v>15.310765999999999</v>
      </c>
      <c r="BP310">
        <v>2.2071497532168201E-2</v>
      </c>
      <c r="BQ310">
        <v>1.40962492883745E-2</v>
      </c>
      <c r="BR310">
        <v>1</v>
      </c>
      <c r="BS310">
        <v>0.44143426000000002</v>
      </c>
      <c r="BT310">
        <v>-1.9956600434269799E-2</v>
      </c>
      <c r="BU310">
        <v>2.6558351289942702E-3</v>
      </c>
      <c r="BV310">
        <v>1</v>
      </c>
      <c r="BW310">
        <v>2</v>
      </c>
      <c r="BX310">
        <v>2</v>
      </c>
      <c r="BY310" t="s">
        <v>197</v>
      </c>
      <c r="BZ310">
        <v>100</v>
      </c>
      <c r="CA310">
        <v>100</v>
      </c>
      <c r="CB310">
        <v>-1.4650000000000001</v>
      </c>
      <c r="CC310">
        <v>0.13800000000000001</v>
      </c>
      <c r="CD310">
        <v>2</v>
      </c>
      <c r="CE310">
        <v>989.78800000000001</v>
      </c>
      <c r="CF310">
        <v>712.26099999999997</v>
      </c>
      <c r="CG310">
        <v>34.997500000000002</v>
      </c>
      <c r="CH310">
        <v>37.702399999999997</v>
      </c>
      <c r="CI310">
        <v>30.0001</v>
      </c>
      <c r="CJ310">
        <v>37.443800000000003</v>
      </c>
      <c r="CK310">
        <v>37.534500000000001</v>
      </c>
      <c r="CL310">
        <v>31.057099999999998</v>
      </c>
      <c r="CM310">
        <v>-30</v>
      </c>
      <c r="CN310">
        <v>-30</v>
      </c>
      <c r="CO310">
        <v>35</v>
      </c>
      <c r="CP310">
        <v>410</v>
      </c>
      <c r="CQ310">
        <v>10</v>
      </c>
      <c r="CR310">
        <v>97.412599999999998</v>
      </c>
      <c r="CS310">
        <v>105.292</v>
      </c>
    </row>
    <row r="311" spans="1:97" x14ac:dyDescent="0.25">
      <c r="A311">
        <v>295</v>
      </c>
      <c r="B311">
        <v>1607411577.3</v>
      </c>
      <c r="C311">
        <v>21983.200000047698</v>
      </c>
      <c r="D311" t="s">
        <v>911</v>
      </c>
      <c r="E311" t="s">
        <v>912</v>
      </c>
      <c r="F311">
        <v>1607411568.7645199</v>
      </c>
      <c r="G311">
        <f t="shared" si="116"/>
        <v>1.569553132783316E-4</v>
      </c>
      <c r="H311">
        <f t="shared" si="117"/>
        <v>-5.3715766584622786</v>
      </c>
      <c r="I311">
        <f t="shared" si="118"/>
        <v>425.30454838709699</v>
      </c>
      <c r="J311">
        <f t="shared" si="119"/>
        <v>1675.9877718555708</v>
      </c>
      <c r="K311">
        <f t="shared" si="120"/>
        <v>170.39880437994123</v>
      </c>
      <c r="L311">
        <f t="shared" si="121"/>
        <v>43.240999582160107</v>
      </c>
      <c r="M311">
        <f t="shared" si="122"/>
        <v>6.6699301856288813E-3</v>
      </c>
      <c r="N311">
        <f t="shared" si="123"/>
        <v>2.3400340173655207</v>
      </c>
      <c r="O311">
        <f t="shared" si="124"/>
        <v>6.6593861743703357E-3</v>
      </c>
      <c r="P311">
        <f t="shared" si="125"/>
        <v>4.1630622875201643E-3</v>
      </c>
      <c r="Q311">
        <f t="shared" si="126"/>
        <v>-1.7581794875806449E-2</v>
      </c>
      <c r="R311">
        <f t="shared" si="127"/>
        <v>34.904683712801635</v>
      </c>
      <c r="S311">
        <f t="shared" si="128"/>
        <v>34.932090322580599</v>
      </c>
      <c r="T311">
        <f t="shared" si="129"/>
        <v>5.6271646978939796</v>
      </c>
      <c r="U311">
        <f t="shared" si="130"/>
        <v>59.218828880251792</v>
      </c>
      <c r="V311">
        <f t="shared" si="131"/>
        <v>3.3365176143016826</v>
      </c>
      <c r="W311">
        <f t="shared" si="132"/>
        <v>5.6342174902657343</v>
      </c>
      <c r="X311">
        <f t="shared" si="133"/>
        <v>2.290647083592297</v>
      </c>
      <c r="Y311">
        <f t="shared" si="134"/>
        <v>-6.9217293155744235</v>
      </c>
      <c r="Z311">
        <f t="shared" si="135"/>
        <v>2.8523445188285952</v>
      </c>
      <c r="AA311">
        <f t="shared" si="136"/>
        <v>0.28451403766203409</v>
      </c>
      <c r="AB311">
        <f t="shared" si="137"/>
        <v>-3.802452553959601</v>
      </c>
      <c r="AC311">
        <v>-1.22072512416281E-3</v>
      </c>
      <c r="AD311">
        <v>2.3577269987174399E-2</v>
      </c>
      <c r="AE311">
        <v>2.6768044250751299</v>
      </c>
      <c r="AF311">
        <v>89</v>
      </c>
      <c r="AG311">
        <v>9</v>
      </c>
      <c r="AH311">
        <f t="shared" si="138"/>
        <v>1</v>
      </c>
      <c r="AI311">
        <f t="shared" si="139"/>
        <v>0</v>
      </c>
      <c r="AJ311">
        <f t="shared" si="140"/>
        <v>52292.188704948785</v>
      </c>
      <c r="AK311">
        <f t="shared" si="141"/>
        <v>-9.2003112903225798E-2</v>
      </c>
      <c r="AL311">
        <f t="shared" si="142"/>
        <v>-4.508152532258064E-2</v>
      </c>
      <c r="AM311">
        <f t="shared" si="143"/>
        <v>0.49</v>
      </c>
      <c r="AN311">
        <f t="shared" si="144"/>
        <v>0.39</v>
      </c>
      <c r="AO311">
        <v>28.87</v>
      </c>
      <c r="AP311">
        <v>0.5</v>
      </c>
      <c r="AQ311" t="s">
        <v>195</v>
      </c>
      <c r="AR311">
        <v>1607411568.7645199</v>
      </c>
      <c r="AS311">
        <v>425.30454838709699</v>
      </c>
      <c r="AT311">
        <v>409.98958064516103</v>
      </c>
      <c r="AU311">
        <v>32.816912903225798</v>
      </c>
      <c r="AV311">
        <v>32.3786548387097</v>
      </c>
      <c r="AW311">
        <v>1000.00364516129</v>
      </c>
      <c r="AX311">
        <v>101.519451612903</v>
      </c>
      <c r="AY311">
        <v>0.15122119354838701</v>
      </c>
      <c r="AZ311">
        <v>34.954700000000003</v>
      </c>
      <c r="BA311">
        <v>34.932090322580599</v>
      </c>
      <c r="BB311">
        <v>35.099396774193501</v>
      </c>
      <c r="BC311">
        <v>9999.6380645161298</v>
      </c>
      <c r="BD311">
        <v>-9.2003112903225798E-2</v>
      </c>
      <c r="BE311">
        <v>0.282605</v>
      </c>
      <c r="BF311">
        <v>1607411537.4000001</v>
      </c>
      <c r="BG311" t="s">
        <v>908</v>
      </c>
      <c r="BH311">
        <v>49</v>
      </c>
      <c r="BI311">
        <v>-1.4650000000000001</v>
      </c>
      <c r="BJ311">
        <v>0.13800000000000001</v>
      </c>
      <c r="BK311">
        <v>410</v>
      </c>
      <c r="BL311">
        <v>32</v>
      </c>
      <c r="BM311">
        <v>0.08</v>
      </c>
      <c r="BN311">
        <v>0.08</v>
      </c>
      <c r="BO311">
        <v>15.31584</v>
      </c>
      <c r="BP311">
        <v>-2.5899040186206498E-3</v>
      </c>
      <c r="BQ311">
        <v>1.2886395927488701E-2</v>
      </c>
      <c r="BR311">
        <v>1</v>
      </c>
      <c r="BS311">
        <v>0.43984202</v>
      </c>
      <c r="BT311">
        <v>-2.2842097714808701E-2</v>
      </c>
      <c r="BU311">
        <v>2.9179178089178601E-3</v>
      </c>
      <c r="BV311">
        <v>1</v>
      </c>
      <c r="BW311">
        <v>2</v>
      </c>
      <c r="BX311">
        <v>2</v>
      </c>
      <c r="BY311" t="s">
        <v>197</v>
      </c>
      <c r="BZ311">
        <v>100</v>
      </c>
      <c r="CA311">
        <v>100</v>
      </c>
      <c r="CB311">
        <v>-1.4650000000000001</v>
      </c>
      <c r="CC311">
        <v>0.13800000000000001</v>
      </c>
      <c r="CD311">
        <v>2</v>
      </c>
      <c r="CE311">
        <v>990.35699999999997</v>
      </c>
      <c r="CF311">
        <v>712.27</v>
      </c>
      <c r="CG311">
        <v>34.998100000000001</v>
      </c>
      <c r="CH311">
        <v>37.7042</v>
      </c>
      <c r="CI311">
        <v>30.0001</v>
      </c>
      <c r="CJ311">
        <v>37.446599999999997</v>
      </c>
      <c r="CK311">
        <v>37.537399999999998</v>
      </c>
      <c r="CL311">
        <v>31.058</v>
      </c>
      <c r="CM311">
        <v>-30</v>
      </c>
      <c r="CN311">
        <v>-30</v>
      </c>
      <c r="CO311">
        <v>35</v>
      </c>
      <c r="CP311">
        <v>410</v>
      </c>
      <c r="CQ311">
        <v>10</v>
      </c>
      <c r="CR311">
        <v>97.412999999999997</v>
      </c>
      <c r="CS311">
        <v>105.292</v>
      </c>
    </row>
    <row r="312" spans="1:97" x14ac:dyDescent="0.25">
      <c r="A312">
        <v>296</v>
      </c>
      <c r="B312">
        <v>1607411582.3</v>
      </c>
      <c r="C312">
        <v>21988.200000047698</v>
      </c>
      <c r="D312" t="s">
        <v>913</v>
      </c>
      <c r="E312" t="s">
        <v>914</v>
      </c>
      <c r="F312">
        <v>1607411573.7</v>
      </c>
      <c r="G312">
        <f t="shared" si="116"/>
        <v>1.562771014157837E-4</v>
      </c>
      <c r="H312">
        <f t="shared" si="117"/>
        <v>-5.3729020044247902</v>
      </c>
      <c r="I312">
        <f t="shared" si="118"/>
        <v>425.308032258065</v>
      </c>
      <c r="J312">
        <f t="shared" si="119"/>
        <v>1680.5713910191621</v>
      </c>
      <c r="K312">
        <f t="shared" si="120"/>
        <v>170.86494041731387</v>
      </c>
      <c r="L312">
        <f t="shared" si="121"/>
        <v>43.241383245676516</v>
      </c>
      <c r="M312">
        <f t="shared" si="122"/>
        <v>6.6477049722585436E-3</v>
      </c>
      <c r="N312">
        <f t="shared" si="123"/>
        <v>2.3405489993528028</v>
      </c>
      <c r="O312">
        <f t="shared" si="124"/>
        <v>6.6372333534396259E-3</v>
      </c>
      <c r="P312">
        <f t="shared" si="125"/>
        <v>4.1492102848160921E-3</v>
      </c>
      <c r="Q312">
        <f t="shared" si="126"/>
        <v>-2.6058924915483783E-2</v>
      </c>
      <c r="R312">
        <f t="shared" si="127"/>
        <v>34.898883384864462</v>
      </c>
      <c r="S312">
        <f t="shared" si="128"/>
        <v>34.924145161290298</v>
      </c>
      <c r="T312">
        <f t="shared" si="129"/>
        <v>5.6246881316993029</v>
      </c>
      <c r="U312">
        <f t="shared" si="130"/>
        <v>59.234415332180234</v>
      </c>
      <c r="V312">
        <f t="shared" si="131"/>
        <v>3.336293259773786</v>
      </c>
      <c r="W312">
        <f t="shared" si="132"/>
        <v>5.6323561920282526</v>
      </c>
      <c r="X312">
        <f t="shared" si="133"/>
        <v>2.2883948719255169</v>
      </c>
      <c r="Y312">
        <f t="shared" si="134"/>
        <v>-6.891820172436061</v>
      </c>
      <c r="Z312">
        <f t="shared" si="135"/>
        <v>3.1028973379089768</v>
      </c>
      <c r="AA312">
        <f t="shared" si="136"/>
        <v>0.30941697300889592</v>
      </c>
      <c r="AB312">
        <f t="shared" si="137"/>
        <v>-3.5055647864336725</v>
      </c>
      <c r="AC312">
        <v>-1.22119152527767E-3</v>
      </c>
      <c r="AD312">
        <v>2.3586278128966302E-2</v>
      </c>
      <c r="AE312">
        <v>2.6774480765642501</v>
      </c>
      <c r="AF312">
        <v>89</v>
      </c>
      <c r="AG312">
        <v>9</v>
      </c>
      <c r="AH312">
        <f t="shared" si="138"/>
        <v>1</v>
      </c>
      <c r="AI312">
        <f t="shared" si="139"/>
        <v>0</v>
      </c>
      <c r="AJ312">
        <f t="shared" si="140"/>
        <v>52312.364980784616</v>
      </c>
      <c r="AK312">
        <f t="shared" si="141"/>
        <v>-0.13636276774193501</v>
      </c>
      <c r="AL312">
        <f t="shared" si="142"/>
        <v>-6.6817756193548156E-2</v>
      </c>
      <c r="AM312">
        <f t="shared" si="143"/>
        <v>0.49</v>
      </c>
      <c r="AN312">
        <f t="shared" si="144"/>
        <v>0.39</v>
      </c>
      <c r="AO312">
        <v>28.87</v>
      </c>
      <c r="AP312">
        <v>0.5</v>
      </c>
      <c r="AQ312" t="s">
        <v>195</v>
      </c>
      <c r="AR312">
        <v>1607411573.7</v>
      </c>
      <c r="AS312">
        <v>425.308032258065</v>
      </c>
      <c r="AT312">
        <v>409.98832258064499</v>
      </c>
      <c r="AU312">
        <v>32.814683870967698</v>
      </c>
      <c r="AV312">
        <v>32.378316129032299</v>
      </c>
      <c r="AW312">
        <v>999.99812903225802</v>
      </c>
      <c r="AX312">
        <v>101.519516129032</v>
      </c>
      <c r="AY312">
        <v>0.151225935483871</v>
      </c>
      <c r="AZ312">
        <v>34.948735483870998</v>
      </c>
      <c r="BA312">
        <v>34.924145161290298</v>
      </c>
      <c r="BB312">
        <v>35.0867</v>
      </c>
      <c r="BC312">
        <v>10003.452258064501</v>
      </c>
      <c r="BD312">
        <v>-0.13636276774193501</v>
      </c>
      <c r="BE312">
        <v>0.282605</v>
      </c>
      <c r="BF312">
        <v>1607411537.4000001</v>
      </c>
      <c r="BG312" t="s">
        <v>908</v>
      </c>
      <c r="BH312">
        <v>49</v>
      </c>
      <c r="BI312">
        <v>-1.4650000000000001</v>
      </c>
      <c r="BJ312">
        <v>0.13800000000000001</v>
      </c>
      <c r="BK312">
        <v>410</v>
      </c>
      <c r="BL312">
        <v>32</v>
      </c>
      <c r="BM312">
        <v>0.08</v>
      </c>
      <c r="BN312">
        <v>0.08</v>
      </c>
      <c r="BO312">
        <v>15.315989999999999</v>
      </c>
      <c r="BP312">
        <v>4.8060497842326202E-2</v>
      </c>
      <c r="BQ312">
        <v>1.38359134140106E-2</v>
      </c>
      <c r="BR312">
        <v>1</v>
      </c>
      <c r="BS312">
        <v>0.43823077999999999</v>
      </c>
      <c r="BT312">
        <v>-2.5201359324239302E-2</v>
      </c>
      <c r="BU312">
        <v>3.1406095223061401E-3</v>
      </c>
      <c r="BV312">
        <v>1</v>
      </c>
      <c r="BW312">
        <v>2</v>
      </c>
      <c r="BX312">
        <v>2</v>
      </c>
      <c r="BY312" t="s">
        <v>197</v>
      </c>
      <c r="BZ312">
        <v>100</v>
      </c>
      <c r="CA312">
        <v>100</v>
      </c>
      <c r="CB312">
        <v>-1.4650000000000001</v>
      </c>
      <c r="CC312">
        <v>0.13800000000000001</v>
      </c>
      <c r="CD312">
        <v>2</v>
      </c>
      <c r="CE312">
        <v>990.39599999999996</v>
      </c>
      <c r="CF312">
        <v>712.20699999999999</v>
      </c>
      <c r="CG312">
        <v>34.997799999999998</v>
      </c>
      <c r="CH312">
        <v>37.706899999999997</v>
      </c>
      <c r="CI312">
        <v>30</v>
      </c>
      <c r="CJ312">
        <v>37.447400000000002</v>
      </c>
      <c r="CK312">
        <v>37.537999999999997</v>
      </c>
      <c r="CL312">
        <v>31.0593</v>
      </c>
      <c r="CM312">
        <v>-30</v>
      </c>
      <c r="CN312">
        <v>-30</v>
      </c>
      <c r="CO312">
        <v>35</v>
      </c>
      <c r="CP312">
        <v>410</v>
      </c>
      <c r="CQ312">
        <v>10</v>
      </c>
      <c r="CR312">
        <v>97.412800000000004</v>
      </c>
      <c r="CS312">
        <v>105.29300000000001</v>
      </c>
    </row>
    <row r="313" spans="1:97" x14ac:dyDescent="0.25">
      <c r="A313">
        <v>297</v>
      </c>
      <c r="B313">
        <v>1607411587.3</v>
      </c>
      <c r="C313">
        <v>21993.200000047698</v>
      </c>
      <c r="D313" t="s">
        <v>915</v>
      </c>
      <c r="E313" t="s">
        <v>916</v>
      </c>
      <c r="F313">
        <v>1607411578.68065</v>
      </c>
      <c r="G313">
        <f t="shared" si="116"/>
        <v>1.55501086564911E-4</v>
      </c>
      <c r="H313">
        <f t="shared" si="117"/>
        <v>-5.3700882652255304</v>
      </c>
      <c r="I313">
        <f t="shared" si="118"/>
        <v>425.28858064516101</v>
      </c>
      <c r="J313">
        <f t="shared" si="119"/>
        <v>1684.1174792732068</v>
      </c>
      <c r="K313">
        <f t="shared" si="120"/>
        <v>171.22691321871091</v>
      </c>
      <c r="L313">
        <f t="shared" si="121"/>
        <v>43.239769070305044</v>
      </c>
      <c r="M313">
        <f t="shared" si="122"/>
        <v>6.6259570976000869E-3</v>
      </c>
      <c r="N313">
        <f t="shared" si="123"/>
        <v>2.3403681290739202</v>
      </c>
      <c r="O313">
        <f t="shared" si="124"/>
        <v>6.6155530216971542E-3</v>
      </c>
      <c r="P313">
        <f t="shared" si="125"/>
        <v>4.1356540223516499E-3</v>
      </c>
      <c r="Q313">
        <f t="shared" si="126"/>
        <v>-2.6937314832580724E-2</v>
      </c>
      <c r="R313">
        <f t="shared" si="127"/>
        <v>34.888942317837156</v>
      </c>
      <c r="S313">
        <f t="shared" si="128"/>
        <v>34.910961290322597</v>
      </c>
      <c r="T313">
        <f t="shared" si="129"/>
        <v>5.6205807107499499</v>
      </c>
      <c r="U313">
        <f t="shared" si="130"/>
        <v>59.262884700027399</v>
      </c>
      <c r="V313">
        <f t="shared" si="131"/>
        <v>3.3360153070342338</v>
      </c>
      <c r="W313">
        <f t="shared" si="132"/>
        <v>5.6291814411671588</v>
      </c>
      <c r="X313">
        <f t="shared" si="133"/>
        <v>2.2845654037157161</v>
      </c>
      <c r="Y313">
        <f t="shared" si="134"/>
        <v>-6.8575979175125754</v>
      </c>
      <c r="Z313">
        <f t="shared" si="135"/>
        <v>3.4819933607880089</v>
      </c>
      <c r="AA313">
        <f t="shared" si="136"/>
        <v>0.34720726636605015</v>
      </c>
      <c r="AB313">
        <f t="shared" si="137"/>
        <v>-3.055334605191097</v>
      </c>
      <c r="AC313">
        <v>-1.22102770048366E-3</v>
      </c>
      <c r="AD313">
        <v>2.3583113992075501E-2</v>
      </c>
      <c r="AE313">
        <v>2.6772220107359499</v>
      </c>
      <c r="AF313">
        <v>89</v>
      </c>
      <c r="AG313">
        <v>9</v>
      </c>
      <c r="AH313">
        <f t="shared" si="138"/>
        <v>1</v>
      </c>
      <c r="AI313">
        <f t="shared" si="139"/>
        <v>0</v>
      </c>
      <c r="AJ313">
        <f t="shared" si="140"/>
        <v>52307.382235100471</v>
      </c>
      <c r="AK313">
        <f t="shared" si="141"/>
        <v>-0.14095926129032299</v>
      </c>
      <c r="AL313">
        <f t="shared" si="142"/>
        <v>-6.9070038032258266E-2</v>
      </c>
      <c r="AM313">
        <f t="shared" si="143"/>
        <v>0.49</v>
      </c>
      <c r="AN313">
        <f t="shared" si="144"/>
        <v>0.39</v>
      </c>
      <c r="AO313">
        <v>28.87</v>
      </c>
      <c r="AP313">
        <v>0.5</v>
      </c>
      <c r="AQ313" t="s">
        <v>195</v>
      </c>
      <c r="AR313">
        <v>1607411578.68065</v>
      </c>
      <c r="AS313">
        <v>425.28858064516101</v>
      </c>
      <c r="AT313">
        <v>409.97622580645202</v>
      </c>
      <c r="AU313">
        <v>32.811674193548399</v>
      </c>
      <c r="AV313">
        <v>32.377477419354797</v>
      </c>
      <c r="AW313">
        <v>1000.01074193548</v>
      </c>
      <c r="AX313">
        <v>101.52041935483901</v>
      </c>
      <c r="AY313">
        <v>0.151177387096774</v>
      </c>
      <c r="AZ313">
        <v>34.938558064516101</v>
      </c>
      <c r="BA313">
        <v>34.910961290322597</v>
      </c>
      <c r="BB313">
        <v>35.070751612903202</v>
      </c>
      <c r="BC313">
        <v>10002.0212903226</v>
      </c>
      <c r="BD313">
        <v>-0.14095926129032299</v>
      </c>
      <c r="BE313">
        <v>0.282605</v>
      </c>
      <c r="BF313">
        <v>1607411537.4000001</v>
      </c>
      <c r="BG313" t="s">
        <v>908</v>
      </c>
      <c r="BH313">
        <v>49</v>
      </c>
      <c r="BI313">
        <v>-1.4650000000000001</v>
      </c>
      <c r="BJ313">
        <v>0.13800000000000001</v>
      </c>
      <c r="BK313">
        <v>410</v>
      </c>
      <c r="BL313">
        <v>32</v>
      </c>
      <c r="BM313">
        <v>0.08</v>
      </c>
      <c r="BN313">
        <v>0.08</v>
      </c>
      <c r="BO313">
        <v>15.311192</v>
      </c>
      <c r="BP313">
        <v>-3.0947755130201201E-2</v>
      </c>
      <c r="BQ313">
        <v>1.85339131324175E-2</v>
      </c>
      <c r="BR313">
        <v>1</v>
      </c>
      <c r="BS313">
        <v>0.43582591999999998</v>
      </c>
      <c r="BT313">
        <v>-2.4626667615274898E-2</v>
      </c>
      <c r="BU313">
        <v>3.0732945048595598E-3</v>
      </c>
      <c r="BV313">
        <v>1</v>
      </c>
      <c r="BW313">
        <v>2</v>
      </c>
      <c r="BX313">
        <v>2</v>
      </c>
      <c r="BY313" t="s">
        <v>197</v>
      </c>
      <c r="BZ313">
        <v>100</v>
      </c>
      <c r="CA313">
        <v>100</v>
      </c>
      <c r="CB313">
        <v>-1.4650000000000001</v>
      </c>
      <c r="CC313">
        <v>0.13800000000000001</v>
      </c>
      <c r="CD313">
        <v>2</v>
      </c>
      <c r="CE313">
        <v>990.40899999999999</v>
      </c>
      <c r="CF313">
        <v>712.30899999999997</v>
      </c>
      <c r="CG313">
        <v>34.996699999999997</v>
      </c>
      <c r="CH313">
        <v>37.706899999999997</v>
      </c>
      <c r="CI313">
        <v>30</v>
      </c>
      <c r="CJ313">
        <v>37.450200000000002</v>
      </c>
      <c r="CK313">
        <v>37.540999999999997</v>
      </c>
      <c r="CL313">
        <v>31.060600000000001</v>
      </c>
      <c r="CM313">
        <v>-30</v>
      </c>
      <c r="CN313">
        <v>-30</v>
      </c>
      <c r="CO313">
        <v>35</v>
      </c>
      <c r="CP313">
        <v>410</v>
      </c>
      <c r="CQ313">
        <v>10</v>
      </c>
      <c r="CR313">
        <v>97.414500000000004</v>
      </c>
      <c r="CS313">
        <v>105.294</v>
      </c>
    </row>
    <row r="314" spans="1:97" x14ac:dyDescent="0.25">
      <c r="A314">
        <v>298</v>
      </c>
      <c r="B314">
        <v>1607411941.4000001</v>
      </c>
      <c r="C314">
        <v>22347.300000190698</v>
      </c>
      <c r="D314" t="s">
        <v>918</v>
      </c>
      <c r="E314" t="s">
        <v>919</v>
      </c>
      <c r="F314">
        <v>1607411933.4000001</v>
      </c>
      <c r="G314">
        <f t="shared" si="116"/>
        <v>2.2172609579563686E-4</v>
      </c>
      <c r="H314">
        <f t="shared" si="117"/>
        <v>-5.2555092195737743</v>
      </c>
      <c r="I314">
        <f t="shared" si="118"/>
        <v>418.09958064516098</v>
      </c>
      <c r="J314">
        <f t="shared" si="119"/>
        <v>1286.2481781003066</v>
      </c>
      <c r="K314">
        <f t="shared" si="120"/>
        <v>130.78339307127763</v>
      </c>
      <c r="L314">
        <f t="shared" si="121"/>
        <v>42.51161069025688</v>
      </c>
      <c r="M314">
        <f t="shared" si="122"/>
        <v>9.3528070732669596E-3</v>
      </c>
      <c r="N314">
        <f t="shared" si="123"/>
        <v>2.7464561008506849</v>
      </c>
      <c r="O314">
        <f t="shared" si="124"/>
        <v>9.3351486302032868E-3</v>
      </c>
      <c r="P314">
        <f t="shared" si="125"/>
        <v>5.8360516243570939E-3</v>
      </c>
      <c r="Q314">
        <f t="shared" si="126"/>
        <v>-2.2396630267741986E-2</v>
      </c>
      <c r="R314">
        <f t="shared" si="127"/>
        <v>34.959217786499458</v>
      </c>
      <c r="S314">
        <f t="shared" si="128"/>
        <v>34.990496774193602</v>
      </c>
      <c r="T314">
        <f t="shared" si="129"/>
        <v>5.6453995361173588</v>
      </c>
      <c r="U314">
        <f t="shared" si="130"/>
        <v>59.013558760988559</v>
      </c>
      <c r="V314">
        <f t="shared" si="131"/>
        <v>3.3370390005987067</v>
      </c>
      <c r="W314">
        <f t="shared" si="132"/>
        <v>5.6546988025482134</v>
      </c>
      <c r="X314">
        <f t="shared" si="133"/>
        <v>2.3083605355186521</v>
      </c>
      <c r="Y314">
        <f t="shared" si="134"/>
        <v>-9.7781208245875852</v>
      </c>
      <c r="Z314">
        <f t="shared" si="135"/>
        <v>4.4009316039318263</v>
      </c>
      <c r="AA314">
        <f t="shared" si="136"/>
        <v>0.37424670119812453</v>
      </c>
      <c r="AB314">
        <f t="shared" si="137"/>
        <v>-5.0253391497253768</v>
      </c>
      <c r="AC314">
        <v>-1.22119892448132E-3</v>
      </c>
      <c r="AD314">
        <v>2.3586421038306601E-2</v>
      </c>
      <c r="AE314">
        <v>2.6774582864280498</v>
      </c>
      <c r="AF314">
        <v>90</v>
      </c>
      <c r="AG314">
        <v>9</v>
      </c>
      <c r="AH314">
        <f t="shared" si="138"/>
        <v>1</v>
      </c>
      <c r="AI314">
        <f t="shared" si="139"/>
        <v>0</v>
      </c>
      <c r="AJ314">
        <f t="shared" si="140"/>
        <v>52300.667986797846</v>
      </c>
      <c r="AK314">
        <f t="shared" si="141"/>
        <v>-0.117198483870968</v>
      </c>
      <c r="AL314">
        <f t="shared" si="142"/>
        <v>-5.742725709677432E-2</v>
      </c>
      <c r="AM314">
        <f t="shared" si="143"/>
        <v>0.49</v>
      </c>
      <c r="AN314">
        <f t="shared" si="144"/>
        <v>0.39</v>
      </c>
      <c r="AO314">
        <v>15.72</v>
      </c>
      <c r="AP314">
        <v>0.5</v>
      </c>
      <c r="AQ314" t="s">
        <v>195</v>
      </c>
      <c r="AR314">
        <v>1607411933.4000001</v>
      </c>
      <c r="AS314">
        <v>418.09958064516098</v>
      </c>
      <c r="AT314">
        <v>409.98367741935499</v>
      </c>
      <c r="AU314">
        <v>32.819612903225803</v>
      </c>
      <c r="AV314">
        <v>32.482500000000002</v>
      </c>
      <c r="AW314">
        <v>1000.00335483871</v>
      </c>
      <c r="AX314">
        <v>101.526129032258</v>
      </c>
      <c r="AY314">
        <v>0.15206596774193601</v>
      </c>
      <c r="AZ314">
        <v>35.020219354838702</v>
      </c>
      <c r="BA314">
        <v>34.990496774193602</v>
      </c>
      <c r="BB314">
        <v>35.161625806451603</v>
      </c>
      <c r="BC314">
        <v>10002.8612903226</v>
      </c>
      <c r="BD314">
        <v>-0.117198483870968</v>
      </c>
      <c r="BE314">
        <v>0.282605</v>
      </c>
      <c r="BF314">
        <v>1607411919.9000001</v>
      </c>
      <c r="BG314" t="s">
        <v>920</v>
      </c>
      <c r="BH314">
        <v>50</v>
      </c>
      <c r="BI314">
        <v>-1.47</v>
      </c>
      <c r="BJ314">
        <v>0.13300000000000001</v>
      </c>
      <c r="BK314">
        <v>410</v>
      </c>
      <c r="BL314">
        <v>32</v>
      </c>
      <c r="BM314">
        <v>0.09</v>
      </c>
      <c r="BN314">
        <v>0.12</v>
      </c>
      <c r="BO314">
        <v>5.777987896</v>
      </c>
      <c r="BP314">
        <v>23.6900784015303</v>
      </c>
      <c r="BQ314">
        <v>3.42855087655659</v>
      </c>
      <c r="BR314">
        <v>0</v>
      </c>
      <c r="BS314">
        <v>0.24079134862000001</v>
      </c>
      <c r="BT314">
        <v>0.97500038705183301</v>
      </c>
      <c r="BU314">
        <v>0.14133865523831601</v>
      </c>
      <c r="BV314">
        <v>0</v>
      </c>
      <c r="BW314">
        <v>0</v>
      </c>
      <c r="BX314">
        <v>2</v>
      </c>
      <c r="BY314" t="s">
        <v>213</v>
      </c>
      <c r="BZ314">
        <v>100</v>
      </c>
      <c r="CA314">
        <v>100</v>
      </c>
      <c r="CB314">
        <v>-1.47</v>
      </c>
      <c r="CC314">
        <v>0.13300000000000001</v>
      </c>
      <c r="CD314">
        <v>2</v>
      </c>
      <c r="CE314">
        <v>988.83799999999997</v>
      </c>
      <c r="CF314">
        <v>709.94100000000003</v>
      </c>
      <c r="CG314">
        <v>34.996400000000001</v>
      </c>
      <c r="CH314">
        <v>37.796700000000001</v>
      </c>
      <c r="CI314">
        <v>30.0001</v>
      </c>
      <c r="CJ314">
        <v>37.540599999999998</v>
      </c>
      <c r="CK314">
        <v>37.630499999999998</v>
      </c>
      <c r="CL314">
        <v>31.085699999999999</v>
      </c>
      <c r="CM314">
        <v>-30</v>
      </c>
      <c r="CN314">
        <v>-30</v>
      </c>
      <c r="CO314">
        <v>35</v>
      </c>
      <c r="CP314">
        <v>410</v>
      </c>
      <c r="CQ314">
        <v>10</v>
      </c>
      <c r="CR314">
        <v>97.409700000000001</v>
      </c>
      <c r="CS314">
        <v>105.27800000000001</v>
      </c>
    </row>
    <row r="315" spans="1:97" x14ac:dyDescent="0.25">
      <c r="A315">
        <v>299</v>
      </c>
      <c r="B315">
        <v>1607411946.4000001</v>
      </c>
      <c r="C315">
        <v>22352.300000190698</v>
      </c>
      <c r="D315" t="s">
        <v>921</v>
      </c>
      <c r="E315" t="s">
        <v>922</v>
      </c>
      <c r="F315">
        <v>1607411938.0451601</v>
      </c>
      <c r="G315">
        <f t="shared" si="116"/>
        <v>2.2153565547808088E-4</v>
      </c>
      <c r="H315">
        <f t="shared" si="117"/>
        <v>-5.2589202705030749</v>
      </c>
      <c r="I315">
        <f t="shared" si="118"/>
        <v>418.10206451612902</v>
      </c>
      <c r="J315">
        <f t="shared" si="119"/>
        <v>1286.0546357731462</v>
      </c>
      <c r="K315">
        <f t="shared" si="120"/>
        <v>130.76375543945795</v>
      </c>
      <c r="L315">
        <f t="shared" si="121"/>
        <v>42.511876705962557</v>
      </c>
      <c r="M315">
        <f t="shared" si="122"/>
        <v>9.361573273749783E-3</v>
      </c>
      <c r="N315">
        <f t="shared" si="123"/>
        <v>2.7459511770685041</v>
      </c>
      <c r="O315">
        <f t="shared" si="124"/>
        <v>9.3438785006943331E-3</v>
      </c>
      <c r="P315">
        <f t="shared" si="125"/>
        <v>5.8415110486304805E-3</v>
      </c>
      <c r="Q315">
        <f t="shared" si="126"/>
        <v>-3.3594852933870989E-2</v>
      </c>
      <c r="R315">
        <f t="shared" si="127"/>
        <v>34.947712064926499</v>
      </c>
      <c r="S315">
        <f t="shared" si="128"/>
        <v>34.976809677419403</v>
      </c>
      <c r="T315">
        <f t="shared" si="129"/>
        <v>5.6411217428967246</v>
      </c>
      <c r="U315">
        <f t="shared" si="130"/>
        <v>59.047639937408505</v>
      </c>
      <c r="V315">
        <f t="shared" si="131"/>
        <v>3.3368449005811476</v>
      </c>
      <c r="W315">
        <f t="shared" si="132"/>
        <v>5.6511063001303006</v>
      </c>
      <c r="X315">
        <f t="shared" si="133"/>
        <v>2.3042768423155771</v>
      </c>
      <c r="Y315">
        <f t="shared" si="134"/>
        <v>-9.7697224065833677</v>
      </c>
      <c r="Z315">
        <f t="shared" si="135"/>
        <v>4.7272425383047398</v>
      </c>
      <c r="AA315">
        <f t="shared" si="136"/>
        <v>0.40202019745455525</v>
      </c>
      <c r="AB315">
        <f t="shared" si="137"/>
        <v>-4.6740545237579436</v>
      </c>
      <c r="AC315">
        <v>-1.22084742610045E-3</v>
      </c>
      <c r="AD315">
        <v>2.3579632145326698E-2</v>
      </c>
      <c r="AE315">
        <v>2.6769732223260299</v>
      </c>
      <c r="AF315">
        <v>90</v>
      </c>
      <c r="AG315">
        <v>9</v>
      </c>
      <c r="AH315">
        <f t="shared" si="138"/>
        <v>1</v>
      </c>
      <c r="AI315">
        <f t="shared" si="139"/>
        <v>0</v>
      </c>
      <c r="AJ315">
        <f t="shared" si="140"/>
        <v>52288.179687999167</v>
      </c>
      <c r="AK315">
        <f t="shared" si="141"/>
        <v>-0.17579724193548399</v>
      </c>
      <c r="AL315">
        <f t="shared" si="142"/>
        <v>-8.6140648548387155E-2</v>
      </c>
      <c r="AM315">
        <f t="shared" si="143"/>
        <v>0.49</v>
      </c>
      <c r="AN315">
        <f t="shared" si="144"/>
        <v>0.39</v>
      </c>
      <c r="AO315">
        <v>15.72</v>
      </c>
      <c r="AP315">
        <v>0.5</v>
      </c>
      <c r="AQ315" t="s">
        <v>195</v>
      </c>
      <c r="AR315">
        <v>1607411938.0451601</v>
      </c>
      <c r="AS315">
        <v>418.10206451612902</v>
      </c>
      <c r="AT315">
        <v>409.98070967741899</v>
      </c>
      <c r="AU315">
        <v>32.817693548387098</v>
      </c>
      <c r="AV315">
        <v>32.4808709677419</v>
      </c>
      <c r="AW315">
        <v>1000.00764516129</v>
      </c>
      <c r="AX315">
        <v>101.526193548387</v>
      </c>
      <c r="AY315">
        <v>0.15203364516129</v>
      </c>
      <c r="AZ315">
        <v>35.008741935483897</v>
      </c>
      <c r="BA315">
        <v>34.976809677419403</v>
      </c>
      <c r="BB315">
        <v>35.151003225806498</v>
      </c>
      <c r="BC315">
        <v>9999.97580645161</v>
      </c>
      <c r="BD315">
        <v>-0.17579724193548399</v>
      </c>
      <c r="BE315">
        <v>0.282605</v>
      </c>
      <c r="BF315">
        <v>1607411919.9000001</v>
      </c>
      <c r="BG315" t="s">
        <v>920</v>
      </c>
      <c r="BH315">
        <v>50</v>
      </c>
      <c r="BI315">
        <v>-1.47</v>
      </c>
      <c r="BJ315">
        <v>0.13300000000000001</v>
      </c>
      <c r="BK315">
        <v>410</v>
      </c>
      <c r="BL315">
        <v>32</v>
      </c>
      <c r="BM315">
        <v>0.09</v>
      </c>
      <c r="BN315">
        <v>0.12</v>
      </c>
      <c r="BO315">
        <v>7.4042627799999998</v>
      </c>
      <c r="BP315">
        <v>9.1452481025962395</v>
      </c>
      <c r="BQ315">
        <v>1.8836519835108301</v>
      </c>
      <c r="BR315">
        <v>0</v>
      </c>
      <c r="BS315">
        <v>0.30736339639999999</v>
      </c>
      <c r="BT315">
        <v>0.376317704820474</v>
      </c>
      <c r="BU315">
        <v>7.8327388951133003E-2</v>
      </c>
      <c r="BV315">
        <v>0</v>
      </c>
      <c r="BW315">
        <v>0</v>
      </c>
      <c r="BX315">
        <v>2</v>
      </c>
      <c r="BY315" t="s">
        <v>213</v>
      </c>
      <c r="BZ315">
        <v>100</v>
      </c>
      <c r="CA315">
        <v>100</v>
      </c>
      <c r="CB315">
        <v>-1.47</v>
      </c>
      <c r="CC315">
        <v>0.13300000000000001</v>
      </c>
      <c r="CD315">
        <v>2</v>
      </c>
      <c r="CE315">
        <v>989.53200000000004</v>
      </c>
      <c r="CF315">
        <v>710.04300000000001</v>
      </c>
      <c r="CG315">
        <v>34.996499999999997</v>
      </c>
      <c r="CH315">
        <v>37.8003</v>
      </c>
      <c r="CI315">
        <v>30</v>
      </c>
      <c r="CJ315">
        <v>37.542499999999997</v>
      </c>
      <c r="CK315">
        <v>37.633499999999998</v>
      </c>
      <c r="CL315">
        <v>31.088000000000001</v>
      </c>
      <c r="CM315">
        <v>-30</v>
      </c>
      <c r="CN315">
        <v>-30</v>
      </c>
      <c r="CO315">
        <v>35</v>
      </c>
      <c r="CP315">
        <v>410</v>
      </c>
      <c r="CQ315">
        <v>10</v>
      </c>
      <c r="CR315">
        <v>97.408799999999999</v>
      </c>
      <c r="CS315">
        <v>105.27800000000001</v>
      </c>
    </row>
    <row r="316" spans="1:97" x14ac:dyDescent="0.25">
      <c r="A316">
        <v>300</v>
      </c>
      <c r="B316">
        <v>1607411951.4000001</v>
      </c>
      <c r="C316">
        <v>22357.300000190698</v>
      </c>
      <c r="D316" t="s">
        <v>923</v>
      </c>
      <c r="E316" t="s">
        <v>924</v>
      </c>
      <c r="F316">
        <v>1607411942.83548</v>
      </c>
      <c r="G316">
        <f t="shared" si="116"/>
        <v>2.2113019236119226E-4</v>
      </c>
      <c r="H316">
        <f t="shared" si="117"/>
        <v>-5.2438673573192558</v>
      </c>
      <c r="I316">
        <f t="shared" si="118"/>
        <v>418.08177419354797</v>
      </c>
      <c r="J316">
        <f t="shared" si="119"/>
        <v>1283.8055582521527</v>
      </c>
      <c r="K316">
        <f t="shared" si="120"/>
        <v>130.53557100955413</v>
      </c>
      <c r="L316">
        <f t="shared" si="121"/>
        <v>42.50997572976955</v>
      </c>
      <c r="M316">
        <f t="shared" si="122"/>
        <v>9.3589118906793386E-3</v>
      </c>
      <c r="N316">
        <f t="shared" si="123"/>
        <v>2.7453899193976929</v>
      </c>
      <c r="O316">
        <f t="shared" si="124"/>
        <v>9.3412235587333036E-3</v>
      </c>
      <c r="P316">
        <f t="shared" si="125"/>
        <v>5.8398511324445901E-3</v>
      </c>
      <c r="Q316">
        <f t="shared" si="126"/>
        <v>-3.721796530064523E-2</v>
      </c>
      <c r="R316">
        <f t="shared" si="127"/>
        <v>34.93655978924081</v>
      </c>
      <c r="S316">
        <f t="shared" si="128"/>
        <v>34.964883870967697</v>
      </c>
      <c r="T316">
        <f t="shared" si="129"/>
        <v>5.6373967240681342</v>
      </c>
      <c r="U316">
        <f t="shared" si="130"/>
        <v>59.080522024251195</v>
      </c>
      <c r="V316">
        <f t="shared" si="131"/>
        <v>3.3366277005091858</v>
      </c>
      <c r="W316">
        <f t="shared" si="132"/>
        <v>5.6475934642885806</v>
      </c>
      <c r="X316">
        <f t="shared" si="133"/>
        <v>2.3007690235589484</v>
      </c>
      <c r="Y316">
        <f t="shared" si="134"/>
        <v>-9.7518414831285796</v>
      </c>
      <c r="Z316">
        <f t="shared" si="135"/>
        <v>4.8294054883896695</v>
      </c>
      <c r="AA316">
        <f t="shared" si="136"/>
        <v>0.4107461101462746</v>
      </c>
      <c r="AB316">
        <f t="shared" si="137"/>
        <v>-4.5489078498932809</v>
      </c>
      <c r="AC316">
        <v>-1.22045678746878E-3</v>
      </c>
      <c r="AD316">
        <v>2.35720872916131E-2</v>
      </c>
      <c r="AE316">
        <v>2.67643403576196</v>
      </c>
      <c r="AF316">
        <v>89</v>
      </c>
      <c r="AG316">
        <v>9</v>
      </c>
      <c r="AH316">
        <f t="shared" si="138"/>
        <v>1</v>
      </c>
      <c r="AI316">
        <f t="shared" si="139"/>
        <v>0</v>
      </c>
      <c r="AJ316">
        <f t="shared" si="140"/>
        <v>52274.047172626742</v>
      </c>
      <c r="AK316">
        <f t="shared" si="141"/>
        <v>-0.19475649032258099</v>
      </c>
      <c r="AL316">
        <f t="shared" si="142"/>
        <v>-9.5430680258064685E-2</v>
      </c>
      <c r="AM316">
        <f t="shared" si="143"/>
        <v>0.49</v>
      </c>
      <c r="AN316">
        <f t="shared" si="144"/>
        <v>0.39</v>
      </c>
      <c r="AO316">
        <v>15.72</v>
      </c>
      <c r="AP316">
        <v>0.5</v>
      </c>
      <c r="AQ316" t="s">
        <v>195</v>
      </c>
      <c r="AR316">
        <v>1607411942.83548</v>
      </c>
      <c r="AS316">
        <v>418.08177419354797</v>
      </c>
      <c r="AT316">
        <v>409.98374193548398</v>
      </c>
      <c r="AU316">
        <v>32.815432258064497</v>
      </c>
      <c r="AV316">
        <v>32.4792225806452</v>
      </c>
      <c r="AW316">
        <v>999.99938709677394</v>
      </c>
      <c r="AX316">
        <v>101.52664516129001</v>
      </c>
      <c r="AY316">
        <v>0.15196977419354801</v>
      </c>
      <c r="AZ316">
        <v>34.997512903225797</v>
      </c>
      <c r="BA316">
        <v>34.964883870967697</v>
      </c>
      <c r="BB316">
        <v>35.1393225806451</v>
      </c>
      <c r="BC316">
        <v>9996.7316129032206</v>
      </c>
      <c r="BD316">
        <v>-0.19475649032258099</v>
      </c>
      <c r="BE316">
        <v>0.282605</v>
      </c>
      <c r="BF316">
        <v>1607411919.9000001</v>
      </c>
      <c r="BG316" t="s">
        <v>920</v>
      </c>
      <c r="BH316">
        <v>50</v>
      </c>
      <c r="BI316">
        <v>-1.47</v>
      </c>
      <c r="BJ316">
        <v>0.13300000000000001</v>
      </c>
      <c r="BK316">
        <v>410</v>
      </c>
      <c r="BL316">
        <v>32</v>
      </c>
      <c r="BM316">
        <v>0.09</v>
      </c>
      <c r="BN316">
        <v>0.12</v>
      </c>
      <c r="BO316">
        <v>8.1108738000000002</v>
      </c>
      <c r="BP316">
        <v>-0.12670104201681401</v>
      </c>
      <c r="BQ316">
        <v>3.2147151904328999E-2</v>
      </c>
      <c r="BR316">
        <v>0</v>
      </c>
      <c r="BS316">
        <v>0.33671045999999999</v>
      </c>
      <c r="BT316">
        <v>-6.2301061224489902E-3</v>
      </c>
      <c r="BU316">
        <v>9.9978616133651306E-4</v>
      </c>
      <c r="BV316">
        <v>1</v>
      </c>
      <c r="BW316">
        <v>1</v>
      </c>
      <c r="BX316">
        <v>2</v>
      </c>
      <c r="BY316" t="s">
        <v>220</v>
      </c>
      <c r="BZ316">
        <v>100</v>
      </c>
      <c r="CA316">
        <v>100</v>
      </c>
      <c r="CB316">
        <v>-1.47</v>
      </c>
      <c r="CC316">
        <v>0.13300000000000001</v>
      </c>
      <c r="CD316">
        <v>2</v>
      </c>
      <c r="CE316">
        <v>989.87300000000005</v>
      </c>
      <c r="CF316">
        <v>709.98</v>
      </c>
      <c r="CG316">
        <v>34.997700000000002</v>
      </c>
      <c r="CH316">
        <v>37.802900000000001</v>
      </c>
      <c r="CI316">
        <v>30.0001</v>
      </c>
      <c r="CJ316">
        <v>37.545099999999998</v>
      </c>
      <c r="CK316">
        <v>37.634099999999997</v>
      </c>
      <c r="CL316">
        <v>31.088000000000001</v>
      </c>
      <c r="CM316">
        <v>-30</v>
      </c>
      <c r="CN316">
        <v>-30</v>
      </c>
      <c r="CO316">
        <v>35</v>
      </c>
      <c r="CP316">
        <v>410</v>
      </c>
      <c r="CQ316">
        <v>10</v>
      </c>
      <c r="CR316">
        <v>97.408600000000007</v>
      </c>
      <c r="CS316">
        <v>105.27800000000001</v>
      </c>
    </row>
    <row r="317" spans="1:97" x14ac:dyDescent="0.25">
      <c r="A317">
        <v>301</v>
      </c>
      <c r="B317">
        <v>1607411956.4000001</v>
      </c>
      <c r="C317">
        <v>22362.300000190698</v>
      </c>
      <c r="D317" t="s">
        <v>925</v>
      </c>
      <c r="E317" t="s">
        <v>926</v>
      </c>
      <c r="F317">
        <v>1607411947.7709701</v>
      </c>
      <c r="G317">
        <f t="shared" si="116"/>
        <v>2.2068546134271732E-4</v>
      </c>
      <c r="H317">
        <f t="shared" si="117"/>
        <v>-5.2333882869504906</v>
      </c>
      <c r="I317">
        <f t="shared" si="118"/>
        <v>418.074677419355</v>
      </c>
      <c r="J317">
        <f t="shared" si="119"/>
        <v>1282.1654503445636</v>
      </c>
      <c r="K317">
        <f t="shared" si="120"/>
        <v>130.36879718272422</v>
      </c>
      <c r="L317">
        <f t="shared" si="121"/>
        <v>42.509250902892141</v>
      </c>
      <c r="M317">
        <f t="shared" si="122"/>
        <v>9.3581993721432166E-3</v>
      </c>
      <c r="N317">
        <f t="shared" si="123"/>
        <v>2.7458019407457535</v>
      </c>
      <c r="O317">
        <f t="shared" si="124"/>
        <v>9.3405163790696594E-3</v>
      </c>
      <c r="P317">
        <f t="shared" si="125"/>
        <v>5.8394086669558004E-3</v>
      </c>
      <c r="Q317">
        <f t="shared" si="126"/>
        <v>-3.6386791878387025E-2</v>
      </c>
      <c r="R317">
        <f t="shared" si="127"/>
        <v>34.923223904389623</v>
      </c>
      <c r="S317">
        <f t="shared" si="128"/>
        <v>34.950116129032303</v>
      </c>
      <c r="T317">
        <f t="shared" si="129"/>
        <v>5.6327869912374489</v>
      </c>
      <c r="U317">
        <f t="shared" si="130"/>
        <v>59.120837638263311</v>
      </c>
      <c r="V317">
        <f t="shared" si="131"/>
        <v>3.3364145773701517</v>
      </c>
      <c r="W317">
        <f t="shared" si="132"/>
        <v>5.6433817764632055</v>
      </c>
      <c r="X317">
        <f t="shared" si="133"/>
        <v>2.2963724138672972</v>
      </c>
      <c r="Y317">
        <f t="shared" si="134"/>
        <v>-9.7322288452138341</v>
      </c>
      <c r="Z317">
        <f t="shared" si="135"/>
        <v>5.0220939286156394</v>
      </c>
      <c r="AA317">
        <f t="shared" si="136"/>
        <v>0.42701164057570318</v>
      </c>
      <c r="AB317">
        <f t="shared" si="137"/>
        <v>-4.3195100679008789</v>
      </c>
      <c r="AC317">
        <v>-1.2207435489260299E-3</v>
      </c>
      <c r="AD317">
        <v>2.3577625845842599E-2</v>
      </c>
      <c r="AE317">
        <v>2.67682985507003</v>
      </c>
      <c r="AF317">
        <v>90</v>
      </c>
      <c r="AG317">
        <v>9</v>
      </c>
      <c r="AH317">
        <f t="shared" si="138"/>
        <v>1</v>
      </c>
      <c r="AI317">
        <f t="shared" si="139"/>
        <v>0</v>
      </c>
      <c r="AJ317">
        <f t="shared" si="140"/>
        <v>52288.11305753317</v>
      </c>
      <c r="AK317">
        <f t="shared" si="141"/>
        <v>-0.19040707419354799</v>
      </c>
      <c r="AL317">
        <f t="shared" si="142"/>
        <v>-9.3299466354838517E-2</v>
      </c>
      <c r="AM317">
        <f t="shared" si="143"/>
        <v>0.49</v>
      </c>
      <c r="AN317">
        <f t="shared" si="144"/>
        <v>0.39</v>
      </c>
      <c r="AO317">
        <v>15.72</v>
      </c>
      <c r="AP317">
        <v>0.5</v>
      </c>
      <c r="AQ317" t="s">
        <v>195</v>
      </c>
      <c r="AR317">
        <v>1607411947.7709701</v>
      </c>
      <c r="AS317">
        <v>418.074677419355</v>
      </c>
      <c r="AT317">
        <v>409.99287096774202</v>
      </c>
      <c r="AU317">
        <v>32.813338709677403</v>
      </c>
      <c r="AV317">
        <v>32.477806451612899</v>
      </c>
      <c r="AW317">
        <v>1000.00525806452</v>
      </c>
      <c r="AX317">
        <v>101.52654838709699</v>
      </c>
      <c r="AY317">
        <v>0.15205880645161299</v>
      </c>
      <c r="AZ317">
        <v>34.984041935483901</v>
      </c>
      <c r="BA317">
        <v>34.950116129032303</v>
      </c>
      <c r="BB317">
        <v>35.125219354838698</v>
      </c>
      <c r="BC317">
        <v>9999.09</v>
      </c>
      <c r="BD317">
        <v>-0.19040707419354799</v>
      </c>
      <c r="BE317">
        <v>0.282605</v>
      </c>
      <c r="BF317">
        <v>1607411919.9000001</v>
      </c>
      <c r="BG317" t="s">
        <v>920</v>
      </c>
      <c r="BH317">
        <v>50</v>
      </c>
      <c r="BI317">
        <v>-1.47</v>
      </c>
      <c r="BJ317">
        <v>0.13300000000000001</v>
      </c>
      <c r="BK317">
        <v>410</v>
      </c>
      <c r="BL317">
        <v>32</v>
      </c>
      <c r="BM317">
        <v>0.09</v>
      </c>
      <c r="BN317">
        <v>0.12</v>
      </c>
      <c r="BO317">
        <v>8.0953186000000006</v>
      </c>
      <c r="BP317">
        <v>-0.24621885234089999</v>
      </c>
      <c r="BQ317">
        <v>4.1079735247929801E-2</v>
      </c>
      <c r="BR317">
        <v>0</v>
      </c>
      <c r="BS317">
        <v>0.33608095999999998</v>
      </c>
      <c r="BT317">
        <v>-8.2783923169258908E-3</v>
      </c>
      <c r="BU317">
        <v>1.18260221477892E-3</v>
      </c>
      <c r="BV317">
        <v>1</v>
      </c>
      <c r="BW317">
        <v>1</v>
      </c>
      <c r="BX317">
        <v>2</v>
      </c>
      <c r="BY317" t="s">
        <v>220</v>
      </c>
      <c r="BZ317">
        <v>100</v>
      </c>
      <c r="CA317">
        <v>100</v>
      </c>
      <c r="CB317">
        <v>-1.47</v>
      </c>
      <c r="CC317">
        <v>0.13300000000000001</v>
      </c>
      <c r="CD317">
        <v>2</v>
      </c>
      <c r="CE317">
        <v>989.50099999999998</v>
      </c>
      <c r="CF317">
        <v>710.24199999999996</v>
      </c>
      <c r="CG317">
        <v>34.9983</v>
      </c>
      <c r="CH317">
        <v>37.803899999999999</v>
      </c>
      <c r="CI317">
        <v>30.0001</v>
      </c>
      <c r="CJ317">
        <v>37.546100000000003</v>
      </c>
      <c r="CK317">
        <v>37.637</v>
      </c>
      <c r="CL317">
        <v>31.087199999999999</v>
      </c>
      <c r="CM317">
        <v>-30</v>
      </c>
      <c r="CN317">
        <v>-30</v>
      </c>
      <c r="CO317">
        <v>35</v>
      </c>
      <c r="CP317">
        <v>410</v>
      </c>
      <c r="CQ317">
        <v>10</v>
      </c>
      <c r="CR317">
        <v>97.410899999999998</v>
      </c>
      <c r="CS317">
        <v>105.279</v>
      </c>
    </row>
    <row r="318" spans="1:97" x14ac:dyDescent="0.25">
      <c r="A318">
        <v>302</v>
      </c>
      <c r="B318">
        <v>1607411961.4000001</v>
      </c>
      <c r="C318">
        <v>22367.300000190698</v>
      </c>
      <c r="D318" t="s">
        <v>927</v>
      </c>
      <c r="E318" t="s">
        <v>928</v>
      </c>
      <c r="F318">
        <v>1607411952.7709701</v>
      </c>
      <c r="G318">
        <f t="shared" si="116"/>
        <v>2.2051090574723222E-4</v>
      </c>
      <c r="H318">
        <f t="shared" si="117"/>
        <v>-5.2233339778732573</v>
      </c>
      <c r="I318">
        <f t="shared" si="118"/>
        <v>418.06225806451602</v>
      </c>
      <c r="J318">
        <f t="shared" si="119"/>
        <v>1280.3201039576165</v>
      </c>
      <c r="K318">
        <f t="shared" si="120"/>
        <v>130.18114064752854</v>
      </c>
      <c r="L318">
        <f t="shared" si="121"/>
        <v>42.507980190492859</v>
      </c>
      <c r="M318">
        <f t="shared" si="122"/>
        <v>9.360062227809952E-3</v>
      </c>
      <c r="N318">
        <f t="shared" si="123"/>
        <v>2.7462925816222623</v>
      </c>
      <c r="O318">
        <f t="shared" si="124"/>
        <v>9.3423753551960583E-3</v>
      </c>
      <c r="P318">
        <f t="shared" si="125"/>
        <v>5.8405708749216757E-3</v>
      </c>
      <c r="Q318">
        <f t="shared" si="126"/>
        <v>-3.8551065955161258E-2</v>
      </c>
      <c r="R318">
        <f t="shared" si="127"/>
        <v>34.915468002518736</v>
      </c>
      <c r="S318">
        <f t="shared" si="128"/>
        <v>34.942441935483899</v>
      </c>
      <c r="T318">
        <f t="shared" si="129"/>
        <v>5.6303927948530559</v>
      </c>
      <c r="U318">
        <f t="shared" si="130"/>
        <v>59.14370927672217</v>
      </c>
      <c r="V318">
        <f t="shared" si="131"/>
        <v>3.3362637330609983</v>
      </c>
      <c r="W318">
        <f t="shared" si="132"/>
        <v>5.6409443605426484</v>
      </c>
      <c r="X318">
        <f t="shared" si="133"/>
        <v>2.2941290617920576</v>
      </c>
      <c r="Y318">
        <f t="shared" si="134"/>
        <v>-9.7245309434529403</v>
      </c>
      <c r="Z318">
        <f t="shared" si="135"/>
        <v>5.0043646473220855</v>
      </c>
      <c r="AA318">
        <f t="shared" si="136"/>
        <v>0.42539609760510938</v>
      </c>
      <c r="AB318">
        <f t="shared" si="137"/>
        <v>-4.3333212644809072</v>
      </c>
      <c r="AC318">
        <v>-1.2210850848639601E-3</v>
      </c>
      <c r="AD318">
        <v>2.3584222322690099E-2</v>
      </c>
      <c r="AE318">
        <v>2.67730119914502</v>
      </c>
      <c r="AF318">
        <v>89</v>
      </c>
      <c r="AG318">
        <v>9</v>
      </c>
      <c r="AH318">
        <f t="shared" si="138"/>
        <v>1</v>
      </c>
      <c r="AI318">
        <f t="shared" si="139"/>
        <v>0</v>
      </c>
      <c r="AJ318">
        <f t="shared" si="140"/>
        <v>52303.467164887232</v>
      </c>
      <c r="AK318">
        <f t="shared" si="141"/>
        <v>-0.201732422580645</v>
      </c>
      <c r="AL318">
        <f t="shared" si="142"/>
        <v>-9.8848887064516042E-2</v>
      </c>
      <c r="AM318">
        <f t="shared" si="143"/>
        <v>0.49</v>
      </c>
      <c r="AN318">
        <f t="shared" si="144"/>
        <v>0.39</v>
      </c>
      <c r="AO318">
        <v>15.72</v>
      </c>
      <c r="AP318">
        <v>0.5</v>
      </c>
      <c r="AQ318" t="s">
        <v>195</v>
      </c>
      <c r="AR318">
        <v>1607411952.7709701</v>
      </c>
      <c r="AS318">
        <v>418.06225806451602</v>
      </c>
      <c r="AT318">
        <v>409.99612903225801</v>
      </c>
      <c r="AU318">
        <v>32.811861290322597</v>
      </c>
      <c r="AV318">
        <v>32.4765935483871</v>
      </c>
      <c r="AW318">
        <v>1000.00416129032</v>
      </c>
      <c r="AX318">
        <v>101.52648387096799</v>
      </c>
      <c r="AY318">
        <v>0.15210435483870999</v>
      </c>
      <c r="AZ318">
        <v>34.976241935483898</v>
      </c>
      <c r="BA318">
        <v>34.942441935483899</v>
      </c>
      <c r="BB318">
        <v>35.116212903225801</v>
      </c>
      <c r="BC318">
        <v>10001.8938709677</v>
      </c>
      <c r="BD318">
        <v>-0.201732422580645</v>
      </c>
      <c r="BE318">
        <v>0.282605</v>
      </c>
      <c r="BF318">
        <v>1607411919.9000001</v>
      </c>
      <c r="BG318" t="s">
        <v>920</v>
      </c>
      <c r="BH318">
        <v>50</v>
      </c>
      <c r="BI318">
        <v>-1.47</v>
      </c>
      <c r="BJ318">
        <v>0.13300000000000001</v>
      </c>
      <c r="BK318">
        <v>410</v>
      </c>
      <c r="BL318">
        <v>32</v>
      </c>
      <c r="BM318">
        <v>0.09</v>
      </c>
      <c r="BN318">
        <v>0.12</v>
      </c>
      <c r="BO318">
        <v>8.0806761999999992</v>
      </c>
      <c r="BP318">
        <v>-0.17157718127257299</v>
      </c>
      <c r="BQ318">
        <v>3.5866828289660597E-2</v>
      </c>
      <c r="BR318">
        <v>0</v>
      </c>
      <c r="BS318">
        <v>0.33567560000000002</v>
      </c>
      <c r="BT318">
        <v>-4.6694492196885703E-3</v>
      </c>
      <c r="BU318">
        <v>9.3098298588105302E-4</v>
      </c>
      <c r="BV318">
        <v>1</v>
      </c>
      <c r="BW318">
        <v>1</v>
      </c>
      <c r="BX318">
        <v>2</v>
      </c>
      <c r="BY318" t="s">
        <v>220</v>
      </c>
      <c r="BZ318">
        <v>100</v>
      </c>
      <c r="CA318">
        <v>100</v>
      </c>
      <c r="CB318">
        <v>-1.47</v>
      </c>
      <c r="CC318">
        <v>0.13300000000000001</v>
      </c>
      <c r="CD318">
        <v>2</v>
      </c>
      <c r="CE318">
        <v>989.75900000000001</v>
      </c>
      <c r="CF318">
        <v>710.08100000000002</v>
      </c>
      <c r="CG318">
        <v>34.998699999999999</v>
      </c>
      <c r="CH318">
        <v>37.804699999999997</v>
      </c>
      <c r="CI318">
        <v>30</v>
      </c>
      <c r="CJ318">
        <v>37.5486</v>
      </c>
      <c r="CK318">
        <v>37.637</v>
      </c>
      <c r="CL318">
        <v>31.087599999999998</v>
      </c>
      <c r="CM318">
        <v>-30</v>
      </c>
      <c r="CN318">
        <v>-30</v>
      </c>
      <c r="CO318">
        <v>35</v>
      </c>
      <c r="CP318">
        <v>410</v>
      </c>
      <c r="CQ318">
        <v>10</v>
      </c>
      <c r="CR318">
        <v>97.410600000000002</v>
      </c>
      <c r="CS318">
        <v>105.279</v>
      </c>
    </row>
    <row r="319" spans="1:97" x14ac:dyDescent="0.25">
      <c r="A319">
        <v>303</v>
      </c>
      <c r="B319">
        <v>1607411966.4000001</v>
      </c>
      <c r="C319">
        <v>22372.300000190698</v>
      </c>
      <c r="D319" t="s">
        <v>929</v>
      </c>
      <c r="E319" t="s">
        <v>930</v>
      </c>
      <c r="F319">
        <v>1607411957.7709701</v>
      </c>
      <c r="G319">
        <f t="shared" si="116"/>
        <v>2.2050315067184033E-4</v>
      </c>
      <c r="H319">
        <f t="shared" si="117"/>
        <v>-5.2130833867539339</v>
      </c>
      <c r="I319">
        <f t="shared" si="118"/>
        <v>418.05296774193602</v>
      </c>
      <c r="J319">
        <f t="shared" si="119"/>
        <v>1277.7051824560635</v>
      </c>
      <c r="K319">
        <f t="shared" si="120"/>
        <v>129.91549504300872</v>
      </c>
      <c r="L319">
        <f t="shared" si="121"/>
        <v>42.507112755066395</v>
      </c>
      <c r="M319">
        <f t="shared" si="122"/>
        <v>9.3698923988577518E-3</v>
      </c>
      <c r="N319">
        <f t="shared" si="123"/>
        <v>2.746023202045857</v>
      </c>
      <c r="O319">
        <f t="shared" si="124"/>
        <v>9.3521666591860932E-3</v>
      </c>
      <c r="P319">
        <f t="shared" si="125"/>
        <v>5.8466939225850631E-3</v>
      </c>
      <c r="Q319">
        <f t="shared" si="126"/>
        <v>-3.5077197756774238E-2</v>
      </c>
      <c r="R319">
        <f t="shared" si="127"/>
        <v>34.909076288655314</v>
      </c>
      <c r="S319">
        <f t="shared" si="128"/>
        <v>34.934235483870999</v>
      </c>
      <c r="T319">
        <f t="shared" si="129"/>
        <v>5.6278335231813337</v>
      </c>
      <c r="U319">
        <f t="shared" si="130"/>
        <v>59.162711792055589</v>
      </c>
      <c r="V319">
        <f t="shared" si="131"/>
        <v>3.3361510570453849</v>
      </c>
      <c r="W319">
        <f t="shared" si="132"/>
        <v>5.6389420903680847</v>
      </c>
      <c r="X319">
        <f t="shared" si="133"/>
        <v>2.2916824661359487</v>
      </c>
      <c r="Y319">
        <f t="shared" si="134"/>
        <v>-9.7241889446281586</v>
      </c>
      <c r="Z319">
        <f t="shared" si="135"/>
        <v>5.2698747021092265</v>
      </c>
      <c r="AA319">
        <f t="shared" si="136"/>
        <v>0.4479778349405083</v>
      </c>
      <c r="AB319">
        <f t="shared" si="137"/>
        <v>-4.0414136053351983</v>
      </c>
      <c r="AC319">
        <v>-1.2208975617072899E-3</v>
      </c>
      <c r="AD319">
        <v>2.3580600472032701E-2</v>
      </c>
      <c r="AE319">
        <v>2.6770424146385099</v>
      </c>
      <c r="AF319">
        <v>89</v>
      </c>
      <c r="AG319">
        <v>9</v>
      </c>
      <c r="AH319">
        <f t="shared" si="138"/>
        <v>1</v>
      </c>
      <c r="AI319">
        <f t="shared" si="139"/>
        <v>0</v>
      </c>
      <c r="AJ319">
        <f t="shared" si="140"/>
        <v>52296.854500707144</v>
      </c>
      <c r="AK319">
        <f t="shared" si="141"/>
        <v>-0.18355414838709699</v>
      </c>
      <c r="AL319">
        <f t="shared" si="142"/>
        <v>-8.994153270967753E-2</v>
      </c>
      <c r="AM319">
        <f t="shared" si="143"/>
        <v>0.49</v>
      </c>
      <c r="AN319">
        <f t="shared" si="144"/>
        <v>0.39</v>
      </c>
      <c r="AO319">
        <v>15.72</v>
      </c>
      <c r="AP319">
        <v>0.5</v>
      </c>
      <c r="AQ319" t="s">
        <v>195</v>
      </c>
      <c r="AR319">
        <v>1607411957.7709701</v>
      </c>
      <c r="AS319">
        <v>418.05296774193602</v>
      </c>
      <c r="AT319">
        <v>410.00290322580599</v>
      </c>
      <c r="AU319">
        <v>32.8106935483871</v>
      </c>
      <c r="AV319">
        <v>32.475435483871003</v>
      </c>
      <c r="AW319">
        <v>999.99906451612901</v>
      </c>
      <c r="AX319">
        <v>101.526612903226</v>
      </c>
      <c r="AY319">
        <v>0.15215996774193499</v>
      </c>
      <c r="AZ319">
        <v>34.9698322580645</v>
      </c>
      <c r="BA319">
        <v>34.934235483870999</v>
      </c>
      <c r="BB319">
        <v>35.1085967741936</v>
      </c>
      <c r="BC319">
        <v>10000.345161290301</v>
      </c>
      <c r="BD319">
        <v>-0.18355414838709699</v>
      </c>
      <c r="BE319">
        <v>0.282605</v>
      </c>
      <c r="BF319">
        <v>1607411919.9000001</v>
      </c>
      <c r="BG319" t="s">
        <v>920</v>
      </c>
      <c r="BH319">
        <v>50</v>
      </c>
      <c r="BI319">
        <v>-1.47</v>
      </c>
      <c r="BJ319">
        <v>0.13300000000000001</v>
      </c>
      <c r="BK319">
        <v>410</v>
      </c>
      <c r="BL319">
        <v>32</v>
      </c>
      <c r="BM319">
        <v>0.09</v>
      </c>
      <c r="BN319">
        <v>0.12</v>
      </c>
      <c r="BO319">
        <v>8.0722666000000007</v>
      </c>
      <c r="BP319">
        <v>-0.20475319087635899</v>
      </c>
      <c r="BQ319">
        <v>3.7249397343312798E-2</v>
      </c>
      <c r="BR319">
        <v>0</v>
      </c>
      <c r="BS319">
        <v>0.33551550000000002</v>
      </c>
      <c r="BT319">
        <v>-1.9899140456182398E-3</v>
      </c>
      <c r="BU319">
        <v>8.5584006099270803E-4</v>
      </c>
      <c r="BV319">
        <v>1</v>
      </c>
      <c r="BW319">
        <v>1</v>
      </c>
      <c r="BX319">
        <v>2</v>
      </c>
      <c r="BY319" t="s">
        <v>220</v>
      </c>
      <c r="BZ319">
        <v>100</v>
      </c>
      <c r="CA319">
        <v>100</v>
      </c>
      <c r="CB319">
        <v>-1.47</v>
      </c>
      <c r="CC319">
        <v>0.13300000000000001</v>
      </c>
      <c r="CD319">
        <v>2</v>
      </c>
      <c r="CE319">
        <v>990.05200000000002</v>
      </c>
      <c r="CF319">
        <v>710.303</v>
      </c>
      <c r="CG319">
        <v>34.998399999999997</v>
      </c>
      <c r="CH319">
        <v>37.807499999999997</v>
      </c>
      <c r="CI319">
        <v>30</v>
      </c>
      <c r="CJ319">
        <v>37.549599999999998</v>
      </c>
      <c r="CK319">
        <v>37.640599999999999</v>
      </c>
      <c r="CL319">
        <v>31.088000000000001</v>
      </c>
      <c r="CM319">
        <v>-30</v>
      </c>
      <c r="CN319">
        <v>-30</v>
      </c>
      <c r="CO319">
        <v>35</v>
      </c>
      <c r="CP319">
        <v>410</v>
      </c>
      <c r="CQ319">
        <v>10</v>
      </c>
      <c r="CR319">
        <v>97.411699999999996</v>
      </c>
      <c r="CS319">
        <v>105.28</v>
      </c>
    </row>
    <row r="320" spans="1:97" x14ac:dyDescent="0.25">
      <c r="A320">
        <v>304</v>
      </c>
      <c r="B320">
        <v>1607412367.9000001</v>
      </c>
      <c r="C320">
        <v>22773.800000190698</v>
      </c>
      <c r="D320" t="s">
        <v>932</v>
      </c>
      <c r="E320" t="s">
        <v>933</v>
      </c>
      <c r="F320">
        <v>1607412359.9000001</v>
      </c>
      <c r="G320">
        <f t="shared" si="116"/>
        <v>1.8314925167892642E-4</v>
      </c>
      <c r="H320">
        <f t="shared" si="117"/>
        <v>-3.7871776127752437</v>
      </c>
      <c r="I320">
        <f t="shared" si="118"/>
        <v>415.76306451612902</v>
      </c>
      <c r="J320">
        <f t="shared" si="119"/>
        <v>1179.2229867487026</v>
      </c>
      <c r="K320">
        <f t="shared" si="120"/>
        <v>119.91552958931159</v>
      </c>
      <c r="L320">
        <f t="shared" si="121"/>
        <v>42.279067339578035</v>
      </c>
      <c r="M320">
        <f t="shared" si="122"/>
        <v>7.6408581189320824E-3</v>
      </c>
      <c r="N320">
        <f t="shared" si="123"/>
        <v>2.7493022766279167</v>
      </c>
      <c r="O320">
        <f t="shared" si="124"/>
        <v>7.6290802764359894E-3</v>
      </c>
      <c r="P320">
        <f t="shared" si="125"/>
        <v>4.7692318298304939E-3</v>
      </c>
      <c r="Q320">
        <f t="shared" si="126"/>
        <v>-2.6685506061290266E-2</v>
      </c>
      <c r="R320">
        <f t="shared" si="127"/>
        <v>35.054679924239764</v>
      </c>
      <c r="S320">
        <f t="shared" si="128"/>
        <v>35.071596774193601</v>
      </c>
      <c r="T320">
        <f t="shared" si="129"/>
        <v>5.6708045893864378</v>
      </c>
      <c r="U320">
        <f t="shared" si="130"/>
        <v>58.748433954971446</v>
      </c>
      <c r="V320">
        <f t="shared" si="131"/>
        <v>3.3376856453097679</v>
      </c>
      <c r="W320">
        <f t="shared" si="132"/>
        <v>5.6813184975585616</v>
      </c>
      <c r="X320">
        <f t="shared" si="133"/>
        <v>2.33311894407667</v>
      </c>
      <c r="Y320">
        <f t="shared" si="134"/>
        <v>-8.0768819990406548</v>
      </c>
      <c r="Z320">
        <f t="shared" si="135"/>
        <v>4.9610797028544118</v>
      </c>
      <c r="AA320">
        <f t="shared" si="136"/>
        <v>0.42178455785031194</v>
      </c>
      <c r="AB320">
        <f t="shared" si="137"/>
        <v>-2.720703244397221</v>
      </c>
      <c r="AC320">
        <v>-1.22165264477382E-3</v>
      </c>
      <c r="AD320">
        <v>2.35951842607743E-2</v>
      </c>
      <c r="AE320">
        <v>2.6780842779316898</v>
      </c>
      <c r="AF320">
        <v>91</v>
      </c>
      <c r="AG320">
        <v>9</v>
      </c>
      <c r="AH320">
        <f t="shared" si="138"/>
        <v>1</v>
      </c>
      <c r="AI320">
        <f t="shared" si="139"/>
        <v>0</v>
      </c>
      <c r="AJ320">
        <f t="shared" si="140"/>
        <v>52305.144408836495</v>
      </c>
      <c r="AK320">
        <f t="shared" si="141"/>
        <v>-0.139641580645161</v>
      </c>
      <c r="AL320">
        <f t="shared" si="142"/>
        <v>-6.8424374516128886E-2</v>
      </c>
      <c r="AM320">
        <f t="shared" si="143"/>
        <v>0.49</v>
      </c>
      <c r="AN320">
        <f t="shared" si="144"/>
        <v>0.39</v>
      </c>
      <c r="AO320">
        <v>15.57</v>
      </c>
      <c r="AP320">
        <v>0.5</v>
      </c>
      <c r="AQ320" t="s">
        <v>195</v>
      </c>
      <c r="AR320">
        <v>1607412359.9000001</v>
      </c>
      <c r="AS320">
        <v>415.76306451612902</v>
      </c>
      <c r="AT320">
        <v>409.98500000000001</v>
      </c>
      <c r="AU320">
        <v>32.822067741935498</v>
      </c>
      <c r="AV320">
        <v>32.546264516129</v>
      </c>
      <c r="AW320">
        <v>1000.00183870968</v>
      </c>
      <c r="AX320">
        <v>101.537935483871</v>
      </c>
      <c r="AY320">
        <v>0.152356290322581</v>
      </c>
      <c r="AZ320">
        <v>35.1050677419355</v>
      </c>
      <c r="BA320">
        <v>35.071596774193601</v>
      </c>
      <c r="BB320">
        <v>35.248738709677397</v>
      </c>
      <c r="BC320">
        <v>10005.4141935484</v>
      </c>
      <c r="BD320">
        <v>-0.139641580645161</v>
      </c>
      <c r="BE320">
        <v>0.282605</v>
      </c>
      <c r="BF320">
        <v>1607412344.9000001</v>
      </c>
      <c r="BG320" t="s">
        <v>934</v>
      </c>
      <c r="BH320">
        <v>51</v>
      </c>
      <c r="BI320">
        <v>-1.482</v>
      </c>
      <c r="BJ320">
        <v>0.126</v>
      </c>
      <c r="BK320">
        <v>410</v>
      </c>
      <c r="BL320">
        <v>33</v>
      </c>
      <c r="BM320">
        <v>0.23</v>
      </c>
      <c r="BN320">
        <v>0.23</v>
      </c>
      <c r="BO320">
        <v>4.5767187500000004</v>
      </c>
      <c r="BP320">
        <v>13.485270122689</v>
      </c>
      <c r="BQ320">
        <v>2.14700515088769</v>
      </c>
      <c r="BR320">
        <v>0</v>
      </c>
      <c r="BS320">
        <v>0.21917954340000001</v>
      </c>
      <c r="BT320">
        <v>0.63571487553797601</v>
      </c>
      <c r="BU320">
        <v>0.101476812648491</v>
      </c>
      <c r="BV320">
        <v>0</v>
      </c>
      <c r="BW320">
        <v>0</v>
      </c>
      <c r="BX320">
        <v>2</v>
      </c>
      <c r="BY320" t="s">
        <v>213</v>
      </c>
      <c r="BZ320">
        <v>100</v>
      </c>
      <c r="CA320">
        <v>100</v>
      </c>
      <c r="CB320">
        <v>-1.482</v>
      </c>
      <c r="CC320">
        <v>0.126</v>
      </c>
      <c r="CD320">
        <v>2</v>
      </c>
      <c r="CE320">
        <v>988.41200000000003</v>
      </c>
      <c r="CF320">
        <v>707.08600000000001</v>
      </c>
      <c r="CG320">
        <v>34.9955</v>
      </c>
      <c r="CH320">
        <v>37.97</v>
      </c>
      <c r="CI320">
        <v>30.000399999999999</v>
      </c>
      <c r="CJ320">
        <v>37.690100000000001</v>
      </c>
      <c r="CK320">
        <v>37.781100000000002</v>
      </c>
      <c r="CL320">
        <v>31.1126</v>
      </c>
      <c r="CM320">
        <v>-30</v>
      </c>
      <c r="CN320">
        <v>-30</v>
      </c>
      <c r="CO320">
        <v>35</v>
      </c>
      <c r="CP320">
        <v>410</v>
      </c>
      <c r="CQ320">
        <v>10</v>
      </c>
      <c r="CR320">
        <v>97.385900000000007</v>
      </c>
      <c r="CS320">
        <v>105.247</v>
      </c>
    </row>
    <row r="321" spans="1:97" x14ac:dyDescent="0.25">
      <c r="A321">
        <v>305</v>
      </c>
      <c r="B321">
        <v>1607412372.9000001</v>
      </c>
      <c r="C321">
        <v>22778.800000190698</v>
      </c>
      <c r="D321" t="s">
        <v>935</v>
      </c>
      <c r="E321" t="s">
        <v>936</v>
      </c>
      <c r="F321">
        <v>1607412364.5451601</v>
      </c>
      <c r="G321">
        <f t="shared" si="116"/>
        <v>1.8234700055106936E-4</v>
      </c>
      <c r="H321">
        <f t="shared" si="117"/>
        <v>-3.785568727118922</v>
      </c>
      <c r="I321">
        <f t="shared" si="118"/>
        <v>415.76412903225798</v>
      </c>
      <c r="J321">
        <f t="shared" si="119"/>
        <v>1181.144394915638</v>
      </c>
      <c r="K321">
        <f t="shared" si="120"/>
        <v>120.1101392007472</v>
      </c>
      <c r="L321">
        <f t="shared" si="121"/>
        <v>42.278901400796691</v>
      </c>
      <c r="M321">
        <f t="shared" si="122"/>
        <v>7.6192682823542773E-3</v>
      </c>
      <c r="N321">
        <f t="shared" si="123"/>
        <v>2.747938611413796</v>
      </c>
      <c r="O321">
        <f t="shared" si="124"/>
        <v>7.6075510470076206E-3</v>
      </c>
      <c r="P321">
        <f t="shared" si="125"/>
        <v>4.755770627518861E-3</v>
      </c>
      <c r="Q321">
        <f t="shared" si="126"/>
        <v>-2.2215934121612976E-2</v>
      </c>
      <c r="R321">
        <f t="shared" si="127"/>
        <v>35.041130051393168</v>
      </c>
      <c r="S321">
        <f t="shared" si="128"/>
        <v>35.059122580645202</v>
      </c>
      <c r="T321">
        <f t="shared" si="129"/>
        <v>5.6668905205390185</v>
      </c>
      <c r="U321">
        <f t="shared" si="130"/>
        <v>58.787897394234477</v>
      </c>
      <c r="V321">
        <f t="shared" si="131"/>
        <v>3.3373828770568719</v>
      </c>
      <c r="W321">
        <f t="shared" si="132"/>
        <v>5.6769896951343934</v>
      </c>
      <c r="X321">
        <f t="shared" si="133"/>
        <v>2.3295076434821467</v>
      </c>
      <c r="Y321">
        <f t="shared" si="134"/>
        <v>-8.0415027243021591</v>
      </c>
      <c r="Z321">
        <f t="shared" si="135"/>
        <v>4.766028060614139</v>
      </c>
      <c r="AA321">
        <f t="shared" si="136"/>
        <v>0.40535079484182024</v>
      </c>
      <c r="AB321">
        <f t="shared" si="137"/>
        <v>-2.8923398029678129</v>
      </c>
      <c r="AC321">
        <v>-1.2207044492762E-3</v>
      </c>
      <c r="AD321">
        <v>2.3576870669282199E-2</v>
      </c>
      <c r="AE321">
        <v>2.6767758891384101</v>
      </c>
      <c r="AF321">
        <v>90</v>
      </c>
      <c r="AG321">
        <v>9</v>
      </c>
      <c r="AH321">
        <f t="shared" si="138"/>
        <v>1</v>
      </c>
      <c r="AI321">
        <f t="shared" si="139"/>
        <v>0</v>
      </c>
      <c r="AJ321">
        <f t="shared" si="140"/>
        <v>52268.530711279222</v>
      </c>
      <c r="AK321">
        <f t="shared" si="141"/>
        <v>-0.116252925806452</v>
      </c>
      <c r="AL321">
        <f t="shared" si="142"/>
        <v>-5.6963933645161474E-2</v>
      </c>
      <c r="AM321">
        <f t="shared" si="143"/>
        <v>0.49</v>
      </c>
      <c r="AN321">
        <f t="shared" si="144"/>
        <v>0.39</v>
      </c>
      <c r="AO321">
        <v>15.57</v>
      </c>
      <c r="AP321">
        <v>0.5</v>
      </c>
      <c r="AQ321" t="s">
        <v>195</v>
      </c>
      <c r="AR321">
        <v>1607412364.5451601</v>
      </c>
      <c r="AS321">
        <v>415.76412903225798</v>
      </c>
      <c r="AT321">
        <v>409.988032258065</v>
      </c>
      <c r="AU321">
        <v>32.8193032258065</v>
      </c>
      <c r="AV321">
        <v>32.544706451612903</v>
      </c>
      <c r="AW321">
        <v>999.99867741935498</v>
      </c>
      <c r="AX321">
        <v>101.537290322581</v>
      </c>
      <c r="AY321">
        <v>0.15234196774193501</v>
      </c>
      <c r="AZ321">
        <v>35.0912935483871</v>
      </c>
      <c r="BA321">
        <v>35.059122580645202</v>
      </c>
      <c r="BB321">
        <v>35.236322580645201</v>
      </c>
      <c r="BC321">
        <v>9997.7119354838705</v>
      </c>
      <c r="BD321">
        <v>-0.116252925806452</v>
      </c>
      <c r="BE321">
        <v>0.282605</v>
      </c>
      <c r="BF321">
        <v>1607412344.9000001</v>
      </c>
      <c r="BG321" t="s">
        <v>934</v>
      </c>
      <c r="BH321">
        <v>51</v>
      </c>
      <c r="BI321">
        <v>-1.482</v>
      </c>
      <c r="BJ321">
        <v>0.126</v>
      </c>
      <c r="BK321">
        <v>410</v>
      </c>
      <c r="BL321">
        <v>33</v>
      </c>
      <c r="BM321">
        <v>0.23</v>
      </c>
      <c r="BN321">
        <v>0.23</v>
      </c>
      <c r="BO321">
        <v>5.6403226000000002</v>
      </c>
      <c r="BP321">
        <v>1.8658422280913101</v>
      </c>
      <c r="BQ321">
        <v>0.53078678376466704</v>
      </c>
      <c r="BR321">
        <v>0</v>
      </c>
      <c r="BS321">
        <v>0.26882768000000001</v>
      </c>
      <c r="BT321">
        <v>7.8510079231694799E-2</v>
      </c>
      <c r="BU321">
        <v>2.4619027458809201E-2</v>
      </c>
      <c r="BV321">
        <v>1</v>
      </c>
      <c r="BW321">
        <v>1</v>
      </c>
      <c r="BX321">
        <v>2</v>
      </c>
      <c r="BY321" t="s">
        <v>220</v>
      </c>
      <c r="BZ321">
        <v>100</v>
      </c>
      <c r="CA321">
        <v>100</v>
      </c>
      <c r="CB321">
        <v>-1.482</v>
      </c>
      <c r="CC321">
        <v>0.126</v>
      </c>
      <c r="CD321">
        <v>2</v>
      </c>
      <c r="CE321">
        <v>988.70100000000002</v>
      </c>
      <c r="CF321">
        <v>707.32</v>
      </c>
      <c r="CG321">
        <v>34.994999999999997</v>
      </c>
      <c r="CH321">
        <v>37.973700000000001</v>
      </c>
      <c r="CI321">
        <v>30.0001</v>
      </c>
      <c r="CJ321">
        <v>37.692799999999998</v>
      </c>
      <c r="CK321">
        <v>37.783799999999999</v>
      </c>
      <c r="CL321">
        <v>31.113700000000001</v>
      </c>
      <c r="CM321">
        <v>-30</v>
      </c>
      <c r="CN321">
        <v>-30</v>
      </c>
      <c r="CO321">
        <v>35</v>
      </c>
      <c r="CP321">
        <v>410</v>
      </c>
      <c r="CQ321">
        <v>10</v>
      </c>
      <c r="CR321">
        <v>97.385300000000001</v>
      </c>
      <c r="CS321">
        <v>105.247</v>
      </c>
    </row>
    <row r="322" spans="1:97" x14ac:dyDescent="0.25">
      <c r="A322">
        <v>306</v>
      </c>
      <c r="B322">
        <v>1607412377.9000001</v>
      </c>
      <c r="C322">
        <v>22783.800000190698</v>
      </c>
      <c r="D322" t="s">
        <v>937</v>
      </c>
      <c r="E322" t="s">
        <v>938</v>
      </c>
      <c r="F322">
        <v>1607412369.33548</v>
      </c>
      <c r="G322">
        <f t="shared" si="116"/>
        <v>1.820195875467992E-4</v>
      </c>
      <c r="H322">
        <f t="shared" si="117"/>
        <v>-3.7928450099949118</v>
      </c>
      <c r="I322">
        <f t="shared" si="118"/>
        <v>415.77199999999999</v>
      </c>
      <c r="J322">
        <f t="shared" si="119"/>
        <v>1182.8970050896644</v>
      </c>
      <c r="K322">
        <f t="shared" si="120"/>
        <v>120.28801245395938</v>
      </c>
      <c r="L322">
        <f t="shared" si="121"/>
        <v>42.279579117048002</v>
      </c>
      <c r="M322">
        <f t="shared" si="122"/>
        <v>7.617344460067595E-3</v>
      </c>
      <c r="N322">
        <f t="shared" si="123"/>
        <v>2.7478594234160987</v>
      </c>
      <c r="O322">
        <f t="shared" si="124"/>
        <v>7.6056327991978036E-3</v>
      </c>
      <c r="P322">
        <f t="shared" si="125"/>
        <v>4.7545712228523416E-3</v>
      </c>
      <c r="Q322">
        <f t="shared" si="126"/>
        <v>-1.9455505101290266E-2</v>
      </c>
      <c r="R322">
        <f t="shared" si="127"/>
        <v>35.02827070562055</v>
      </c>
      <c r="S322">
        <f t="shared" si="128"/>
        <v>35.047087096774199</v>
      </c>
      <c r="T322">
        <f t="shared" si="129"/>
        <v>5.6631163327952718</v>
      </c>
      <c r="U322">
        <f t="shared" si="130"/>
        <v>58.82623822081171</v>
      </c>
      <c r="V322">
        <f t="shared" si="131"/>
        <v>3.3371642380585391</v>
      </c>
      <c r="W322">
        <f t="shared" si="132"/>
        <v>5.6729179682237572</v>
      </c>
      <c r="X322">
        <f t="shared" si="133"/>
        <v>2.3259520947367327</v>
      </c>
      <c r="Y322">
        <f t="shared" si="134"/>
        <v>-8.0270638108138446</v>
      </c>
      <c r="Z322">
        <f t="shared" si="135"/>
        <v>4.6282614652394729</v>
      </c>
      <c r="AA322">
        <f t="shared" si="136"/>
        <v>0.39359717255439253</v>
      </c>
      <c r="AB322">
        <f t="shared" si="137"/>
        <v>-3.0246606781212693</v>
      </c>
      <c r="AC322">
        <v>-1.22064940207299E-3</v>
      </c>
      <c r="AD322">
        <v>2.3575807479259699E-2</v>
      </c>
      <c r="AE322">
        <v>2.6766999101966298</v>
      </c>
      <c r="AF322">
        <v>90</v>
      </c>
      <c r="AG322">
        <v>9</v>
      </c>
      <c r="AH322">
        <f t="shared" si="138"/>
        <v>1</v>
      </c>
      <c r="AI322">
        <f t="shared" si="139"/>
        <v>0</v>
      </c>
      <c r="AJ322">
        <f t="shared" si="140"/>
        <v>52268.463239631652</v>
      </c>
      <c r="AK322">
        <f t="shared" si="141"/>
        <v>-0.101807980645161</v>
      </c>
      <c r="AL322">
        <f t="shared" si="142"/>
        <v>-4.9885910516128888E-2</v>
      </c>
      <c r="AM322">
        <f t="shared" si="143"/>
        <v>0.49</v>
      </c>
      <c r="AN322">
        <f t="shared" si="144"/>
        <v>0.39</v>
      </c>
      <c r="AO322">
        <v>15.57</v>
      </c>
      <c r="AP322">
        <v>0.5</v>
      </c>
      <c r="AQ322" t="s">
        <v>195</v>
      </c>
      <c r="AR322">
        <v>1607412369.33548</v>
      </c>
      <c r="AS322">
        <v>415.77199999999999</v>
      </c>
      <c r="AT322">
        <v>409.98438709677401</v>
      </c>
      <c r="AU322">
        <v>32.817248387096797</v>
      </c>
      <c r="AV322">
        <v>32.543145161290298</v>
      </c>
      <c r="AW322">
        <v>1000.00261290323</v>
      </c>
      <c r="AX322">
        <v>101.53700000000001</v>
      </c>
      <c r="AY322">
        <v>0.15233722580645201</v>
      </c>
      <c r="AZ322">
        <v>35.078329032258097</v>
      </c>
      <c r="BA322">
        <v>35.047087096774199</v>
      </c>
      <c r="BB322">
        <v>35.223119354838701</v>
      </c>
      <c r="BC322">
        <v>9997.2896774193596</v>
      </c>
      <c r="BD322">
        <v>-0.101807980645161</v>
      </c>
      <c r="BE322">
        <v>0.282605</v>
      </c>
      <c r="BF322">
        <v>1607412344.9000001</v>
      </c>
      <c r="BG322" t="s">
        <v>934</v>
      </c>
      <c r="BH322">
        <v>51</v>
      </c>
      <c r="BI322">
        <v>-1.482</v>
      </c>
      <c r="BJ322">
        <v>0.126</v>
      </c>
      <c r="BK322">
        <v>410</v>
      </c>
      <c r="BL322">
        <v>33</v>
      </c>
      <c r="BM322">
        <v>0.23</v>
      </c>
      <c r="BN322">
        <v>0.23</v>
      </c>
      <c r="BO322">
        <v>5.7851654000000003</v>
      </c>
      <c r="BP322">
        <v>5.5581522208859098E-2</v>
      </c>
      <c r="BQ322">
        <v>2.69485296971839E-2</v>
      </c>
      <c r="BR322">
        <v>1</v>
      </c>
      <c r="BS322">
        <v>0.27488079999999998</v>
      </c>
      <c r="BT322">
        <v>-9.6836340936398407E-3</v>
      </c>
      <c r="BU322">
        <v>1.38888474683827E-3</v>
      </c>
      <c r="BV322">
        <v>1</v>
      </c>
      <c r="BW322">
        <v>2</v>
      </c>
      <c r="BX322">
        <v>2</v>
      </c>
      <c r="BY322" t="s">
        <v>197</v>
      </c>
      <c r="BZ322">
        <v>100</v>
      </c>
      <c r="CA322">
        <v>100</v>
      </c>
      <c r="CB322">
        <v>-1.482</v>
      </c>
      <c r="CC322">
        <v>0.126</v>
      </c>
      <c r="CD322">
        <v>2</v>
      </c>
      <c r="CE322">
        <v>988.91600000000005</v>
      </c>
      <c r="CF322">
        <v>707.58699999999999</v>
      </c>
      <c r="CG322">
        <v>34.995199999999997</v>
      </c>
      <c r="CH322">
        <v>37.976700000000001</v>
      </c>
      <c r="CI322">
        <v>30</v>
      </c>
      <c r="CJ322">
        <v>37.695999999999998</v>
      </c>
      <c r="CK322">
        <v>37.787300000000002</v>
      </c>
      <c r="CL322">
        <v>31.113800000000001</v>
      </c>
      <c r="CM322">
        <v>-30</v>
      </c>
      <c r="CN322">
        <v>-30</v>
      </c>
      <c r="CO322">
        <v>35</v>
      </c>
      <c r="CP322">
        <v>410</v>
      </c>
      <c r="CQ322">
        <v>10</v>
      </c>
      <c r="CR322">
        <v>97.385000000000005</v>
      </c>
      <c r="CS322">
        <v>105.247</v>
      </c>
    </row>
    <row r="323" spans="1:97" x14ac:dyDescent="0.25">
      <c r="A323">
        <v>307</v>
      </c>
      <c r="B323">
        <v>1607412382.9000001</v>
      </c>
      <c r="C323">
        <v>22788.800000190698</v>
      </c>
      <c r="D323" t="s">
        <v>939</v>
      </c>
      <c r="E323" t="s">
        <v>940</v>
      </c>
      <c r="F323">
        <v>1607412374.2709701</v>
      </c>
      <c r="G323">
        <f t="shared" si="116"/>
        <v>1.8185285591756196E-4</v>
      </c>
      <c r="H323">
        <f t="shared" si="117"/>
        <v>-3.7901578278838453</v>
      </c>
      <c r="I323">
        <f t="shared" si="118"/>
        <v>415.76709677419399</v>
      </c>
      <c r="J323">
        <f t="shared" si="119"/>
        <v>1182.0467621003302</v>
      </c>
      <c r="K323">
        <f t="shared" si="120"/>
        <v>120.20222439250045</v>
      </c>
      <c r="L323">
        <f t="shared" si="121"/>
        <v>42.279317082743489</v>
      </c>
      <c r="M323">
        <f t="shared" si="122"/>
        <v>7.620582374581502E-3</v>
      </c>
      <c r="N323">
        <f t="shared" si="123"/>
        <v>2.745823476542129</v>
      </c>
      <c r="O323">
        <f t="shared" si="124"/>
        <v>7.6088520865040888E-3</v>
      </c>
      <c r="P323">
        <f t="shared" si="125"/>
        <v>4.7565849468314608E-3</v>
      </c>
      <c r="Q323">
        <f t="shared" si="126"/>
        <v>-2.0122203685161259E-2</v>
      </c>
      <c r="R323">
        <f t="shared" si="127"/>
        <v>35.013442073149712</v>
      </c>
      <c r="S323">
        <f t="shared" si="128"/>
        <v>35.0366</v>
      </c>
      <c r="T323">
        <f t="shared" si="129"/>
        <v>5.6598294825412268</v>
      </c>
      <c r="U323">
        <f t="shared" si="130"/>
        <v>58.870527233766779</v>
      </c>
      <c r="V323">
        <f t="shared" si="131"/>
        <v>3.3369355749783685</v>
      </c>
      <c r="W323">
        <f t="shared" si="132"/>
        <v>5.668261746200872</v>
      </c>
      <c r="X323">
        <f t="shared" si="133"/>
        <v>2.3228939075628583</v>
      </c>
      <c r="Y323">
        <f t="shared" si="134"/>
        <v>-8.0197109459644818</v>
      </c>
      <c r="Z323">
        <f t="shared" si="135"/>
        <v>3.9811282181418588</v>
      </c>
      <c r="AA323">
        <f t="shared" si="136"/>
        <v>0.33877284933030405</v>
      </c>
      <c r="AB323">
        <f t="shared" si="137"/>
        <v>-3.7199320821774804</v>
      </c>
      <c r="AC323">
        <v>-1.2192346672541101E-3</v>
      </c>
      <c r="AD323">
        <v>2.3548483076636501E-2</v>
      </c>
      <c r="AE323">
        <v>2.6747464373245098</v>
      </c>
      <c r="AF323">
        <v>90</v>
      </c>
      <c r="AG323">
        <v>9</v>
      </c>
      <c r="AH323">
        <f t="shared" si="138"/>
        <v>1</v>
      </c>
      <c r="AI323">
        <f t="shared" si="139"/>
        <v>0</v>
      </c>
      <c r="AJ323">
        <f t="shared" si="140"/>
        <v>52212.869970763189</v>
      </c>
      <c r="AK323">
        <f t="shared" si="141"/>
        <v>-0.105296722580645</v>
      </c>
      <c r="AL323">
        <f t="shared" si="142"/>
        <v>-5.1595394064516048E-2</v>
      </c>
      <c r="AM323">
        <f t="shared" si="143"/>
        <v>0.49</v>
      </c>
      <c r="AN323">
        <f t="shared" si="144"/>
        <v>0.39</v>
      </c>
      <c r="AO323">
        <v>15.57</v>
      </c>
      <c r="AP323">
        <v>0.5</v>
      </c>
      <c r="AQ323" t="s">
        <v>195</v>
      </c>
      <c r="AR323">
        <v>1607412374.2709701</v>
      </c>
      <c r="AS323">
        <v>415.76709677419399</v>
      </c>
      <c r="AT323">
        <v>409.98351612903201</v>
      </c>
      <c r="AU323">
        <v>32.814816129032302</v>
      </c>
      <c r="AV323">
        <v>32.540961290322599</v>
      </c>
      <c r="AW323">
        <v>999.99529032258101</v>
      </c>
      <c r="AX323">
        <v>101.537451612903</v>
      </c>
      <c r="AY323">
        <v>0.15245461290322601</v>
      </c>
      <c r="AZ323">
        <v>35.0634935483871</v>
      </c>
      <c r="BA323">
        <v>35.0366</v>
      </c>
      <c r="BB323">
        <v>35.209596774193599</v>
      </c>
      <c r="BC323">
        <v>9985.6583870967806</v>
      </c>
      <c r="BD323">
        <v>-0.105296722580645</v>
      </c>
      <c r="BE323">
        <v>0.282605</v>
      </c>
      <c r="BF323">
        <v>1607412344.9000001</v>
      </c>
      <c r="BG323" t="s">
        <v>934</v>
      </c>
      <c r="BH323">
        <v>51</v>
      </c>
      <c r="BI323">
        <v>-1.482</v>
      </c>
      <c r="BJ323">
        <v>0.126</v>
      </c>
      <c r="BK323">
        <v>410</v>
      </c>
      <c r="BL323">
        <v>33</v>
      </c>
      <c r="BM323">
        <v>0.23</v>
      </c>
      <c r="BN323">
        <v>0.23</v>
      </c>
      <c r="BO323">
        <v>5.7827909999999996</v>
      </c>
      <c r="BP323">
        <v>1.5243082833163901E-2</v>
      </c>
      <c r="BQ323">
        <v>2.41791880963775E-2</v>
      </c>
      <c r="BR323">
        <v>1</v>
      </c>
      <c r="BS323">
        <v>0.27437711999999997</v>
      </c>
      <c r="BT323">
        <v>-4.8713258103238698E-3</v>
      </c>
      <c r="BU323">
        <v>9.8823395286743798E-4</v>
      </c>
      <c r="BV323">
        <v>1</v>
      </c>
      <c r="BW323">
        <v>2</v>
      </c>
      <c r="BX323">
        <v>2</v>
      </c>
      <c r="BY323" t="s">
        <v>197</v>
      </c>
      <c r="BZ323">
        <v>100</v>
      </c>
      <c r="CA323">
        <v>100</v>
      </c>
      <c r="CB323">
        <v>-1.482</v>
      </c>
      <c r="CC323">
        <v>0.126</v>
      </c>
      <c r="CD323">
        <v>2</v>
      </c>
      <c r="CE323">
        <v>989.12699999999995</v>
      </c>
      <c r="CF323">
        <v>707.404</v>
      </c>
      <c r="CG323">
        <v>34.994700000000002</v>
      </c>
      <c r="CH323">
        <v>37.9773</v>
      </c>
      <c r="CI323">
        <v>30</v>
      </c>
      <c r="CJ323">
        <v>37.697299999999998</v>
      </c>
      <c r="CK323">
        <v>37.787300000000002</v>
      </c>
      <c r="CL323">
        <v>31.1145</v>
      </c>
      <c r="CM323">
        <v>-30</v>
      </c>
      <c r="CN323">
        <v>-30</v>
      </c>
      <c r="CO323">
        <v>35</v>
      </c>
      <c r="CP323">
        <v>410</v>
      </c>
      <c r="CQ323">
        <v>10</v>
      </c>
      <c r="CR323">
        <v>97.386700000000005</v>
      </c>
      <c r="CS323">
        <v>105.247</v>
      </c>
    </row>
    <row r="324" spans="1:97" x14ac:dyDescent="0.25">
      <c r="A324">
        <v>308</v>
      </c>
      <c r="B324">
        <v>1607412387.9000001</v>
      </c>
      <c r="C324">
        <v>22793.800000190698</v>
      </c>
      <c r="D324" t="s">
        <v>941</v>
      </c>
      <c r="E324" t="s">
        <v>942</v>
      </c>
      <c r="F324">
        <v>1607412379.2709701</v>
      </c>
      <c r="G324">
        <f t="shared" si="116"/>
        <v>1.8138355251213117E-4</v>
      </c>
      <c r="H324">
        <f t="shared" si="117"/>
        <v>-3.7911496346495941</v>
      </c>
      <c r="I324">
        <f t="shared" si="118"/>
        <v>415.76912903225798</v>
      </c>
      <c r="J324">
        <f t="shared" si="119"/>
        <v>1183.0195827698572</v>
      </c>
      <c r="K324">
        <f t="shared" si="120"/>
        <v>120.30188646414905</v>
      </c>
      <c r="L324">
        <f t="shared" si="121"/>
        <v>42.279782418333163</v>
      </c>
      <c r="M324">
        <f t="shared" si="122"/>
        <v>7.6135979459924369E-3</v>
      </c>
      <c r="N324">
        <f t="shared" si="123"/>
        <v>2.7464646521012721</v>
      </c>
      <c r="O324">
        <f t="shared" si="124"/>
        <v>7.6018918612910345E-3</v>
      </c>
      <c r="P324">
        <f t="shared" si="125"/>
        <v>4.7522326363655734E-3</v>
      </c>
      <c r="Q324">
        <f t="shared" si="126"/>
        <v>-2.158080834E-2</v>
      </c>
      <c r="R324">
        <f t="shared" si="127"/>
        <v>35.000052708647672</v>
      </c>
      <c r="S324">
        <f t="shared" si="128"/>
        <v>35.0237129032258</v>
      </c>
      <c r="T324">
        <f t="shared" si="129"/>
        <v>5.6557926985123128</v>
      </c>
      <c r="U324">
        <f t="shared" si="130"/>
        <v>58.910552529698279</v>
      </c>
      <c r="V324">
        <f t="shared" si="131"/>
        <v>3.3367063572412121</v>
      </c>
      <c r="W324">
        <f t="shared" si="132"/>
        <v>5.6640214935330899</v>
      </c>
      <c r="X324">
        <f t="shared" si="133"/>
        <v>2.3190863412711007</v>
      </c>
      <c r="Y324">
        <f t="shared" si="134"/>
        <v>-7.9990146657849852</v>
      </c>
      <c r="Z324">
        <f t="shared" si="135"/>
        <v>3.888441039746187</v>
      </c>
      <c r="AA324">
        <f t="shared" si="136"/>
        <v>0.33076588206560409</v>
      </c>
      <c r="AB324">
        <f t="shared" si="137"/>
        <v>-3.8013885523131936</v>
      </c>
      <c r="AC324">
        <v>-1.2196800929479899E-3</v>
      </c>
      <c r="AD324">
        <v>2.3557086095969799E-2</v>
      </c>
      <c r="AE324">
        <v>2.6753616461519298</v>
      </c>
      <c r="AF324">
        <v>90</v>
      </c>
      <c r="AG324">
        <v>9</v>
      </c>
      <c r="AH324">
        <f t="shared" si="138"/>
        <v>1</v>
      </c>
      <c r="AI324">
        <f t="shared" si="139"/>
        <v>0</v>
      </c>
      <c r="AJ324">
        <f t="shared" si="140"/>
        <v>52233.471334256399</v>
      </c>
      <c r="AK324">
        <f t="shared" si="141"/>
        <v>-0.1129294</v>
      </c>
      <c r="AL324">
        <f t="shared" si="142"/>
        <v>-5.5335405999999997E-2</v>
      </c>
      <c r="AM324">
        <f t="shared" si="143"/>
        <v>0.49</v>
      </c>
      <c r="AN324">
        <f t="shared" si="144"/>
        <v>0.39</v>
      </c>
      <c r="AO324">
        <v>15.57</v>
      </c>
      <c r="AP324">
        <v>0.5</v>
      </c>
      <c r="AQ324" t="s">
        <v>195</v>
      </c>
      <c r="AR324">
        <v>1607412379.2709701</v>
      </c>
      <c r="AS324">
        <v>415.76912903225798</v>
      </c>
      <c r="AT324">
        <v>409.98370967741897</v>
      </c>
      <c r="AU324">
        <v>32.812361290322599</v>
      </c>
      <c r="AV324">
        <v>32.539212903225803</v>
      </c>
      <c r="AW324">
        <v>999.996806451613</v>
      </c>
      <c r="AX324">
        <v>101.537838709677</v>
      </c>
      <c r="AY324">
        <v>0.15268967741935499</v>
      </c>
      <c r="AZ324">
        <v>35.049974193548401</v>
      </c>
      <c r="BA324">
        <v>35.0237129032258</v>
      </c>
      <c r="BB324">
        <v>35.197309677419398</v>
      </c>
      <c r="BC324">
        <v>9989.2683870967703</v>
      </c>
      <c r="BD324">
        <v>-0.1129294</v>
      </c>
      <c r="BE324">
        <v>0.282605</v>
      </c>
      <c r="BF324">
        <v>1607412344.9000001</v>
      </c>
      <c r="BG324" t="s">
        <v>934</v>
      </c>
      <c r="BH324">
        <v>51</v>
      </c>
      <c r="BI324">
        <v>-1.482</v>
      </c>
      <c r="BJ324">
        <v>0.126</v>
      </c>
      <c r="BK324">
        <v>410</v>
      </c>
      <c r="BL324">
        <v>33</v>
      </c>
      <c r="BM324">
        <v>0.23</v>
      </c>
      <c r="BN324">
        <v>0.23</v>
      </c>
      <c r="BO324">
        <v>5.7803393999999999</v>
      </c>
      <c r="BP324">
        <v>1.1005944777906399E-2</v>
      </c>
      <c r="BQ324">
        <v>2.32456224188556E-2</v>
      </c>
      <c r="BR324">
        <v>1</v>
      </c>
      <c r="BS324">
        <v>0.27354378000000001</v>
      </c>
      <c r="BT324">
        <v>-6.9579198079226297E-3</v>
      </c>
      <c r="BU324">
        <v>1.31460809810376E-3</v>
      </c>
      <c r="BV324">
        <v>1</v>
      </c>
      <c r="BW324">
        <v>2</v>
      </c>
      <c r="BX324">
        <v>2</v>
      </c>
      <c r="BY324" t="s">
        <v>197</v>
      </c>
      <c r="BZ324">
        <v>100</v>
      </c>
      <c r="CA324">
        <v>100</v>
      </c>
      <c r="CB324">
        <v>-1.482</v>
      </c>
      <c r="CC324">
        <v>0.126</v>
      </c>
      <c r="CD324">
        <v>2</v>
      </c>
      <c r="CE324">
        <v>988.99599999999998</v>
      </c>
      <c r="CF324">
        <v>707.58</v>
      </c>
      <c r="CG324">
        <v>34.994799999999998</v>
      </c>
      <c r="CH324">
        <v>37.9773</v>
      </c>
      <c r="CI324">
        <v>30</v>
      </c>
      <c r="CJ324">
        <v>37.699599999999997</v>
      </c>
      <c r="CK324">
        <v>37.790900000000001</v>
      </c>
      <c r="CL324">
        <v>31.114899999999999</v>
      </c>
      <c r="CM324">
        <v>-30</v>
      </c>
      <c r="CN324">
        <v>-30</v>
      </c>
      <c r="CO324">
        <v>35</v>
      </c>
      <c r="CP324">
        <v>410</v>
      </c>
      <c r="CQ324">
        <v>10</v>
      </c>
      <c r="CR324">
        <v>97.386600000000001</v>
      </c>
      <c r="CS324">
        <v>105.249</v>
      </c>
    </row>
    <row r="325" spans="1:97" x14ac:dyDescent="0.25">
      <c r="A325">
        <v>309</v>
      </c>
      <c r="B325">
        <v>1607412392.9000001</v>
      </c>
      <c r="C325">
        <v>22798.800000190698</v>
      </c>
      <c r="D325" t="s">
        <v>943</v>
      </c>
      <c r="E325" t="s">
        <v>944</v>
      </c>
      <c r="F325">
        <v>1607412384.2709701</v>
      </c>
      <c r="G325">
        <f t="shared" si="116"/>
        <v>1.8099653183167443E-4</v>
      </c>
      <c r="H325">
        <f t="shared" si="117"/>
        <v>-3.7851496210609734</v>
      </c>
      <c r="I325">
        <f t="shared" si="118"/>
        <v>415.76606451612901</v>
      </c>
      <c r="J325">
        <f t="shared" si="119"/>
        <v>1182.1804942224555</v>
      </c>
      <c r="K325">
        <f t="shared" si="120"/>
        <v>120.21635191973562</v>
      </c>
      <c r="L325">
        <f t="shared" si="121"/>
        <v>42.279397919713247</v>
      </c>
      <c r="M325">
        <f t="shared" si="122"/>
        <v>7.610156857996769E-3</v>
      </c>
      <c r="N325">
        <f t="shared" si="123"/>
        <v>2.7479201668213413</v>
      </c>
      <c r="O325">
        <f t="shared" si="124"/>
        <v>7.5984675282240437E-3</v>
      </c>
      <c r="P325">
        <f t="shared" si="125"/>
        <v>4.7500909264768503E-3</v>
      </c>
      <c r="Q325">
        <f t="shared" si="126"/>
        <v>-2.9164127309032249E-2</v>
      </c>
      <c r="R325">
        <f t="shared" si="127"/>
        <v>34.986748475820598</v>
      </c>
      <c r="S325">
        <f t="shared" si="128"/>
        <v>35.010496774193498</v>
      </c>
      <c r="T325">
        <f t="shared" si="129"/>
        <v>5.6516554468800955</v>
      </c>
      <c r="U325">
        <f t="shared" si="130"/>
        <v>58.9492746436961</v>
      </c>
      <c r="V325">
        <f t="shared" si="131"/>
        <v>3.3364260426568522</v>
      </c>
      <c r="W325">
        <f t="shared" si="132"/>
        <v>5.6598254394528702</v>
      </c>
      <c r="X325">
        <f t="shared" si="133"/>
        <v>2.3152294042232433</v>
      </c>
      <c r="Y325">
        <f t="shared" si="134"/>
        <v>-7.9819470537768424</v>
      </c>
      <c r="Z325">
        <f t="shared" si="135"/>
        <v>3.8651735903575912</v>
      </c>
      <c r="AA325">
        <f t="shared" si="136"/>
        <v>0.32856994276165774</v>
      </c>
      <c r="AB325">
        <f t="shared" si="137"/>
        <v>-3.8173676479666256</v>
      </c>
      <c r="AC325">
        <v>-1.2206916274534901E-3</v>
      </c>
      <c r="AD325">
        <v>2.3576623026655801E-2</v>
      </c>
      <c r="AE325">
        <v>2.67675819201256</v>
      </c>
      <c r="AF325">
        <v>90</v>
      </c>
      <c r="AG325">
        <v>9</v>
      </c>
      <c r="AH325">
        <f t="shared" si="138"/>
        <v>1</v>
      </c>
      <c r="AI325">
        <f t="shared" si="139"/>
        <v>0</v>
      </c>
      <c r="AJ325">
        <f t="shared" si="140"/>
        <v>52277.293543193889</v>
      </c>
      <c r="AK325">
        <f t="shared" si="141"/>
        <v>-0.15261186451612899</v>
      </c>
      <c r="AL325">
        <f t="shared" si="142"/>
        <v>-7.4779813612903201E-2</v>
      </c>
      <c r="AM325">
        <f t="shared" si="143"/>
        <v>0.49</v>
      </c>
      <c r="AN325">
        <f t="shared" si="144"/>
        <v>0.39</v>
      </c>
      <c r="AO325">
        <v>15.57</v>
      </c>
      <c r="AP325">
        <v>0.5</v>
      </c>
      <c r="AQ325" t="s">
        <v>195</v>
      </c>
      <c r="AR325">
        <v>1607412384.2709701</v>
      </c>
      <c r="AS325">
        <v>415.76606451612901</v>
      </c>
      <c r="AT325">
        <v>409.98977419354799</v>
      </c>
      <c r="AU325">
        <v>32.809661290322602</v>
      </c>
      <c r="AV325">
        <v>32.5370967741936</v>
      </c>
      <c r="AW325">
        <v>1000.0034516129</v>
      </c>
      <c r="AX325">
        <v>101.53761290322601</v>
      </c>
      <c r="AY325">
        <v>0.152740225806452</v>
      </c>
      <c r="AZ325">
        <v>35.036587096774198</v>
      </c>
      <c r="BA325">
        <v>35.010496774193498</v>
      </c>
      <c r="BB325">
        <v>35.185309677419397</v>
      </c>
      <c r="BC325">
        <v>9997.5751612903205</v>
      </c>
      <c r="BD325">
        <v>-0.15261186451612899</v>
      </c>
      <c r="BE325">
        <v>0.282605</v>
      </c>
      <c r="BF325">
        <v>1607412344.9000001</v>
      </c>
      <c r="BG325" t="s">
        <v>934</v>
      </c>
      <c r="BH325">
        <v>51</v>
      </c>
      <c r="BI325">
        <v>-1.482</v>
      </c>
      <c r="BJ325">
        <v>0.126</v>
      </c>
      <c r="BK325">
        <v>410</v>
      </c>
      <c r="BL325">
        <v>33</v>
      </c>
      <c r="BM325">
        <v>0.23</v>
      </c>
      <c r="BN325">
        <v>0.23</v>
      </c>
      <c r="BO325">
        <v>5.7819745999999999</v>
      </c>
      <c r="BP325">
        <v>-7.5303471788717394E-2</v>
      </c>
      <c r="BQ325">
        <v>2.0565949159715501E-2</v>
      </c>
      <c r="BR325">
        <v>1</v>
      </c>
      <c r="BS325">
        <v>0.27286129999999997</v>
      </c>
      <c r="BT325">
        <v>-6.90830636254535E-3</v>
      </c>
      <c r="BU325">
        <v>1.3898649322865899E-3</v>
      </c>
      <c r="BV325">
        <v>1</v>
      </c>
      <c r="BW325">
        <v>2</v>
      </c>
      <c r="BX325">
        <v>2</v>
      </c>
      <c r="BY325" t="s">
        <v>197</v>
      </c>
      <c r="BZ325">
        <v>100</v>
      </c>
      <c r="CA325">
        <v>100</v>
      </c>
      <c r="CB325">
        <v>-1.482</v>
      </c>
      <c r="CC325">
        <v>0.126</v>
      </c>
      <c r="CD325">
        <v>2</v>
      </c>
      <c r="CE325">
        <v>989.495</v>
      </c>
      <c r="CF325">
        <v>707.37400000000002</v>
      </c>
      <c r="CG325">
        <v>34.994999999999997</v>
      </c>
      <c r="CH325">
        <v>37.9773</v>
      </c>
      <c r="CI325">
        <v>29.9999</v>
      </c>
      <c r="CJ325">
        <v>37.699599999999997</v>
      </c>
      <c r="CK325">
        <v>37.790900000000001</v>
      </c>
      <c r="CL325">
        <v>31.115500000000001</v>
      </c>
      <c r="CM325">
        <v>-30</v>
      </c>
      <c r="CN325">
        <v>-30</v>
      </c>
      <c r="CO325">
        <v>35</v>
      </c>
      <c r="CP325">
        <v>410</v>
      </c>
      <c r="CQ325">
        <v>10</v>
      </c>
      <c r="CR325">
        <v>97.387500000000003</v>
      </c>
      <c r="CS325">
        <v>105.249</v>
      </c>
    </row>
    <row r="326" spans="1:97" x14ac:dyDescent="0.25">
      <c r="A326">
        <v>310</v>
      </c>
      <c r="B326">
        <v>1607412719.4000001</v>
      </c>
      <c r="C326">
        <v>23125.300000190698</v>
      </c>
      <c r="D326" t="s">
        <v>946</v>
      </c>
      <c r="E326" t="s">
        <v>947</v>
      </c>
      <c r="F326">
        <v>1607412711.40323</v>
      </c>
      <c r="G326">
        <f t="shared" si="116"/>
        <v>1.507652566645157E-4</v>
      </c>
      <c r="H326">
        <f t="shared" si="117"/>
        <v>-3.1700156109162942</v>
      </c>
      <c r="I326">
        <f t="shared" si="118"/>
        <v>415.69409677419299</v>
      </c>
      <c r="J326">
        <f t="shared" si="119"/>
        <v>1210.1041371505148</v>
      </c>
      <c r="K326">
        <f t="shared" si="120"/>
        <v>123.06040354938064</v>
      </c>
      <c r="L326">
        <f t="shared" si="121"/>
        <v>42.273620700599814</v>
      </c>
      <c r="M326">
        <f t="shared" si="122"/>
        <v>6.1444561345266463E-3</v>
      </c>
      <c r="N326">
        <f t="shared" si="123"/>
        <v>2.6970380792164321</v>
      </c>
      <c r="O326">
        <f t="shared" si="124"/>
        <v>6.1366898355350785E-3</v>
      </c>
      <c r="P326">
        <f t="shared" si="125"/>
        <v>3.8361280850144953E-3</v>
      </c>
      <c r="Q326">
        <f t="shared" si="126"/>
        <v>-3.3359587874516219E-2</v>
      </c>
      <c r="R326">
        <f t="shared" si="127"/>
        <v>35.283336463589983</v>
      </c>
      <c r="S326">
        <f t="shared" si="128"/>
        <v>35.273887096774203</v>
      </c>
      <c r="T326">
        <f t="shared" si="129"/>
        <v>5.7346066905610646</v>
      </c>
      <c r="U326">
        <f t="shared" si="130"/>
        <v>58.211728816838551</v>
      </c>
      <c r="V326">
        <f t="shared" si="131"/>
        <v>3.3477697896820731</v>
      </c>
      <c r="W326">
        <f t="shared" si="132"/>
        <v>5.7510227882352201</v>
      </c>
      <c r="X326">
        <f t="shared" si="133"/>
        <v>2.3868369008789916</v>
      </c>
      <c r="Y326">
        <f t="shared" si="134"/>
        <v>-6.6487478189051421</v>
      </c>
      <c r="Z326">
        <f t="shared" si="135"/>
        <v>7.522010875331925</v>
      </c>
      <c r="AA326">
        <f t="shared" si="136"/>
        <v>0.65324729627981903</v>
      </c>
      <c r="AB326">
        <f t="shared" si="137"/>
        <v>1.4931507648320856</v>
      </c>
      <c r="AC326">
        <v>-1.22020577240483E-3</v>
      </c>
      <c r="AD326">
        <v>2.3567239148639299E-2</v>
      </c>
      <c r="AE326">
        <v>2.6760875066036398</v>
      </c>
      <c r="AF326">
        <v>90</v>
      </c>
      <c r="AG326">
        <v>9</v>
      </c>
      <c r="AH326">
        <f t="shared" si="138"/>
        <v>1</v>
      </c>
      <c r="AI326">
        <f t="shared" si="139"/>
        <v>0</v>
      </c>
      <c r="AJ326">
        <f t="shared" si="140"/>
        <v>52208.438892001075</v>
      </c>
      <c r="AK326">
        <f t="shared" si="141"/>
        <v>-0.174566132258065</v>
      </c>
      <c r="AL326">
        <f t="shared" si="142"/>
        <v>-8.5537404806451847E-2</v>
      </c>
      <c r="AM326">
        <f t="shared" si="143"/>
        <v>0.49</v>
      </c>
      <c r="AN326">
        <f t="shared" si="144"/>
        <v>0.39</v>
      </c>
      <c r="AO326">
        <v>18.38</v>
      </c>
      <c r="AP326">
        <v>0.5</v>
      </c>
      <c r="AQ326" t="s">
        <v>195</v>
      </c>
      <c r="AR326">
        <v>1607412711.40323</v>
      </c>
      <c r="AS326">
        <v>415.69409677419299</v>
      </c>
      <c r="AT326">
        <v>409.98280645161299</v>
      </c>
      <c r="AU326">
        <v>32.920012903225803</v>
      </c>
      <c r="AV326">
        <v>32.652029032258099</v>
      </c>
      <c r="AW326">
        <v>1000.00119354839</v>
      </c>
      <c r="AX326">
        <v>101.542</v>
      </c>
      <c r="AY326">
        <v>0.152060677419355</v>
      </c>
      <c r="AZ326">
        <v>35.3256193548387</v>
      </c>
      <c r="BA326">
        <v>35.273887096774203</v>
      </c>
      <c r="BB326">
        <v>35.407077419354799</v>
      </c>
      <c r="BC326">
        <v>9993.1641935483804</v>
      </c>
      <c r="BD326">
        <v>-0.174566132258065</v>
      </c>
      <c r="BE326">
        <v>0.282605</v>
      </c>
      <c r="BF326">
        <v>1607412684.4000001</v>
      </c>
      <c r="BG326" t="s">
        <v>948</v>
      </c>
      <c r="BH326">
        <v>52</v>
      </c>
      <c r="BI326">
        <v>-1.4730000000000001</v>
      </c>
      <c r="BJ326">
        <v>0.127</v>
      </c>
      <c r="BK326">
        <v>410</v>
      </c>
      <c r="BL326">
        <v>33</v>
      </c>
      <c r="BM326">
        <v>0.37</v>
      </c>
      <c r="BN326">
        <v>0.18</v>
      </c>
      <c r="BO326">
        <v>5.7284255999999996</v>
      </c>
      <c r="BP326">
        <v>-0.223097470056244</v>
      </c>
      <c r="BQ326">
        <v>3.27566770085123E-2</v>
      </c>
      <c r="BR326">
        <v>0</v>
      </c>
      <c r="BS326">
        <v>0.26678612000000002</v>
      </c>
      <c r="BT326">
        <v>1.6279261872502698E-2</v>
      </c>
      <c r="BU326">
        <v>2.0920274055566302E-3</v>
      </c>
      <c r="BV326">
        <v>1</v>
      </c>
      <c r="BW326">
        <v>1</v>
      </c>
      <c r="BX326">
        <v>2</v>
      </c>
      <c r="BY326" t="s">
        <v>220</v>
      </c>
      <c r="BZ326">
        <v>100</v>
      </c>
      <c r="CA326">
        <v>100</v>
      </c>
      <c r="CB326">
        <v>-1.4730000000000001</v>
      </c>
      <c r="CC326">
        <v>0.127</v>
      </c>
      <c r="CD326">
        <v>2</v>
      </c>
      <c r="CE326">
        <v>989.125</v>
      </c>
      <c r="CF326">
        <v>706.49599999999998</v>
      </c>
      <c r="CG326">
        <v>34.998800000000003</v>
      </c>
      <c r="CH326">
        <v>37.9908</v>
      </c>
      <c r="CI326">
        <v>30.000299999999999</v>
      </c>
      <c r="CJ326">
        <v>37.729100000000003</v>
      </c>
      <c r="CK326">
        <v>37.8202</v>
      </c>
      <c r="CL326">
        <v>31.132000000000001</v>
      </c>
      <c r="CM326">
        <v>-30</v>
      </c>
      <c r="CN326">
        <v>-30</v>
      </c>
      <c r="CO326">
        <v>35</v>
      </c>
      <c r="CP326">
        <v>410</v>
      </c>
      <c r="CQ326">
        <v>10</v>
      </c>
      <c r="CR326">
        <v>97.387</v>
      </c>
      <c r="CS326">
        <v>105.244</v>
      </c>
    </row>
    <row r="327" spans="1:97" x14ac:dyDescent="0.25">
      <c r="A327">
        <v>311</v>
      </c>
      <c r="B327">
        <v>1607412724.4000001</v>
      </c>
      <c r="C327">
        <v>23130.300000190698</v>
      </c>
      <c r="D327" t="s">
        <v>949</v>
      </c>
      <c r="E327" t="s">
        <v>950</v>
      </c>
      <c r="F327">
        <v>1607412716.0451601</v>
      </c>
      <c r="G327">
        <f t="shared" si="116"/>
        <v>1.510078597926891E-4</v>
      </c>
      <c r="H327">
        <f t="shared" si="117"/>
        <v>-3.166427494057952</v>
      </c>
      <c r="I327">
        <f t="shared" si="118"/>
        <v>415.691483870968</v>
      </c>
      <c r="J327">
        <f t="shared" si="119"/>
        <v>1207.4960704183577</v>
      </c>
      <c r="K327">
        <f t="shared" si="120"/>
        <v>122.79512774327696</v>
      </c>
      <c r="L327">
        <f t="shared" si="121"/>
        <v>42.273337457771184</v>
      </c>
      <c r="M327">
        <f t="shared" si="122"/>
        <v>6.1574252699772144E-3</v>
      </c>
      <c r="N327">
        <f t="shared" si="123"/>
        <v>2.6990047880523313</v>
      </c>
      <c r="O327">
        <f t="shared" si="124"/>
        <v>6.1496318493912717E-3</v>
      </c>
      <c r="P327">
        <f t="shared" si="125"/>
        <v>3.8442192764036173E-3</v>
      </c>
      <c r="Q327">
        <f t="shared" si="126"/>
        <v>-4.2612932825806485E-2</v>
      </c>
      <c r="R327">
        <f t="shared" si="127"/>
        <v>35.28281605075734</v>
      </c>
      <c r="S327">
        <f t="shared" si="128"/>
        <v>35.271216129032297</v>
      </c>
      <c r="T327">
        <f t="shared" si="129"/>
        <v>5.7337602241506351</v>
      </c>
      <c r="U327">
        <f t="shared" si="130"/>
        <v>58.218979020751227</v>
      </c>
      <c r="V327">
        <f t="shared" si="131"/>
        <v>3.3481085846260314</v>
      </c>
      <c r="W327">
        <f t="shared" si="132"/>
        <v>5.7508885262873664</v>
      </c>
      <c r="X327">
        <f t="shared" si="133"/>
        <v>2.3856516395246037</v>
      </c>
      <c r="Y327">
        <f t="shared" si="134"/>
        <v>-6.659446616857589</v>
      </c>
      <c r="Z327">
        <f t="shared" si="135"/>
        <v>7.8546559928973849</v>
      </c>
      <c r="AA327">
        <f t="shared" si="136"/>
        <v>0.68162846734862481</v>
      </c>
      <c r="AB327">
        <f t="shared" si="137"/>
        <v>1.8342249105626145</v>
      </c>
      <c r="AC327">
        <v>-1.22161333433608E-3</v>
      </c>
      <c r="AD327">
        <v>2.3594425013024299E-2</v>
      </c>
      <c r="AE327">
        <v>2.67803004801703</v>
      </c>
      <c r="AF327">
        <v>90</v>
      </c>
      <c r="AG327">
        <v>9</v>
      </c>
      <c r="AH327">
        <f t="shared" si="138"/>
        <v>1</v>
      </c>
      <c r="AI327">
        <f t="shared" si="139"/>
        <v>0</v>
      </c>
      <c r="AJ327">
        <f t="shared" si="140"/>
        <v>52266.271900851592</v>
      </c>
      <c r="AK327">
        <f t="shared" si="141"/>
        <v>-0.222987612903226</v>
      </c>
      <c r="AL327">
        <f t="shared" si="142"/>
        <v>-0.10926393032258074</v>
      </c>
      <c r="AM327">
        <f t="shared" si="143"/>
        <v>0.49</v>
      </c>
      <c r="AN327">
        <f t="shared" si="144"/>
        <v>0.39</v>
      </c>
      <c r="AO327">
        <v>18.38</v>
      </c>
      <c r="AP327">
        <v>0.5</v>
      </c>
      <c r="AQ327" t="s">
        <v>195</v>
      </c>
      <c r="AR327">
        <v>1607412716.0451601</v>
      </c>
      <c r="AS327">
        <v>415.691483870968</v>
      </c>
      <c r="AT327">
        <v>409.98700000000002</v>
      </c>
      <c r="AU327">
        <v>32.923358064516101</v>
      </c>
      <c r="AV327">
        <v>32.6549451612903</v>
      </c>
      <c r="AW327">
        <v>1000.00590322581</v>
      </c>
      <c r="AX327">
        <v>101.541903225806</v>
      </c>
      <c r="AY327">
        <v>0.152115290322581</v>
      </c>
      <c r="AZ327">
        <v>35.3251967741936</v>
      </c>
      <c r="BA327">
        <v>35.271216129032297</v>
      </c>
      <c r="BB327">
        <v>35.4018709677419</v>
      </c>
      <c r="BC327">
        <v>10004.7012903226</v>
      </c>
      <c r="BD327">
        <v>-0.222987612903226</v>
      </c>
      <c r="BE327">
        <v>0.282605</v>
      </c>
      <c r="BF327">
        <v>1607412684.4000001</v>
      </c>
      <c r="BG327" t="s">
        <v>948</v>
      </c>
      <c r="BH327">
        <v>52</v>
      </c>
      <c r="BI327">
        <v>-1.4730000000000001</v>
      </c>
      <c r="BJ327">
        <v>0.127</v>
      </c>
      <c r="BK327">
        <v>410</v>
      </c>
      <c r="BL327">
        <v>33</v>
      </c>
      <c r="BM327">
        <v>0.37</v>
      </c>
      <c r="BN327">
        <v>0.18</v>
      </c>
      <c r="BO327">
        <v>5.7206758000000004</v>
      </c>
      <c r="BP327">
        <v>-0.13739411708771301</v>
      </c>
      <c r="BQ327">
        <v>2.8185092732861398E-2</v>
      </c>
      <c r="BR327">
        <v>0</v>
      </c>
      <c r="BS327">
        <v>0.26739059999999998</v>
      </c>
      <c r="BT327">
        <v>9.6301713276808407E-3</v>
      </c>
      <c r="BU327">
        <v>1.73978474530616E-3</v>
      </c>
      <c r="BV327">
        <v>1</v>
      </c>
      <c r="BW327">
        <v>1</v>
      </c>
      <c r="BX327">
        <v>2</v>
      </c>
      <c r="BY327" t="s">
        <v>220</v>
      </c>
      <c r="BZ327">
        <v>100</v>
      </c>
      <c r="CA327">
        <v>100</v>
      </c>
      <c r="CB327">
        <v>-1.4730000000000001</v>
      </c>
      <c r="CC327">
        <v>0.127</v>
      </c>
      <c r="CD327">
        <v>2</v>
      </c>
      <c r="CE327">
        <v>989.529</v>
      </c>
      <c r="CF327">
        <v>706.55100000000004</v>
      </c>
      <c r="CG327">
        <v>34.999299999999998</v>
      </c>
      <c r="CH327">
        <v>37.996200000000002</v>
      </c>
      <c r="CI327">
        <v>30.000299999999999</v>
      </c>
      <c r="CJ327">
        <v>37.731900000000003</v>
      </c>
      <c r="CK327">
        <v>37.823099999999997</v>
      </c>
      <c r="CL327">
        <v>31.133099999999999</v>
      </c>
      <c r="CM327">
        <v>-30</v>
      </c>
      <c r="CN327">
        <v>-30</v>
      </c>
      <c r="CO327">
        <v>35</v>
      </c>
      <c r="CP327">
        <v>410</v>
      </c>
      <c r="CQ327">
        <v>10</v>
      </c>
      <c r="CR327">
        <v>97.3874</v>
      </c>
      <c r="CS327">
        <v>105.24299999999999</v>
      </c>
    </row>
    <row r="328" spans="1:97" x14ac:dyDescent="0.25">
      <c r="A328">
        <v>312</v>
      </c>
      <c r="B328">
        <v>1607412729.4000001</v>
      </c>
      <c r="C328">
        <v>23135.300000190698</v>
      </c>
      <c r="D328" t="s">
        <v>951</v>
      </c>
      <c r="E328" t="s">
        <v>952</v>
      </c>
      <c r="F328">
        <v>1607412720.83548</v>
      </c>
      <c r="G328">
        <f t="shared" si="116"/>
        <v>1.5086311842353055E-4</v>
      </c>
      <c r="H328">
        <f t="shared" si="117"/>
        <v>-3.1692652151682905</v>
      </c>
      <c r="I328">
        <f t="shared" si="118"/>
        <v>415.69754838709702</v>
      </c>
      <c r="J328">
        <f t="shared" si="119"/>
        <v>1208.8702036288685</v>
      </c>
      <c r="K328">
        <f t="shared" si="120"/>
        <v>122.93494152062991</v>
      </c>
      <c r="L328">
        <f t="shared" si="121"/>
        <v>42.273979164868379</v>
      </c>
      <c r="M328">
        <f t="shared" si="122"/>
        <v>6.1525580643817159E-3</v>
      </c>
      <c r="N328">
        <f t="shared" si="123"/>
        <v>2.6986237145932681</v>
      </c>
      <c r="O328">
        <f t="shared" si="124"/>
        <v>6.1447758540399333E-3</v>
      </c>
      <c r="P328">
        <f t="shared" si="125"/>
        <v>3.8411832738483465E-3</v>
      </c>
      <c r="Q328">
        <f t="shared" si="126"/>
        <v>-3.3829960181612981E-2</v>
      </c>
      <c r="R328">
        <f t="shared" si="127"/>
        <v>35.281858038308847</v>
      </c>
      <c r="S328">
        <f t="shared" si="128"/>
        <v>35.270754838709699</v>
      </c>
      <c r="T328">
        <f t="shared" si="129"/>
        <v>5.7336140458990918</v>
      </c>
      <c r="U328">
        <f t="shared" si="130"/>
        <v>58.226818022635676</v>
      </c>
      <c r="V328">
        <f t="shared" si="131"/>
        <v>3.3483654545010078</v>
      </c>
      <c r="W328">
        <f t="shared" si="132"/>
        <v>5.7505554454295114</v>
      </c>
      <c r="X328">
        <f t="shared" si="133"/>
        <v>2.3852485913980841</v>
      </c>
      <c r="Y328">
        <f t="shared" si="134"/>
        <v>-6.6530635224776971</v>
      </c>
      <c r="Z328">
        <f t="shared" si="135"/>
        <v>7.7681313372825054</v>
      </c>
      <c r="AA328">
        <f t="shared" si="136"/>
        <v>0.67421008239913238</v>
      </c>
      <c r="AB328">
        <f t="shared" si="137"/>
        <v>1.7554479370223275</v>
      </c>
      <c r="AC328">
        <v>-1.22134051875479E-3</v>
      </c>
      <c r="AD328">
        <v>2.3589155811555702E-2</v>
      </c>
      <c r="AE328">
        <v>2.6776536587208999</v>
      </c>
      <c r="AF328">
        <v>90</v>
      </c>
      <c r="AG328">
        <v>9</v>
      </c>
      <c r="AH328">
        <f t="shared" si="138"/>
        <v>1</v>
      </c>
      <c r="AI328">
        <f t="shared" si="139"/>
        <v>0</v>
      </c>
      <c r="AJ328">
        <f t="shared" si="140"/>
        <v>52255.256663423155</v>
      </c>
      <c r="AK328">
        <f t="shared" si="141"/>
        <v>-0.17702752580645201</v>
      </c>
      <c r="AL328">
        <f t="shared" si="142"/>
        <v>-8.6743487645161488E-2</v>
      </c>
      <c r="AM328">
        <f t="shared" si="143"/>
        <v>0.49</v>
      </c>
      <c r="AN328">
        <f t="shared" si="144"/>
        <v>0.39</v>
      </c>
      <c r="AO328">
        <v>18.38</v>
      </c>
      <c r="AP328">
        <v>0.5</v>
      </c>
      <c r="AQ328" t="s">
        <v>195</v>
      </c>
      <c r="AR328">
        <v>1607412720.83548</v>
      </c>
      <c r="AS328">
        <v>415.69754838709702</v>
      </c>
      <c r="AT328">
        <v>409.987741935484</v>
      </c>
      <c r="AU328">
        <v>32.925864516129003</v>
      </c>
      <c r="AV328">
        <v>32.657709677419398</v>
      </c>
      <c r="AW328">
        <v>1000.00625806452</v>
      </c>
      <c r="AX328">
        <v>101.541967741935</v>
      </c>
      <c r="AY328">
        <v>0.15211087096774201</v>
      </c>
      <c r="AZ328">
        <v>35.324148387096798</v>
      </c>
      <c r="BA328">
        <v>35.270754838709699</v>
      </c>
      <c r="BB328">
        <v>35.399080645161298</v>
      </c>
      <c r="BC328">
        <v>10002.4606451613</v>
      </c>
      <c r="BD328">
        <v>-0.17702752580645201</v>
      </c>
      <c r="BE328">
        <v>0.282605</v>
      </c>
      <c r="BF328">
        <v>1607412684.4000001</v>
      </c>
      <c r="BG328" t="s">
        <v>948</v>
      </c>
      <c r="BH328">
        <v>52</v>
      </c>
      <c r="BI328">
        <v>-1.4730000000000001</v>
      </c>
      <c r="BJ328">
        <v>0.127</v>
      </c>
      <c r="BK328">
        <v>410</v>
      </c>
      <c r="BL328">
        <v>33</v>
      </c>
      <c r="BM328">
        <v>0.37</v>
      </c>
      <c r="BN328">
        <v>0.18</v>
      </c>
      <c r="BO328">
        <v>5.7142809999999997</v>
      </c>
      <c r="BP328">
        <v>-2.15872546649841E-3</v>
      </c>
      <c r="BQ328">
        <v>2.11288848972206E-2</v>
      </c>
      <c r="BR328">
        <v>1</v>
      </c>
      <c r="BS328">
        <v>0.26764695999999999</v>
      </c>
      <c r="BT328">
        <v>6.9436302991266602E-4</v>
      </c>
      <c r="BU328">
        <v>1.5061371512581499E-3</v>
      </c>
      <c r="BV328">
        <v>1</v>
      </c>
      <c r="BW328">
        <v>2</v>
      </c>
      <c r="BX328">
        <v>2</v>
      </c>
      <c r="BY328" t="s">
        <v>197</v>
      </c>
      <c r="BZ328">
        <v>100</v>
      </c>
      <c r="CA328">
        <v>100</v>
      </c>
      <c r="CB328">
        <v>-1.4730000000000001</v>
      </c>
      <c r="CC328">
        <v>0.127</v>
      </c>
      <c r="CD328">
        <v>2</v>
      </c>
      <c r="CE328">
        <v>989.35699999999997</v>
      </c>
      <c r="CF328">
        <v>706.47500000000002</v>
      </c>
      <c r="CG328">
        <v>34.998800000000003</v>
      </c>
      <c r="CH328">
        <v>38.000700000000002</v>
      </c>
      <c r="CI328">
        <v>30.0002</v>
      </c>
      <c r="CJ328">
        <v>37.735399999999998</v>
      </c>
      <c r="CK328">
        <v>37.826700000000002</v>
      </c>
      <c r="CL328">
        <v>31.1341</v>
      </c>
      <c r="CM328">
        <v>-30</v>
      </c>
      <c r="CN328">
        <v>-30</v>
      </c>
      <c r="CO328">
        <v>35</v>
      </c>
      <c r="CP328">
        <v>410</v>
      </c>
      <c r="CQ328">
        <v>10</v>
      </c>
      <c r="CR328">
        <v>97.387699999999995</v>
      </c>
      <c r="CS328">
        <v>105.244</v>
      </c>
    </row>
    <row r="329" spans="1:97" x14ac:dyDescent="0.25">
      <c r="A329">
        <v>313</v>
      </c>
      <c r="B329">
        <v>1607412734.4000001</v>
      </c>
      <c r="C329">
        <v>23140.300000190698</v>
      </c>
      <c r="D329" t="s">
        <v>953</v>
      </c>
      <c r="E329" t="s">
        <v>954</v>
      </c>
      <c r="F329">
        <v>1607412725.7709701</v>
      </c>
      <c r="G329">
        <f t="shared" si="116"/>
        <v>1.502616991469091E-4</v>
      </c>
      <c r="H329">
        <f t="shared" si="117"/>
        <v>-3.1771927544903074</v>
      </c>
      <c r="I329">
        <f t="shared" si="118"/>
        <v>415.71519354838699</v>
      </c>
      <c r="J329">
        <f t="shared" si="119"/>
        <v>1213.5214717271883</v>
      </c>
      <c r="K329">
        <f t="shared" si="120"/>
        <v>123.40736831161192</v>
      </c>
      <c r="L329">
        <f t="shared" si="121"/>
        <v>42.275575008937373</v>
      </c>
      <c r="M329">
        <f t="shared" si="122"/>
        <v>6.1329957858696806E-3</v>
      </c>
      <c r="N329">
        <f t="shared" si="123"/>
        <v>2.6985574252843145</v>
      </c>
      <c r="O329">
        <f t="shared" si="124"/>
        <v>6.1252627612075859E-3</v>
      </c>
      <c r="P329">
        <f t="shared" si="125"/>
        <v>3.8289831795323432E-3</v>
      </c>
      <c r="Q329">
        <f t="shared" si="126"/>
        <v>-3.2919886500967749E-2</v>
      </c>
      <c r="R329">
        <f t="shared" si="127"/>
        <v>35.274372265311555</v>
      </c>
      <c r="S329">
        <f t="shared" si="128"/>
        <v>35.265258064516097</v>
      </c>
      <c r="T329">
        <f t="shared" si="129"/>
        <v>5.731872422789877</v>
      </c>
      <c r="U329">
        <f t="shared" si="130"/>
        <v>58.254791943175441</v>
      </c>
      <c r="V329">
        <f t="shared" si="131"/>
        <v>3.3485570513495975</v>
      </c>
      <c r="W329">
        <f t="shared" si="132"/>
        <v>5.7481229262923863</v>
      </c>
      <c r="X329">
        <f t="shared" si="133"/>
        <v>2.3833153714402795</v>
      </c>
      <c r="Y329">
        <f t="shared" si="134"/>
        <v>-6.626540932378691</v>
      </c>
      <c r="Z329">
        <f t="shared" si="135"/>
        <v>7.4535060016019354</v>
      </c>
      <c r="AA329">
        <f t="shared" si="136"/>
        <v>0.64687767007043617</v>
      </c>
      <c r="AB329">
        <f t="shared" si="137"/>
        <v>1.4409228527927125</v>
      </c>
      <c r="AC329">
        <v>-1.2212930654557099E-3</v>
      </c>
      <c r="AD329">
        <v>2.3588239291348199E-2</v>
      </c>
      <c r="AE329">
        <v>2.67758818417107</v>
      </c>
      <c r="AF329">
        <v>90</v>
      </c>
      <c r="AG329">
        <v>9</v>
      </c>
      <c r="AH329">
        <f t="shared" si="138"/>
        <v>1</v>
      </c>
      <c r="AI329">
        <f t="shared" si="139"/>
        <v>0</v>
      </c>
      <c r="AJ329">
        <f t="shared" si="140"/>
        <v>52254.597153605559</v>
      </c>
      <c r="AK329">
        <f t="shared" si="141"/>
        <v>-0.17226523548387099</v>
      </c>
      <c r="AL329">
        <f t="shared" si="142"/>
        <v>-8.4409965387096789E-2</v>
      </c>
      <c r="AM329">
        <f t="shared" si="143"/>
        <v>0.49</v>
      </c>
      <c r="AN329">
        <f t="shared" si="144"/>
        <v>0.39</v>
      </c>
      <c r="AO329">
        <v>18.38</v>
      </c>
      <c r="AP329">
        <v>0.5</v>
      </c>
      <c r="AQ329" t="s">
        <v>195</v>
      </c>
      <c r="AR329">
        <v>1607412725.7709701</v>
      </c>
      <c r="AS329">
        <v>415.71519354838699</v>
      </c>
      <c r="AT329">
        <v>409.990322580645</v>
      </c>
      <c r="AU329">
        <v>32.927903225806503</v>
      </c>
      <c r="AV329">
        <v>32.660816129032298</v>
      </c>
      <c r="AW329">
        <v>999.99941935483901</v>
      </c>
      <c r="AX329">
        <v>101.54148387096799</v>
      </c>
      <c r="AY329">
        <v>0.15211709677419399</v>
      </c>
      <c r="AZ329">
        <v>35.316490322580599</v>
      </c>
      <c r="BA329">
        <v>35.265258064516097</v>
      </c>
      <c r="BB329">
        <v>35.394009677419298</v>
      </c>
      <c r="BC329">
        <v>10002.1196774194</v>
      </c>
      <c r="BD329">
        <v>-0.17226523548387099</v>
      </c>
      <c r="BE329">
        <v>0.282605</v>
      </c>
      <c r="BF329">
        <v>1607412684.4000001</v>
      </c>
      <c r="BG329" t="s">
        <v>948</v>
      </c>
      <c r="BH329">
        <v>52</v>
      </c>
      <c r="BI329">
        <v>-1.4730000000000001</v>
      </c>
      <c r="BJ329">
        <v>0.127</v>
      </c>
      <c r="BK329">
        <v>410</v>
      </c>
      <c r="BL329">
        <v>33</v>
      </c>
      <c r="BM329">
        <v>0.37</v>
      </c>
      <c r="BN329">
        <v>0.18</v>
      </c>
      <c r="BO329">
        <v>5.7154959999999999</v>
      </c>
      <c r="BP329">
        <v>0.11734334693873499</v>
      </c>
      <c r="BQ329">
        <v>1.91044824059695E-2</v>
      </c>
      <c r="BR329">
        <v>0</v>
      </c>
      <c r="BS329">
        <v>0.26770334000000001</v>
      </c>
      <c r="BT329">
        <v>-8.4489392557016603E-3</v>
      </c>
      <c r="BU329">
        <v>1.4852650350695E-3</v>
      </c>
      <c r="BV329">
        <v>1</v>
      </c>
      <c r="BW329">
        <v>1</v>
      </c>
      <c r="BX329">
        <v>2</v>
      </c>
      <c r="BY329" t="s">
        <v>220</v>
      </c>
      <c r="BZ329">
        <v>100</v>
      </c>
      <c r="CA329">
        <v>100</v>
      </c>
      <c r="CB329">
        <v>-1.4730000000000001</v>
      </c>
      <c r="CC329">
        <v>0.127</v>
      </c>
      <c r="CD329">
        <v>2</v>
      </c>
      <c r="CE329">
        <v>989.55399999999997</v>
      </c>
      <c r="CF329">
        <v>706.31399999999996</v>
      </c>
      <c r="CG329">
        <v>34.997399999999999</v>
      </c>
      <c r="CH329">
        <v>38.003500000000003</v>
      </c>
      <c r="CI329">
        <v>30.0002</v>
      </c>
      <c r="CJ329">
        <v>37.735500000000002</v>
      </c>
      <c r="CK329">
        <v>37.826700000000002</v>
      </c>
      <c r="CL329">
        <v>31.133900000000001</v>
      </c>
      <c r="CM329">
        <v>-30</v>
      </c>
      <c r="CN329">
        <v>-30</v>
      </c>
      <c r="CO329">
        <v>35</v>
      </c>
      <c r="CP329">
        <v>410</v>
      </c>
      <c r="CQ329">
        <v>10</v>
      </c>
      <c r="CR329">
        <v>97.387200000000007</v>
      </c>
      <c r="CS329">
        <v>105.244</v>
      </c>
    </row>
    <row r="330" spans="1:97" x14ac:dyDescent="0.25">
      <c r="A330">
        <v>314</v>
      </c>
      <c r="B330">
        <v>1607412739.4000001</v>
      </c>
      <c r="C330">
        <v>23145.300000190698</v>
      </c>
      <c r="D330" t="s">
        <v>955</v>
      </c>
      <c r="E330" t="s">
        <v>956</v>
      </c>
      <c r="F330">
        <v>1607412730.7709701</v>
      </c>
      <c r="G330">
        <f t="shared" si="116"/>
        <v>1.4998222702220667E-4</v>
      </c>
      <c r="H330">
        <f t="shared" si="117"/>
        <v>-3.1794064145547143</v>
      </c>
      <c r="I330">
        <f t="shared" si="118"/>
        <v>415.71741935483902</v>
      </c>
      <c r="J330">
        <f t="shared" si="119"/>
        <v>1214.4889791298826</v>
      </c>
      <c r="K330">
        <f t="shared" si="120"/>
        <v>123.50568287351713</v>
      </c>
      <c r="L330">
        <f t="shared" si="121"/>
        <v>42.275775772473921</v>
      </c>
      <c r="M330">
        <f t="shared" si="122"/>
        <v>6.1303325897600659E-3</v>
      </c>
      <c r="N330">
        <f t="shared" si="123"/>
        <v>2.6979351776506939</v>
      </c>
      <c r="O330">
        <f t="shared" si="124"/>
        <v>6.1226044954994273E-3</v>
      </c>
      <c r="P330">
        <f t="shared" si="125"/>
        <v>3.8273213211802385E-3</v>
      </c>
      <c r="Q330">
        <f t="shared" si="126"/>
        <v>-2.6379611674838738E-2</v>
      </c>
      <c r="R330">
        <f t="shared" si="127"/>
        <v>35.257411139991035</v>
      </c>
      <c r="S330">
        <f t="shared" si="128"/>
        <v>35.2551225806452</v>
      </c>
      <c r="T330">
        <f t="shared" si="129"/>
        <v>5.7286622550100308</v>
      </c>
      <c r="U330">
        <f t="shared" si="130"/>
        <v>58.312443449956476</v>
      </c>
      <c r="V330">
        <f t="shared" si="131"/>
        <v>3.3487108454361487</v>
      </c>
      <c r="W330">
        <f t="shared" si="132"/>
        <v>5.742703696355993</v>
      </c>
      <c r="X330">
        <f t="shared" si="133"/>
        <v>2.3799514095738821</v>
      </c>
      <c r="Y330">
        <f t="shared" si="134"/>
        <v>-6.614216211679314</v>
      </c>
      <c r="Z330">
        <f t="shared" si="135"/>
        <v>6.4430137044356446</v>
      </c>
      <c r="AA330">
        <f t="shared" si="136"/>
        <v>0.55923361882264511</v>
      </c>
      <c r="AB330">
        <f t="shared" si="137"/>
        <v>0.36165149990413692</v>
      </c>
      <c r="AC330">
        <v>-1.22084768782639E-3</v>
      </c>
      <c r="AD330">
        <v>2.3579637200341199E-2</v>
      </c>
      <c r="AE330">
        <v>2.6769735835397599</v>
      </c>
      <c r="AF330">
        <v>90</v>
      </c>
      <c r="AG330">
        <v>9</v>
      </c>
      <c r="AH330">
        <f t="shared" si="138"/>
        <v>1</v>
      </c>
      <c r="AI330">
        <f t="shared" si="139"/>
        <v>0</v>
      </c>
      <c r="AJ330">
        <f t="shared" si="140"/>
        <v>52239.20965711891</v>
      </c>
      <c r="AK330">
        <f t="shared" si="141"/>
        <v>-0.138040877419355</v>
      </c>
      <c r="AL330">
        <f t="shared" si="142"/>
        <v>-6.7640029935483945E-2</v>
      </c>
      <c r="AM330">
        <f t="shared" si="143"/>
        <v>0.49</v>
      </c>
      <c r="AN330">
        <f t="shared" si="144"/>
        <v>0.39</v>
      </c>
      <c r="AO330">
        <v>18.38</v>
      </c>
      <c r="AP330">
        <v>0.5</v>
      </c>
      <c r="AQ330" t="s">
        <v>195</v>
      </c>
      <c r="AR330">
        <v>1607412730.7709701</v>
      </c>
      <c r="AS330">
        <v>415.71741935483902</v>
      </c>
      <c r="AT330">
        <v>409.988258064516</v>
      </c>
      <c r="AU330">
        <v>32.929435483871003</v>
      </c>
      <c r="AV330">
        <v>32.662845161290299</v>
      </c>
      <c r="AW330">
        <v>999.997903225806</v>
      </c>
      <c r="AX330">
        <v>101.54135483871001</v>
      </c>
      <c r="AY330">
        <v>0.15218458064516099</v>
      </c>
      <c r="AZ330">
        <v>35.299419354838697</v>
      </c>
      <c r="BA330">
        <v>35.2551225806452</v>
      </c>
      <c r="BB330">
        <v>35.385800000000003</v>
      </c>
      <c r="BC330">
        <v>9998.4848387096808</v>
      </c>
      <c r="BD330">
        <v>-0.138040877419355</v>
      </c>
      <c r="BE330">
        <v>0.282605</v>
      </c>
      <c r="BF330">
        <v>1607412684.4000001</v>
      </c>
      <c r="BG330" t="s">
        <v>948</v>
      </c>
      <c r="BH330">
        <v>52</v>
      </c>
      <c r="BI330">
        <v>-1.4730000000000001</v>
      </c>
      <c r="BJ330">
        <v>0.127</v>
      </c>
      <c r="BK330">
        <v>410</v>
      </c>
      <c r="BL330">
        <v>33</v>
      </c>
      <c r="BM330">
        <v>0.37</v>
      </c>
      <c r="BN330">
        <v>0.18</v>
      </c>
      <c r="BO330">
        <v>5.7203400000000002</v>
      </c>
      <c r="BP330">
        <v>0.111826516206498</v>
      </c>
      <c r="BQ330">
        <v>1.86925666509444E-2</v>
      </c>
      <c r="BR330">
        <v>0</v>
      </c>
      <c r="BS330">
        <v>0.26740491999999999</v>
      </c>
      <c r="BT330">
        <v>-8.8531822328932804E-3</v>
      </c>
      <c r="BU330">
        <v>1.4381465132593399E-3</v>
      </c>
      <c r="BV330">
        <v>1</v>
      </c>
      <c r="BW330">
        <v>1</v>
      </c>
      <c r="BX330">
        <v>2</v>
      </c>
      <c r="BY330" t="s">
        <v>220</v>
      </c>
      <c r="BZ330">
        <v>100</v>
      </c>
      <c r="CA330">
        <v>100</v>
      </c>
      <c r="CB330">
        <v>-1.4730000000000001</v>
      </c>
      <c r="CC330">
        <v>0.127</v>
      </c>
      <c r="CD330">
        <v>2</v>
      </c>
      <c r="CE330">
        <v>989.57799999999997</v>
      </c>
      <c r="CF330">
        <v>706.51300000000003</v>
      </c>
      <c r="CG330">
        <v>34.996400000000001</v>
      </c>
      <c r="CH330">
        <v>38.006300000000003</v>
      </c>
      <c r="CI330">
        <v>30.0001</v>
      </c>
      <c r="CJ330">
        <v>37.739100000000001</v>
      </c>
      <c r="CK330">
        <v>37.830300000000001</v>
      </c>
      <c r="CL330">
        <v>31.1356</v>
      </c>
      <c r="CM330">
        <v>-30</v>
      </c>
      <c r="CN330">
        <v>-30</v>
      </c>
      <c r="CO330">
        <v>35</v>
      </c>
      <c r="CP330">
        <v>410</v>
      </c>
      <c r="CQ330">
        <v>10</v>
      </c>
      <c r="CR330">
        <v>97.386200000000002</v>
      </c>
      <c r="CS330">
        <v>105.244</v>
      </c>
    </row>
    <row r="331" spans="1:97" x14ac:dyDescent="0.25">
      <c r="A331">
        <v>315</v>
      </c>
      <c r="B331">
        <v>1607412744.4000001</v>
      </c>
      <c r="C331">
        <v>23150.300000190698</v>
      </c>
      <c r="D331" t="s">
        <v>957</v>
      </c>
      <c r="E331" t="s">
        <v>958</v>
      </c>
      <c r="F331">
        <v>1607412735.7709701</v>
      </c>
      <c r="G331">
        <f t="shared" si="116"/>
        <v>1.4985653253212793E-4</v>
      </c>
      <c r="H331">
        <f t="shared" si="117"/>
        <v>-3.1775171749628632</v>
      </c>
      <c r="I331">
        <f t="shared" si="118"/>
        <v>415.71180645161297</v>
      </c>
      <c r="J331">
        <f t="shared" si="119"/>
        <v>1213.3315439123771</v>
      </c>
      <c r="K331">
        <f t="shared" si="120"/>
        <v>123.38840236833092</v>
      </c>
      <c r="L331">
        <f t="shared" si="121"/>
        <v>42.275349966028422</v>
      </c>
      <c r="M331">
        <f t="shared" si="122"/>
        <v>6.1357780085168597E-3</v>
      </c>
      <c r="N331">
        <f t="shared" si="123"/>
        <v>2.6979400465857934</v>
      </c>
      <c r="O331">
        <f t="shared" si="124"/>
        <v>6.1280362021327531E-3</v>
      </c>
      <c r="P331">
        <f t="shared" si="125"/>
        <v>3.8307173676204705E-3</v>
      </c>
      <c r="Q331">
        <f t="shared" si="126"/>
        <v>-2.9493003628064507E-2</v>
      </c>
      <c r="R331">
        <f t="shared" si="127"/>
        <v>35.243880976750113</v>
      </c>
      <c r="S331">
        <f t="shared" si="128"/>
        <v>35.242741935483899</v>
      </c>
      <c r="T331">
        <f t="shared" si="129"/>
        <v>5.7247431069692274</v>
      </c>
      <c r="U331">
        <f t="shared" si="130"/>
        <v>58.358341791705591</v>
      </c>
      <c r="V331">
        <f t="shared" si="131"/>
        <v>3.3488391143224625</v>
      </c>
      <c r="W331">
        <f t="shared" si="132"/>
        <v>5.7384069038069025</v>
      </c>
      <c r="X331">
        <f t="shared" si="133"/>
        <v>2.3759039926467649</v>
      </c>
      <c r="Y331">
        <f t="shared" si="134"/>
        <v>-6.608673084666842</v>
      </c>
      <c r="Z331">
        <f t="shared" si="135"/>
        <v>6.2736448962451687</v>
      </c>
      <c r="AA331">
        <f t="shared" si="136"/>
        <v>0.54446325940032347</v>
      </c>
      <c r="AB331">
        <f t="shared" si="137"/>
        <v>0.17994206735058604</v>
      </c>
      <c r="AC331">
        <v>-1.22085117238149E-3</v>
      </c>
      <c r="AD331">
        <v>2.3579704501566202E-2</v>
      </c>
      <c r="AE331">
        <v>2.6769783926460802</v>
      </c>
      <c r="AF331">
        <v>90</v>
      </c>
      <c r="AG331">
        <v>9</v>
      </c>
      <c r="AH331">
        <f t="shared" si="138"/>
        <v>1</v>
      </c>
      <c r="AI331">
        <f t="shared" si="139"/>
        <v>0</v>
      </c>
      <c r="AJ331">
        <f t="shared" si="140"/>
        <v>52241.65468857548</v>
      </c>
      <c r="AK331">
        <f t="shared" si="141"/>
        <v>-0.15433282903225801</v>
      </c>
      <c r="AL331">
        <f t="shared" si="142"/>
        <v>-7.5623086225806421E-2</v>
      </c>
      <c r="AM331">
        <f t="shared" si="143"/>
        <v>0.49</v>
      </c>
      <c r="AN331">
        <f t="shared" si="144"/>
        <v>0.39</v>
      </c>
      <c r="AO331">
        <v>18.38</v>
      </c>
      <c r="AP331">
        <v>0.5</v>
      </c>
      <c r="AQ331" t="s">
        <v>195</v>
      </c>
      <c r="AR331">
        <v>1607412735.7709701</v>
      </c>
      <c r="AS331">
        <v>415.71180645161297</v>
      </c>
      <c r="AT331">
        <v>409.98606451612898</v>
      </c>
      <c r="AU331">
        <v>32.930583870967702</v>
      </c>
      <c r="AV331">
        <v>32.6642193548387</v>
      </c>
      <c r="AW331">
        <v>1000.00567741935</v>
      </c>
      <c r="AX331">
        <v>101.541677419355</v>
      </c>
      <c r="AY331">
        <v>0.152210774193548</v>
      </c>
      <c r="AZ331">
        <v>35.285874193548402</v>
      </c>
      <c r="BA331">
        <v>35.242741935483899</v>
      </c>
      <c r="BB331">
        <v>35.379696774193498</v>
      </c>
      <c r="BC331">
        <v>9998.4816129032297</v>
      </c>
      <c r="BD331">
        <v>-0.15433282903225801</v>
      </c>
      <c r="BE331">
        <v>0.282605</v>
      </c>
      <c r="BF331">
        <v>1607412684.4000001</v>
      </c>
      <c r="BG331" t="s">
        <v>948</v>
      </c>
      <c r="BH331">
        <v>52</v>
      </c>
      <c r="BI331">
        <v>-1.4730000000000001</v>
      </c>
      <c r="BJ331">
        <v>0.127</v>
      </c>
      <c r="BK331">
        <v>410</v>
      </c>
      <c r="BL331">
        <v>33</v>
      </c>
      <c r="BM331">
        <v>0.37</v>
      </c>
      <c r="BN331">
        <v>0.18</v>
      </c>
      <c r="BO331">
        <v>5.7257259999999999</v>
      </c>
      <c r="BP331">
        <v>-4.8472509003842697E-3</v>
      </c>
      <c r="BQ331">
        <v>1.46925247660162E-2</v>
      </c>
      <c r="BR331">
        <v>1</v>
      </c>
      <c r="BS331">
        <v>0.26655980000000001</v>
      </c>
      <c r="BT331">
        <v>-3.9957666266480498E-3</v>
      </c>
      <c r="BU331">
        <v>8.7723276272606095E-4</v>
      </c>
      <c r="BV331">
        <v>1</v>
      </c>
      <c r="BW331">
        <v>2</v>
      </c>
      <c r="BX331">
        <v>2</v>
      </c>
      <c r="BY331" t="s">
        <v>197</v>
      </c>
      <c r="BZ331">
        <v>100</v>
      </c>
      <c r="CA331">
        <v>100</v>
      </c>
      <c r="CB331">
        <v>-1.4730000000000001</v>
      </c>
      <c r="CC331">
        <v>0.127</v>
      </c>
      <c r="CD331">
        <v>2</v>
      </c>
      <c r="CE331">
        <v>989.21900000000005</v>
      </c>
      <c r="CF331">
        <v>706.51300000000003</v>
      </c>
      <c r="CG331">
        <v>34.996099999999998</v>
      </c>
      <c r="CH331">
        <v>38.006300000000003</v>
      </c>
      <c r="CI331">
        <v>30</v>
      </c>
      <c r="CJ331">
        <v>37.739100000000001</v>
      </c>
      <c r="CK331">
        <v>37.830300000000001</v>
      </c>
      <c r="CL331">
        <v>31.135000000000002</v>
      </c>
      <c r="CM331">
        <v>-30</v>
      </c>
      <c r="CN331">
        <v>-30</v>
      </c>
      <c r="CO331">
        <v>35</v>
      </c>
      <c r="CP331">
        <v>410</v>
      </c>
      <c r="CQ331">
        <v>10</v>
      </c>
      <c r="CR331">
        <v>97.387799999999999</v>
      </c>
      <c r="CS331">
        <v>105.245</v>
      </c>
    </row>
    <row r="332" spans="1:97" x14ac:dyDescent="0.25">
      <c r="A332">
        <v>316</v>
      </c>
      <c r="B332">
        <v>1607412872.4000001</v>
      </c>
      <c r="C332">
        <v>23278.300000190698</v>
      </c>
      <c r="D332" t="s">
        <v>961</v>
      </c>
      <c r="E332" t="s">
        <v>962</v>
      </c>
      <c r="F332">
        <v>1607412864.4000001</v>
      </c>
      <c r="G332">
        <f t="shared" si="116"/>
        <v>9.4745414304687239E-5</v>
      </c>
      <c r="H332">
        <f t="shared" si="117"/>
        <v>-3.6812065838176879</v>
      </c>
      <c r="I332">
        <f t="shared" si="118"/>
        <v>415.38864516129001</v>
      </c>
      <c r="J332">
        <f t="shared" si="119"/>
        <v>1850.8289426353961</v>
      </c>
      <c r="K332">
        <f t="shared" si="120"/>
        <v>188.21693151039651</v>
      </c>
      <c r="L332">
        <f t="shared" si="121"/>
        <v>42.242248527405167</v>
      </c>
      <c r="M332">
        <f t="shared" si="122"/>
        <v>3.9862966541761484E-3</v>
      </c>
      <c r="N332">
        <f t="shared" si="123"/>
        <v>2.7579974412610286</v>
      </c>
      <c r="O332">
        <f t="shared" si="124"/>
        <v>3.983098521927751E-3</v>
      </c>
      <c r="P332">
        <f t="shared" si="125"/>
        <v>2.4897236952148294E-3</v>
      </c>
      <c r="Q332">
        <f t="shared" si="126"/>
        <v>-2.3259034978064502E-2</v>
      </c>
      <c r="R332">
        <f t="shared" si="127"/>
        <v>35.020746508873081</v>
      </c>
      <c r="S332">
        <f t="shared" si="128"/>
        <v>35.007832258064497</v>
      </c>
      <c r="T332">
        <f t="shared" si="129"/>
        <v>5.6508216503973756</v>
      </c>
      <c r="U332">
        <f t="shared" si="130"/>
        <v>58.957425592725954</v>
      </c>
      <c r="V332">
        <f t="shared" si="131"/>
        <v>3.3387739381583583</v>
      </c>
      <c r="W332">
        <f t="shared" si="132"/>
        <v>5.6630253180021644</v>
      </c>
      <c r="X332">
        <f t="shared" si="133"/>
        <v>2.3120477122390173</v>
      </c>
      <c r="Y332">
        <f t="shared" si="134"/>
        <v>-4.1782727708367071</v>
      </c>
      <c r="Z332">
        <f t="shared" si="135"/>
        <v>5.79360109717478</v>
      </c>
      <c r="AA332">
        <f t="shared" si="136"/>
        <v>0.49071985349421676</v>
      </c>
      <c r="AB332">
        <f t="shared" si="137"/>
        <v>2.0827891448542251</v>
      </c>
      <c r="AC332">
        <v>-1.2204743164676601E-3</v>
      </c>
      <c r="AD332">
        <v>2.3572425849352999E-2</v>
      </c>
      <c r="AE332">
        <v>2.6764582329696802</v>
      </c>
      <c r="AF332">
        <v>90</v>
      </c>
      <c r="AG332">
        <v>9</v>
      </c>
      <c r="AH332">
        <f t="shared" si="138"/>
        <v>1</v>
      </c>
      <c r="AI332">
        <f t="shared" si="139"/>
        <v>0</v>
      </c>
      <c r="AJ332">
        <f t="shared" si="140"/>
        <v>52266.705332815109</v>
      </c>
      <c r="AK332">
        <f t="shared" si="141"/>
        <v>-0.12171132903225799</v>
      </c>
      <c r="AL332">
        <f t="shared" si="142"/>
        <v>-5.9638551225806413E-2</v>
      </c>
      <c r="AM332">
        <f t="shared" si="143"/>
        <v>0.49</v>
      </c>
      <c r="AN332">
        <f t="shared" si="144"/>
        <v>0.39</v>
      </c>
      <c r="AO332">
        <v>14.8</v>
      </c>
      <c r="AP332">
        <v>0.5</v>
      </c>
      <c r="AQ332" t="s">
        <v>195</v>
      </c>
      <c r="AR332">
        <v>1607412864.4000001</v>
      </c>
      <c r="AS332">
        <v>415.38864516129001</v>
      </c>
      <c r="AT332">
        <v>409.99870967741901</v>
      </c>
      <c r="AU332">
        <v>32.831793548387097</v>
      </c>
      <c r="AV332">
        <v>32.696174193548401</v>
      </c>
      <c r="AW332">
        <v>1000.00058064516</v>
      </c>
      <c r="AX332">
        <v>101.541</v>
      </c>
      <c r="AY332">
        <v>0.152315451612903</v>
      </c>
      <c r="AZ332">
        <v>35.046796774193503</v>
      </c>
      <c r="BA332">
        <v>35.007832258064497</v>
      </c>
      <c r="BB332">
        <v>35.186541935483902</v>
      </c>
      <c r="BC332">
        <v>9995.4619354838705</v>
      </c>
      <c r="BD332">
        <v>-0.12171132903225799</v>
      </c>
      <c r="BE332">
        <v>0.282605</v>
      </c>
      <c r="BF332">
        <v>1607412848.9000001</v>
      </c>
      <c r="BG332" t="s">
        <v>963</v>
      </c>
      <c r="BH332">
        <v>53</v>
      </c>
      <c r="BI332">
        <v>-1.4810000000000001</v>
      </c>
      <c r="BJ332">
        <v>0.127</v>
      </c>
      <c r="BK332">
        <v>410</v>
      </c>
      <c r="BL332">
        <v>33</v>
      </c>
      <c r="BM332">
        <v>0.27</v>
      </c>
      <c r="BN332">
        <v>0.09</v>
      </c>
      <c r="BO332">
        <v>4.2832672353039998</v>
      </c>
      <c r="BP332">
        <v>12.465590114541801</v>
      </c>
      <c r="BQ332">
        <v>2.0085582037156802</v>
      </c>
      <c r="BR332">
        <v>0</v>
      </c>
      <c r="BS332">
        <v>0.104536288176</v>
      </c>
      <c r="BT332">
        <v>0.34727368247832002</v>
      </c>
      <c r="BU332">
        <v>5.0160880181977403E-2</v>
      </c>
      <c r="BV332">
        <v>0</v>
      </c>
      <c r="BW332">
        <v>0</v>
      </c>
      <c r="BX332">
        <v>2</v>
      </c>
      <c r="BY332" t="s">
        <v>213</v>
      </c>
      <c r="BZ332">
        <v>100</v>
      </c>
      <c r="CA332">
        <v>100</v>
      </c>
      <c r="CB332">
        <v>-1.4810000000000001</v>
      </c>
      <c r="CC332">
        <v>0.127</v>
      </c>
      <c r="CD332">
        <v>2</v>
      </c>
      <c r="CE332">
        <v>988.92399999999998</v>
      </c>
      <c r="CF332">
        <v>707.12199999999996</v>
      </c>
      <c r="CG332">
        <v>34.997799999999998</v>
      </c>
      <c r="CH332">
        <v>37.923099999999998</v>
      </c>
      <c r="CI332">
        <v>29.999500000000001</v>
      </c>
      <c r="CJ332">
        <v>37.707700000000003</v>
      </c>
      <c r="CK332">
        <v>37.792900000000003</v>
      </c>
      <c r="CL332">
        <v>31.139600000000002</v>
      </c>
      <c r="CM332">
        <v>-30</v>
      </c>
      <c r="CN332">
        <v>-30</v>
      </c>
      <c r="CO332">
        <v>35</v>
      </c>
      <c r="CP332">
        <v>410</v>
      </c>
      <c r="CQ332">
        <v>10</v>
      </c>
      <c r="CR332">
        <v>97.415599999999998</v>
      </c>
      <c r="CS332">
        <v>105.27</v>
      </c>
    </row>
    <row r="333" spans="1:97" x14ac:dyDescent="0.25">
      <c r="A333">
        <v>317</v>
      </c>
      <c r="B333">
        <v>1607412877.4000001</v>
      </c>
      <c r="C333">
        <v>23283.300000190698</v>
      </c>
      <c r="D333" t="s">
        <v>964</v>
      </c>
      <c r="E333" t="s">
        <v>965</v>
      </c>
      <c r="F333">
        <v>1607412869.0451601</v>
      </c>
      <c r="G333">
        <f t="shared" si="116"/>
        <v>9.7579135445282657E-5</v>
      </c>
      <c r="H333">
        <f t="shared" si="117"/>
        <v>-3.6676580311659821</v>
      </c>
      <c r="I333">
        <f t="shared" si="118"/>
        <v>415.36054838709703</v>
      </c>
      <c r="J333">
        <f t="shared" si="119"/>
        <v>1800.9960772085631</v>
      </c>
      <c r="K333">
        <f t="shared" si="120"/>
        <v>183.14966510693947</v>
      </c>
      <c r="L333">
        <f t="shared" si="121"/>
        <v>42.239484193458324</v>
      </c>
      <c r="M333">
        <f t="shared" si="122"/>
        <v>4.1131137110875906E-3</v>
      </c>
      <c r="N333">
        <f t="shared" si="123"/>
        <v>2.7582204980954357</v>
      </c>
      <c r="O333">
        <f t="shared" si="124"/>
        <v>4.1097092250353016E-3</v>
      </c>
      <c r="P333">
        <f t="shared" si="125"/>
        <v>2.568873903306638E-3</v>
      </c>
      <c r="Q333">
        <f t="shared" si="126"/>
        <v>-1.7056289799522575E-2</v>
      </c>
      <c r="R333">
        <f t="shared" si="127"/>
        <v>35.0038634291666</v>
      </c>
      <c r="S333">
        <f t="shared" si="128"/>
        <v>34.996067741935498</v>
      </c>
      <c r="T333">
        <f t="shared" si="129"/>
        <v>5.6471415049325842</v>
      </c>
      <c r="U333">
        <f t="shared" si="130"/>
        <v>59.018734062111442</v>
      </c>
      <c r="V333">
        <f t="shared" si="131"/>
        <v>3.3392592425823642</v>
      </c>
      <c r="W333">
        <f t="shared" si="132"/>
        <v>5.6579648744551525</v>
      </c>
      <c r="X333">
        <f t="shared" si="133"/>
        <v>2.30788226235022</v>
      </c>
      <c r="Y333">
        <f t="shared" si="134"/>
        <v>-4.303239873136965</v>
      </c>
      <c r="Z333">
        <f t="shared" si="135"/>
        <v>5.1421828614476999</v>
      </c>
      <c r="AA333">
        <f t="shared" si="136"/>
        <v>0.43545010422676605</v>
      </c>
      <c r="AB333">
        <f t="shared" si="137"/>
        <v>1.2573368027379783</v>
      </c>
      <c r="AC333">
        <v>-1.22062845120682E-3</v>
      </c>
      <c r="AD333">
        <v>2.3575402831056601E-2</v>
      </c>
      <c r="AE333">
        <v>2.6766709921481402</v>
      </c>
      <c r="AF333">
        <v>91</v>
      </c>
      <c r="AG333">
        <v>9</v>
      </c>
      <c r="AH333">
        <f t="shared" si="138"/>
        <v>1</v>
      </c>
      <c r="AI333">
        <f t="shared" si="139"/>
        <v>0</v>
      </c>
      <c r="AJ333">
        <f t="shared" si="140"/>
        <v>52275.771925173118</v>
      </c>
      <c r="AK333">
        <f t="shared" si="141"/>
        <v>-8.9253217161290296E-2</v>
      </c>
      <c r="AL333">
        <f t="shared" si="142"/>
        <v>-4.3734076409032242E-2</v>
      </c>
      <c r="AM333">
        <f t="shared" si="143"/>
        <v>0.49</v>
      </c>
      <c r="AN333">
        <f t="shared" si="144"/>
        <v>0.39</v>
      </c>
      <c r="AO333">
        <v>14.8</v>
      </c>
      <c r="AP333">
        <v>0.5</v>
      </c>
      <c r="AQ333" t="s">
        <v>195</v>
      </c>
      <c r="AR333">
        <v>1607412869.0451601</v>
      </c>
      <c r="AS333">
        <v>415.36054838709703</v>
      </c>
      <c r="AT333">
        <v>409.992677419355</v>
      </c>
      <c r="AU333">
        <v>32.836493548387097</v>
      </c>
      <c r="AV333">
        <v>32.696825806451599</v>
      </c>
      <c r="AW333">
        <v>1000.05174193548</v>
      </c>
      <c r="AX333">
        <v>101.54074193548399</v>
      </c>
      <c r="AY333">
        <v>0.152797225806452</v>
      </c>
      <c r="AZ333">
        <v>35.030648387096797</v>
      </c>
      <c r="BA333">
        <v>34.996067741935498</v>
      </c>
      <c r="BB333">
        <v>35.173674193548401</v>
      </c>
      <c r="BC333">
        <v>9996.7496774193605</v>
      </c>
      <c r="BD333">
        <v>-8.9253217161290296E-2</v>
      </c>
      <c r="BE333">
        <v>0.282605</v>
      </c>
      <c r="BF333">
        <v>1607412848.9000001</v>
      </c>
      <c r="BG333" t="s">
        <v>963</v>
      </c>
      <c r="BH333">
        <v>53</v>
      </c>
      <c r="BI333">
        <v>-1.4810000000000001</v>
      </c>
      <c r="BJ333">
        <v>0.127</v>
      </c>
      <c r="BK333">
        <v>410</v>
      </c>
      <c r="BL333">
        <v>33</v>
      </c>
      <c r="BM333">
        <v>0.27</v>
      </c>
      <c r="BN333">
        <v>0.09</v>
      </c>
      <c r="BO333">
        <v>5.2679039999999997</v>
      </c>
      <c r="BP333">
        <v>1.4481059495800901</v>
      </c>
      <c r="BQ333">
        <v>0.48075801092857501</v>
      </c>
      <c r="BR333">
        <v>0</v>
      </c>
      <c r="BS333">
        <v>0.13121622799999999</v>
      </c>
      <c r="BT333">
        <v>0.10602395582233901</v>
      </c>
      <c r="BU333">
        <v>1.6454991435853598E-2</v>
      </c>
      <c r="BV333">
        <v>0</v>
      </c>
      <c r="BW333">
        <v>0</v>
      </c>
      <c r="BX333">
        <v>2</v>
      </c>
      <c r="BY333" t="s">
        <v>213</v>
      </c>
      <c r="BZ333">
        <v>100</v>
      </c>
      <c r="CA333">
        <v>100</v>
      </c>
      <c r="CB333">
        <v>-1.4810000000000001</v>
      </c>
      <c r="CC333">
        <v>0.127</v>
      </c>
      <c r="CD333">
        <v>2</v>
      </c>
      <c r="CE333">
        <v>988.01300000000003</v>
      </c>
      <c r="CF333">
        <v>706.97299999999996</v>
      </c>
      <c r="CG333">
        <v>34.997300000000003</v>
      </c>
      <c r="CH333">
        <v>37.916699999999999</v>
      </c>
      <c r="CI333">
        <v>29.999500000000001</v>
      </c>
      <c r="CJ333">
        <v>37.7042</v>
      </c>
      <c r="CK333">
        <v>37.787500000000001</v>
      </c>
      <c r="CL333">
        <v>31.1401</v>
      </c>
      <c r="CM333">
        <v>-30</v>
      </c>
      <c r="CN333">
        <v>-30</v>
      </c>
      <c r="CO333">
        <v>35</v>
      </c>
      <c r="CP333">
        <v>410</v>
      </c>
      <c r="CQ333">
        <v>10</v>
      </c>
      <c r="CR333">
        <v>97.416300000000007</v>
      </c>
      <c r="CS333">
        <v>105.27</v>
      </c>
    </row>
    <row r="334" spans="1:97" x14ac:dyDescent="0.25">
      <c r="A334">
        <v>318</v>
      </c>
      <c r="B334">
        <v>1607412882.4000001</v>
      </c>
      <c r="C334">
        <v>23288.300000190698</v>
      </c>
      <c r="D334" t="s">
        <v>966</v>
      </c>
      <c r="E334" t="s">
        <v>967</v>
      </c>
      <c r="F334">
        <v>1607412873.83548</v>
      </c>
      <c r="G334">
        <f t="shared" si="116"/>
        <v>1.0012919846255897E-4</v>
      </c>
      <c r="H334">
        <f t="shared" si="117"/>
        <v>-3.6618511253161681</v>
      </c>
      <c r="I334">
        <f t="shared" si="118"/>
        <v>415.347225806452</v>
      </c>
      <c r="J334">
        <f t="shared" si="119"/>
        <v>1760.6097518578279</v>
      </c>
      <c r="K334">
        <f t="shared" si="120"/>
        <v>179.04262624143837</v>
      </c>
      <c r="L334">
        <f t="shared" si="121"/>
        <v>42.238126894396515</v>
      </c>
      <c r="M334">
        <f t="shared" si="122"/>
        <v>4.2287691301924014E-3</v>
      </c>
      <c r="N334">
        <f t="shared" si="123"/>
        <v>2.7591139793743276</v>
      </c>
      <c r="O334">
        <f t="shared" si="124"/>
        <v>4.2251717475754813E-3</v>
      </c>
      <c r="P334">
        <f t="shared" si="125"/>
        <v>2.641055290310832E-3</v>
      </c>
      <c r="Q334">
        <f t="shared" si="126"/>
        <v>-5.8344537077806491E-3</v>
      </c>
      <c r="R334">
        <f t="shared" si="127"/>
        <v>34.984498419152288</v>
      </c>
      <c r="S334">
        <f t="shared" si="128"/>
        <v>34.983590322580604</v>
      </c>
      <c r="T334">
        <f t="shared" si="129"/>
        <v>5.6432406273380353</v>
      </c>
      <c r="U334">
        <f t="shared" si="130"/>
        <v>59.088200578691875</v>
      </c>
      <c r="V334">
        <f t="shared" si="131"/>
        <v>3.3397215881768352</v>
      </c>
      <c r="W334">
        <f t="shared" si="132"/>
        <v>5.6520956053300271</v>
      </c>
      <c r="X334">
        <f t="shared" si="133"/>
        <v>2.3035190391612002</v>
      </c>
      <c r="Y334">
        <f t="shared" si="134"/>
        <v>-4.4156976521988502</v>
      </c>
      <c r="Z334">
        <f t="shared" si="135"/>
        <v>4.2115260323125314</v>
      </c>
      <c r="AA334">
        <f t="shared" si="136"/>
        <v>0.35647056511245412</v>
      </c>
      <c r="AB334">
        <f t="shared" si="137"/>
        <v>0.14646449151835483</v>
      </c>
      <c r="AC334">
        <v>-1.2212459808237199E-3</v>
      </c>
      <c r="AD334">
        <v>2.3587329891632799E-2</v>
      </c>
      <c r="AE334">
        <v>2.6775232166177898</v>
      </c>
      <c r="AF334">
        <v>90</v>
      </c>
      <c r="AG334">
        <v>9</v>
      </c>
      <c r="AH334">
        <f t="shared" si="138"/>
        <v>1</v>
      </c>
      <c r="AI334">
        <f t="shared" si="139"/>
        <v>0</v>
      </c>
      <c r="AJ334">
        <f t="shared" si="140"/>
        <v>52304.320357315402</v>
      </c>
      <c r="AK334">
        <f t="shared" si="141"/>
        <v>-3.0530893290322599E-2</v>
      </c>
      <c r="AL334">
        <f t="shared" si="142"/>
        <v>-1.4960137712258074E-2</v>
      </c>
      <c r="AM334">
        <f t="shared" si="143"/>
        <v>0.49</v>
      </c>
      <c r="AN334">
        <f t="shared" si="144"/>
        <v>0.39</v>
      </c>
      <c r="AO334">
        <v>14.8</v>
      </c>
      <c r="AP334">
        <v>0.5</v>
      </c>
      <c r="AQ334" t="s">
        <v>195</v>
      </c>
      <c r="AR334">
        <v>1607412873.83548</v>
      </c>
      <c r="AS334">
        <v>415.347225806452</v>
      </c>
      <c r="AT334">
        <v>409.98954838709699</v>
      </c>
      <c r="AU334">
        <v>32.841041935483901</v>
      </c>
      <c r="AV334">
        <v>32.697725806451601</v>
      </c>
      <c r="AW334">
        <v>1000.05812903226</v>
      </c>
      <c r="AX334">
        <v>101.540709677419</v>
      </c>
      <c r="AY334">
        <v>0.152823516129032</v>
      </c>
      <c r="AZ334">
        <v>35.0119032258064</v>
      </c>
      <c r="BA334">
        <v>34.983590322580604</v>
      </c>
      <c r="BB334">
        <v>35.1630580645161</v>
      </c>
      <c r="BC334">
        <v>10001.810322580601</v>
      </c>
      <c r="BD334">
        <v>-3.0530893290322599E-2</v>
      </c>
      <c r="BE334">
        <v>0.282605</v>
      </c>
      <c r="BF334">
        <v>1607412848.9000001</v>
      </c>
      <c r="BG334" t="s">
        <v>963</v>
      </c>
      <c r="BH334">
        <v>53</v>
      </c>
      <c r="BI334">
        <v>-1.4810000000000001</v>
      </c>
      <c r="BJ334">
        <v>0.127</v>
      </c>
      <c r="BK334">
        <v>410</v>
      </c>
      <c r="BL334">
        <v>33</v>
      </c>
      <c r="BM334">
        <v>0.27</v>
      </c>
      <c r="BN334">
        <v>0.09</v>
      </c>
      <c r="BO334">
        <v>5.3749650000000004</v>
      </c>
      <c r="BP334">
        <v>-0.23276006722687101</v>
      </c>
      <c r="BQ334">
        <v>3.4376487967795702E-2</v>
      </c>
      <c r="BR334">
        <v>0</v>
      </c>
      <c r="BS334">
        <v>0.13907166000000001</v>
      </c>
      <c r="BT334">
        <v>4.8471719567814098E-2</v>
      </c>
      <c r="BU334">
        <v>6.0177419871908803E-3</v>
      </c>
      <c r="BV334">
        <v>1</v>
      </c>
      <c r="BW334">
        <v>1</v>
      </c>
      <c r="BX334">
        <v>2</v>
      </c>
      <c r="BY334" t="s">
        <v>220</v>
      </c>
      <c r="BZ334">
        <v>100</v>
      </c>
      <c r="CA334">
        <v>100</v>
      </c>
      <c r="CB334">
        <v>-1.4810000000000001</v>
      </c>
      <c r="CC334">
        <v>0.127</v>
      </c>
      <c r="CD334">
        <v>2</v>
      </c>
      <c r="CE334">
        <v>989.24900000000002</v>
      </c>
      <c r="CF334">
        <v>707.28700000000003</v>
      </c>
      <c r="CG334">
        <v>34.997599999999998</v>
      </c>
      <c r="CH334">
        <v>37.909500000000001</v>
      </c>
      <c r="CI334">
        <v>29.999500000000001</v>
      </c>
      <c r="CJ334">
        <v>37.6997</v>
      </c>
      <c r="CK334">
        <v>37.784799999999997</v>
      </c>
      <c r="CL334">
        <v>31.139800000000001</v>
      </c>
      <c r="CM334">
        <v>-30</v>
      </c>
      <c r="CN334">
        <v>-30</v>
      </c>
      <c r="CO334">
        <v>35</v>
      </c>
      <c r="CP334">
        <v>410</v>
      </c>
      <c r="CQ334">
        <v>10</v>
      </c>
      <c r="CR334">
        <v>97.417900000000003</v>
      </c>
      <c r="CS334">
        <v>105.27200000000001</v>
      </c>
    </row>
    <row r="335" spans="1:97" x14ac:dyDescent="0.25">
      <c r="A335">
        <v>319</v>
      </c>
      <c r="B335">
        <v>1607412887.4000001</v>
      </c>
      <c r="C335">
        <v>23293.300000190698</v>
      </c>
      <c r="D335" t="s">
        <v>968</v>
      </c>
      <c r="E335" t="s">
        <v>969</v>
      </c>
      <c r="F335">
        <v>1607412878.7741899</v>
      </c>
      <c r="G335">
        <f t="shared" si="116"/>
        <v>1.0224117508028827E-4</v>
      </c>
      <c r="H335">
        <f t="shared" si="117"/>
        <v>-3.6486372245076124</v>
      </c>
      <c r="I335">
        <f t="shared" si="118"/>
        <v>415.32603225806503</v>
      </c>
      <c r="J335">
        <f t="shared" si="119"/>
        <v>1725.0739116554532</v>
      </c>
      <c r="K335">
        <f t="shared" si="120"/>
        <v>175.42940978105725</v>
      </c>
      <c r="L335">
        <f t="shared" si="121"/>
        <v>42.236103748053779</v>
      </c>
      <c r="M335">
        <f t="shared" si="122"/>
        <v>4.326767131398462E-3</v>
      </c>
      <c r="N335">
        <f t="shared" si="123"/>
        <v>2.7590325510863254</v>
      </c>
      <c r="O335">
        <f t="shared" si="124"/>
        <v>4.3230010536271539E-3</v>
      </c>
      <c r="P335">
        <f t="shared" si="125"/>
        <v>2.7022137447034827E-3</v>
      </c>
      <c r="Q335">
        <f t="shared" si="126"/>
        <v>-6.1245390076838744E-3</v>
      </c>
      <c r="R335">
        <f t="shared" si="127"/>
        <v>34.967127906457641</v>
      </c>
      <c r="S335">
        <f t="shared" si="128"/>
        <v>34.970306451612899</v>
      </c>
      <c r="T335">
        <f t="shared" si="129"/>
        <v>5.639090198907053</v>
      </c>
      <c r="U335">
        <f t="shared" si="130"/>
        <v>59.150942281258523</v>
      </c>
      <c r="V335">
        <f t="shared" si="131"/>
        <v>3.3401607881456452</v>
      </c>
      <c r="W335">
        <f t="shared" si="132"/>
        <v>5.646842906176234</v>
      </c>
      <c r="X335">
        <f t="shared" si="133"/>
        <v>2.2989294107614078</v>
      </c>
      <c r="Y335">
        <f t="shared" si="134"/>
        <v>-4.5088358210407122</v>
      </c>
      <c r="Z335">
        <f t="shared" si="135"/>
        <v>3.6898347246972412</v>
      </c>
      <c r="AA335">
        <f t="shared" si="136"/>
        <v>0.31227722023027427</v>
      </c>
      <c r="AB335">
        <f t="shared" si="137"/>
        <v>-0.51284841512088075</v>
      </c>
      <c r="AC335">
        <v>-1.22118969342605E-3</v>
      </c>
      <c r="AD335">
        <v>2.3586242748306601E-2</v>
      </c>
      <c r="AE335">
        <v>2.67744554885943</v>
      </c>
      <c r="AF335">
        <v>90</v>
      </c>
      <c r="AG335">
        <v>9</v>
      </c>
      <c r="AH335">
        <f t="shared" si="138"/>
        <v>1</v>
      </c>
      <c r="AI335">
        <f t="shared" si="139"/>
        <v>0</v>
      </c>
      <c r="AJ335">
        <f t="shared" si="140"/>
        <v>52304.864262411691</v>
      </c>
      <c r="AK335">
        <f t="shared" si="141"/>
        <v>-3.20488697419355E-2</v>
      </c>
      <c r="AL335">
        <f t="shared" si="142"/>
        <v>-1.5703946173548394E-2</v>
      </c>
      <c r="AM335">
        <f t="shared" si="143"/>
        <v>0.49</v>
      </c>
      <c r="AN335">
        <f t="shared" si="144"/>
        <v>0.39</v>
      </c>
      <c r="AO335">
        <v>14.8</v>
      </c>
      <c r="AP335">
        <v>0.5</v>
      </c>
      <c r="AQ335" t="s">
        <v>195</v>
      </c>
      <c r="AR335">
        <v>1607412878.7741899</v>
      </c>
      <c r="AS335">
        <v>415.32603225806503</v>
      </c>
      <c r="AT335">
        <v>409.98919354838699</v>
      </c>
      <c r="AU335">
        <v>32.845258064516102</v>
      </c>
      <c r="AV335">
        <v>32.698919354838701</v>
      </c>
      <c r="AW335">
        <v>1000.05593548387</v>
      </c>
      <c r="AX335">
        <v>101.540935483871</v>
      </c>
      <c r="AY335">
        <v>0.15291577419354799</v>
      </c>
      <c r="AZ335">
        <v>34.995112903225802</v>
      </c>
      <c r="BA335">
        <v>34.970306451612899</v>
      </c>
      <c r="BB335">
        <v>35.153564516129002</v>
      </c>
      <c r="BC335">
        <v>10001.327096774199</v>
      </c>
      <c r="BD335">
        <v>-3.20488697419355E-2</v>
      </c>
      <c r="BE335">
        <v>0.282605</v>
      </c>
      <c r="BF335">
        <v>1607412848.9000001</v>
      </c>
      <c r="BG335" t="s">
        <v>963</v>
      </c>
      <c r="BH335">
        <v>53</v>
      </c>
      <c r="BI335">
        <v>-1.4810000000000001</v>
      </c>
      <c r="BJ335">
        <v>0.127</v>
      </c>
      <c r="BK335">
        <v>410</v>
      </c>
      <c r="BL335">
        <v>33</v>
      </c>
      <c r="BM335">
        <v>0.27</v>
      </c>
      <c r="BN335">
        <v>0.09</v>
      </c>
      <c r="BO335">
        <v>5.3509507999999997</v>
      </c>
      <c r="BP335">
        <v>-0.196931956782707</v>
      </c>
      <c r="BQ335">
        <v>2.7255510036688E-2</v>
      </c>
      <c r="BR335">
        <v>0</v>
      </c>
      <c r="BS335">
        <v>0.1431492</v>
      </c>
      <c r="BT335">
        <v>4.2291941416562402E-2</v>
      </c>
      <c r="BU335">
        <v>5.2308115010961699E-3</v>
      </c>
      <c r="BV335">
        <v>1</v>
      </c>
      <c r="BW335">
        <v>1</v>
      </c>
      <c r="BX335">
        <v>2</v>
      </c>
      <c r="BY335" t="s">
        <v>220</v>
      </c>
      <c r="BZ335">
        <v>100</v>
      </c>
      <c r="CA335">
        <v>100</v>
      </c>
      <c r="CB335">
        <v>-1.4810000000000001</v>
      </c>
      <c r="CC335">
        <v>0.127</v>
      </c>
      <c r="CD335">
        <v>2</v>
      </c>
      <c r="CE335">
        <v>989.46</v>
      </c>
      <c r="CF335">
        <v>707.53700000000003</v>
      </c>
      <c r="CG335">
        <v>34.997599999999998</v>
      </c>
      <c r="CH335">
        <v>37.903199999999998</v>
      </c>
      <c r="CI335">
        <v>29.999400000000001</v>
      </c>
      <c r="CJ335">
        <v>37.6952</v>
      </c>
      <c r="CK335">
        <v>37.780299999999997</v>
      </c>
      <c r="CL335">
        <v>31.140499999999999</v>
      </c>
      <c r="CM335">
        <v>-30</v>
      </c>
      <c r="CN335">
        <v>-30</v>
      </c>
      <c r="CO335">
        <v>35</v>
      </c>
      <c r="CP335">
        <v>410</v>
      </c>
      <c r="CQ335">
        <v>10</v>
      </c>
      <c r="CR335">
        <v>97.417900000000003</v>
      </c>
      <c r="CS335">
        <v>105.273</v>
      </c>
    </row>
    <row r="336" spans="1:97" x14ac:dyDescent="0.25">
      <c r="A336">
        <v>320</v>
      </c>
      <c r="B336">
        <v>1607412892.9000001</v>
      </c>
      <c r="C336">
        <v>23298.800000190698</v>
      </c>
      <c r="D336" t="s">
        <v>970</v>
      </c>
      <c r="E336" t="s">
        <v>971</v>
      </c>
      <c r="F336">
        <v>1607412884.3225801</v>
      </c>
      <c r="G336">
        <f t="shared" si="116"/>
        <v>1.0451050329276676E-4</v>
      </c>
      <c r="H336">
        <f t="shared" si="117"/>
        <v>-3.636856314905029</v>
      </c>
      <c r="I336">
        <f t="shared" si="118"/>
        <v>415.30587096774201</v>
      </c>
      <c r="J336">
        <f t="shared" si="119"/>
        <v>1689.4233930792252</v>
      </c>
      <c r="K336">
        <f t="shared" si="120"/>
        <v>171.80445360532045</v>
      </c>
      <c r="L336">
        <f t="shared" si="121"/>
        <v>42.234172045319028</v>
      </c>
      <c r="M336">
        <f t="shared" si="122"/>
        <v>4.4323311654246482E-3</v>
      </c>
      <c r="N336">
        <f t="shared" si="123"/>
        <v>2.7579642367090291</v>
      </c>
      <c r="O336">
        <f t="shared" si="124"/>
        <v>4.4283776383607278E-3</v>
      </c>
      <c r="P336">
        <f t="shared" si="125"/>
        <v>2.7680909306701711E-3</v>
      </c>
      <c r="Q336">
        <f t="shared" si="126"/>
        <v>-3.2543036807806485E-3</v>
      </c>
      <c r="R336">
        <f t="shared" si="127"/>
        <v>34.95349554218096</v>
      </c>
      <c r="S336">
        <f t="shared" si="128"/>
        <v>34.9562903225806</v>
      </c>
      <c r="T336">
        <f t="shared" si="129"/>
        <v>5.6347138596180049</v>
      </c>
      <c r="U336">
        <f t="shared" si="130"/>
        <v>59.201813493938673</v>
      </c>
      <c r="V336">
        <f t="shared" si="131"/>
        <v>3.3406238530648311</v>
      </c>
      <c r="W336">
        <f t="shared" si="132"/>
        <v>5.642772840745593</v>
      </c>
      <c r="X336">
        <f t="shared" si="133"/>
        <v>2.2940900065531737</v>
      </c>
      <c r="Y336">
        <f t="shared" si="134"/>
        <v>-4.6089131952110138</v>
      </c>
      <c r="Z336">
        <f t="shared" si="135"/>
        <v>3.8366137292577269</v>
      </c>
      <c r="AA336">
        <f t="shared" si="136"/>
        <v>0.32478239153617006</v>
      </c>
      <c r="AB336">
        <f t="shared" si="137"/>
        <v>-0.45077137809789747</v>
      </c>
      <c r="AC336">
        <v>-1.22045137281374E-3</v>
      </c>
      <c r="AD336">
        <v>2.3571982712145299E-2</v>
      </c>
      <c r="AE336">
        <v>2.6764265612704001</v>
      </c>
      <c r="AF336">
        <v>89</v>
      </c>
      <c r="AG336">
        <v>9</v>
      </c>
      <c r="AH336">
        <f t="shared" si="138"/>
        <v>1</v>
      </c>
      <c r="AI336">
        <f t="shared" si="139"/>
        <v>0</v>
      </c>
      <c r="AJ336">
        <f t="shared" si="140"/>
        <v>52276.754042915403</v>
      </c>
      <c r="AK336">
        <f t="shared" si="141"/>
        <v>-1.7029323290322598E-2</v>
      </c>
      <c r="AL336">
        <f t="shared" si="142"/>
        <v>-8.3443684122580727E-3</v>
      </c>
      <c r="AM336">
        <f t="shared" si="143"/>
        <v>0.49</v>
      </c>
      <c r="AN336">
        <f t="shared" si="144"/>
        <v>0.39</v>
      </c>
      <c r="AO336">
        <v>14.8</v>
      </c>
      <c r="AP336">
        <v>0.5</v>
      </c>
      <c r="AQ336" t="s">
        <v>195</v>
      </c>
      <c r="AR336">
        <v>1607412884.3225801</v>
      </c>
      <c r="AS336">
        <v>415.30587096774201</v>
      </c>
      <c r="AT336">
        <v>409.98770967741899</v>
      </c>
      <c r="AU336">
        <v>32.849719354838697</v>
      </c>
      <c r="AV336">
        <v>32.700129032258097</v>
      </c>
      <c r="AW336">
        <v>1000.02790322581</v>
      </c>
      <c r="AX336">
        <v>101.541516129032</v>
      </c>
      <c r="AY336">
        <v>0.15262064516129001</v>
      </c>
      <c r="AZ336">
        <v>34.982093548387098</v>
      </c>
      <c r="BA336">
        <v>34.9562903225806</v>
      </c>
      <c r="BB336">
        <v>35.147577419354803</v>
      </c>
      <c r="BC336">
        <v>9995.2232258064505</v>
      </c>
      <c r="BD336">
        <v>-1.7029323290322598E-2</v>
      </c>
      <c r="BE336">
        <v>0.282605</v>
      </c>
      <c r="BF336">
        <v>1607412848.9000001</v>
      </c>
      <c r="BG336" t="s">
        <v>963</v>
      </c>
      <c r="BH336">
        <v>53</v>
      </c>
      <c r="BI336">
        <v>-1.4810000000000001</v>
      </c>
      <c r="BJ336">
        <v>0.127</v>
      </c>
      <c r="BK336">
        <v>410</v>
      </c>
      <c r="BL336">
        <v>33</v>
      </c>
      <c r="BM336">
        <v>0.27</v>
      </c>
      <c r="BN336">
        <v>0.09</v>
      </c>
      <c r="BO336">
        <v>5.3320319999999999</v>
      </c>
      <c r="BP336">
        <v>-0.207609716936558</v>
      </c>
      <c r="BQ336">
        <v>2.7965160682535E-2</v>
      </c>
      <c r="BR336">
        <v>0</v>
      </c>
      <c r="BS336">
        <v>0.14720559999999999</v>
      </c>
      <c r="BT336">
        <v>3.59055374097937E-2</v>
      </c>
      <c r="BU336">
        <v>4.4010993035831399E-3</v>
      </c>
      <c r="BV336">
        <v>1</v>
      </c>
      <c r="BW336">
        <v>1</v>
      </c>
      <c r="BX336">
        <v>2</v>
      </c>
      <c r="BY336" t="s">
        <v>220</v>
      </c>
      <c r="BZ336">
        <v>100</v>
      </c>
      <c r="CA336">
        <v>100</v>
      </c>
      <c r="CB336">
        <v>-1.4810000000000001</v>
      </c>
      <c r="CC336">
        <v>0.127</v>
      </c>
      <c r="CD336">
        <v>2</v>
      </c>
      <c r="CE336">
        <v>990.274</v>
      </c>
      <c r="CF336">
        <v>707.54</v>
      </c>
      <c r="CG336">
        <v>34.997</v>
      </c>
      <c r="CH336">
        <v>37.895099999999999</v>
      </c>
      <c r="CI336">
        <v>29.999400000000001</v>
      </c>
      <c r="CJ336">
        <v>37.690300000000001</v>
      </c>
      <c r="CK336">
        <v>37.776299999999999</v>
      </c>
      <c r="CL336">
        <v>31.1416</v>
      </c>
      <c r="CM336">
        <v>-30</v>
      </c>
      <c r="CN336">
        <v>-30</v>
      </c>
      <c r="CO336">
        <v>35</v>
      </c>
      <c r="CP336">
        <v>410</v>
      </c>
      <c r="CQ336">
        <v>10</v>
      </c>
      <c r="CR336">
        <v>97.42</v>
      </c>
      <c r="CS336">
        <v>105.27500000000001</v>
      </c>
    </row>
    <row r="337" spans="1:97" x14ac:dyDescent="0.25">
      <c r="A337">
        <v>321</v>
      </c>
      <c r="B337">
        <v>1607413798.5</v>
      </c>
      <c r="C337">
        <v>24204.4000000954</v>
      </c>
      <c r="D337" t="s">
        <v>973</v>
      </c>
      <c r="E337" t="s">
        <v>974</v>
      </c>
      <c r="F337">
        <v>1607413790.5</v>
      </c>
      <c r="G337">
        <f t="shared" ref="G337:G400" si="145">AW337*AH337*(AU337-AV337)/(100*AO337*(1000-AH337*AU337))</f>
        <v>8.8271293400360743E-4</v>
      </c>
      <c r="H337">
        <f t="shared" ref="H337:H400" si="146">AW337*AH337*(AT337-AS337*(1000-AH337*AV337)/(1000-AH337*AU337))/(100*AO337)</f>
        <v>-5.8879083056620045</v>
      </c>
      <c r="I337">
        <f t="shared" ref="I337:I400" si="147">AS337 - IF(AH337&gt;1, H337*AO337*100/(AJ337*BC337), 0)</f>
        <v>420.708483870968</v>
      </c>
      <c r="J337">
        <f t="shared" ref="J337:J400" si="148">((P337-G337/2)*I337-H337)/(P337+G337/2)</f>
        <v>808.03514713252321</v>
      </c>
      <c r="K337">
        <f t="shared" ref="K337:K400" si="149">J337*(AX337+AY337)/1000</f>
        <v>82.191363873349005</v>
      </c>
      <c r="L337">
        <f t="shared" ref="L337:L400" si="150">(AS337 - IF(AH337&gt;1, H337*AO337*100/(AJ337*BC337), 0))*(AX337+AY337)/1000</f>
        <v>42.793440613509091</v>
      </c>
      <c r="M337">
        <f t="shared" ref="M337:M400" si="151">2/((1/O337-1/N337)+SIGN(O337)*SQRT((1/O337-1/N337)*(1/O337-1/N337) + 4*AP337/((AP337+1)*(AP337+1))*(2*1/O337*1/N337-1/N337*1/N337)))</f>
        <v>2.2169015036230557E-2</v>
      </c>
      <c r="N337">
        <f t="shared" ref="N337:N400" si="152">AE337+AD337*AO337+AC337*AO337*AO337</f>
        <v>2.675645369018723</v>
      </c>
      <c r="O337">
        <f t="shared" ref="O337:O400" si="153">G337*(1000-(1000*0.61365*EXP(17.502*S337/(240.97+S337))/(AX337+AY337)+AU337)/2)/(1000*0.61365*EXP(17.502*S337/(240.97+S337))/(AX337+AY337)-AU337)</f>
        <v>2.2067474696977091E-2</v>
      </c>
      <c r="P337">
        <f t="shared" ref="P337:P400" si="154">1/((AP337+1)/(M337/1.6)+1/(N337/1.37)) + AP337/((AP337+1)/(M337/1.6) + AP337/(N337/1.37))</f>
        <v>1.3801255799995221E-2</v>
      </c>
      <c r="Q337">
        <f t="shared" ref="Q337:Q400" si="155">(AL337*AN337)</f>
        <v>-7.8796336974193512E-2</v>
      </c>
      <c r="R337">
        <f t="shared" ref="R337:R400" si="156">(AZ337+(Q337+2*0.95*0.0000000567*(((AZ337+$B$7)+273)^4-(AZ337+273)^4)-44100*G337)/(1.84*29.3*N337+8*0.95*0.0000000567*(AZ337+273)^3))</f>
        <v>39.88157901873506</v>
      </c>
      <c r="S337">
        <f t="shared" ref="S337:S400" si="157">($C$7*BA337+$D$7*BB337+$E$7*R337)</f>
        <v>40.192290322580597</v>
      </c>
      <c r="T337">
        <f t="shared" ref="T337:T400" si="158">0.61365*EXP(17.502*S337/(240.97+S337))</f>
        <v>7.4901522634041386</v>
      </c>
      <c r="U337">
        <f t="shared" ref="U337:U400" si="159">(V337/W337*100)</f>
        <v>48.815412316318572</v>
      </c>
      <c r="V337">
        <f t="shared" ref="V337:V400" si="160">AU337*(AX337+AY337)/1000</f>
        <v>3.6440736003765442</v>
      </c>
      <c r="W337">
        <f t="shared" ref="W337:W400" si="161">0.61365*EXP(17.502*AZ337/(240.97+AZ337))</f>
        <v>7.4650062909708579</v>
      </c>
      <c r="X337">
        <f t="shared" ref="X337:X400" si="162">(T337-AU337*(AX337+AY337)/1000)</f>
        <v>3.8460786630275945</v>
      </c>
      <c r="Y337">
        <f t="shared" ref="Y337:Y400" si="163">(-G337*44100)</f>
        <v>-38.927640389559087</v>
      </c>
      <c r="Z337">
        <f t="shared" ref="Z337:Z400" si="164">2*29.3*N337*0.92*(AZ337-S337)</f>
        <v>-9.090503691211703</v>
      </c>
      <c r="AA337">
        <f t="shared" ref="AA337:AA400" si="165">2*0.95*0.0000000567*(((AZ337+$B$7)+273)^4-(S337+273)^4)</f>
        <v>-0.83401278717375638</v>
      </c>
      <c r="AB337">
        <f t="shared" ref="AB337:AB400" si="166">Q337+AA337+Y337+Z337</f>
        <v>-48.930953204918737</v>
      </c>
      <c r="AC337">
        <v>-1.2215320650756699E-3</v>
      </c>
      <c r="AD337">
        <v>2.35928553662163E-2</v>
      </c>
      <c r="AE337">
        <v>2.6779179309668</v>
      </c>
      <c r="AF337">
        <v>98</v>
      </c>
      <c r="AG337">
        <v>10</v>
      </c>
      <c r="AH337">
        <f t="shared" ref="AH337:AH400" si="167">IF(AF337*$H$13&gt;=AJ337,1,(AJ337/(AJ337-AF337*$H$13)))</f>
        <v>1</v>
      </c>
      <c r="AI337">
        <f t="shared" ref="AI337:AI400" si="168">(AH337-1)*100</f>
        <v>0</v>
      </c>
      <c r="AJ337">
        <f t="shared" ref="AJ337:AJ400" si="169">MAX(0,($B$13+$C$13*BC337)/(1+$D$13*BC337)*AX337/(AZ337+273)*$E$13)</f>
        <v>51461.261818954641</v>
      </c>
      <c r="AK337">
        <f t="shared" ref="AK337:AK400" si="170">$B$11*BD337+$C$11*BE337</f>
        <v>-0.412330387096774</v>
      </c>
      <c r="AL337">
        <f t="shared" ref="AL337:AL400" si="171">AK337*AM337</f>
        <v>-0.20204188967741926</v>
      </c>
      <c r="AM337">
        <f t="shared" ref="AM337:AM400" si="172">($B$11*$D$9+$C$11*$D$9)/($B$11+$C$11)</f>
        <v>0.49</v>
      </c>
      <c r="AN337">
        <f t="shared" ref="AN337:AN400" si="173">($B$11*$K$9+$C$11*$K$9)/($B$11+$C$11)</f>
        <v>0.39</v>
      </c>
      <c r="AO337">
        <v>19.41</v>
      </c>
      <c r="AP337">
        <v>0.5</v>
      </c>
      <c r="AQ337" t="s">
        <v>195</v>
      </c>
      <c r="AR337">
        <v>1607413790.5</v>
      </c>
      <c r="AS337">
        <v>420.708483870968</v>
      </c>
      <c r="AT337">
        <v>410.00093548387099</v>
      </c>
      <c r="AU337">
        <v>35.825412903225804</v>
      </c>
      <c r="AV337">
        <v>34.173458064516097</v>
      </c>
      <c r="AW337">
        <v>1000.00583870968</v>
      </c>
      <c r="AX337">
        <v>101.54912903225799</v>
      </c>
      <c r="AY337">
        <v>0.16843135483871</v>
      </c>
      <c r="AZ337">
        <v>40.129270967741903</v>
      </c>
      <c r="BA337">
        <v>40.192290322580597</v>
      </c>
      <c r="BB337">
        <v>40.273593548387097</v>
      </c>
      <c r="BC337">
        <v>10003.323870967701</v>
      </c>
      <c r="BD337">
        <v>-0.412330387096774</v>
      </c>
      <c r="BE337">
        <v>0.28520309677419398</v>
      </c>
      <c r="BF337">
        <v>1607413770.5</v>
      </c>
      <c r="BG337" t="s">
        <v>975</v>
      </c>
      <c r="BH337">
        <v>54</v>
      </c>
      <c r="BI337">
        <v>-1.7290000000000001</v>
      </c>
      <c r="BJ337">
        <v>-4.1000000000000002E-2</v>
      </c>
      <c r="BK337">
        <v>410</v>
      </c>
      <c r="BL337">
        <v>34</v>
      </c>
      <c r="BM337">
        <v>0.21</v>
      </c>
      <c r="BN337">
        <v>0.03</v>
      </c>
      <c r="BO337">
        <v>10.4733468</v>
      </c>
      <c r="BP337">
        <v>3.2230862521014898</v>
      </c>
      <c r="BQ337">
        <v>0.99526903273725897</v>
      </c>
      <c r="BR337">
        <v>0</v>
      </c>
      <c r="BS337">
        <v>1.61430242</v>
      </c>
      <c r="BT337">
        <v>0.51329800336144504</v>
      </c>
      <c r="BU337">
        <v>0.15487089736346099</v>
      </c>
      <c r="BV337">
        <v>0</v>
      </c>
      <c r="BW337">
        <v>0</v>
      </c>
      <c r="BX337">
        <v>2</v>
      </c>
      <c r="BY337" t="s">
        <v>213</v>
      </c>
      <c r="BZ337">
        <v>100</v>
      </c>
      <c r="CA337">
        <v>100</v>
      </c>
      <c r="CB337">
        <v>-1.7290000000000001</v>
      </c>
      <c r="CC337">
        <v>-4.1000000000000002E-2</v>
      </c>
      <c r="CD337">
        <v>2</v>
      </c>
      <c r="CE337">
        <v>980.072</v>
      </c>
      <c r="CF337">
        <v>687.60199999999998</v>
      </c>
      <c r="CG337">
        <v>41.994399999999999</v>
      </c>
      <c r="CH337">
        <v>40.961399999999998</v>
      </c>
      <c r="CI337">
        <v>30.000599999999999</v>
      </c>
      <c r="CJ337">
        <v>40.370899999999999</v>
      </c>
      <c r="CK337">
        <v>40.459899999999998</v>
      </c>
      <c r="CL337">
        <v>31.202400000000001</v>
      </c>
      <c r="CM337">
        <v>-30</v>
      </c>
      <c r="CN337">
        <v>-30</v>
      </c>
      <c r="CO337">
        <v>42</v>
      </c>
      <c r="CP337">
        <v>410</v>
      </c>
      <c r="CQ337">
        <v>10</v>
      </c>
      <c r="CR337">
        <v>96.997200000000007</v>
      </c>
      <c r="CS337">
        <v>104.759</v>
      </c>
    </row>
    <row r="338" spans="1:97" x14ac:dyDescent="0.25">
      <c r="A338">
        <v>322</v>
      </c>
      <c r="B338">
        <v>1607413803.5</v>
      </c>
      <c r="C338">
        <v>24209.4000000954</v>
      </c>
      <c r="D338" t="s">
        <v>976</v>
      </c>
      <c r="E338" t="s">
        <v>977</v>
      </c>
      <c r="F338">
        <v>1607413795.14516</v>
      </c>
      <c r="G338">
        <f t="shared" si="145"/>
        <v>8.8043965107886487E-4</v>
      </c>
      <c r="H338">
        <f t="shared" si="146"/>
        <v>-5.8672388976044987</v>
      </c>
      <c r="I338">
        <f t="shared" si="147"/>
        <v>420.670903225806</v>
      </c>
      <c r="J338">
        <f t="shared" si="148"/>
        <v>806.80490968598872</v>
      </c>
      <c r="K338">
        <f t="shared" si="149"/>
        <v>82.06639025233811</v>
      </c>
      <c r="L338">
        <f t="shared" si="150"/>
        <v>42.78970305890801</v>
      </c>
      <c r="M338">
        <f t="shared" si="151"/>
        <v>2.2159572412684667E-2</v>
      </c>
      <c r="N338">
        <f t="shared" si="152"/>
        <v>2.6764770347039843</v>
      </c>
      <c r="O338">
        <f t="shared" si="153"/>
        <v>2.2058149710327522E-2</v>
      </c>
      <c r="P338">
        <f t="shared" si="154"/>
        <v>1.3795417187478129E-2</v>
      </c>
      <c r="Q338">
        <f t="shared" si="155"/>
        <v>-7.4773287445161263E-2</v>
      </c>
      <c r="R338">
        <f t="shared" si="156"/>
        <v>39.869212103036084</v>
      </c>
      <c r="S338">
        <f t="shared" si="157"/>
        <v>40.172135483871003</v>
      </c>
      <c r="T338">
        <f t="shared" si="158"/>
        <v>7.4821021104514571</v>
      </c>
      <c r="U338">
        <f t="shared" si="159"/>
        <v>48.850429297237483</v>
      </c>
      <c r="V338">
        <f t="shared" si="160"/>
        <v>3.644139249726928</v>
      </c>
      <c r="W338">
        <f t="shared" si="161"/>
        <v>7.4597896111693052</v>
      </c>
      <c r="X338">
        <f t="shared" si="162"/>
        <v>3.8379628607245291</v>
      </c>
      <c r="Y338">
        <f t="shared" si="163"/>
        <v>-38.827388612577941</v>
      </c>
      <c r="Z338">
        <f t="shared" si="164"/>
        <v>-8.0748912910278641</v>
      </c>
      <c r="AA338">
        <f t="shared" si="165"/>
        <v>-0.74048676897438526</v>
      </c>
      <c r="AB338">
        <f t="shared" si="166"/>
        <v>-47.717539960025348</v>
      </c>
      <c r="AC338">
        <v>-1.2221358073691399E-3</v>
      </c>
      <c r="AD338">
        <v>2.3604516136339199E-2</v>
      </c>
      <c r="AE338">
        <v>2.6787507198659299</v>
      </c>
      <c r="AF338">
        <v>98</v>
      </c>
      <c r="AG338">
        <v>10</v>
      </c>
      <c r="AH338">
        <f t="shared" si="167"/>
        <v>1</v>
      </c>
      <c r="AI338">
        <f t="shared" si="168"/>
        <v>0</v>
      </c>
      <c r="AJ338">
        <f t="shared" si="169"/>
        <v>51487.812043612052</v>
      </c>
      <c r="AK338">
        <f t="shared" si="170"/>
        <v>-0.39127832258064499</v>
      </c>
      <c r="AL338">
        <f t="shared" si="171"/>
        <v>-0.19172637806451603</v>
      </c>
      <c r="AM338">
        <f t="shared" si="172"/>
        <v>0.49</v>
      </c>
      <c r="AN338">
        <f t="shared" si="173"/>
        <v>0.39</v>
      </c>
      <c r="AO338">
        <v>19.41</v>
      </c>
      <c r="AP338">
        <v>0.5</v>
      </c>
      <c r="AQ338" t="s">
        <v>195</v>
      </c>
      <c r="AR338">
        <v>1607413795.14516</v>
      </c>
      <c r="AS338">
        <v>420.670903225806</v>
      </c>
      <c r="AT338">
        <v>410.00161290322598</v>
      </c>
      <c r="AU338">
        <v>35.825987096774199</v>
      </c>
      <c r="AV338">
        <v>34.178296774193498</v>
      </c>
      <c r="AW338">
        <v>1000.01141935484</v>
      </c>
      <c r="AX338">
        <v>101.549387096774</v>
      </c>
      <c r="AY338">
        <v>0.16837548387096801</v>
      </c>
      <c r="AZ338">
        <v>40.116174193548403</v>
      </c>
      <c r="BA338">
        <v>40.172135483871003</v>
      </c>
      <c r="BB338">
        <v>40.257332258064501</v>
      </c>
      <c r="BC338">
        <v>10008.242580645199</v>
      </c>
      <c r="BD338">
        <v>-0.39127832258064499</v>
      </c>
      <c r="BE338">
        <v>0.28579564516129002</v>
      </c>
      <c r="BF338">
        <v>1607413770.5</v>
      </c>
      <c r="BG338" t="s">
        <v>975</v>
      </c>
      <c r="BH338">
        <v>54</v>
      </c>
      <c r="BI338">
        <v>-1.7290000000000001</v>
      </c>
      <c r="BJ338">
        <v>-4.1000000000000002E-2</v>
      </c>
      <c r="BK338">
        <v>410</v>
      </c>
      <c r="BL338">
        <v>34</v>
      </c>
      <c r="BM338">
        <v>0.21</v>
      </c>
      <c r="BN338">
        <v>0.03</v>
      </c>
      <c r="BO338">
        <v>10.70867</v>
      </c>
      <c r="BP338">
        <v>-0.55714861944765603</v>
      </c>
      <c r="BQ338">
        <v>6.8887610642262703E-2</v>
      </c>
      <c r="BR338">
        <v>0</v>
      </c>
      <c r="BS338">
        <v>1.6519988000000001</v>
      </c>
      <c r="BT338">
        <v>-5.8368345738282902E-2</v>
      </c>
      <c r="BU338">
        <v>7.0844860476960599E-3</v>
      </c>
      <c r="BV338">
        <v>1</v>
      </c>
      <c r="BW338">
        <v>1</v>
      </c>
      <c r="BX338">
        <v>2</v>
      </c>
      <c r="BY338" t="s">
        <v>220</v>
      </c>
      <c r="BZ338">
        <v>100</v>
      </c>
      <c r="CA338">
        <v>100</v>
      </c>
      <c r="CB338">
        <v>-1.7290000000000001</v>
      </c>
      <c r="CC338">
        <v>-4.1000000000000002E-2</v>
      </c>
      <c r="CD338">
        <v>2</v>
      </c>
      <c r="CE338">
        <v>980.37900000000002</v>
      </c>
      <c r="CF338">
        <v>687.43</v>
      </c>
      <c r="CG338">
        <v>41.9955</v>
      </c>
      <c r="CH338">
        <v>40.965600000000002</v>
      </c>
      <c r="CI338">
        <v>30.000399999999999</v>
      </c>
      <c r="CJ338">
        <v>40.378900000000002</v>
      </c>
      <c r="CK338">
        <v>40.469900000000003</v>
      </c>
      <c r="CL338">
        <v>31.2027</v>
      </c>
      <c r="CM338">
        <v>-30</v>
      </c>
      <c r="CN338">
        <v>-30</v>
      </c>
      <c r="CO338">
        <v>42</v>
      </c>
      <c r="CP338">
        <v>410</v>
      </c>
      <c r="CQ338">
        <v>10</v>
      </c>
      <c r="CR338">
        <v>96.996399999999994</v>
      </c>
      <c r="CS338">
        <v>104.759</v>
      </c>
    </row>
    <row r="339" spans="1:97" x14ac:dyDescent="0.25">
      <c r="A339">
        <v>323</v>
      </c>
      <c r="B339">
        <v>1607413808.5</v>
      </c>
      <c r="C339">
        <v>24214.4000000954</v>
      </c>
      <c r="D339" t="s">
        <v>978</v>
      </c>
      <c r="E339" t="s">
        <v>979</v>
      </c>
      <c r="F339">
        <v>1607413799.9354801</v>
      </c>
      <c r="G339">
        <f t="shared" si="145"/>
        <v>8.7838317705116761E-4</v>
      </c>
      <c r="H339">
        <f t="shared" si="146"/>
        <v>-5.8357081596458338</v>
      </c>
      <c r="I339">
        <f t="shared" si="147"/>
        <v>420.61661290322598</v>
      </c>
      <c r="J339">
        <f t="shared" si="148"/>
        <v>804.8399114902578</v>
      </c>
      <c r="K339">
        <f t="shared" si="149"/>
        <v>81.866992951525077</v>
      </c>
      <c r="L339">
        <f t="shared" si="150"/>
        <v>42.784430533623663</v>
      </c>
      <c r="M339">
        <f t="shared" si="151"/>
        <v>2.2146961111598383E-2</v>
      </c>
      <c r="N339">
        <f t="shared" si="152"/>
        <v>2.6741632744870643</v>
      </c>
      <c r="O339">
        <f t="shared" si="153"/>
        <v>2.2045566312566534E-2</v>
      </c>
      <c r="P339">
        <f t="shared" si="154"/>
        <v>1.3787550056203742E-2</v>
      </c>
      <c r="Q339">
        <f t="shared" si="155"/>
        <v>-6.7001786758064508E-2</v>
      </c>
      <c r="R339">
        <f t="shared" si="156"/>
        <v>39.856045696828708</v>
      </c>
      <c r="S339">
        <f t="shared" si="157"/>
        <v>40.155819354838698</v>
      </c>
      <c r="T339">
        <f t="shared" si="158"/>
        <v>7.4755906905701526</v>
      </c>
      <c r="U339">
        <f t="shared" si="159"/>
        <v>48.88745223472241</v>
      </c>
      <c r="V339">
        <f t="shared" si="160"/>
        <v>3.6442556793109766</v>
      </c>
      <c r="W339">
        <f t="shared" si="161"/>
        <v>7.4543783992135237</v>
      </c>
      <c r="X339">
        <f t="shared" si="162"/>
        <v>3.831335011259176</v>
      </c>
      <c r="Y339">
        <f t="shared" si="163"/>
        <v>-38.736698107956492</v>
      </c>
      <c r="Z339">
        <f t="shared" si="164"/>
        <v>-7.6753976466272382</v>
      </c>
      <c r="AA339">
        <f t="shared" si="165"/>
        <v>-0.7043603178448784</v>
      </c>
      <c r="AB339">
        <f t="shared" si="166"/>
        <v>-47.183457859186674</v>
      </c>
      <c r="AC339">
        <v>-1.2204566425388101E-3</v>
      </c>
      <c r="AD339">
        <v>2.35720844924137E-2</v>
      </c>
      <c r="AE339">
        <v>2.67643383569819</v>
      </c>
      <c r="AF339">
        <v>98</v>
      </c>
      <c r="AG339">
        <v>10</v>
      </c>
      <c r="AH339">
        <f t="shared" si="167"/>
        <v>1</v>
      </c>
      <c r="AI339">
        <f t="shared" si="168"/>
        <v>0</v>
      </c>
      <c r="AJ339">
        <f t="shared" si="169"/>
        <v>51422.206136287125</v>
      </c>
      <c r="AK339">
        <f t="shared" si="170"/>
        <v>-0.350611129032258</v>
      </c>
      <c r="AL339">
        <f t="shared" si="171"/>
        <v>-0.17179945322580642</v>
      </c>
      <c r="AM339">
        <f t="shared" si="172"/>
        <v>0.49</v>
      </c>
      <c r="AN339">
        <f t="shared" si="173"/>
        <v>0.39</v>
      </c>
      <c r="AO339">
        <v>19.41</v>
      </c>
      <c r="AP339">
        <v>0.5</v>
      </c>
      <c r="AQ339" t="s">
        <v>195</v>
      </c>
      <c r="AR339">
        <v>1607413799.9354801</v>
      </c>
      <c r="AS339">
        <v>420.61661290322598</v>
      </c>
      <c r="AT339">
        <v>410.00667741935501</v>
      </c>
      <c r="AU339">
        <v>35.826922580645203</v>
      </c>
      <c r="AV339">
        <v>34.183070967741898</v>
      </c>
      <c r="AW339">
        <v>1000.0044516129</v>
      </c>
      <c r="AX339">
        <v>101.54996774193501</v>
      </c>
      <c r="AY339">
        <v>0.16838864516129001</v>
      </c>
      <c r="AZ339">
        <v>40.102580645161297</v>
      </c>
      <c r="BA339">
        <v>40.155819354838698</v>
      </c>
      <c r="BB339">
        <v>40.242977419354801</v>
      </c>
      <c r="BC339">
        <v>9994.4345161290294</v>
      </c>
      <c r="BD339">
        <v>-0.350611129032258</v>
      </c>
      <c r="BE339">
        <v>0.28579564516129002</v>
      </c>
      <c r="BF339">
        <v>1607413770.5</v>
      </c>
      <c r="BG339" t="s">
        <v>975</v>
      </c>
      <c r="BH339">
        <v>54</v>
      </c>
      <c r="BI339">
        <v>-1.7290000000000001</v>
      </c>
      <c r="BJ339">
        <v>-4.1000000000000002E-2</v>
      </c>
      <c r="BK339">
        <v>410</v>
      </c>
      <c r="BL339">
        <v>34</v>
      </c>
      <c r="BM339">
        <v>0.21</v>
      </c>
      <c r="BN339">
        <v>0.03</v>
      </c>
      <c r="BO339">
        <v>10.653378</v>
      </c>
      <c r="BP339">
        <v>-0.62704422568967699</v>
      </c>
      <c r="BQ339">
        <v>7.7536985471450895E-2</v>
      </c>
      <c r="BR339">
        <v>0</v>
      </c>
      <c r="BS339">
        <v>1.6477236</v>
      </c>
      <c r="BT339">
        <v>-5.0461426170428501E-2</v>
      </c>
      <c r="BU339">
        <v>6.2047613201476302E-3</v>
      </c>
      <c r="BV339">
        <v>1</v>
      </c>
      <c r="BW339">
        <v>1</v>
      </c>
      <c r="BX339">
        <v>2</v>
      </c>
      <c r="BY339" t="s">
        <v>220</v>
      </c>
      <c r="BZ339">
        <v>100</v>
      </c>
      <c r="CA339">
        <v>100</v>
      </c>
      <c r="CB339">
        <v>-1.7290000000000001</v>
      </c>
      <c r="CC339">
        <v>-4.1000000000000002E-2</v>
      </c>
      <c r="CD339">
        <v>2</v>
      </c>
      <c r="CE339">
        <v>980.37099999999998</v>
      </c>
      <c r="CF339">
        <v>687.92200000000003</v>
      </c>
      <c r="CG339">
        <v>41.996200000000002</v>
      </c>
      <c r="CH339">
        <v>40.9696</v>
      </c>
      <c r="CI339">
        <v>30.0002</v>
      </c>
      <c r="CJ339">
        <v>40.388100000000001</v>
      </c>
      <c r="CK339">
        <v>40.478400000000001</v>
      </c>
      <c r="CL339">
        <v>31.201799999999999</v>
      </c>
      <c r="CM339">
        <v>-30</v>
      </c>
      <c r="CN339">
        <v>-30</v>
      </c>
      <c r="CO339">
        <v>42</v>
      </c>
      <c r="CP339">
        <v>410</v>
      </c>
      <c r="CQ339">
        <v>10</v>
      </c>
      <c r="CR339">
        <v>96.996600000000001</v>
      </c>
      <c r="CS339">
        <v>104.759</v>
      </c>
    </row>
    <row r="340" spans="1:97" x14ac:dyDescent="0.25">
      <c r="A340">
        <v>324</v>
      </c>
      <c r="B340">
        <v>1607413813.5</v>
      </c>
      <c r="C340">
        <v>24219.4000000954</v>
      </c>
      <c r="D340" t="s">
        <v>980</v>
      </c>
      <c r="E340" t="s">
        <v>981</v>
      </c>
      <c r="F340">
        <v>1607413804.87097</v>
      </c>
      <c r="G340">
        <f t="shared" si="145"/>
        <v>8.7675877874199217E-4</v>
      </c>
      <c r="H340">
        <f t="shared" si="146"/>
        <v>-5.8108758265511691</v>
      </c>
      <c r="I340">
        <f t="shared" si="147"/>
        <v>420.56993548387101</v>
      </c>
      <c r="J340">
        <f t="shared" si="148"/>
        <v>803.21780542482145</v>
      </c>
      <c r="K340">
        <f t="shared" si="149"/>
        <v>81.702293837508122</v>
      </c>
      <c r="L340">
        <f t="shared" si="150"/>
        <v>42.77983906239637</v>
      </c>
      <c r="M340">
        <f t="shared" si="151"/>
        <v>2.2141095040270033E-2</v>
      </c>
      <c r="N340">
        <f t="shared" si="152"/>
        <v>2.6751672621571085</v>
      </c>
      <c r="O340">
        <f t="shared" si="153"/>
        <v>2.2039791659818595E-2</v>
      </c>
      <c r="P340">
        <f t="shared" si="154"/>
        <v>1.3783932744185514E-2</v>
      </c>
      <c r="Q340">
        <f t="shared" si="155"/>
        <v>-5.8006956338709739E-2</v>
      </c>
      <c r="R340">
        <f t="shared" si="156"/>
        <v>39.84928948292383</v>
      </c>
      <c r="S340">
        <f t="shared" si="157"/>
        <v>40.141441935483897</v>
      </c>
      <c r="T340">
        <f t="shared" si="158"/>
        <v>7.46985703958432</v>
      </c>
      <c r="U340">
        <f t="shared" si="159"/>
        <v>48.90966646553305</v>
      </c>
      <c r="V340">
        <f t="shared" si="160"/>
        <v>3.644480977942711</v>
      </c>
      <c r="W340">
        <f t="shared" si="161"/>
        <v>7.4514533451398597</v>
      </c>
      <c r="X340">
        <f t="shared" si="162"/>
        <v>3.825376061641609</v>
      </c>
      <c r="Y340">
        <f t="shared" si="163"/>
        <v>-38.665062142521855</v>
      </c>
      <c r="Z340">
        <f t="shared" si="164"/>
        <v>-6.6649920755090664</v>
      </c>
      <c r="AA340">
        <f t="shared" si="165"/>
        <v>-0.61134364982844203</v>
      </c>
      <c r="AB340">
        <f t="shared" si="166"/>
        <v>-45.999404824198074</v>
      </c>
      <c r="AC340">
        <v>-1.2211850768189499E-3</v>
      </c>
      <c r="AD340">
        <v>2.3586153582457602E-2</v>
      </c>
      <c r="AE340">
        <v>2.6774391785614999</v>
      </c>
      <c r="AF340">
        <v>97</v>
      </c>
      <c r="AG340">
        <v>10</v>
      </c>
      <c r="AH340">
        <f t="shared" si="167"/>
        <v>1</v>
      </c>
      <c r="AI340">
        <f t="shared" si="168"/>
        <v>0</v>
      </c>
      <c r="AJ340">
        <f t="shared" si="169"/>
        <v>51452.86090890233</v>
      </c>
      <c r="AK340">
        <f t="shared" si="170"/>
        <v>-0.303542419354839</v>
      </c>
      <c r="AL340">
        <f t="shared" si="171"/>
        <v>-0.14873578548387112</v>
      </c>
      <c r="AM340">
        <f t="shared" si="172"/>
        <v>0.49</v>
      </c>
      <c r="AN340">
        <f t="shared" si="173"/>
        <v>0.39</v>
      </c>
      <c r="AO340">
        <v>19.41</v>
      </c>
      <c r="AP340">
        <v>0.5</v>
      </c>
      <c r="AQ340" t="s">
        <v>195</v>
      </c>
      <c r="AR340">
        <v>1607413804.87097</v>
      </c>
      <c r="AS340">
        <v>420.56993548387101</v>
      </c>
      <c r="AT340">
        <v>410.006741935484</v>
      </c>
      <c r="AU340">
        <v>35.829006451612898</v>
      </c>
      <c r="AV340">
        <v>34.188190322580603</v>
      </c>
      <c r="AW340">
        <v>999.99954838709698</v>
      </c>
      <c r="AX340">
        <v>101.55035483871001</v>
      </c>
      <c r="AY340">
        <v>0.168373612903226</v>
      </c>
      <c r="AZ340">
        <v>40.095229032258104</v>
      </c>
      <c r="BA340">
        <v>40.141441935483897</v>
      </c>
      <c r="BB340">
        <v>40.234603225806403</v>
      </c>
      <c r="BC340">
        <v>10000.3616129032</v>
      </c>
      <c r="BD340">
        <v>-0.303542419354839</v>
      </c>
      <c r="BE340">
        <v>0.28502077419354799</v>
      </c>
      <c r="BF340">
        <v>1607413770.5</v>
      </c>
      <c r="BG340" t="s">
        <v>975</v>
      </c>
      <c r="BH340">
        <v>54</v>
      </c>
      <c r="BI340">
        <v>-1.7290000000000001</v>
      </c>
      <c r="BJ340">
        <v>-4.1000000000000002E-2</v>
      </c>
      <c r="BK340">
        <v>410</v>
      </c>
      <c r="BL340">
        <v>34</v>
      </c>
      <c r="BM340">
        <v>0.21</v>
      </c>
      <c r="BN340">
        <v>0.03</v>
      </c>
      <c r="BO340">
        <v>10.605468</v>
      </c>
      <c r="BP340">
        <v>-0.65001680672279005</v>
      </c>
      <c r="BQ340">
        <v>8.0491772101252607E-2</v>
      </c>
      <c r="BR340">
        <v>0</v>
      </c>
      <c r="BS340">
        <v>1.6438642000000001</v>
      </c>
      <c r="BT340">
        <v>-4.2043678271318302E-2</v>
      </c>
      <c r="BU340">
        <v>5.2240513358886602E-3</v>
      </c>
      <c r="BV340">
        <v>1</v>
      </c>
      <c r="BW340">
        <v>1</v>
      </c>
      <c r="BX340">
        <v>2</v>
      </c>
      <c r="BY340" t="s">
        <v>220</v>
      </c>
      <c r="BZ340">
        <v>100</v>
      </c>
      <c r="CA340">
        <v>100</v>
      </c>
      <c r="CB340">
        <v>-1.7290000000000001</v>
      </c>
      <c r="CC340">
        <v>-4.1000000000000002E-2</v>
      </c>
      <c r="CD340">
        <v>2</v>
      </c>
      <c r="CE340">
        <v>981.08100000000002</v>
      </c>
      <c r="CF340">
        <v>687.75400000000002</v>
      </c>
      <c r="CG340">
        <v>41.995800000000003</v>
      </c>
      <c r="CH340">
        <v>40.970700000000001</v>
      </c>
      <c r="CI340">
        <v>30.000299999999999</v>
      </c>
      <c r="CJ340">
        <v>40.395200000000003</v>
      </c>
      <c r="CK340">
        <v>40.486400000000003</v>
      </c>
      <c r="CL340">
        <v>31.202200000000001</v>
      </c>
      <c r="CM340">
        <v>-30</v>
      </c>
      <c r="CN340">
        <v>-30</v>
      </c>
      <c r="CO340">
        <v>42</v>
      </c>
      <c r="CP340">
        <v>410</v>
      </c>
      <c r="CQ340">
        <v>10</v>
      </c>
      <c r="CR340">
        <v>96.995699999999999</v>
      </c>
      <c r="CS340">
        <v>104.758</v>
      </c>
    </row>
    <row r="341" spans="1:97" x14ac:dyDescent="0.25">
      <c r="A341">
        <v>325</v>
      </c>
      <c r="B341">
        <v>1607413818.5</v>
      </c>
      <c r="C341">
        <v>24224.4000000954</v>
      </c>
      <c r="D341" t="s">
        <v>982</v>
      </c>
      <c r="E341" t="s">
        <v>983</v>
      </c>
      <c r="F341">
        <v>1607413809.87097</v>
      </c>
      <c r="G341">
        <f t="shared" si="145"/>
        <v>8.7534677006502134E-4</v>
      </c>
      <c r="H341">
        <f t="shared" si="146"/>
        <v>-5.7885468323247524</v>
      </c>
      <c r="I341">
        <f t="shared" si="147"/>
        <v>420.526096774194</v>
      </c>
      <c r="J341">
        <f t="shared" si="148"/>
        <v>801.67365036575495</v>
      </c>
      <c r="K341">
        <f t="shared" si="149"/>
        <v>81.545832016994794</v>
      </c>
      <c r="L341">
        <f t="shared" si="150"/>
        <v>42.775698603372462</v>
      </c>
      <c r="M341">
        <f t="shared" si="151"/>
        <v>2.2140670997802467E-2</v>
      </c>
      <c r="N341">
        <f t="shared" si="152"/>
        <v>2.6765336778554065</v>
      </c>
      <c r="O341">
        <f t="shared" si="153"/>
        <v>2.2039422947849593E-2</v>
      </c>
      <c r="P341">
        <f t="shared" si="154"/>
        <v>1.3783697369439064E-2</v>
      </c>
      <c r="Q341">
        <f t="shared" si="155"/>
        <v>-5.2948804412903241E-2</v>
      </c>
      <c r="R341">
        <f t="shared" si="156"/>
        <v>39.839958995555371</v>
      </c>
      <c r="S341">
        <f t="shared" si="157"/>
        <v>40.127025806451599</v>
      </c>
      <c r="T341">
        <f t="shared" si="158"/>
        <v>7.4641117785204854</v>
      </c>
      <c r="U341">
        <f t="shared" si="159"/>
        <v>48.938289453815962</v>
      </c>
      <c r="V341">
        <f t="shared" si="160"/>
        <v>3.64469254391472</v>
      </c>
      <c r="W341">
        <f t="shared" si="161"/>
        <v>7.4475274567050187</v>
      </c>
      <c r="X341">
        <f t="shared" si="162"/>
        <v>3.8194192346057654</v>
      </c>
      <c r="Y341">
        <f t="shared" si="163"/>
        <v>-38.602792559867439</v>
      </c>
      <c r="Z341">
        <f t="shared" si="164"/>
        <v>-6.0125419767274453</v>
      </c>
      <c r="AA341">
        <f t="shared" si="165"/>
        <v>-0.55115225361894371</v>
      </c>
      <c r="AB341">
        <f t="shared" si="166"/>
        <v>-45.219435594626731</v>
      </c>
      <c r="AC341">
        <v>-1.2221769343567499E-3</v>
      </c>
      <c r="AD341">
        <v>2.3605310469208499E-2</v>
      </c>
      <c r="AE341">
        <v>2.6788074395308001</v>
      </c>
      <c r="AF341">
        <v>98</v>
      </c>
      <c r="AG341">
        <v>10</v>
      </c>
      <c r="AH341">
        <f t="shared" si="167"/>
        <v>1</v>
      </c>
      <c r="AI341">
        <f t="shared" si="168"/>
        <v>0</v>
      </c>
      <c r="AJ341">
        <f t="shared" si="169"/>
        <v>51494.578450196706</v>
      </c>
      <c r="AK341">
        <f t="shared" si="170"/>
        <v>-0.277073806451613</v>
      </c>
      <c r="AL341">
        <f t="shared" si="171"/>
        <v>-0.13576616516129036</v>
      </c>
      <c r="AM341">
        <f t="shared" si="172"/>
        <v>0.49</v>
      </c>
      <c r="AN341">
        <f t="shared" si="173"/>
        <v>0.39</v>
      </c>
      <c r="AO341">
        <v>19.41</v>
      </c>
      <c r="AP341">
        <v>0.5</v>
      </c>
      <c r="AQ341" t="s">
        <v>195</v>
      </c>
      <c r="AR341">
        <v>1607413809.87097</v>
      </c>
      <c r="AS341">
        <v>420.526096774194</v>
      </c>
      <c r="AT341">
        <v>410.00509677419399</v>
      </c>
      <c r="AU341">
        <v>35.830819354838702</v>
      </c>
      <c r="AV341">
        <v>34.192661290322597</v>
      </c>
      <c r="AW341">
        <v>1000.00716129032</v>
      </c>
      <c r="AX341">
        <v>101.55116129032299</v>
      </c>
      <c r="AY341">
        <v>0.16832516129032299</v>
      </c>
      <c r="AZ341">
        <v>40.0853580645161</v>
      </c>
      <c r="BA341">
        <v>40.127025806451599</v>
      </c>
      <c r="BB341">
        <v>40.222780645161301</v>
      </c>
      <c r="BC341">
        <v>10008.404516129</v>
      </c>
      <c r="BD341">
        <v>-0.277073806451613</v>
      </c>
      <c r="BE341">
        <v>0.282605</v>
      </c>
      <c r="BF341">
        <v>1607413770.5</v>
      </c>
      <c r="BG341" t="s">
        <v>975</v>
      </c>
      <c r="BH341">
        <v>54</v>
      </c>
      <c r="BI341">
        <v>-1.7290000000000001</v>
      </c>
      <c r="BJ341">
        <v>-4.1000000000000002E-2</v>
      </c>
      <c r="BK341">
        <v>410</v>
      </c>
      <c r="BL341">
        <v>34</v>
      </c>
      <c r="BM341">
        <v>0.21</v>
      </c>
      <c r="BN341">
        <v>0.03</v>
      </c>
      <c r="BO341">
        <v>10.561404</v>
      </c>
      <c r="BP341">
        <v>-0.50931284513804498</v>
      </c>
      <c r="BQ341">
        <v>6.5854585140292202E-2</v>
      </c>
      <c r="BR341">
        <v>0</v>
      </c>
      <c r="BS341">
        <v>1.6403335999999999</v>
      </c>
      <c r="BT341">
        <v>-3.2585488595439603E-2</v>
      </c>
      <c r="BU341">
        <v>3.96069577725933E-3</v>
      </c>
      <c r="BV341">
        <v>1</v>
      </c>
      <c r="BW341">
        <v>1</v>
      </c>
      <c r="BX341">
        <v>2</v>
      </c>
      <c r="BY341" t="s">
        <v>220</v>
      </c>
      <c r="BZ341">
        <v>100</v>
      </c>
      <c r="CA341">
        <v>100</v>
      </c>
      <c r="CB341">
        <v>-1.7290000000000001</v>
      </c>
      <c r="CC341">
        <v>-4.1000000000000002E-2</v>
      </c>
      <c r="CD341">
        <v>2</v>
      </c>
      <c r="CE341">
        <v>980.86</v>
      </c>
      <c r="CF341">
        <v>687.97699999999998</v>
      </c>
      <c r="CG341">
        <v>41.994999999999997</v>
      </c>
      <c r="CH341">
        <v>40.973999999999997</v>
      </c>
      <c r="CI341">
        <v>30.0002</v>
      </c>
      <c r="CJ341">
        <v>40.403199999999998</v>
      </c>
      <c r="CK341">
        <v>40.493099999999998</v>
      </c>
      <c r="CL341">
        <v>31.2028</v>
      </c>
      <c r="CM341">
        <v>-30</v>
      </c>
      <c r="CN341">
        <v>-30</v>
      </c>
      <c r="CO341">
        <v>42</v>
      </c>
      <c r="CP341">
        <v>410</v>
      </c>
      <c r="CQ341">
        <v>10</v>
      </c>
      <c r="CR341">
        <v>96.997600000000006</v>
      </c>
      <c r="CS341">
        <v>104.759</v>
      </c>
    </row>
    <row r="342" spans="1:97" x14ac:dyDescent="0.25">
      <c r="A342">
        <v>326</v>
      </c>
      <c r="B342">
        <v>1607413823.5</v>
      </c>
      <c r="C342">
        <v>24229.4000000954</v>
      </c>
      <c r="D342" t="s">
        <v>984</v>
      </c>
      <c r="E342" t="s">
        <v>985</v>
      </c>
      <c r="F342">
        <v>1607413814.87097</v>
      </c>
      <c r="G342">
        <f t="shared" si="145"/>
        <v>8.7380018746349686E-4</v>
      </c>
      <c r="H342">
        <f t="shared" si="146"/>
        <v>-5.7726761279900067</v>
      </c>
      <c r="I342">
        <f t="shared" si="147"/>
        <v>420.49083870967701</v>
      </c>
      <c r="J342">
        <f t="shared" si="148"/>
        <v>800.59104258636921</v>
      </c>
      <c r="K342">
        <f t="shared" si="149"/>
        <v>81.435794262391411</v>
      </c>
      <c r="L342">
        <f t="shared" si="150"/>
        <v>42.772156580414737</v>
      </c>
      <c r="M342">
        <f t="shared" si="151"/>
        <v>2.2140733846288049E-2</v>
      </c>
      <c r="N342">
        <f t="shared" si="152"/>
        <v>2.6744936124999956</v>
      </c>
      <c r="O342">
        <f t="shared" si="153"/>
        <v>2.2039408373481846E-2</v>
      </c>
      <c r="P342">
        <f t="shared" si="154"/>
        <v>1.3783695157651802E-2</v>
      </c>
      <c r="Q342">
        <f t="shared" si="155"/>
        <v>-5.7865554667741986E-2</v>
      </c>
      <c r="R342">
        <f t="shared" si="156"/>
        <v>39.828074291377632</v>
      </c>
      <c r="S342">
        <f t="shared" si="157"/>
        <v>40.110816129032202</v>
      </c>
      <c r="T342">
        <f t="shared" si="158"/>
        <v>7.4576563089806367</v>
      </c>
      <c r="U342">
        <f t="shared" si="159"/>
        <v>48.972117369459269</v>
      </c>
      <c r="V342">
        <f t="shared" si="160"/>
        <v>3.644853829415418</v>
      </c>
      <c r="W342">
        <f t="shared" si="161"/>
        <v>7.4427123538842066</v>
      </c>
      <c r="X342">
        <f t="shared" si="162"/>
        <v>3.8128024795652187</v>
      </c>
      <c r="Y342">
        <f t="shared" si="163"/>
        <v>-38.534588267140215</v>
      </c>
      <c r="Z342">
        <f t="shared" si="164"/>
        <v>-5.4172563834570893</v>
      </c>
      <c r="AA342">
        <f t="shared" si="165"/>
        <v>-0.49689551227873496</v>
      </c>
      <c r="AB342">
        <f t="shared" si="166"/>
        <v>-44.506605717543778</v>
      </c>
      <c r="AC342">
        <v>-1.22069628428317E-3</v>
      </c>
      <c r="AD342">
        <v>2.35767129693699E-2</v>
      </c>
      <c r="AE342">
        <v>2.6767646195452701</v>
      </c>
      <c r="AF342">
        <v>98</v>
      </c>
      <c r="AG342">
        <v>10</v>
      </c>
      <c r="AH342">
        <f t="shared" si="167"/>
        <v>1</v>
      </c>
      <c r="AI342">
        <f t="shared" si="168"/>
        <v>0</v>
      </c>
      <c r="AJ342">
        <f t="shared" si="169"/>
        <v>51436.738061715652</v>
      </c>
      <c r="AK342">
        <f t="shared" si="170"/>
        <v>-0.30280248387096798</v>
      </c>
      <c r="AL342">
        <f t="shared" si="171"/>
        <v>-0.14837321709677431</v>
      </c>
      <c r="AM342">
        <f t="shared" si="172"/>
        <v>0.49</v>
      </c>
      <c r="AN342">
        <f t="shared" si="173"/>
        <v>0.39</v>
      </c>
      <c r="AO342">
        <v>19.41</v>
      </c>
      <c r="AP342">
        <v>0.5</v>
      </c>
      <c r="AQ342" t="s">
        <v>195</v>
      </c>
      <c r="AR342">
        <v>1607413814.87097</v>
      </c>
      <c r="AS342">
        <v>420.49083870967701</v>
      </c>
      <c r="AT342">
        <v>409.99925806451603</v>
      </c>
      <c r="AU342">
        <v>35.832367741935499</v>
      </c>
      <c r="AV342">
        <v>34.197096774193497</v>
      </c>
      <c r="AW342">
        <v>1000.00112903226</v>
      </c>
      <c r="AX342">
        <v>101.551290322581</v>
      </c>
      <c r="AY342">
        <v>0.168301741935484</v>
      </c>
      <c r="AZ342">
        <v>40.073245161290302</v>
      </c>
      <c r="BA342">
        <v>40.110816129032202</v>
      </c>
      <c r="BB342">
        <v>40.213248387096797</v>
      </c>
      <c r="BC342">
        <v>9996.2667741935493</v>
      </c>
      <c r="BD342">
        <v>-0.30280248387096798</v>
      </c>
      <c r="BE342">
        <v>0.282605</v>
      </c>
      <c r="BF342">
        <v>1607413770.5</v>
      </c>
      <c r="BG342" t="s">
        <v>975</v>
      </c>
      <c r="BH342">
        <v>54</v>
      </c>
      <c r="BI342">
        <v>-1.7290000000000001</v>
      </c>
      <c r="BJ342">
        <v>-4.1000000000000002E-2</v>
      </c>
      <c r="BK342">
        <v>410</v>
      </c>
      <c r="BL342">
        <v>34</v>
      </c>
      <c r="BM342">
        <v>0.21</v>
      </c>
      <c r="BN342">
        <v>0.03</v>
      </c>
      <c r="BO342">
        <v>10.523644000000001</v>
      </c>
      <c r="BP342">
        <v>-0.41094569027623501</v>
      </c>
      <c r="BQ342">
        <v>5.5117322721627199E-2</v>
      </c>
      <c r="BR342">
        <v>0</v>
      </c>
      <c r="BS342">
        <v>1.6374964000000001</v>
      </c>
      <c r="BT342">
        <v>-3.3827611044420502E-2</v>
      </c>
      <c r="BU342">
        <v>4.1128227581552603E-3</v>
      </c>
      <c r="BV342">
        <v>1</v>
      </c>
      <c r="BW342">
        <v>1</v>
      </c>
      <c r="BX342">
        <v>2</v>
      </c>
      <c r="BY342" t="s">
        <v>220</v>
      </c>
      <c r="BZ342">
        <v>100</v>
      </c>
      <c r="CA342">
        <v>100</v>
      </c>
      <c r="CB342">
        <v>-1.7290000000000001</v>
      </c>
      <c r="CC342">
        <v>-4.1000000000000002E-2</v>
      </c>
      <c r="CD342">
        <v>2</v>
      </c>
      <c r="CE342">
        <v>980.98199999999997</v>
      </c>
      <c r="CF342">
        <v>687.95100000000002</v>
      </c>
      <c r="CG342">
        <v>41.994799999999998</v>
      </c>
      <c r="CH342">
        <v>40.973999999999997</v>
      </c>
      <c r="CI342">
        <v>30.0002</v>
      </c>
      <c r="CJ342">
        <v>40.409999999999997</v>
      </c>
      <c r="CK342">
        <v>40.499499999999998</v>
      </c>
      <c r="CL342">
        <v>31.202500000000001</v>
      </c>
      <c r="CM342">
        <v>-30</v>
      </c>
      <c r="CN342">
        <v>-30</v>
      </c>
      <c r="CO342">
        <v>42</v>
      </c>
      <c r="CP342">
        <v>410</v>
      </c>
      <c r="CQ342">
        <v>10</v>
      </c>
      <c r="CR342">
        <v>96.999200000000002</v>
      </c>
      <c r="CS342">
        <v>104.758</v>
      </c>
    </row>
    <row r="343" spans="1:97" x14ac:dyDescent="0.25">
      <c r="A343">
        <v>327</v>
      </c>
      <c r="B343">
        <v>1607414043.5999999</v>
      </c>
      <c r="C343">
        <v>24449.5</v>
      </c>
      <c r="D343" t="s">
        <v>987</v>
      </c>
      <c r="E343" t="s">
        <v>988</v>
      </c>
      <c r="F343">
        <v>1607414035.5999999</v>
      </c>
      <c r="G343">
        <f t="shared" si="145"/>
        <v>1.4182990353208465E-4</v>
      </c>
      <c r="H343">
        <f t="shared" si="146"/>
        <v>-4.1055389298981115</v>
      </c>
      <c r="I343">
        <f t="shared" si="147"/>
        <v>423.12196774193598</v>
      </c>
      <c r="J343">
        <f t="shared" si="148"/>
        <v>2141.0956288806265</v>
      </c>
      <c r="K343">
        <f t="shared" si="149"/>
        <v>217.76539948097059</v>
      </c>
      <c r="L343">
        <f t="shared" si="150"/>
        <v>43.034660895865215</v>
      </c>
      <c r="M343">
        <f t="shared" si="151"/>
        <v>3.6572031698559344E-3</v>
      </c>
      <c r="N343">
        <f t="shared" si="152"/>
        <v>2.1571951527015614</v>
      </c>
      <c r="O343">
        <f t="shared" si="153"/>
        <v>3.6537620903118254E-3</v>
      </c>
      <c r="P343">
        <f t="shared" si="154"/>
        <v>2.2839101969207832E-3</v>
      </c>
      <c r="Q343">
        <f t="shared" si="155"/>
        <v>-1.9001375061290324E-2</v>
      </c>
      <c r="R343">
        <f t="shared" si="156"/>
        <v>39.554475830247483</v>
      </c>
      <c r="S343">
        <f t="shared" si="157"/>
        <v>39.639051612903202</v>
      </c>
      <c r="T343">
        <f t="shared" si="158"/>
        <v>7.2718847446384505</v>
      </c>
      <c r="U343">
        <f t="shared" si="159"/>
        <v>48.686400453456073</v>
      </c>
      <c r="V343">
        <f t="shared" si="160"/>
        <v>3.5335760458253964</v>
      </c>
      <c r="W343">
        <f t="shared" si="161"/>
        <v>7.2578297284546132</v>
      </c>
      <c r="X343">
        <f t="shared" si="162"/>
        <v>3.7383086988130541</v>
      </c>
      <c r="Y343">
        <f t="shared" si="163"/>
        <v>-6.2546987457649337</v>
      </c>
      <c r="Z343">
        <f t="shared" si="164"/>
        <v>-4.2002590386744423</v>
      </c>
      <c r="AA343">
        <f t="shared" si="165"/>
        <v>-0.47550190978991663</v>
      </c>
      <c r="AB343">
        <f t="shared" si="166"/>
        <v>-10.949461069290583</v>
      </c>
      <c r="AC343">
        <v>-1.2209122357014501E-3</v>
      </c>
      <c r="AD343">
        <v>2.3580883887779E-2</v>
      </c>
      <c r="AE343">
        <v>2.67706266590648</v>
      </c>
      <c r="AF343">
        <v>96</v>
      </c>
      <c r="AG343">
        <v>10</v>
      </c>
      <c r="AH343">
        <f t="shared" si="167"/>
        <v>1</v>
      </c>
      <c r="AI343">
        <f t="shared" si="168"/>
        <v>0</v>
      </c>
      <c r="AJ343">
        <f t="shared" si="169"/>
        <v>51522.656580706964</v>
      </c>
      <c r="AK343">
        <f t="shared" si="170"/>
        <v>-9.9431580645161305E-2</v>
      </c>
      <c r="AL343">
        <f t="shared" si="171"/>
        <v>-4.8721474516129036E-2</v>
      </c>
      <c r="AM343">
        <f t="shared" si="172"/>
        <v>0.49</v>
      </c>
      <c r="AN343">
        <f t="shared" si="173"/>
        <v>0.39</v>
      </c>
      <c r="AO343">
        <v>32.44</v>
      </c>
      <c r="AP343">
        <v>0.5</v>
      </c>
      <c r="AQ343" t="s">
        <v>195</v>
      </c>
      <c r="AR343">
        <v>1607414035.5999999</v>
      </c>
      <c r="AS343">
        <v>423.12196774193598</v>
      </c>
      <c r="AT343">
        <v>409.99841935483897</v>
      </c>
      <c r="AU343">
        <v>34.742545161290302</v>
      </c>
      <c r="AV343">
        <v>34.298438709677399</v>
      </c>
      <c r="AW343">
        <v>1000.01090322581</v>
      </c>
      <c r="AX343">
        <v>101.541193548387</v>
      </c>
      <c r="AY343">
        <v>0.16626712903225799</v>
      </c>
      <c r="AZ343">
        <v>39.602935483871001</v>
      </c>
      <c r="BA343">
        <v>39.639051612903202</v>
      </c>
      <c r="BB343">
        <v>39.795961290322602</v>
      </c>
      <c r="BC343">
        <v>9999.0293548387108</v>
      </c>
      <c r="BD343">
        <v>-9.9431580645161305E-2</v>
      </c>
      <c r="BE343">
        <v>0.282605</v>
      </c>
      <c r="BF343">
        <v>1607414023.0999999</v>
      </c>
      <c r="BG343" t="s">
        <v>989</v>
      </c>
      <c r="BH343">
        <v>55</v>
      </c>
      <c r="BI343">
        <v>-1.6879999999999999</v>
      </c>
      <c r="BJ343">
        <v>-2.9000000000000001E-2</v>
      </c>
      <c r="BK343">
        <v>410</v>
      </c>
      <c r="BL343">
        <v>34</v>
      </c>
      <c r="BM343">
        <v>0.08</v>
      </c>
      <c r="BN343">
        <v>0.14000000000000001</v>
      </c>
      <c r="BO343">
        <v>8.8088430039999999</v>
      </c>
      <c r="BP343">
        <v>41.3409483225144</v>
      </c>
      <c r="BQ343">
        <v>5.7953395978609601</v>
      </c>
      <c r="BR343">
        <v>0</v>
      </c>
      <c r="BS343">
        <v>0.295990126696</v>
      </c>
      <c r="BT343">
        <v>1.42355090296019</v>
      </c>
      <c r="BU343">
        <v>0.19913589590615399</v>
      </c>
      <c r="BV343">
        <v>0</v>
      </c>
      <c r="BW343">
        <v>0</v>
      </c>
      <c r="BX343">
        <v>2</v>
      </c>
      <c r="BY343" t="s">
        <v>213</v>
      </c>
      <c r="BZ343">
        <v>100</v>
      </c>
      <c r="CA343">
        <v>100</v>
      </c>
      <c r="CB343">
        <v>-1.6879999999999999</v>
      </c>
      <c r="CC343">
        <v>-2.9000000000000001E-2</v>
      </c>
      <c r="CD343">
        <v>2</v>
      </c>
      <c r="CE343">
        <v>982.94899999999996</v>
      </c>
      <c r="CF343">
        <v>690.61400000000003</v>
      </c>
      <c r="CG343">
        <v>41.999400000000001</v>
      </c>
      <c r="CH343">
        <v>40.6892</v>
      </c>
      <c r="CI343">
        <v>29.999600000000001</v>
      </c>
      <c r="CJ343">
        <v>40.381399999999999</v>
      </c>
      <c r="CK343">
        <v>40.468000000000004</v>
      </c>
      <c r="CL343">
        <v>31.1981</v>
      </c>
      <c r="CM343">
        <v>-30</v>
      </c>
      <c r="CN343">
        <v>-30</v>
      </c>
      <c r="CO343">
        <v>42</v>
      </c>
      <c r="CP343">
        <v>410</v>
      </c>
      <c r="CQ343">
        <v>10</v>
      </c>
      <c r="CR343">
        <v>97.0625</v>
      </c>
      <c r="CS343">
        <v>104.82</v>
      </c>
    </row>
    <row r="344" spans="1:97" x14ac:dyDescent="0.25">
      <c r="A344">
        <v>328</v>
      </c>
      <c r="B344">
        <v>1607414048.5999999</v>
      </c>
      <c r="C344">
        <v>24454.5</v>
      </c>
      <c r="D344" t="s">
        <v>990</v>
      </c>
      <c r="E344" t="s">
        <v>991</v>
      </c>
      <c r="F344">
        <v>1607414040.2451601</v>
      </c>
      <c r="G344">
        <f t="shared" si="145"/>
        <v>1.4153696644044042E-4</v>
      </c>
      <c r="H344">
        <f t="shared" si="146"/>
        <v>-4.0994484929056041</v>
      </c>
      <c r="I344">
        <f t="shared" si="147"/>
        <v>423.10067741935501</v>
      </c>
      <c r="J344">
        <f t="shared" si="148"/>
        <v>2139.9408850837431</v>
      </c>
      <c r="K344">
        <f t="shared" si="149"/>
        <v>217.6481207512285</v>
      </c>
      <c r="L344">
        <f t="shared" si="150"/>
        <v>43.032528594961953</v>
      </c>
      <c r="M344">
        <f t="shared" si="151"/>
        <v>3.654363294693127E-3</v>
      </c>
      <c r="N344">
        <f t="shared" si="152"/>
        <v>2.1568006478626813</v>
      </c>
      <c r="O344">
        <f t="shared" si="153"/>
        <v>3.6509269266668015E-3</v>
      </c>
      <c r="P344">
        <f t="shared" si="154"/>
        <v>2.2821377968699052E-3</v>
      </c>
      <c r="Q344">
        <f t="shared" si="155"/>
        <v>-2.1267684209032255E-2</v>
      </c>
      <c r="R344">
        <f t="shared" si="156"/>
        <v>39.542230225188788</v>
      </c>
      <c r="S344">
        <f t="shared" si="157"/>
        <v>39.627335483871001</v>
      </c>
      <c r="T344">
        <f t="shared" si="158"/>
        <v>7.2673226918379843</v>
      </c>
      <c r="U344">
        <f t="shared" si="159"/>
        <v>48.720944432385096</v>
      </c>
      <c r="V344">
        <f t="shared" si="160"/>
        <v>3.5337500248402063</v>
      </c>
      <c r="W344">
        <f t="shared" si="161"/>
        <v>7.2530408964964606</v>
      </c>
      <c r="X344">
        <f t="shared" si="162"/>
        <v>3.733572666997778</v>
      </c>
      <c r="Y344">
        <f t="shared" si="163"/>
        <v>-6.2417802200234229</v>
      </c>
      <c r="Z344">
        <f t="shared" si="164"/>
        <v>-4.2696324515906152</v>
      </c>
      <c r="AA344">
        <f t="shared" si="165"/>
        <v>-0.4833881786009368</v>
      </c>
      <c r="AB344">
        <f t="shared" si="166"/>
        <v>-11.016068534424008</v>
      </c>
      <c r="AC344">
        <v>-1.22049889344802E-3</v>
      </c>
      <c r="AD344">
        <v>2.35729005328752E-2</v>
      </c>
      <c r="AE344">
        <v>2.6764921588922501</v>
      </c>
      <c r="AF344">
        <v>95</v>
      </c>
      <c r="AG344">
        <v>10</v>
      </c>
      <c r="AH344">
        <f t="shared" si="167"/>
        <v>1</v>
      </c>
      <c r="AI344">
        <f t="shared" si="168"/>
        <v>0</v>
      </c>
      <c r="AJ344">
        <f t="shared" si="169"/>
        <v>51507.959740078157</v>
      </c>
      <c r="AK344">
        <f t="shared" si="170"/>
        <v>-0.111290864516129</v>
      </c>
      <c r="AL344">
        <f t="shared" si="171"/>
        <v>-5.4532523612903214E-2</v>
      </c>
      <c r="AM344">
        <f t="shared" si="172"/>
        <v>0.49</v>
      </c>
      <c r="AN344">
        <f t="shared" si="173"/>
        <v>0.39</v>
      </c>
      <c r="AO344">
        <v>32.44</v>
      </c>
      <c r="AP344">
        <v>0.5</v>
      </c>
      <c r="AQ344" t="s">
        <v>195</v>
      </c>
      <c r="AR344">
        <v>1607414040.2451601</v>
      </c>
      <c r="AS344">
        <v>423.10067741935501</v>
      </c>
      <c r="AT344">
        <v>409.99632258064503</v>
      </c>
      <c r="AU344">
        <v>34.744229032258097</v>
      </c>
      <c r="AV344">
        <v>34.301035483870997</v>
      </c>
      <c r="AW344">
        <v>999.99932258064496</v>
      </c>
      <c r="AX344">
        <v>101.54141935483899</v>
      </c>
      <c r="AY344">
        <v>0.166119516129032</v>
      </c>
      <c r="AZ344">
        <v>39.590616129032298</v>
      </c>
      <c r="BA344">
        <v>39.627335483871001</v>
      </c>
      <c r="BB344">
        <v>39.790787096774203</v>
      </c>
      <c r="BC344">
        <v>9995.6219354838704</v>
      </c>
      <c r="BD344">
        <v>-0.111290864516129</v>
      </c>
      <c r="BE344">
        <v>0.282605</v>
      </c>
      <c r="BF344">
        <v>1607414023.0999999</v>
      </c>
      <c r="BG344" t="s">
        <v>989</v>
      </c>
      <c r="BH344">
        <v>55</v>
      </c>
      <c r="BI344">
        <v>-1.6879999999999999</v>
      </c>
      <c r="BJ344">
        <v>-2.9000000000000001E-2</v>
      </c>
      <c r="BK344">
        <v>410</v>
      </c>
      <c r="BL344">
        <v>34</v>
      </c>
      <c r="BM344">
        <v>0.08</v>
      </c>
      <c r="BN344">
        <v>0.14000000000000001</v>
      </c>
      <c r="BO344">
        <v>11.433947152</v>
      </c>
      <c r="BP344">
        <v>20.532644821792001</v>
      </c>
      <c r="BQ344">
        <v>3.82799850929052</v>
      </c>
      <c r="BR344">
        <v>0</v>
      </c>
      <c r="BS344">
        <v>0.38661523422400002</v>
      </c>
      <c r="BT344">
        <v>0.69445449743366405</v>
      </c>
      <c r="BU344">
        <v>0.12952923042835199</v>
      </c>
      <c r="BV344">
        <v>0</v>
      </c>
      <c r="BW344">
        <v>0</v>
      </c>
      <c r="BX344">
        <v>2</v>
      </c>
      <c r="BY344" t="s">
        <v>213</v>
      </c>
      <c r="BZ344">
        <v>100</v>
      </c>
      <c r="CA344">
        <v>100</v>
      </c>
      <c r="CB344">
        <v>-1.6879999999999999</v>
      </c>
      <c r="CC344">
        <v>-2.9000000000000001E-2</v>
      </c>
      <c r="CD344">
        <v>2</v>
      </c>
      <c r="CE344">
        <v>983.71400000000006</v>
      </c>
      <c r="CF344">
        <v>690.625</v>
      </c>
      <c r="CG344">
        <v>41.999200000000002</v>
      </c>
      <c r="CH344">
        <v>40.684100000000001</v>
      </c>
      <c r="CI344">
        <v>29.999600000000001</v>
      </c>
      <c r="CJ344">
        <v>40.378399999999999</v>
      </c>
      <c r="CK344">
        <v>40.464700000000001</v>
      </c>
      <c r="CL344">
        <v>31.197900000000001</v>
      </c>
      <c r="CM344">
        <v>-30</v>
      </c>
      <c r="CN344">
        <v>-30</v>
      </c>
      <c r="CO344">
        <v>42</v>
      </c>
      <c r="CP344">
        <v>410</v>
      </c>
      <c r="CQ344">
        <v>10</v>
      </c>
      <c r="CR344">
        <v>97.063699999999997</v>
      </c>
      <c r="CS344">
        <v>104.821</v>
      </c>
    </row>
    <row r="345" spans="1:97" x14ac:dyDescent="0.25">
      <c r="A345">
        <v>329</v>
      </c>
      <c r="B345">
        <v>1607414053.5999999</v>
      </c>
      <c r="C345">
        <v>24459.5</v>
      </c>
      <c r="D345" t="s">
        <v>992</v>
      </c>
      <c r="E345" t="s">
        <v>993</v>
      </c>
      <c r="F345">
        <v>1607414045.03548</v>
      </c>
      <c r="G345">
        <f t="shared" si="145"/>
        <v>1.41413106597597E-4</v>
      </c>
      <c r="H345">
        <f t="shared" si="146"/>
        <v>-4.0889249944175958</v>
      </c>
      <c r="I345">
        <f t="shared" si="147"/>
        <v>423.06603225806498</v>
      </c>
      <c r="J345">
        <f t="shared" si="148"/>
        <v>2134.7732878905672</v>
      </c>
      <c r="K345">
        <f t="shared" si="149"/>
        <v>217.12369021186447</v>
      </c>
      <c r="L345">
        <f t="shared" si="150"/>
        <v>43.029233431120012</v>
      </c>
      <c r="M345">
        <f t="shared" si="151"/>
        <v>3.6559693177922853E-3</v>
      </c>
      <c r="N345">
        <f t="shared" si="152"/>
        <v>2.1580226045633322</v>
      </c>
      <c r="O345">
        <f t="shared" si="153"/>
        <v>3.6525318757387377E-3</v>
      </c>
      <c r="P345">
        <f t="shared" si="154"/>
        <v>2.2831409864846612E-3</v>
      </c>
      <c r="Q345">
        <f t="shared" si="155"/>
        <v>-2.2427995942258017E-2</v>
      </c>
      <c r="R345">
        <f t="shared" si="156"/>
        <v>39.531316571713305</v>
      </c>
      <c r="S345">
        <f t="shared" si="157"/>
        <v>39.615541935483897</v>
      </c>
      <c r="T345">
        <f t="shared" si="158"/>
        <v>7.2627329993599838</v>
      </c>
      <c r="U345">
        <f t="shared" si="159"/>
        <v>48.752504187774313</v>
      </c>
      <c r="V345">
        <f t="shared" si="160"/>
        <v>3.5339610522853788</v>
      </c>
      <c r="W345">
        <f t="shared" si="161"/>
        <v>7.2487785215586769</v>
      </c>
      <c r="X345">
        <f t="shared" si="162"/>
        <v>3.728771947074605</v>
      </c>
      <c r="Y345">
        <f t="shared" si="163"/>
        <v>-6.2363180009540278</v>
      </c>
      <c r="Z345">
        <f t="shared" si="164"/>
        <v>-4.1763496951846095</v>
      </c>
      <c r="AA345">
        <f t="shared" si="165"/>
        <v>-0.47250778350794687</v>
      </c>
      <c r="AB345">
        <f t="shared" si="166"/>
        <v>-10.907603475588843</v>
      </c>
      <c r="AC345">
        <v>-1.22177963691808E-3</v>
      </c>
      <c r="AD345">
        <v>2.3597637006287801E-2</v>
      </c>
      <c r="AE345">
        <v>2.6782594593967901</v>
      </c>
      <c r="AF345">
        <v>95</v>
      </c>
      <c r="AG345">
        <v>9</v>
      </c>
      <c r="AH345">
        <f t="shared" si="167"/>
        <v>1</v>
      </c>
      <c r="AI345">
        <f t="shared" si="168"/>
        <v>0</v>
      </c>
      <c r="AJ345">
        <f t="shared" si="169"/>
        <v>51561.622502673563</v>
      </c>
      <c r="AK345">
        <f t="shared" si="170"/>
        <v>-0.117362616129032</v>
      </c>
      <c r="AL345">
        <f t="shared" si="171"/>
        <v>-5.750768190322568E-2</v>
      </c>
      <c r="AM345">
        <f t="shared" si="172"/>
        <v>0.49</v>
      </c>
      <c r="AN345">
        <f t="shared" si="173"/>
        <v>0.39</v>
      </c>
      <c r="AO345">
        <v>32.44</v>
      </c>
      <c r="AP345">
        <v>0.5</v>
      </c>
      <c r="AQ345" t="s">
        <v>195</v>
      </c>
      <c r="AR345">
        <v>1607414045.03548</v>
      </c>
      <c r="AS345">
        <v>423.06603225806498</v>
      </c>
      <c r="AT345">
        <v>409.99567741935499</v>
      </c>
      <c r="AU345">
        <v>34.746119354838697</v>
      </c>
      <c r="AV345">
        <v>34.303316129032297</v>
      </c>
      <c r="AW345">
        <v>1000.00296774194</v>
      </c>
      <c r="AX345">
        <v>101.54209677419399</v>
      </c>
      <c r="AY345">
        <v>0.165982225806452</v>
      </c>
      <c r="AZ345">
        <v>39.579645161290301</v>
      </c>
      <c r="BA345">
        <v>39.615541935483897</v>
      </c>
      <c r="BB345">
        <v>39.784625806451601</v>
      </c>
      <c r="BC345">
        <v>10006.0441935484</v>
      </c>
      <c r="BD345">
        <v>-0.117362616129032</v>
      </c>
      <c r="BE345">
        <v>0.282605</v>
      </c>
      <c r="BF345">
        <v>1607414023.0999999</v>
      </c>
      <c r="BG345" t="s">
        <v>989</v>
      </c>
      <c r="BH345">
        <v>55</v>
      </c>
      <c r="BI345">
        <v>-1.6879999999999999</v>
      </c>
      <c r="BJ345">
        <v>-2.9000000000000001E-2</v>
      </c>
      <c r="BK345">
        <v>410</v>
      </c>
      <c r="BL345">
        <v>34</v>
      </c>
      <c r="BM345">
        <v>0.08</v>
      </c>
      <c r="BN345">
        <v>0.14000000000000001</v>
      </c>
      <c r="BO345">
        <v>13.096463999999999</v>
      </c>
      <c r="BP345">
        <v>-0.32526597839136601</v>
      </c>
      <c r="BQ345">
        <v>4.7416084865791998E-2</v>
      </c>
      <c r="BR345">
        <v>0</v>
      </c>
      <c r="BS345">
        <v>0.44337724000000001</v>
      </c>
      <c r="BT345">
        <v>-6.8346468187260798E-3</v>
      </c>
      <c r="BU345">
        <v>1.27915072700601E-3</v>
      </c>
      <c r="BV345">
        <v>1</v>
      </c>
      <c r="BW345">
        <v>1</v>
      </c>
      <c r="BX345">
        <v>2</v>
      </c>
      <c r="BY345" t="s">
        <v>220</v>
      </c>
      <c r="BZ345">
        <v>100</v>
      </c>
      <c r="CA345">
        <v>100</v>
      </c>
      <c r="CB345">
        <v>-1.6879999999999999</v>
      </c>
      <c r="CC345">
        <v>-2.9000000000000001E-2</v>
      </c>
      <c r="CD345">
        <v>2</v>
      </c>
      <c r="CE345">
        <v>983.74099999999999</v>
      </c>
      <c r="CF345">
        <v>690.75800000000004</v>
      </c>
      <c r="CG345">
        <v>41.999299999999998</v>
      </c>
      <c r="CH345">
        <v>40.679000000000002</v>
      </c>
      <c r="CI345">
        <v>29.999600000000001</v>
      </c>
      <c r="CJ345">
        <v>40.376399999999997</v>
      </c>
      <c r="CK345">
        <v>40.462000000000003</v>
      </c>
      <c r="CL345">
        <v>31.1983</v>
      </c>
      <c r="CM345">
        <v>-30</v>
      </c>
      <c r="CN345">
        <v>-30</v>
      </c>
      <c r="CO345">
        <v>42</v>
      </c>
      <c r="CP345">
        <v>410</v>
      </c>
      <c r="CQ345">
        <v>10</v>
      </c>
      <c r="CR345">
        <v>97.063400000000001</v>
      </c>
      <c r="CS345">
        <v>104.82299999999999</v>
      </c>
    </row>
    <row r="346" spans="1:97" x14ac:dyDescent="0.25">
      <c r="A346">
        <v>330</v>
      </c>
      <c r="B346">
        <v>1607414058.5999999</v>
      </c>
      <c r="C346">
        <v>24464.5</v>
      </c>
      <c r="D346" t="s">
        <v>994</v>
      </c>
      <c r="E346" t="s">
        <v>995</v>
      </c>
      <c r="F346">
        <v>1607414049.9709699</v>
      </c>
      <c r="G346">
        <f t="shared" si="145"/>
        <v>1.413654322117037E-4</v>
      </c>
      <c r="H346">
        <f t="shared" si="146"/>
        <v>-4.0821604894202119</v>
      </c>
      <c r="I346">
        <f t="shared" si="147"/>
        <v>423.03912903225802</v>
      </c>
      <c r="J346">
        <f t="shared" si="148"/>
        <v>2130.5140013254168</v>
      </c>
      <c r="K346">
        <f t="shared" si="149"/>
        <v>216.69055425895439</v>
      </c>
      <c r="L346">
        <f t="shared" si="150"/>
        <v>43.026510638370482</v>
      </c>
      <c r="M346">
        <f t="shared" si="151"/>
        <v>3.6590316139613684E-3</v>
      </c>
      <c r="N346">
        <f t="shared" si="152"/>
        <v>2.1578994927917616</v>
      </c>
      <c r="O346">
        <f t="shared" si="153"/>
        <v>3.6555882176750217E-3</v>
      </c>
      <c r="P346">
        <f t="shared" si="154"/>
        <v>2.285051734439842E-3</v>
      </c>
      <c r="Q346">
        <f t="shared" si="155"/>
        <v>-2.2027915763225762E-2</v>
      </c>
      <c r="R346">
        <f t="shared" si="156"/>
        <v>39.520071598603913</v>
      </c>
      <c r="S346">
        <f t="shared" si="157"/>
        <v>39.605138709677398</v>
      </c>
      <c r="T346">
        <f t="shared" si="158"/>
        <v>7.2586864646422953</v>
      </c>
      <c r="U346">
        <f t="shared" si="159"/>
        <v>48.785416871086149</v>
      </c>
      <c r="V346">
        <f t="shared" si="160"/>
        <v>3.5342134771388607</v>
      </c>
      <c r="W346">
        <f t="shared" si="161"/>
        <v>7.2444056109593227</v>
      </c>
      <c r="X346">
        <f t="shared" si="162"/>
        <v>3.7244729875034346</v>
      </c>
      <c r="Y346">
        <f t="shared" si="163"/>
        <v>-6.2342155605361329</v>
      </c>
      <c r="Z346">
        <f t="shared" si="164"/>
        <v>-4.2759358158949325</v>
      </c>
      <c r="AA346">
        <f t="shared" si="165"/>
        <v>-0.48375215901485369</v>
      </c>
      <c r="AB346">
        <f t="shared" si="166"/>
        <v>-11.015931451209145</v>
      </c>
      <c r="AC346">
        <v>-1.2216505436365001E-3</v>
      </c>
      <c r="AD346">
        <v>2.35951436790897E-2</v>
      </c>
      <c r="AE346">
        <v>2.6780813793799201</v>
      </c>
      <c r="AF346">
        <v>95</v>
      </c>
      <c r="AG346">
        <v>9</v>
      </c>
      <c r="AH346">
        <f t="shared" si="167"/>
        <v>1</v>
      </c>
      <c r="AI346">
        <f t="shared" si="168"/>
        <v>0</v>
      </c>
      <c r="AJ346">
        <f t="shared" si="169"/>
        <v>51558.257387179052</v>
      </c>
      <c r="AK346">
        <f t="shared" si="170"/>
        <v>-0.115269051612903</v>
      </c>
      <c r="AL346">
        <f t="shared" si="171"/>
        <v>-5.6481835290322469E-2</v>
      </c>
      <c r="AM346">
        <f t="shared" si="172"/>
        <v>0.49</v>
      </c>
      <c r="AN346">
        <f t="shared" si="173"/>
        <v>0.39</v>
      </c>
      <c r="AO346">
        <v>32.44</v>
      </c>
      <c r="AP346">
        <v>0.5</v>
      </c>
      <c r="AQ346" t="s">
        <v>195</v>
      </c>
      <c r="AR346">
        <v>1607414049.9709699</v>
      </c>
      <c r="AS346">
        <v>423.03912903225802</v>
      </c>
      <c r="AT346">
        <v>409.990580645161</v>
      </c>
      <c r="AU346">
        <v>34.748590322580597</v>
      </c>
      <c r="AV346">
        <v>34.305935483870996</v>
      </c>
      <c r="AW346">
        <v>999.99838709677397</v>
      </c>
      <c r="AX346">
        <v>101.542193548387</v>
      </c>
      <c r="AY346">
        <v>0.16591732258064501</v>
      </c>
      <c r="AZ346">
        <v>39.5683838709677</v>
      </c>
      <c r="BA346">
        <v>39.605138709677398</v>
      </c>
      <c r="BB346">
        <v>39.7753935483871</v>
      </c>
      <c r="BC346">
        <v>10004.9774193548</v>
      </c>
      <c r="BD346">
        <v>-0.115269051612903</v>
      </c>
      <c r="BE346">
        <v>0.282605</v>
      </c>
      <c r="BF346">
        <v>1607414023.0999999</v>
      </c>
      <c r="BG346" t="s">
        <v>989</v>
      </c>
      <c r="BH346">
        <v>55</v>
      </c>
      <c r="BI346">
        <v>-1.6879999999999999</v>
      </c>
      <c r="BJ346">
        <v>-2.9000000000000001E-2</v>
      </c>
      <c r="BK346">
        <v>410</v>
      </c>
      <c r="BL346">
        <v>34</v>
      </c>
      <c r="BM346">
        <v>0.08</v>
      </c>
      <c r="BN346">
        <v>0.14000000000000001</v>
      </c>
      <c r="BO346">
        <v>13.074833999999999</v>
      </c>
      <c r="BP346">
        <v>-0.32544518607449302</v>
      </c>
      <c r="BQ346">
        <v>4.3319462646713297E-2</v>
      </c>
      <c r="BR346">
        <v>0</v>
      </c>
      <c r="BS346">
        <v>0.44309852</v>
      </c>
      <c r="BT346">
        <v>-3.6492100840350098E-3</v>
      </c>
      <c r="BU346">
        <v>1.0068297023826799E-3</v>
      </c>
      <c r="BV346">
        <v>1</v>
      </c>
      <c r="BW346">
        <v>1</v>
      </c>
      <c r="BX346">
        <v>2</v>
      </c>
      <c r="BY346" t="s">
        <v>220</v>
      </c>
      <c r="BZ346">
        <v>100</v>
      </c>
      <c r="CA346">
        <v>100</v>
      </c>
      <c r="CB346">
        <v>-1.6879999999999999</v>
      </c>
      <c r="CC346">
        <v>-2.9000000000000001E-2</v>
      </c>
      <c r="CD346">
        <v>2</v>
      </c>
      <c r="CE346">
        <v>984.08600000000001</v>
      </c>
      <c r="CF346">
        <v>690.82899999999995</v>
      </c>
      <c r="CG346">
        <v>41.998399999999997</v>
      </c>
      <c r="CH346">
        <v>40.674999999999997</v>
      </c>
      <c r="CI346">
        <v>29.999600000000001</v>
      </c>
      <c r="CJ346">
        <v>40.3733</v>
      </c>
      <c r="CK346">
        <v>40.46</v>
      </c>
      <c r="CL346">
        <v>31.198799999999999</v>
      </c>
      <c r="CM346">
        <v>-30</v>
      </c>
      <c r="CN346">
        <v>-30</v>
      </c>
      <c r="CO346">
        <v>42</v>
      </c>
      <c r="CP346">
        <v>410</v>
      </c>
      <c r="CQ346">
        <v>10</v>
      </c>
      <c r="CR346">
        <v>97.064300000000003</v>
      </c>
      <c r="CS346">
        <v>104.824</v>
      </c>
    </row>
    <row r="347" spans="1:97" x14ac:dyDescent="0.25">
      <c r="A347">
        <v>331</v>
      </c>
      <c r="B347">
        <v>1607414063.5999999</v>
      </c>
      <c r="C347">
        <v>24469.5</v>
      </c>
      <c r="D347" t="s">
        <v>996</v>
      </c>
      <c r="E347" t="s">
        <v>997</v>
      </c>
      <c r="F347">
        <v>1607414054.9709699</v>
      </c>
      <c r="G347">
        <f t="shared" si="145"/>
        <v>1.4152620798569898E-4</v>
      </c>
      <c r="H347">
        <f t="shared" si="146"/>
        <v>-4.0735328389072452</v>
      </c>
      <c r="I347">
        <f t="shared" si="147"/>
        <v>423.01893548387102</v>
      </c>
      <c r="J347">
        <f t="shared" si="148"/>
        <v>2123.4602195784441</v>
      </c>
      <c r="K347">
        <f t="shared" si="149"/>
        <v>215.97101912097045</v>
      </c>
      <c r="L347">
        <f t="shared" si="150"/>
        <v>43.024036787492399</v>
      </c>
      <c r="M347">
        <f t="shared" si="151"/>
        <v>3.6663258220926555E-3</v>
      </c>
      <c r="N347">
        <f t="shared" si="152"/>
        <v>2.1580080604834064</v>
      </c>
      <c r="O347">
        <f t="shared" si="153"/>
        <v>3.6628688641879548E-3</v>
      </c>
      <c r="P347">
        <f t="shared" si="154"/>
        <v>2.2896033553519695E-3</v>
      </c>
      <c r="Q347">
        <f t="shared" si="155"/>
        <v>-2.227077735580649E-2</v>
      </c>
      <c r="R347">
        <f t="shared" si="156"/>
        <v>39.511178030312507</v>
      </c>
      <c r="S347">
        <f t="shared" si="157"/>
        <v>39.597770967741901</v>
      </c>
      <c r="T347">
        <f t="shared" si="158"/>
        <v>7.2558218222062925</v>
      </c>
      <c r="U347">
        <f t="shared" si="159"/>
        <v>48.812670753526874</v>
      </c>
      <c r="V347">
        <f t="shared" si="160"/>
        <v>3.5345132974118494</v>
      </c>
      <c r="W347">
        <f t="shared" si="161"/>
        <v>7.240975023183851</v>
      </c>
      <c r="X347">
        <f t="shared" si="162"/>
        <v>3.7213085247944431</v>
      </c>
      <c r="Y347">
        <f t="shared" si="163"/>
        <v>-6.2413057721693246</v>
      </c>
      <c r="Z347">
        <f t="shared" si="164"/>
        <v>-4.4472870551528212</v>
      </c>
      <c r="AA347">
        <f t="shared" si="165"/>
        <v>-0.50307330940947947</v>
      </c>
      <c r="AB347">
        <f t="shared" si="166"/>
        <v>-11.213936914087432</v>
      </c>
      <c r="AC347">
        <v>-1.2217643855127699E-3</v>
      </c>
      <c r="AD347">
        <v>2.3597342438335001E-2</v>
      </c>
      <c r="AE347">
        <v>2.6782384212299699</v>
      </c>
      <c r="AF347">
        <v>95</v>
      </c>
      <c r="AG347">
        <v>9</v>
      </c>
      <c r="AH347">
        <f t="shared" si="167"/>
        <v>1</v>
      </c>
      <c r="AI347">
        <f t="shared" si="168"/>
        <v>0</v>
      </c>
      <c r="AJ347">
        <f t="shared" si="169"/>
        <v>51564.303564652786</v>
      </c>
      <c r="AK347">
        <f t="shared" si="170"/>
        <v>-0.116539912903226</v>
      </c>
      <c r="AL347">
        <f t="shared" si="171"/>
        <v>-5.710455732258074E-2</v>
      </c>
      <c r="AM347">
        <f t="shared" si="172"/>
        <v>0.49</v>
      </c>
      <c r="AN347">
        <f t="shared" si="173"/>
        <v>0.39</v>
      </c>
      <c r="AO347">
        <v>32.44</v>
      </c>
      <c r="AP347">
        <v>0.5</v>
      </c>
      <c r="AQ347" t="s">
        <v>195</v>
      </c>
      <c r="AR347">
        <v>1607414054.9709699</v>
      </c>
      <c r="AS347">
        <v>423.01893548387102</v>
      </c>
      <c r="AT347">
        <v>409.998548387097</v>
      </c>
      <c r="AU347">
        <v>34.751877419354798</v>
      </c>
      <c r="AV347">
        <v>34.308719354838701</v>
      </c>
      <c r="AW347">
        <v>999.99545161290303</v>
      </c>
      <c r="AX347">
        <v>101.541258064516</v>
      </c>
      <c r="AY347">
        <v>0.16585993548387101</v>
      </c>
      <c r="AZ347">
        <v>39.559545161290302</v>
      </c>
      <c r="BA347">
        <v>39.597770967741901</v>
      </c>
      <c r="BB347">
        <v>39.767854838709702</v>
      </c>
      <c r="BC347">
        <v>10006.001935483901</v>
      </c>
      <c r="BD347">
        <v>-0.116539912903226</v>
      </c>
      <c r="BE347">
        <v>0.282605</v>
      </c>
      <c r="BF347">
        <v>1607414023.0999999</v>
      </c>
      <c r="BG347" t="s">
        <v>989</v>
      </c>
      <c r="BH347">
        <v>55</v>
      </c>
      <c r="BI347">
        <v>-1.6879999999999999</v>
      </c>
      <c r="BJ347">
        <v>-2.9000000000000001E-2</v>
      </c>
      <c r="BK347">
        <v>410</v>
      </c>
      <c r="BL347">
        <v>34</v>
      </c>
      <c r="BM347">
        <v>0.08</v>
      </c>
      <c r="BN347">
        <v>0.14000000000000001</v>
      </c>
      <c r="BO347">
        <v>13.045228</v>
      </c>
      <c r="BP347">
        <v>-0.31196888355340502</v>
      </c>
      <c r="BQ347">
        <v>4.0766589457544702E-2</v>
      </c>
      <c r="BR347">
        <v>0</v>
      </c>
      <c r="BS347">
        <v>0.44304862</v>
      </c>
      <c r="BT347">
        <v>3.02901896758723E-3</v>
      </c>
      <c r="BU347">
        <v>9.5251645424107904E-4</v>
      </c>
      <c r="BV347">
        <v>1</v>
      </c>
      <c r="BW347">
        <v>1</v>
      </c>
      <c r="BX347">
        <v>2</v>
      </c>
      <c r="BY347" t="s">
        <v>220</v>
      </c>
      <c r="BZ347">
        <v>100</v>
      </c>
      <c r="CA347">
        <v>100</v>
      </c>
      <c r="CB347">
        <v>-1.6879999999999999</v>
      </c>
      <c r="CC347">
        <v>-2.9000000000000001E-2</v>
      </c>
      <c r="CD347">
        <v>2</v>
      </c>
      <c r="CE347">
        <v>983.97400000000005</v>
      </c>
      <c r="CF347">
        <v>690.68100000000004</v>
      </c>
      <c r="CG347">
        <v>41.998399999999997</v>
      </c>
      <c r="CH347">
        <v>40.668900000000001</v>
      </c>
      <c r="CI347">
        <v>29.999600000000001</v>
      </c>
      <c r="CJ347">
        <v>40.369300000000003</v>
      </c>
      <c r="CK347">
        <v>40.456699999999998</v>
      </c>
      <c r="CL347">
        <v>31.197800000000001</v>
      </c>
      <c r="CM347">
        <v>-30</v>
      </c>
      <c r="CN347">
        <v>-30</v>
      </c>
      <c r="CO347">
        <v>42</v>
      </c>
      <c r="CP347">
        <v>410</v>
      </c>
      <c r="CQ347">
        <v>10</v>
      </c>
      <c r="CR347">
        <v>97.064599999999999</v>
      </c>
      <c r="CS347">
        <v>104.82599999999999</v>
      </c>
    </row>
    <row r="348" spans="1:97" x14ac:dyDescent="0.25">
      <c r="A348">
        <v>332</v>
      </c>
      <c r="B348">
        <v>1607414068.5999999</v>
      </c>
      <c r="C348">
        <v>24474.5</v>
      </c>
      <c r="D348" t="s">
        <v>998</v>
      </c>
      <c r="E348" t="s">
        <v>999</v>
      </c>
      <c r="F348">
        <v>1607414059.9709699</v>
      </c>
      <c r="G348">
        <f t="shared" si="145"/>
        <v>1.4160797493805737E-4</v>
      </c>
      <c r="H348">
        <f t="shared" si="146"/>
        <v>-4.0697662641425856</v>
      </c>
      <c r="I348">
        <f t="shared" si="147"/>
        <v>423.00419354838698</v>
      </c>
      <c r="J348">
        <f t="shared" si="148"/>
        <v>2120.0462053081692</v>
      </c>
      <c r="K348">
        <f t="shared" si="149"/>
        <v>215.62193863161642</v>
      </c>
      <c r="L348">
        <f t="shared" si="150"/>
        <v>43.022168117769191</v>
      </c>
      <c r="M348">
        <f t="shared" si="151"/>
        <v>3.6702504941051985E-3</v>
      </c>
      <c r="N348">
        <f t="shared" si="152"/>
        <v>2.1573809915668676</v>
      </c>
      <c r="O348">
        <f t="shared" si="153"/>
        <v>3.6667851289818483E-3</v>
      </c>
      <c r="P348">
        <f t="shared" si="154"/>
        <v>2.2920517751563061E-3</v>
      </c>
      <c r="Q348">
        <f t="shared" si="155"/>
        <v>-1.9181103994838741E-2</v>
      </c>
      <c r="R348">
        <f t="shared" si="156"/>
        <v>39.501696450304827</v>
      </c>
      <c r="S348">
        <f t="shared" si="157"/>
        <v>39.593687096774197</v>
      </c>
      <c r="T348">
        <f t="shared" si="158"/>
        <v>7.2542343997318239</v>
      </c>
      <c r="U348">
        <f t="shared" si="159"/>
        <v>48.840852274304488</v>
      </c>
      <c r="V348">
        <f t="shared" si="160"/>
        <v>3.5347605164040998</v>
      </c>
      <c r="W348">
        <f t="shared" si="161"/>
        <v>7.237303101411606</v>
      </c>
      <c r="X348">
        <f t="shared" si="162"/>
        <v>3.7194738833277241</v>
      </c>
      <c r="Y348">
        <f t="shared" si="163"/>
        <v>-6.2449116947683301</v>
      </c>
      <c r="Z348">
        <f t="shared" si="164"/>
        <v>-5.0718107460202742</v>
      </c>
      <c r="AA348">
        <f t="shared" si="165"/>
        <v>-0.57384834348846303</v>
      </c>
      <c r="AB348">
        <f t="shared" si="166"/>
        <v>-11.909751888271906</v>
      </c>
      <c r="AC348">
        <v>-1.2211069950761001E-3</v>
      </c>
      <c r="AD348">
        <v>2.3584645499846901E-2</v>
      </c>
      <c r="AE348">
        <v>2.67733143380535</v>
      </c>
      <c r="AF348">
        <v>95</v>
      </c>
      <c r="AG348">
        <v>10</v>
      </c>
      <c r="AH348">
        <f t="shared" si="167"/>
        <v>1</v>
      </c>
      <c r="AI348">
        <f t="shared" si="168"/>
        <v>0</v>
      </c>
      <c r="AJ348">
        <f t="shared" si="169"/>
        <v>51539.23771149019</v>
      </c>
      <c r="AK348">
        <f t="shared" si="170"/>
        <v>-0.100372077419355</v>
      </c>
      <c r="AL348">
        <f t="shared" si="171"/>
        <v>-4.918231793548395E-2</v>
      </c>
      <c r="AM348">
        <f t="shared" si="172"/>
        <v>0.49</v>
      </c>
      <c r="AN348">
        <f t="shared" si="173"/>
        <v>0.39</v>
      </c>
      <c r="AO348">
        <v>32.44</v>
      </c>
      <c r="AP348">
        <v>0.5</v>
      </c>
      <c r="AQ348" t="s">
        <v>195</v>
      </c>
      <c r="AR348">
        <v>1607414059.9709699</v>
      </c>
      <c r="AS348">
        <v>423.00419354838698</v>
      </c>
      <c r="AT348">
        <v>409.99612903225801</v>
      </c>
      <c r="AU348">
        <v>34.754606451612901</v>
      </c>
      <c r="AV348">
        <v>34.311193548387102</v>
      </c>
      <c r="AW348">
        <v>999.99532258064505</v>
      </c>
      <c r="AX348">
        <v>101.540419354839</v>
      </c>
      <c r="AY348">
        <v>0.16582558064516101</v>
      </c>
      <c r="AZ348">
        <v>39.550080645161302</v>
      </c>
      <c r="BA348">
        <v>39.593687096774197</v>
      </c>
      <c r="BB348">
        <v>39.758670967741899</v>
      </c>
      <c r="BC348">
        <v>10000.7006451613</v>
      </c>
      <c r="BD348">
        <v>-0.100372077419355</v>
      </c>
      <c r="BE348">
        <v>0.282605</v>
      </c>
      <c r="BF348">
        <v>1607414023.0999999</v>
      </c>
      <c r="BG348" t="s">
        <v>989</v>
      </c>
      <c r="BH348">
        <v>55</v>
      </c>
      <c r="BI348">
        <v>-1.6879999999999999</v>
      </c>
      <c r="BJ348">
        <v>-2.9000000000000001E-2</v>
      </c>
      <c r="BK348">
        <v>410</v>
      </c>
      <c r="BL348">
        <v>34</v>
      </c>
      <c r="BM348">
        <v>0.08</v>
      </c>
      <c r="BN348">
        <v>0.14000000000000001</v>
      </c>
      <c r="BO348">
        <v>13.024666</v>
      </c>
      <c r="BP348">
        <v>-0.243884369747883</v>
      </c>
      <c r="BQ348">
        <v>3.49516844229288E-2</v>
      </c>
      <c r="BR348">
        <v>0</v>
      </c>
      <c r="BS348">
        <v>0.44301362</v>
      </c>
      <c r="BT348">
        <v>5.0128076830728199E-3</v>
      </c>
      <c r="BU348">
        <v>9.4252006641768404E-4</v>
      </c>
      <c r="BV348">
        <v>1</v>
      </c>
      <c r="BW348">
        <v>1</v>
      </c>
      <c r="BX348">
        <v>2</v>
      </c>
      <c r="BY348" t="s">
        <v>220</v>
      </c>
      <c r="BZ348">
        <v>100</v>
      </c>
      <c r="CA348">
        <v>100</v>
      </c>
      <c r="CB348">
        <v>-1.6879999999999999</v>
      </c>
      <c r="CC348">
        <v>-2.9000000000000001E-2</v>
      </c>
      <c r="CD348">
        <v>2</v>
      </c>
      <c r="CE348">
        <v>983.94799999999998</v>
      </c>
      <c r="CF348">
        <v>690.87199999999996</v>
      </c>
      <c r="CG348">
        <v>41.998100000000001</v>
      </c>
      <c r="CH348">
        <v>40.6629</v>
      </c>
      <c r="CI348">
        <v>29.999500000000001</v>
      </c>
      <c r="CJ348">
        <v>40.365400000000001</v>
      </c>
      <c r="CK348">
        <v>40.453000000000003</v>
      </c>
      <c r="CL348">
        <v>31.198699999999999</v>
      </c>
      <c r="CM348">
        <v>-30</v>
      </c>
      <c r="CN348">
        <v>-30</v>
      </c>
      <c r="CO348">
        <v>42</v>
      </c>
      <c r="CP348">
        <v>410</v>
      </c>
      <c r="CQ348">
        <v>10</v>
      </c>
      <c r="CR348">
        <v>97.066299999999998</v>
      </c>
      <c r="CS348">
        <v>104.827</v>
      </c>
    </row>
    <row r="349" spans="1:97" x14ac:dyDescent="0.25">
      <c r="A349">
        <v>333</v>
      </c>
      <c r="B349">
        <v>1607414378.0999999</v>
      </c>
      <c r="C349">
        <v>24784</v>
      </c>
      <c r="D349" t="s">
        <v>1001</v>
      </c>
      <c r="E349" t="s">
        <v>1002</v>
      </c>
      <c r="F349">
        <v>1607414370.0999999</v>
      </c>
      <c r="G349">
        <f t="shared" si="145"/>
        <v>3.6715388115703042E-4</v>
      </c>
      <c r="H349">
        <f t="shared" si="146"/>
        <v>-7.7368064687478739</v>
      </c>
      <c r="I349">
        <f t="shared" si="147"/>
        <v>421.38354838709699</v>
      </c>
      <c r="J349">
        <f t="shared" si="148"/>
        <v>1668.4413213714301</v>
      </c>
      <c r="K349">
        <f t="shared" si="149"/>
        <v>169.68740383156458</v>
      </c>
      <c r="L349">
        <f t="shared" si="150"/>
        <v>42.856454960228582</v>
      </c>
      <c r="M349">
        <f t="shared" si="151"/>
        <v>9.449644493309985E-3</v>
      </c>
      <c r="N349">
        <f t="shared" si="152"/>
        <v>2.7552323070292948</v>
      </c>
      <c r="O349">
        <f t="shared" si="153"/>
        <v>9.43167617139762E-3</v>
      </c>
      <c r="P349">
        <f t="shared" si="154"/>
        <v>5.8964091095923005E-3</v>
      </c>
      <c r="Q349">
        <f t="shared" si="155"/>
        <v>-2.956454222129027E-2</v>
      </c>
      <c r="R349">
        <f t="shared" si="156"/>
        <v>39.65337260538643</v>
      </c>
      <c r="S349">
        <f t="shared" si="157"/>
        <v>39.717219354838697</v>
      </c>
      <c r="T349">
        <f t="shared" si="158"/>
        <v>7.3023854650284949</v>
      </c>
      <c r="U349">
        <f t="shared" si="159"/>
        <v>48.582236294839873</v>
      </c>
      <c r="V349">
        <f t="shared" si="160"/>
        <v>3.554591155784192</v>
      </c>
      <c r="W349">
        <f t="shared" si="161"/>
        <v>7.3166478673641064</v>
      </c>
      <c r="X349">
        <f t="shared" si="162"/>
        <v>3.7477943092443029</v>
      </c>
      <c r="Y349">
        <f t="shared" si="163"/>
        <v>-16.191486159025043</v>
      </c>
      <c r="Z349">
        <f t="shared" si="164"/>
        <v>5.4150048091239338</v>
      </c>
      <c r="AA349">
        <f t="shared" si="165"/>
        <v>0.48048867977155224</v>
      </c>
      <c r="AB349">
        <f t="shared" si="166"/>
        <v>-10.325557212350848</v>
      </c>
      <c r="AC349">
        <v>-1.2207855389181801E-3</v>
      </c>
      <c r="AD349">
        <v>2.3578436846912298E-2</v>
      </c>
      <c r="AE349">
        <v>2.6768878090120798</v>
      </c>
      <c r="AF349">
        <v>95</v>
      </c>
      <c r="AG349">
        <v>10</v>
      </c>
      <c r="AH349">
        <f t="shared" si="167"/>
        <v>1</v>
      </c>
      <c r="AI349">
        <f t="shared" si="168"/>
        <v>0</v>
      </c>
      <c r="AJ349">
        <f t="shared" si="169"/>
        <v>51492.666192567718</v>
      </c>
      <c r="AK349">
        <f t="shared" si="170"/>
        <v>-0.15470718064516101</v>
      </c>
      <c r="AL349">
        <f t="shared" si="171"/>
        <v>-7.5806518516128893E-2</v>
      </c>
      <c r="AM349">
        <f t="shared" si="172"/>
        <v>0.49</v>
      </c>
      <c r="AN349">
        <f t="shared" si="173"/>
        <v>0.39</v>
      </c>
      <c r="AO349">
        <v>15.05</v>
      </c>
      <c r="AP349">
        <v>0.5</v>
      </c>
      <c r="AQ349" t="s">
        <v>195</v>
      </c>
      <c r="AR349">
        <v>1607414370.0999999</v>
      </c>
      <c r="AS349">
        <v>421.38354838709699</v>
      </c>
      <c r="AT349">
        <v>409.97248387096801</v>
      </c>
      <c r="AU349">
        <v>34.950306451612903</v>
      </c>
      <c r="AV349">
        <v>34.417051612903201</v>
      </c>
      <c r="AW349">
        <v>999.99883870967699</v>
      </c>
      <c r="AX349">
        <v>101.53964516129</v>
      </c>
      <c r="AY349">
        <v>0.16450329032258099</v>
      </c>
      <c r="AZ349">
        <v>39.753674193548399</v>
      </c>
      <c r="BA349">
        <v>39.717219354838697</v>
      </c>
      <c r="BB349">
        <v>39.9353870967742</v>
      </c>
      <c r="BC349">
        <v>9998.1441935483908</v>
      </c>
      <c r="BD349">
        <v>-0.15470718064516101</v>
      </c>
      <c r="BE349">
        <v>0.282605</v>
      </c>
      <c r="BF349">
        <v>1607414352.5999999</v>
      </c>
      <c r="BG349" t="s">
        <v>1003</v>
      </c>
      <c r="BH349">
        <v>56</v>
      </c>
      <c r="BI349">
        <v>-1.657</v>
      </c>
      <c r="BJ349">
        <v>-1.2E-2</v>
      </c>
      <c r="BK349">
        <v>410</v>
      </c>
      <c r="BL349">
        <v>34</v>
      </c>
      <c r="BM349">
        <v>0.23</v>
      </c>
      <c r="BN349">
        <v>0.15</v>
      </c>
      <c r="BO349">
        <v>10.1888678308</v>
      </c>
      <c r="BP349">
        <v>15.3019541539168</v>
      </c>
      <c r="BQ349">
        <v>3.0100340357716902</v>
      </c>
      <c r="BR349">
        <v>0</v>
      </c>
      <c r="BS349">
        <v>0.47601606485999998</v>
      </c>
      <c r="BT349">
        <v>0.716482847547388</v>
      </c>
      <c r="BU349">
        <v>0.14076498856064601</v>
      </c>
      <c r="BV349">
        <v>0</v>
      </c>
      <c r="BW349">
        <v>0</v>
      </c>
      <c r="BX349">
        <v>2</v>
      </c>
      <c r="BY349" t="s">
        <v>213</v>
      </c>
      <c r="BZ349">
        <v>100</v>
      </c>
      <c r="CA349">
        <v>100</v>
      </c>
      <c r="CB349">
        <v>-1.657</v>
      </c>
      <c r="CC349">
        <v>-1.2E-2</v>
      </c>
      <c r="CD349">
        <v>2</v>
      </c>
      <c r="CE349">
        <v>984.22199999999998</v>
      </c>
      <c r="CF349">
        <v>689.68399999999997</v>
      </c>
      <c r="CG349">
        <v>41.997700000000002</v>
      </c>
      <c r="CH349">
        <v>40.441699999999997</v>
      </c>
      <c r="CI349">
        <v>30.0001</v>
      </c>
      <c r="CJ349">
        <v>40.177799999999998</v>
      </c>
      <c r="CK349">
        <v>40.268900000000002</v>
      </c>
      <c r="CL349">
        <v>31.2196</v>
      </c>
      <c r="CM349">
        <v>-30</v>
      </c>
      <c r="CN349">
        <v>-30</v>
      </c>
      <c r="CO349">
        <v>42</v>
      </c>
      <c r="CP349">
        <v>410</v>
      </c>
      <c r="CQ349">
        <v>10</v>
      </c>
      <c r="CR349">
        <v>97.096500000000006</v>
      </c>
      <c r="CS349">
        <v>104.858</v>
      </c>
    </row>
    <row r="350" spans="1:97" x14ac:dyDescent="0.25">
      <c r="A350">
        <v>334</v>
      </c>
      <c r="B350">
        <v>1607414383.0999999</v>
      </c>
      <c r="C350">
        <v>24789</v>
      </c>
      <c r="D350" t="s">
        <v>1004</v>
      </c>
      <c r="E350" t="s">
        <v>1005</v>
      </c>
      <c r="F350">
        <v>1607414374.7451601</v>
      </c>
      <c r="G350">
        <f t="shared" si="145"/>
        <v>3.6670699027147307E-4</v>
      </c>
      <c r="H350">
        <f t="shared" si="146"/>
        <v>-7.7243242863363948</v>
      </c>
      <c r="I350">
        <f t="shared" si="147"/>
        <v>421.36451612903198</v>
      </c>
      <c r="J350">
        <f t="shared" si="148"/>
        <v>1666.5193053353009</v>
      </c>
      <c r="K350">
        <f t="shared" si="149"/>
        <v>169.49193811662394</v>
      </c>
      <c r="L350">
        <f t="shared" si="150"/>
        <v>42.854522155033727</v>
      </c>
      <c r="M350">
        <f t="shared" si="151"/>
        <v>9.4490781905452337E-3</v>
      </c>
      <c r="N350">
        <f t="shared" si="152"/>
        <v>2.7553990092271663</v>
      </c>
      <c r="O350">
        <f t="shared" si="153"/>
        <v>9.4311131047113955E-3</v>
      </c>
      <c r="P350">
        <f t="shared" si="154"/>
        <v>5.896056903024428E-3</v>
      </c>
      <c r="Q350">
        <f t="shared" si="155"/>
        <v>-2.3706684878709732E-2</v>
      </c>
      <c r="R350">
        <f t="shared" si="156"/>
        <v>39.644309725260761</v>
      </c>
      <c r="S350">
        <f t="shared" si="157"/>
        <v>39.706287096774197</v>
      </c>
      <c r="T350">
        <f t="shared" si="158"/>
        <v>7.2981130852724467</v>
      </c>
      <c r="U350">
        <f t="shared" si="159"/>
        <v>48.605986418607642</v>
      </c>
      <c r="V350">
        <f t="shared" si="160"/>
        <v>3.5545733482587285</v>
      </c>
      <c r="W350">
        <f t="shared" si="161"/>
        <v>7.3130361302531757</v>
      </c>
      <c r="X350">
        <f t="shared" si="162"/>
        <v>3.7435397370137182</v>
      </c>
      <c r="Y350">
        <f t="shared" si="163"/>
        <v>-16.171778270971963</v>
      </c>
      <c r="Z350">
        <f t="shared" si="164"/>
        <v>5.6688242402938158</v>
      </c>
      <c r="AA350">
        <f t="shared" si="165"/>
        <v>0.50293173358934495</v>
      </c>
      <c r="AB350">
        <f t="shared" si="166"/>
        <v>-10.023728981967512</v>
      </c>
      <c r="AC350">
        <v>-1.2209009596136401E-3</v>
      </c>
      <c r="AD350">
        <v>2.3580666099710601E-2</v>
      </c>
      <c r="AE350">
        <v>2.6770471040314101</v>
      </c>
      <c r="AF350">
        <v>95</v>
      </c>
      <c r="AG350">
        <v>10</v>
      </c>
      <c r="AH350">
        <f t="shared" si="167"/>
        <v>1</v>
      </c>
      <c r="AI350">
        <f t="shared" si="168"/>
        <v>0</v>
      </c>
      <c r="AJ350">
        <f t="shared" si="169"/>
        <v>51498.85761719646</v>
      </c>
      <c r="AK350">
        <f t="shared" si="170"/>
        <v>-0.124053819354839</v>
      </c>
      <c r="AL350">
        <f t="shared" si="171"/>
        <v>-6.0786371483871109E-2</v>
      </c>
      <c r="AM350">
        <f t="shared" si="172"/>
        <v>0.49</v>
      </c>
      <c r="AN350">
        <f t="shared" si="173"/>
        <v>0.39</v>
      </c>
      <c r="AO350">
        <v>15.05</v>
      </c>
      <c r="AP350">
        <v>0.5</v>
      </c>
      <c r="AQ350" t="s">
        <v>195</v>
      </c>
      <c r="AR350">
        <v>1607414374.7451601</v>
      </c>
      <c r="AS350">
        <v>421.36451612903198</v>
      </c>
      <c r="AT350">
        <v>409.97199999999998</v>
      </c>
      <c r="AU350">
        <v>34.950129032258097</v>
      </c>
      <c r="AV350">
        <v>34.4175258064516</v>
      </c>
      <c r="AW350">
        <v>1000.00380645161</v>
      </c>
      <c r="AX350">
        <v>101.539774193548</v>
      </c>
      <c r="AY350">
        <v>0.164381032258064</v>
      </c>
      <c r="AZ350">
        <v>39.744448387096803</v>
      </c>
      <c r="BA350">
        <v>39.706287096774197</v>
      </c>
      <c r="BB350">
        <v>39.926141935483898</v>
      </c>
      <c r="BC350">
        <v>9999.0767741935506</v>
      </c>
      <c r="BD350">
        <v>-0.124053819354839</v>
      </c>
      <c r="BE350">
        <v>0.282605</v>
      </c>
      <c r="BF350">
        <v>1607414352.5999999</v>
      </c>
      <c r="BG350" t="s">
        <v>1003</v>
      </c>
      <c r="BH350">
        <v>56</v>
      </c>
      <c r="BI350">
        <v>-1.657</v>
      </c>
      <c r="BJ350">
        <v>-1.2E-2</v>
      </c>
      <c r="BK350">
        <v>410</v>
      </c>
      <c r="BL350">
        <v>34</v>
      </c>
      <c r="BM350">
        <v>0.23</v>
      </c>
      <c r="BN350">
        <v>0.15</v>
      </c>
      <c r="BO350">
        <v>11.412264</v>
      </c>
      <c r="BP350">
        <v>-0.227265306122307</v>
      </c>
      <c r="BQ350">
        <v>3.1001333906785399E-2</v>
      </c>
      <c r="BR350">
        <v>0</v>
      </c>
      <c r="BS350">
        <v>0.53336470000000002</v>
      </c>
      <c r="BT350">
        <v>-9.6625382953124794E-3</v>
      </c>
      <c r="BU350">
        <v>1.2739993602824201E-3</v>
      </c>
      <c r="BV350">
        <v>1</v>
      </c>
      <c r="BW350">
        <v>1</v>
      </c>
      <c r="BX350">
        <v>2</v>
      </c>
      <c r="BY350" t="s">
        <v>220</v>
      </c>
      <c r="BZ350">
        <v>100</v>
      </c>
      <c r="CA350">
        <v>100</v>
      </c>
      <c r="CB350">
        <v>-1.657</v>
      </c>
      <c r="CC350">
        <v>-1.2E-2</v>
      </c>
      <c r="CD350">
        <v>2</v>
      </c>
      <c r="CE350">
        <v>984.25</v>
      </c>
      <c r="CF350">
        <v>689.59400000000005</v>
      </c>
      <c r="CG350">
        <v>41.997700000000002</v>
      </c>
      <c r="CH350">
        <v>40.441699999999997</v>
      </c>
      <c r="CI350">
        <v>30.0002</v>
      </c>
      <c r="CJ350">
        <v>40.177799999999998</v>
      </c>
      <c r="CK350">
        <v>40.2667</v>
      </c>
      <c r="CL350">
        <v>31.220800000000001</v>
      </c>
      <c r="CM350">
        <v>-30</v>
      </c>
      <c r="CN350">
        <v>-30</v>
      </c>
      <c r="CO350">
        <v>42</v>
      </c>
      <c r="CP350">
        <v>410</v>
      </c>
      <c r="CQ350">
        <v>10</v>
      </c>
      <c r="CR350">
        <v>97.095200000000006</v>
      </c>
      <c r="CS350">
        <v>104.858</v>
      </c>
    </row>
    <row r="351" spans="1:97" x14ac:dyDescent="0.25">
      <c r="A351">
        <v>335</v>
      </c>
      <c r="B351">
        <v>1607414388.0999999</v>
      </c>
      <c r="C351">
        <v>24794</v>
      </c>
      <c r="D351" t="s">
        <v>1006</v>
      </c>
      <c r="E351" t="s">
        <v>1007</v>
      </c>
      <c r="F351">
        <v>1607414379.53548</v>
      </c>
      <c r="G351">
        <f t="shared" si="145"/>
        <v>3.6594235611552722E-4</v>
      </c>
      <c r="H351">
        <f t="shared" si="146"/>
        <v>-7.7086597540910891</v>
      </c>
      <c r="I351">
        <f t="shared" si="147"/>
        <v>421.34196774193498</v>
      </c>
      <c r="J351">
        <f t="shared" si="148"/>
        <v>1665.342104101634</v>
      </c>
      <c r="K351">
        <f t="shared" si="149"/>
        <v>169.37248320294532</v>
      </c>
      <c r="L351">
        <f t="shared" si="150"/>
        <v>42.852297541929893</v>
      </c>
      <c r="M351">
        <f t="shared" si="151"/>
        <v>9.4389615696630486E-3</v>
      </c>
      <c r="N351">
        <f t="shared" si="152"/>
        <v>2.755679341866923</v>
      </c>
      <c r="O351">
        <f t="shared" si="153"/>
        <v>9.4210367122646126E-3</v>
      </c>
      <c r="P351">
        <f t="shared" si="154"/>
        <v>5.8897555531400372E-3</v>
      </c>
      <c r="Q351">
        <f t="shared" si="155"/>
        <v>-1.2453187955419351E-2</v>
      </c>
      <c r="R351">
        <f t="shared" si="156"/>
        <v>39.636964281171394</v>
      </c>
      <c r="S351">
        <f t="shared" si="157"/>
        <v>39.696632258064497</v>
      </c>
      <c r="T351">
        <f t="shared" si="158"/>
        <v>7.294341729309525</v>
      </c>
      <c r="U351">
        <f t="shared" si="159"/>
        <v>48.625277364381816</v>
      </c>
      <c r="V351">
        <f t="shared" si="160"/>
        <v>3.5545317995787435</v>
      </c>
      <c r="W351">
        <f t="shared" si="161"/>
        <v>7.310049406900557</v>
      </c>
      <c r="X351">
        <f t="shared" si="162"/>
        <v>3.7398099297307814</v>
      </c>
      <c r="Y351">
        <f t="shared" si="163"/>
        <v>-16.138057904694751</v>
      </c>
      <c r="Z351">
        <f t="shared" si="164"/>
        <v>5.9698840275519576</v>
      </c>
      <c r="AA351">
        <f t="shared" si="165"/>
        <v>0.52954362954948031</v>
      </c>
      <c r="AB351">
        <f t="shared" si="166"/>
        <v>-9.6510834355487329</v>
      </c>
      <c r="AC351">
        <v>-1.22109507105191E-3</v>
      </c>
      <c r="AD351">
        <v>2.3584415197437099E-2</v>
      </c>
      <c r="AE351">
        <v>2.6773149794764302</v>
      </c>
      <c r="AF351">
        <v>94</v>
      </c>
      <c r="AG351">
        <v>9</v>
      </c>
      <c r="AH351">
        <f t="shared" si="167"/>
        <v>1</v>
      </c>
      <c r="AI351">
        <f t="shared" si="168"/>
        <v>0</v>
      </c>
      <c r="AJ351">
        <f t="shared" si="169"/>
        <v>51507.971131405553</v>
      </c>
      <c r="AK351">
        <f t="shared" si="170"/>
        <v>-6.5165818709677401E-2</v>
      </c>
      <c r="AL351">
        <f t="shared" si="171"/>
        <v>-3.1931251167741925E-2</v>
      </c>
      <c r="AM351">
        <f t="shared" si="172"/>
        <v>0.49</v>
      </c>
      <c r="AN351">
        <f t="shared" si="173"/>
        <v>0.39</v>
      </c>
      <c r="AO351">
        <v>15.05</v>
      </c>
      <c r="AP351">
        <v>0.5</v>
      </c>
      <c r="AQ351" t="s">
        <v>195</v>
      </c>
      <c r="AR351">
        <v>1607414379.53548</v>
      </c>
      <c r="AS351">
        <v>421.34196774193498</v>
      </c>
      <c r="AT351">
        <v>409.97251612903199</v>
      </c>
      <c r="AU351">
        <v>34.949664516128998</v>
      </c>
      <c r="AV351">
        <v>34.418170967741901</v>
      </c>
      <c r="AW351">
        <v>1000.00264516129</v>
      </c>
      <c r="AX351">
        <v>101.53993548387101</v>
      </c>
      <c r="AY351">
        <v>0.164382677419355</v>
      </c>
      <c r="AZ351">
        <v>39.736816129032199</v>
      </c>
      <c r="BA351">
        <v>39.696632258064497</v>
      </c>
      <c r="BB351">
        <v>39.920677419354803</v>
      </c>
      <c r="BC351">
        <v>10000.6506451613</v>
      </c>
      <c r="BD351">
        <v>-6.5165818709677401E-2</v>
      </c>
      <c r="BE351">
        <v>0.282605</v>
      </c>
      <c r="BF351">
        <v>1607414352.5999999</v>
      </c>
      <c r="BG351" t="s">
        <v>1003</v>
      </c>
      <c r="BH351">
        <v>56</v>
      </c>
      <c r="BI351">
        <v>-1.657</v>
      </c>
      <c r="BJ351">
        <v>-1.2E-2</v>
      </c>
      <c r="BK351">
        <v>410</v>
      </c>
      <c r="BL351">
        <v>34</v>
      </c>
      <c r="BM351">
        <v>0.23</v>
      </c>
      <c r="BN351">
        <v>0.15</v>
      </c>
      <c r="BO351">
        <v>11.388526000000001</v>
      </c>
      <c r="BP351">
        <v>-0.27341387755108099</v>
      </c>
      <c r="BQ351">
        <v>3.6050402549763501E-2</v>
      </c>
      <c r="BR351">
        <v>0</v>
      </c>
      <c r="BS351">
        <v>0.53227736000000003</v>
      </c>
      <c r="BT351">
        <v>-1.21117310924401E-2</v>
      </c>
      <c r="BU351">
        <v>1.5857280821124399E-3</v>
      </c>
      <c r="BV351">
        <v>1</v>
      </c>
      <c r="BW351">
        <v>1</v>
      </c>
      <c r="BX351">
        <v>2</v>
      </c>
      <c r="BY351" t="s">
        <v>220</v>
      </c>
      <c r="BZ351">
        <v>100</v>
      </c>
      <c r="CA351">
        <v>100</v>
      </c>
      <c r="CB351">
        <v>-1.657</v>
      </c>
      <c r="CC351">
        <v>-1.2E-2</v>
      </c>
      <c r="CD351">
        <v>2</v>
      </c>
      <c r="CE351">
        <v>984.70500000000004</v>
      </c>
      <c r="CF351">
        <v>689.62</v>
      </c>
      <c r="CG351">
        <v>41.997999999999998</v>
      </c>
      <c r="CH351">
        <v>40.441699999999997</v>
      </c>
      <c r="CI351">
        <v>30</v>
      </c>
      <c r="CJ351">
        <v>40.174399999999999</v>
      </c>
      <c r="CK351">
        <v>40.264899999999997</v>
      </c>
      <c r="CL351">
        <v>31.221299999999999</v>
      </c>
      <c r="CM351">
        <v>-30</v>
      </c>
      <c r="CN351">
        <v>-30</v>
      </c>
      <c r="CO351">
        <v>42</v>
      </c>
      <c r="CP351">
        <v>410</v>
      </c>
      <c r="CQ351">
        <v>10</v>
      </c>
      <c r="CR351">
        <v>97.095100000000002</v>
      </c>
      <c r="CS351">
        <v>104.858</v>
      </c>
    </row>
    <row r="352" spans="1:97" x14ac:dyDescent="0.25">
      <c r="A352">
        <v>336</v>
      </c>
      <c r="B352">
        <v>1607414393.0999999</v>
      </c>
      <c r="C352">
        <v>24799</v>
      </c>
      <c r="D352" t="s">
        <v>1008</v>
      </c>
      <c r="E352" t="s">
        <v>1009</v>
      </c>
      <c r="F352">
        <v>1607414384.4709699</v>
      </c>
      <c r="G352">
        <f t="shared" si="145"/>
        <v>3.6530099987954514E-4</v>
      </c>
      <c r="H352">
        <f t="shared" si="146"/>
        <v>-7.6962605591942905</v>
      </c>
      <c r="I352">
        <f t="shared" si="147"/>
        <v>421.32983870967701</v>
      </c>
      <c r="J352">
        <f t="shared" si="148"/>
        <v>1664.1769027105906</v>
      </c>
      <c r="K352">
        <f t="shared" si="149"/>
        <v>169.25373969579988</v>
      </c>
      <c r="L352">
        <f t="shared" si="150"/>
        <v>42.851003839128808</v>
      </c>
      <c r="M352">
        <f t="shared" si="151"/>
        <v>9.432858009733926E-3</v>
      </c>
      <c r="N352">
        <f t="shared" si="152"/>
        <v>2.7561495799772397</v>
      </c>
      <c r="O352">
        <f t="shared" si="153"/>
        <v>9.4149593507993762E-3</v>
      </c>
      <c r="P352">
        <f t="shared" si="154"/>
        <v>5.8859548548933415E-3</v>
      </c>
      <c r="Q352">
        <f t="shared" si="155"/>
        <v>-1.0288754217677425E-2</v>
      </c>
      <c r="R352">
        <f t="shared" si="156"/>
        <v>39.629496583322201</v>
      </c>
      <c r="S352">
        <f t="shared" si="157"/>
        <v>39.686212903225801</v>
      </c>
      <c r="T352">
        <f t="shared" si="158"/>
        <v>7.2902736349801422</v>
      </c>
      <c r="U352">
        <f t="shared" si="159"/>
        <v>48.645290431553292</v>
      </c>
      <c r="V352">
        <f t="shared" si="160"/>
        <v>3.5545350138730329</v>
      </c>
      <c r="W352">
        <f t="shared" si="161"/>
        <v>7.3070486008804219</v>
      </c>
      <c r="X352">
        <f t="shared" si="162"/>
        <v>3.7357386211071093</v>
      </c>
      <c r="Y352">
        <f t="shared" si="163"/>
        <v>-16.109774094687939</v>
      </c>
      <c r="Z352">
        <f t="shared" si="164"/>
        <v>6.3792843119217473</v>
      </c>
      <c r="AA352">
        <f t="shared" si="165"/>
        <v>0.56571282292182812</v>
      </c>
      <c r="AB352">
        <f t="shared" si="166"/>
        <v>-9.1750657140620415</v>
      </c>
      <c r="AC352">
        <v>-1.2214207234121999E-3</v>
      </c>
      <c r="AD352">
        <v>2.35907048964599E-2</v>
      </c>
      <c r="AE352">
        <v>2.67776431869019</v>
      </c>
      <c r="AF352">
        <v>94</v>
      </c>
      <c r="AG352">
        <v>9</v>
      </c>
      <c r="AH352">
        <f t="shared" si="167"/>
        <v>1</v>
      </c>
      <c r="AI352">
        <f t="shared" si="168"/>
        <v>0</v>
      </c>
      <c r="AJ352">
        <f t="shared" si="169"/>
        <v>51522.405295428376</v>
      </c>
      <c r="AK352">
        <f t="shared" si="170"/>
        <v>-5.3839634838709703E-2</v>
      </c>
      <c r="AL352">
        <f t="shared" si="171"/>
        <v>-2.6381421070967755E-2</v>
      </c>
      <c r="AM352">
        <f t="shared" si="172"/>
        <v>0.49</v>
      </c>
      <c r="AN352">
        <f t="shared" si="173"/>
        <v>0.39</v>
      </c>
      <c r="AO352">
        <v>15.05</v>
      </c>
      <c r="AP352">
        <v>0.5</v>
      </c>
      <c r="AQ352" t="s">
        <v>195</v>
      </c>
      <c r="AR352">
        <v>1607414384.4709699</v>
      </c>
      <c r="AS352">
        <v>421.32983870967701</v>
      </c>
      <c r="AT352">
        <v>409.978580645161</v>
      </c>
      <c r="AU352">
        <v>34.949745161290302</v>
      </c>
      <c r="AV352">
        <v>34.419180645161298</v>
      </c>
      <c r="AW352">
        <v>999.997903225806</v>
      </c>
      <c r="AX352">
        <v>101.539741935484</v>
      </c>
      <c r="AY352">
        <v>0.16443351612903201</v>
      </c>
      <c r="AZ352">
        <v>39.729145161290297</v>
      </c>
      <c r="BA352">
        <v>39.686212903225801</v>
      </c>
      <c r="BB352">
        <v>39.909809677419403</v>
      </c>
      <c r="BC352">
        <v>10003.3367741935</v>
      </c>
      <c r="BD352">
        <v>-5.3839634838709703E-2</v>
      </c>
      <c r="BE352">
        <v>0.282605</v>
      </c>
      <c r="BF352">
        <v>1607414352.5999999</v>
      </c>
      <c r="BG352" t="s">
        <v>1003</v>
      </c>
      <c r="BH352">
        <v>56</v>
      </c>
      <c r="BI352">
        <v>-1.657</v>
      </c>
      <c r="BJ352">
        <v>-1.2E-2</v>
      </c>
      <c r="BK352">
        <v>410</v>
      </c>
      <c r="BL352">
        <v>34</v>
      </c>
      <c r="BM352">
        <v>0.23</v>
      </c>
      <c r="BN352">
        <v>0.15</v>
      </c>
      <c r="BO352">
        <v>11.365674</v>
      </c>
      <c r="BP352">
        <v>-0.25458266506603</v>
      </c>
      <c r="BQ352">
        <v>3.41645536192118E-2</v>
      </c>
      <c r="BR352">
        <v>0</v>
      </c>
      <c r="BS352">
        <v>0.53134323999999999</v>
      </c>
      <c r="BT352">
        <v>-1.22010698679474E-2</v>
      </c>
      <c r="BU352">
        <v>1.6408194484464199E-3</v>
      </c>
      <c r="BV352">
        <v>1</v>
      </c>
      <c r="BW352">
        <v>1</v>
      </c>
      <c r="BX352">
        <v>2</v>
      </c>
      <c r="BY352" t="s">
        <v>220</v>
      </c>
      <c r="BZ352">
        <v>100</v>
      </c>
      <c r="CA352">
        <v>100</v>
      </c>
      <c r="CB352">
        <v>-1.657</v>
      </c>
      <c r="CC352">
        <v>-1.2E-2</v>
      </c>
      <c r="CD352">
        <v>2</v>
      </c>
      <c r="CE352">
        <v>984.97299999999996</v>
      </c>
      <c r="CF352">
        <v>689.50699999999995</v>
      </c>
      <c r="CG352">
        <v>41.998100000000001</v>
      </c>
      <c r="CH352">
        <v>40.441699999999997</v>
      </c>
      <c r="CI352">
        <v>30</v>
      </c>
      <c r="CJ352">
        <v>40.1738</v>
      </c>
      <c r="CK352">
        <v>40.264899999999997</v>
      </c>
      <c r="CL352">
        <v>31.2227</v>
      </c>
      <c r="CM352">
        <v>-30</v>
      </c>
      <c r="CN352">
        <v>-30</v>
      </c>
      <c r="CO352">
        <v>42</v>
      </c>
      <c r="CP352">
        <v>410</v>
      </c>
      <c r="CQ352">
        <v>10</v>
      </c>
      <c r="CR352">
        <v>97.096500000000006</v>
      </c>
      <c r="CS352">
        <v>104.85899999999999</v>
      </c>
    </row>
    <row r="353" spans="1:97" x14ac:dyDescent="0.25">
      <c r="A353">
        <v>337</v>
      </c>
      <c r="B353">
        <v>1607414398.0999999</v>
      </c>
      <c r="C353">
        <v>24804</v>
      </c>
      <c r="D353" t="s">
        <v>1010</v>
      </c>
      <c r="E353" t="s">
        <v>1011</v>
      </c>
      <c r="F353">
        <v>1607414389.4709699</v>
      </c>
      <c r="G353">
        <f t="shared" si="145"/>
        <v>3.6494159236626902E-4</v>
      </c>
      <c r="H353">
        <f t="shared" si="146"/>
        <v>-7.6790282993978307</v>
      </c>
      <c r="I353">
        <f t="shared" si="147"/>
        <v>421.30864516128997</v>
      </c>
      <c r="J353">
        <f t="shared" si="148"/>
        <v>1661.1780232720912</v>
      </c>
      <c r="K353">
        <f t="shared" si="149"/>
        <v>168.94865598645745</v>
      </c>
      <c r="L353">
        <f t="shared" si="150"/>
        <v>42.848826771299308</v>
      </c>
      <c r="M353">
        <f t="shared" si="151"/>
        <v>9.4344460670684558E-3</v>
      </c>
      <c r="N353">
        <f t="shared" si="152"/>
        <v>2.7546391746497894</v>
      </c>
      <c r="O353">
        <f t="shared" si="153"/>
        <v>9.4165315899431695E-3</v>
      </c>
      <c r="P353">
        <f t="shared" si="154"/>
        <v>5.8869389210092649E-3</v>
      </c>
      <c r="Q353">
        <f t="shared" si="155"/>
        <v>-9.4652457547741986E-3</v>
      </c>
      <c r="R353">
        <f t="shared" si="156"/>
        <v>39.620542366307994</v>
      </c>
      <c r="S353">
        <f t="shared" si="157"/>
        <v>39.675348387096797</v>
      </c>
      <c r="T353">
        <f t="shared" si="158"/>
        <v>7.2860338283494599</v>
      </c>
      <c r="U353">
        <f t="shared" si="159"/>
        <v>48.668449382579141</v>
      </c>
      <c r="V353">
        <f t="shared" si="160"/>
        <v>3.5545132096697101</v>
      </c>
      <c r="W353">
        <f t="shared" si="161"/>
        <v>7.3035267298695716</v>
      </c>
      <c r="X353">
        <f t="shared" si="162"/>
        <v>3.7315206186797498</v>
      </c>
      <c r="Y353">
        <f t="shared" si="163"/>
        <v>-16.093924223352463</v>
      </c>
      <c r="Z353">
        <f t="shared" si="164"/>
        <v>6.6517260265935612</v>
      </c>
      <c r="AA353">
        <f t="shared" si="165"/>
        <v>0.5901400453316854</v>
      </c>
      <c r="AB353">
        <f t="shared" si="166"/>
        <v>-8.8615233971819904</v>
      </c>
      <c r="AC353">
        <v>-1.2203749243533701E-3</v>
      </c>
      <c r="AD353">
        <v>2.3570506174999901E-2</v>
      </c>
      <c r="AE353">
        <v>2.6763210280193901</v>
      </c>
      <c r="AF353">
        <v>94</v>
      </c>
      <c r="AG353">
        <v>9</v>
      </c>
      <c r="AH353">
        <f t="shared" si="167"/>
        <v>1</v>
      </c>
      <c r="AI353">
        <f t="shared" si="168"/>
        <v>0</v>
      </c>
      <c r="AJ353">
        <f t="shared" si="169"/>
        <v>51481.572996000818</v>
      </c>
      <c r="AK353">
        <f t="shared" si="170"/>
        <v>-4.9530328387096798E-2</v>
      </c>
      <c r="AL353">
        <f t="shared" si="171"/>
        <v>-2.4269860909677431E-2</v>
      </c>
      <c r="AM353">
        <f t="shared" si="172"/>
        <v>0.49</v>
      </c>
      <c r="AN353">
        <f t="shared" si="173"/>
        <v>0.39</v>
      </c>
      <c r="AO353">
        <v>15.05</v>
      </c>
      <c r="AP353">
        <v>0.5</v>
      </c>
      <c r="AQ353" t="s">
        <v>195</v>
      </c>
      <c r="AR353">
        <v>1607414389.4709699</v>
      </c>
      <c r="AS353">
        <v>421.30864516128997</v>
      </c>
      <c r="AT353">
        <v>409.98309677419297</v>
      </c>
      <c r="AU353">
        <v>34.949548387096797</v>
      </c>
      <c r="AV353">
        <v>34.419506451612897</v>
      </c>
      <c r="AW353">
        <v>999.99919354838698</v>
      </c>
      <c r="AX353">
        <v>101.53964516129</v>
      </c>
      <c r="AY353">
        <v>0.16447903225806501</v>
      </c>
      <c r="AZ353">
        <v>39.7201387096774</v>
      </c>
      <c r="BA353">
        <v>39.675348387096797</v>
      </c>
      <c r="BB353">
        <v>39.904519354838698</v>
      </c>
      <c r="BC353">
        <v>9994.7812903225804</v>
      </c>
      <c r="BD353">
        <v>-4.9530328387096798E-2</v>
      </c>
      <c r="BE353">
        <v>0.282605</v>
      </c>
      <c r="BF353">
        <v>1607414352.5999999</v>
      </c>
      <c r="BG353" t="s">
        <v>1003</v>
      </c>
      <c r="BH353">
        <v>56</v>
      </c>
      <c r="BI353">
        <v>-1.657</v>
      </c>
      <c r="BJ353">
        <v>-1.2E-2</v>
      </c>
      <c r="BK353">
        <v>410</v>
      </c>
      <c r="BL353">
        <v>34</v>
      </c>
      <c r="BM353">
        <v>0.23</v>
      </c>
      <c r="BN353">
        <v>0.15</v>
      </c>
      <c r="BO353">
        <v>11.346568</v>
      </c>
      <c r="BP353">
        <v>-0.25851543817529199</v>
      </c>
      <c r="BQ353">
        <v>3.4814080140081201E-2</v>
      </c>
      <c r="BR353">
        <v>0</v>
      </c>
      <c r="BS353">
        <v>0.53071003999999999</v>
      </c>
      <c r="BT353">
        <v>-7.6676917166878999E-3</v>
      </c>
      <c r="BU353">
        <v>1.30953475646887E-3</v>
      </c>
      <c r="BV353">
        <v>1</v>
      </c>
      <c r="BW353">
        <v>1</v>
      </c>
      <c r="BX353">
        <v>2</v>
      </c>
      <c r="BY353" t="s">
        <v>220</v>
      </c>
      <c r="BZ353">
        <v>100</v>
      </c>
      <c r="CA353">
        <v>100</v>
      </c>
      <c r="CB353">
        <v>-1.657</v>
      </c>
      <c r="CC353">
        <v>-1.2E-2</v>
      </c>
      <c r="CD353">
        <v>2</v>
      </c>
      <c r="CE353">
        <v>985.00099999999998</v>
      </c>
      <c r="CF353">
        <v>689.779</v>
      </c>
      <c r="CG353">
        <v>41.998100000000001</v>
      </c>
      <c r="CH353">
        <v>40.441699999999997</v>
      </c>
      <c r="CI353">
        <v>29.9999</v>
      </c>
      <c r="CJ353">
        <v>40.1738</v>
      </c>
      <c r="CK353">
        <v>40.264899999999997</v>
      </c>
      <c r="CL353">
        <v>31.2227</v>
      </c>
      <c r="CM353">
        <v>-30</v>
      </c>
      <c r="CN353">
        <v>-30</v>
      </c>
      <c r="CO353">
        <v>42</v>
      </c>
      <c r="CP353">
        <v>410</v>
      </c>
      <c r="CQ353">
        <v>10</v>
      </c>
      <c r="CR353">
        <v>97.095500000000001</v>
      </c>
      <c r="CS353">
        <v>104.85899999999999</v>
      </c>
    </row>
    <row r="354" spans="1:97" x14ac:dyDescent="0.25">
      <c r="A354">
        <v>338</v>
      </c>
      <c r="B354">
        <v>1607414403.0999999</v>
      </c>
      <c r="C354">
        <v>24809</v>
      </c>
      <c r="D354" t="s">
        <v>1012</v>
      </c>
      <c r="E354" t="s">
        <v>1013</v>
      </c>
      <c r="F354">
        <v>1607414394.4709699</v>
      </c>
      <c r="G354">
        <f t="shared" si="145"/>
        <v>3.6449307284939912E-4</v>
      </c>
      <c r="H354">
        <f t="shared" si="146"/>
        <v>-7.6689438931561513</v>
      </c>
      <c r="I354">
        <f t="shared" si="147"/>
        <v>421.29932258064503</v>
      </c>
      <c r="J354">
        <f t="shared" si="148"/>
        <v>1659.5971633777144</v>
      </c>
      <c r="K354">
        <f t="shared" si="149"/>
        <v>168.78834279051387</v>
      </c>
      <c r="L354">
        <f t="shared" si="150"/>
        <v>42.847997120231803</v>
      </c>
      <c r="M354">
        <f t="shared" si="151"/>
        <v>9.4343425577306482E-3</v>
      </c>
      <c r="N354">
        <f t="shared" si="152"/>
        <v>2.7555249254668075</v>
      </c>
      <c r="O354">
        <f t="shared" si="153"/>
        <v>9.4164342198923626E-3</v>
      </c>
      <c r="P354">
        <f t="shared" si="154"/>
        <v>5.8868775150570096E-3</v>
      </c>
      <c r="Q354">
        <f t="shared" si="155"/>
        <v>-9.7004442373548466E-3</v>
      </c>
      <c r="R354">
        <f t="shared" si="156"/>
        <v>39.610124052399044</v>
      </c>
      <c r="S354">
        <f t="shared" si="157"/>
        <v>39.663709677419398</v>
      </c>
      <c r="T354">
        <f t="shared" si="158"/>
        <v>7.2814942693866538</v>
      </c>
      <c r="U354">
        <f t="shared" si="159"/>
        <v>48.694721817272807</v>
      </c>
      <c r="V354">
        <f t="shared" si="160"/>
        <v>3.5544206789491537</v>
      </c>
      <c r="W354">
        <f t="shared" si="161"/>
        <v>7.2993962103061918</v>
      </c>
      <c r="X354">
        <f t="shared" si="162"/>
        <v>3.7270735904375001</v>
      </c>
      <c r="Y354">
        <f t="shared" si="163"/>
        <v>-16.074144512658503</v>
      </c>
      <c r="Z354">
        <f t="shared" si="164"/>
        <v>6.812963414560028</v>
      </c>
      <c r="AA354">
        <f t="shared" si="165"/>
        <v>0.60418633945836775</v>
      </c>
      <c r="AB354">
        <f t="shared" si="166"/>
        <v>-8.6666952028774631</v>
      </c>
      <c r="AC354">
        <v>-1.2209881456794699E-3</v>
      </c>
      <c r="AD354">
        <v>2.35823500245948E-2</v>
      </c>
      <c r="AE354">
        <v>2.6771674250634199</v>
      </c>
      <c r="AF354">
        <v>94</v>
      </c>
      <c r="AG354">
        <v>9</v>
      </c>
      <c r="AH354">
        <f t="shared" si="167"/>
        <v>1</v>
      </c>
      <c r="AI354">
        <f t="shared" si="168"/>
        <v>0</v>
      </c>
      <c r="AJ354">
        <f t="shared" si="169"/>
        <v>51508.131165533945</v>
      </c>
      <c r="AK354">
        <f t="shared" si="170"/>
        <v>-5.0761089677419401E-2</v>
      </c>
      <c r="AL354">
        <f t="shared" si="171"/>
        <v>-2.4872933941935505E-2</v>
      </c>
      <c r="AM354">
        <f t="shared" si="172"/>
        <v>0.49</v>
      </c>
      <c r="AN354">
        <f t="shared" si="173"/>
        <v>0.39</v>
      </c>
      <c r="AO354">
        <v>15.05</v>
      </c>
      <c r="AP354">
        <v>0.5</v>
      </c>
      <c r="AQ354" t="s">
        <v>195</v>
      </c>
      <c r="AR354">
        <v>1607414394.4709699</v>
      </c>
      <c r="AS354">
        <v>421.29932258064503</v>
      </c>
      <c r="AT354">
        <v>409.98867741935499</v>
      </c>
      <c r="AU354">
        <v>34.948541935483902</v>
      </c>
      <c r="AV354">
        <v>34.4191516129032</v>
      </c>
      <c r="AW354">
        <v>1000.00058064516</v>
      </c>
      <c r="AX354">
        <v>101.539870967742</v>
      </c>
      <c r="AY354">
        <v>0.164534483870968</v>
      </c>
      <c r="AZ354">
        <v>39.709570967741897</v>
      </c>
      <c r="BA354">
        <v>39.663709677419398</v>
      </c>
      <c r="BB354">
        <v>39.893761290322601</v>
      </c>
      <c r="BC354">
        <v>9999.7812903225804</v>
      </c>
      <c r="BD354">
        <v>-5.0761089677419401E-2</v>
      </c>
      <c r="BE354">
        <v>0.282605</v>
      </c>
      <c r="BF354">
        <v>1607414352.5999999</v>
      </c>
      <c r="BG354" t="s">
        <v>1003</v>
      </c>
      <c r="BH354">
        <v>56</v>
      </c>
      <c r="BI354">
        <v>-1.657</v>
      </c>
      <c r="BJ354">
        <v>-1.2E-2</v>
      </c>
      <c r="BK354">
        <v>410</v>
      </c>
      <c r="BL354">
        <v>34</v>
      </c>
      <c r="BM354">
        <v>0.23</v>
      </c>
      <c r="BN354">
        <v>0.15</v>
      </c>
      <c r="BO354">
        <v>11.328802</v>
      </c>
      <c r="BP354">
        <v>-0.23030261704674401</v>
      </c>
      <c r="BQ354">
        <v>3.18305104577353E-2</v>
      </c>
      <c r="BR354">
        <v>0</v>
      </c>
      <c r="BS354">
        <v>0.53007716000000005</v>
      </c>
      <c r="BT354">
        <v>-7.2978093637437198E-3</v>
      </c>
      <c r="BU354">
        <v>1.3208144057360899E-3</v>
      </c>
      <c r="BV354">
        <v>1</v>
      </c>
      <c r="BW354">
        <v>1</v>
      </c>
      <c r="BX354">
        <v>2</v>
      </c>
      <c r="BY354" t="s">
        <v>220</v>
      </c>
      <c r="BZ354">
        <v>100</v>
      </c>
      <c r="CA354">
        <v>100</v>
      </c>
      <c r="CB354">
        <v>-1.657</v>
      </c>
      <c r="CC354">
        <v>-1.2E-2</v>
      </c>
      <c r="CD354">
        <v>2</v>
      </c>
      <c r="CE354">
        <v>984.98299999999995</v>
      </c>
      <c r="CF354">
        <v>689.76300000000003</v>
      </c>
      <c r="CG354">
        <v>41.996400000000001</v>
      </c>
      <c r="CH354">
        <v>40.441699999999997</v>
      </c>
      <c r="CI354">
        <v>29.9999</v>
      </c>
      <c r="CJ354">
        <v>40.172400000000003</v>
      </c>
      <c r="CK354">
        <v>40.261000000000003</v>
      </c>
      <c r="CL354">
        <v>31.223099999999999</v>
      </c>
      <c r="CM354">
        <v>-30</v>
      </c>
      <c r="CN354">
        <v>-30</v>
      </c>
      <c r="CO354">
        <v>42</v>
      </c>
      <c r="CP354">
        <v>410</v>
      </c>
      <c r="CQ354">
        <v>10</v>
      </c>
      <c r="CR354">
        <v>97.097300000000004</v>
      </c>
      <c r="CS354">
        <v>104.861</v>
      </c>
    </row>
    <row r="355" spans="1:97" x14ac:dyDescent="0.25">
      <c r="A355">
        <v>339</v>
      </c>
      <c r="B355">
        <v>1607414695.2</v>
      </c>
      <c r="C355">
        <v>25101.100000143098</v>
      </c>
      <c r="D355" t="s">
        <v>1016</v>
      </c>
      <c r="E355" t="s">
        <v>1017</v>
      </c>
      <c r="F355">
        <v>1607414684.5451601</v>
      </c>
      <c r="G355">
        <f t="shared" si="145"/>
        <v>6.2320105840895997E-5</v>
      </c>
      <c r="H355">
        <f t="shared" si="146"/>
        <v>-0.66425390937235418</v>
      </c>
      <c r="I355">
        <f t="shared" si="147"/>
        <v>410.922741935484</v>
      </c>
      <c r="J355">
        <f t="shared" si="148"/>
        <v>1038.9245504535363</v>
      </c>
      <c r="K355">
        <f t="shared" si="149"/>
        <v>105.66216783815645</v>
      </c>
      <c r="L355">
        <f t="shared" si="150"/>
        <v>41.792243438609923</v>
      </c>
      <c r="M355">
        <f t="shared" si="151"/>
        <v>1.5776899300792388E-3</v>
      </c>
      <c r="N355">
        <f t="shared" si="152"/>
        <v>2.7574709080984769</v>
      </c>
      <c r="O355">
        <f t="shared" si="153"/>
        <v>1.5771886149612514E-3</v>
      </c>
      <c r="P355">
        <f t="shared" si="154"/>
        <v>9.8578791114603635E-4</v>
      </c>
      <c r="Q355">
        <f t="shared" si="155"/>
        <v>-3.0638084074838739E-2</v>
      </c>
      <c r="R355">
        <f t="shared" si="156"/>
        <v>39.732438989055517</v>
      </c>
      <c r="S355">
        <f t="shared" si="157"/>
        <v>39.725722580645197</v>
      </c>
      <c r="T355">
        <f t="shared" si="158"/>
        <v>7.3057100660470038</v>
      </c>
      <c r="U355">
        <f t="shared" si="159"/>
        <v>47.854141708062961</v>
      </c>
      <c r="V355">
        <f t="shared" si="160"/>
        <v>3.5005574996938975</v>
      </c>
      <c r="W355">
        <f t="shared" si="161"/>
        <v>7.315056491973583</v>
      </c>
      <c r="X355">
        <f t="shared" si="162"/>
        <v>3.8051525663531063</v>
      </c>
      <c r="Y355">
        <f t="shared" si="163"/>
        <v>-2.7483166675835133</v>
      </c>
      <c r="Z355">
        <f t="shared" si="164"/>
        <v>3.5510742376749174</v>
      </c>
      <c r="AA355">
        <f t="shared" si="165"/>
        <v>0.31484774946725425</v>
      </c>
      <c r="AB355">
        <f t="shared" si="166"/>
        <v>1.0869672354838196</v>
      </c>
      <c r="AC355">
        <v>-1.22161123359216E-3</v>
      </c>
      <c r="AD355">
        <v>2.3594384438937899E-2</v>
      </c>
      <c r="AE355">
        <v>2.6780271499456898</v>
      </c>
      <c r="AF355">
        <v>97</v>
      </c>
      <c r="AG355">
        <v>10</v>
      </c>
      <c r="AH355">
        <f t="shared" si="167"/>
        <v>1</v>
      </c>
      <c r="AI355">
        <f t="shared" si="168"/>
        <v>0</v>
      </c>
      <c r="AJ355">
        <f t="shared" si="169"/>
        <v>51526.722905529656</v>
      </c>
      <c r="AK355">
        <f t="shared" si="170"/>
        <v>-0.160324877419355</v>
      </c>
      <c r="AL355">
        <f t="shared" si="171"/>
        <v>-7.8559189935483942E-2</v>
      </c>
      <c r="AM355">
        <f t="shared" si="172"/>
        <v>0.49</v>
      </c>
      <c r="AN355">
        <f t="shared" si="173"/>
        <v>0.39</v>
      </c>
      <c r="AO355">
        <v>14.97</v>
      </c>
      <c r="AP355">
        <v>0.5</v>
      </c>
      <c r="AQ355" t="s">
        <v>195</v>
      </c>
      <c r="AR355">
        <v>1607414684.5451601</v>
      </c>
      <c r="AS355">
        <v>410.922741935484</v>
      </c>
      <c r="AT355">
        <v>409.96677419354802</v>
      </c>
      <c r="AU355">
        <v>34.419274193548397</v>
      </c>
      <c r="AV355">
        <v>34.3292</v>
      </c>
      <c r="AW355">
        <v>1000.08793548387</v>
      </c>
      <c r="AX355">
        <v>101.538903225806</v>
      </c>
      <c r="AY355">
        <v>0.164505161290323</v>
      </c>
      <c r="AZ355">
        <v>39.7496096774194</v>
      </c>
      <c r="BA355">
        <v>39.725722580645197</v>
      </c>
      <c r="BB355">
        <v>39.938780645161302</v>
      </c>
      <c r="BC355">
        <v>10004.9796774194</v>
      </c>
      <c r="BD355">
        <v>-0.160324877419355</v>
      </c>
      <c r="BE355">
        <v>0.286160290322581</v>
      </c>
      <c r="BF355">
        <v>1607414681.5999999</v>
      </c>
      <c r="BG355" t="s">
        <v>1018</v>
      </c>
      <c r="BH355">
        <v>57</v>
      </c>
      <c r="BI355">
        <v>-1.673</v>
      </c>
      <c r="BJ355">
        <v>-5.0000000000000001E-3</v>
      </c>
      <c r="BK355">
        <v>410</v>
      </c>
      <c r="BL355">
        <v>34</v>
      </c>
      <c r="BM355">
        <v>0.6</v>
      </c>
      <c r="BN355">
        <v>0.11</v>
      </c>
      <c r="BO355">
        <v>0.50022974640600004</v>
      </c>
      <c r="BP355">
        <v>4.13082560255536</v>
      </c>
      <c r="BQ355">
        <v>0.55536947733494102</v>
      </c>
      <c r="BR355">
        <v>0</v>
      </c>
      <c r="BS355">
        <v>4.4991853560000003E-2</v>
      </c>
      <c r="BT355">
        <v>0.413214611702861</v>
      </c>
      <c r="BU355">
        <v>5.43042918091085E-2</v>
      </c>
      <c r="BV355">
        <v>0</v>
      </c>
      <c r="BW355">
        <v>0</v>
      </c>
      <c r="BX355">
        <v>2</v>
      </c>
      <c r="BY355" t="s">
        <v>213</v>
      </c>
      <c r="BZ355">
        <v>100</v>
      </c>
      <c r="CA355">
        <v>100</v>
      </c>
      <c r="CB355">
        <v>-1.673</v>
      </c>
      <c r="CC355">
        <v>-5.0000000000000001E-3</v>
      </c>
      <c r="CD355">
        <v>2</v>
      </c>
      <c r="CE355">
        <v>981.49599999999998</v>
      </c>
      <c r="CF355">
        <v>687.6</v>
      </c>
      <c r="CG355">
        <v>41.996400000000001</v>
      </c>
      <c r="CH355">
        <v>40.355800000000002</v>
      </c>
      <c r="CI355">
        <v>30.000499999999999</v>
      </c>
      <c r="CJ355">
        <v>40.0792</v>
      </c>
      <c r="CK355">
        <v>40.169600000000003</v>
      </c>
      <c r="CL355">
        <v>31.244399999999999</v>
      </c>
      <c r="CM355">
        <v>-30</v>
      </c>
      <c r="CN355">
        <v>-30</v>
      </c>
      <c r="CO355">
        <v>42</v>
      </c>
      <c r="CP355">
        <v>410</v>
      </c>
      <c r="CQ355">
        <v>10</v>
      </c>
      <c r="CR355">
        <v>97.104500000000002</v>
      </c>
      <c r="CS355">
        <v>104.866</v>
      </c>
    </row>
    <row r="356" spans="1:97" x14ac:dyDescent="0.25">
      <c r="A356">
        <v>340</v>
      </c>
      <c r="B356">
        <v>1607414700.2</v>
      </c>
      <c r="C356">
        <v>25106.100000143098</v>
      </c>
      <c r="D356" t="s">
        <v>1019</v>
      </c>
      <c r="E356" t="s">
        <v>1020</v>
      </c>
      <c r="F356">
        <v>1607414691.7612901</v>
      </c>
      <c r="G356">
        <f t="shared" si="145"/>
        <v>7.4178813476677574E-5</v>
      </c>
      <c r="H356">
        <f t="shared" si="146"/>
        <v>-0.77994904352836658</v>
      </c>
      <c r="I356">
        <f t="shared" si="147"/>
        <v>411.090096774193</v>
      </c>
      <c r="J356">
        <f t="shared" si="148"/>
        <v>1028.5749718194677</v>
      </c>
      <c r="K356">
        <f t="shared" si="149"/>
        <v>104.60977315737919</v>
      </c>
      <c r="L356">
        <f t="shared" si="150"/>
        <v>41.809341029096444</v>
      </c>
      <c r="M356">
        <f t="shared" si="151"/>
        <v>1.883223710565148E-3</v>
      </c>
      <c r="N356">
        <f t="shared" si="152"/>
        <v>2.7563721625877764</v>
      </c>
      <c r="O356">
        <f t="shared" si="153"/>
        <v>1.8825091887807914E-3</v>
      </c>
      <c r="P356">
        <f t="shared" si="154"/>
        <v>1.176632415780299E-3</v>
      </c>
      <c r="Q356">
        <f t="shared" si="155"/>
        <v>-3.6206016826451526E-2</v>
      </c>
      <c r="R356">
        <f t="shared" si="156"/>
        <v>39.704975057585081</v>
      </c>
      <c r="S356">
        <f t="shared" si="157"/>
        <v>39.7025838709677</v>
      </c>
      <c r="T356">
        <f t="shared" si="158"/>
        <v>7.2966663379929528</v>
      </c>
      <c r="U356">
        <f t="shared" si="159"/>
        <v>47.934093249010026</v>
      </c>
      <c r="V356">
        <f t="shared" si="160"/>
        <v>3.5018690362088245</v>
      </c>
      <c r="W356">
        <f t="shared" si="161"/>
        <v>7.3055914879148114</v>
      </c>
      <c r="X356">
        <f t="shared" si="162"/>
        <v>3.7947973017841283</v>
      </c>
      <c r="Y356">
        <f t="shared" si="163"/>
        <v>-3.2712856743214811</v>
      </c>
      <c r="Z356">
        <f t="shared" si="164"/>
        <v>3.3933879792057735</v>
      </c>
      <c r="AA356">
        <f t="shared" si="165"/>
        <v>0.30091847431363028</v>
      </c>
      <c r="AB356">
        <f t="shared" si="166"/>
        <v>0.38681476237147105</v>
      </c>
      <c r="AC356">
        <v>-1.2208507849134299E-3</v>
      </c>
      <c r="AD356">
        <v>2.3579697017949399E-2</v>
      </c>
      <c r="AE356">
        <v>2.6769778578938799</v>
      </c>
      <c r="AF356">
        <v>96</v>
      </c>
      <c r="AG356">
        <v>10</v>
      </c>
      <c r="AH356">
        <f t="shared" si="167"/>
        <v>1</v>
      </c>
      <c r="AI356">
        <f t="shared" si="168"/>
        <v>0</v>
      </c>
      <c r="AJ356">
        <f t="shared" si="169"/>
        <v>51499.94313068164</v>
      </c>
      <c r="AK356">
        <f t="shared" si="170"/>
        <v>-0.189461103225806</v>
      </c>
      <c r="AL356">
        <f t="shared" si="171"/>
        <v>-9.2835940580644941E-2</v>
      </c>
      <c r="AM356">
        <f t="shared" si="172"/>
        <v>0.49</v>
      </c>
      <c r="AN356">
        <f t="shared" si="173"/>
        <v>0.39</v>
      </c>
      <c r="AO356">
        <v>14.97</v>
      </c>
      <c r="AP356">
        <v>0.5</v>
      </c>
      <c r="AQ356" t="s">
        <v>195</v>
      </c>
      <c r="AR356">
        <v>1607414691.7612901</v>
      </c>
      <c r="AS356">
        <v>411.090096774193</v>
      </c>
      <c r="AT356">
        <v>409.96822580645198</v>
      </c>
      <c r="AU356">
        <v>34.432106451612903</v>
      </c>
      <c r="AV356">
        <v>34.3248903225806</v>
      </c>
      <c r="AW356">
        <v>1000.0561290322599</v>
      </c>
      <c r="AX356">
        <v>101.538903225806</v>
      </c>
      <c r="AY356">
        <v>0.16469254838709699</v>
      </c>
      <c r="AZ356">
        <v>39.725419354838699</v>
      </c>
      <c r="BA356">
        <v>39.7025838709677</v>
      </c>
      <c r="BB356">
        <v>39.912116129032299</v>
      </c>
      <c r="BC356">
        <v>9998.7516129032192</v>
      </c>
      <c r="BD356">
        <v>-0.189461103225806</v>
      </c>
      <c r="BE356">
        <v>0.288986290322581</v>
      </c>
      <c r="BF356">
        <v>1607414681.5999999</v>
      </c>
      <c r="BG356" t="s">
        <v>1018</v>
      </c>
      <c r="BH356">
        <v>57</v>
      </c>
      <c r="BI356">
        <v>-1.673</v>
      </c>
      <c r="BJ356">
        <v>-5.0000000000000001E-3</v>
      </c>
      <c r="BK356">
        <v>410</v>
      </c>
      <c r="BL356">
        <v>34</v>
      </c>
      <c r="BM356">
        <v>0.6</v>
      </c>
      <c r="BN356">
        <v>0.11</v>
      </c>
      <c r="BO356">
        <v>0.73617452646000003</v>
      </c>
      <c r="BP356">
        <v>3.9043263271519999</v>
      </c>
      <c r="BQ356">
        <v>0.53859049108198798</v>
      </c>
      <c r="BR356">
        <v>0</v>
      </c>
      <c r="BS356">
        <v>6.9340738360000001E-2</v>
      </c>
      <c r="BT356">
        <v>0.39592995182192497</v>
      </c>
      <c r="BU356">
        <v>5.2893273940055899E-2</v>
      </c>
      <c r="BV356">
        <v>0</v>
      </c>
      <c r="BW356">
        <v>0</v>
      </c>
      <c r="BX356">
        <v>2</v>
      </c>
      <c r="BY356" t="s">
        <v>213</v>
      </c>
      <c r="BZ356">
        <v>100</v>
      </c>
      <c r="CA356">
        <v>100</v>
      </c>
      <c r="CB356">
        <v>-1.673</v>
      </c>
      <c r="CC356">
        <v>-5.0000000000000001E-3</v>
      </c>
      <c r="CD356">
        <v>2</v>
      </c>
      <c r="CE356">
        <v>982.82</v>
      </c>
      <c r="CF356">
        <v>687.75800000000004</v>
      </c>
      <c r="CG356">
        <v>41.997</v>
      </c>
      <c r="CH356">
        <v>40.358800000000002</v>
      </c>
      <c r="CI356">
        <v>30.000299999999999</v>
      </c>
      <c r="CJ356">
        <v>40.078600000000002</v>
      </c>
      <c r="CK356">
        <v>40.169600000000003</v>
      </c>
      <c r="CL356">
        <v>31.244499999999999</v>
      </c>
      <c r="CM356">
        <v>-30</v>
      </c>
      <c r="CN356">
        <v>-30</v>
      </c>
      <c r="CO356">
        <v>42</v>
      </c>
      <c r="CP356">
        <v>410</v>
      </c>
      <c r="CQ356">
        <v>10</v>
      </c>
      <c r="CR356">
        <v>97.106200000000001</v>
      </c>
      <c r="CS356">
        <v>104.866</v>
      </c>
    </row>
    <row r="357" spans="1:97" x14ac:dyDescent="0.25">
      <c r="A357">
        <v>341</v>
      </c>
      <c r="B357">
        <v>1607414705.5999999</v>
      </c>
      <c r="C357">
        <v>25111.5</v>
      </c>
      <c r="D357" t="s">
        <v>1021</v>
      </c>
      <c r="E357" t="s">
        <v>1022</v>
      </c>
      <c r="F357">
        <v>1607414697.0806401</v>
      </c>
      <c r="G357">
        <f t="shared" si="145"/>
        <v>7.9573147256178217E-5</v>
      </c>
      <c r="H357">
        <f t="shared" si="146"/>
        <v>-0.81339252104843174</v>
      </c>
      <c r="I357">
        <f t="shared" si="147"/>
        <v>411.14600000000002</v>
      </c>
      <c r="J357">
        <f t="shared" si="148"/>
        <v>1009.929270806983</v>
      </c>
      <c r="K357">
        <f t="shared" si="149"/>
        <v>102.71395787842154</v>
      </c>
      <c r="L357">
        <f t="shared" si="150"/>
        <v>41.815238102899343</v>
      </c>
      <c r="M357">
        <f t="shared" si="151"/>
        <v>2.0230811141825774E-3</v>
      </c>
      <c r="N357">
        <f t="shared" si="152"/>
        <v>2.7573487336540805</v>
      </c>
      <c r="O357">
        <f t="shared" si="153"/>
        <v>2.0222568408494834E-3</v>
      </c>
      <c r="P357">
        <f t="shared" si="154"/>
        <v>1.2639845534351672E-3</v>
      </c>
      <c r="Q357">
        <f t="shared" si="155"/>
        <v>-6.7237217026451523E-2</v>
      </c>
      <c r="R357">
        <f t="shared" si="156"/>
        <v>39.694584355913797</v>
      </c>
      <c r="S357">
        <f t="shared" si="157"/>
        <v>39.6903935483871</v>
      </c>
      <c r="T357">
        <f t="shared" si="158"/>
        <v>7.2919056742748838</v>
      </c>
      <c r="U357">
        <f t="shared" si="159"/>
        <v>47.963135246750888</v>
      </c>
      <c r="V357">
        <f t="shared" si="160"/>
        <v>3.5023526203019233</v>
      </c>
      <c r="W357">
        <f t="shared" si="161"/>
        <v>7.302176144832357</v>
      </c>
      <c r="X357">
        <f t="shared" si="162"/>
        <v>3.7895530539729605</v>
      </c>
      <c r="Y357">
        <f t="shared" si="163"/>
        <v>-3.5091757939974593</v>
      </c>
      <c r="Z357">
        <f t="shared" si="164"/>
        <v>3.9081664747332261</v>
      </c>
      <c r="AA357">
        <f t="shared" si="165"/>
        <v>0.34641042610323186</v>
      </c>
      <c r="AB357">
        <f t="shared" si="166"/>
        <v>0.67816388981254727</v>
      </c>
      <c r="AC357">
        <v>-1.2215266609722499E-3</v>
      </c>
      <c r="AD357">
        <v>2.3592750990544201E-2</v>
      </c>
      <c r="AE357">
        <v>2.6779104754235101</v>
      </c>
      <c r="AF357">
        <v>95</v>
      </c>
      <c r="AG357">
        <v>9</v>
      </c>
      <c r="AH357">
        <f t="shared" si="167"/>
        <v>1</v>
      </c>
      <c r="AI357">
        <f t="shared" si="168"/>
        <v>0</v>
      </c>
      <c r="AJ357">
        <f t="shared" si="169"/>
        <v>51528.736813408519</v>
      </c>
      <c r="AK357">
        <f t="shared" si="170"/>
        <v>-0.35184310322580598</v>
      </c>
      <c r="AL357">
        <f t="shared" si="171"/>
        <v>-0.17240312058064491</v>
      </c>
      <c r="AM357">
        <f t="shared" si="172"/>
        <v>0.49</v>
      </c>
      <c r="AN357">
        <f t="shared" si="173"/>
        <v>0.39</v>
      </c>
      <c r="AO357">
        <v>14.97</v>
      </c>
      <c r="AP357">
        <v>0.5</v>
      </c>
      <c r="AQ357" t="s">
        <v>195</v>
      </c>
      <c r="AR357">
        <v>1607414697.0806401</v>
      </c>
      <c r="AS357">
        <v>411.14600000000002</v>
      </c>
      <c r="AT357">
        <v>409.97732258064502</v>
      </c>
      <c r="AU357">
        <v>34.4366870967742</v>
      </c>
      <c r="AV357">
        <v>34.321667741935499</v>
      </c>
      <c r="AW357">
        <v>999.99577419354796</v>
      </c>
      <c r="AX357">
        <v>101.53938709677401</v>
      </c>
      <c r="AY357">
        <v>0.164723129032258</v>
      </c>
      <c r="AZ357">
        <v>39.716683870967699</v>
      </c>
      <c r="BA357">
        <v>39.6903935483871</v>
      </c>
      <c r="BB357">
        <v>39.898570967741897</v>
      </c>
      <c r="BC357">
        <v>10004.239354838701</v>
      </c>
      <c r="BD357">
        <v>-0.35184310322580598</v>
      </c>
      <c r="BE357">
        <v>0.29249599999999998</v>
      </c>
      <c r="BF357">
        <v>1607414681.5999999</v>
      </c>
      <c r="BG357" t="s">
        <v>1018</v>
      </c>
      <c r="BH357">
        <v>57</v>
      </c>
      <c r="BI357">
        <v>-1.673</v>
      </c>
      <c r="BJ357">
        <v>-5.0000000000000001E-3</v>
      </c>
      <c r="BK357">
        <v>410</v>
      </c>
      <c r="BL357">
        <v>34</v>
      </c>
      <c r="BM357">
        <v>0.6</v>
      </c>
      <c r="BN357">
        <v>0.11</v>
      </c>
      <c r="BO357">
        <v>0.95508859465999996</v>
      </c>
      <c r="BP357">
        <v>2.4118553674805199</v>
      </c>
      <c r="BQ357">
        <v>0.42053038370269502</v>
      </c>
      <c r="BR357">
        <v>0</v>
      </c>
      <c r="BS357">
        <v>9.3137727399999995E-2</v>
      </c>
      <c r="BT357">
        <v>0.252038671117436</v>
      </c>
      <c r="BU357">
        <v>4.02051322350028E-2</v>
      </c>
      <c r="BV357">
        <v>0</v>
      </c>
      <c r="BW357">
        <v>0</v>
      </c>
      <c r="BX357">
        <v>2</v>
      </c>
      <c r="BY357" t="s">
        <v>213</v>
      </c>
      <c r="BZ357">
        <v>100</v>
      </c>
      <c r="CA357">
        <v>100</v>
      </c>
      <c r="CB357">
        <v>-1.673</v>
      </c>
      <c r="CC357">
        <v>-5.0000000000000001E-3</v>
      </c>
      <c r="CD357">
        <v>2</v>
      </c>
      <c r="CE357">
        <v>983.48699999999997</v>
      </c>
      <c r="CF357">
        <v>687.87099999999998</v>
      </c>
      <c r="CG357">
        <v>41.997999999999998</v>
      </c>
      <c r="CH357">
        <v>40.361499999999999</v>
      </c>
      <c r="CI357">
        <v>30.0002</v>
      </c>
      <c r="CJ357">
        <v>40.078600000000002</v>
      </c>
      <c r="CK357">
        <v>40.169600000000003</v>
      </c>
      <c r="CL357">
        <v>31.2453</v>
      </c>
      <c r="CM357">
        <v>-30</v>
      </c>
      <c r="CN357">
        <v>-30</v>
      </c>
      <c r="CO357">
        <v>42</v>
      </c>
      <c r="CP357">
        <v>410</v>
      </c>
      <c r="CQ357">
        <v>10</v>
      </c>
      <c r="CR357">
        <v>97.105199999999996</v>
      </c>
      <c r="CS357">
        <v>104.866</v>
      </c>
    </row>
    <row r="358" spans="1:97" x14ac:dyDescent="0.25">
      <c r="A358">
        <v>342</v>
      </c>
      <c r="B358">
        <v>1607414710.5999999</v>
      </c>
      <c r="C358">
        <v>25116.5</v>
      </c>
      <c r="D358" t="s">
        <v>1023</v>
      </c>
      <c r="E358" t="s">
        <v>1024</v>
      </c>
      <c r="F358">
        <v>1607414702.0193501</v>
      </c>
      <c r="G358">
        <f t="shared" si="145"/>
        <v>8.0092709182378775E-5</v>
      </c>
      <c r="H358">
        <f t="shared" si="146"/>
        <v>-0.80427302463003758</v>
      </c>
      <c r="I358">
        <f t="shared" si="147"/>
        <v>411.13916129032299</v>
      </c>
      <c r="J358">
        <f t="shared" si="148"/>
        <v>998.00333538537802</v>
      </c>
      <c r="K358">
        <f t="shared" si="149"/>
        <v>101.50180956155104</v>
      </c>
      <c r="L358">
        <f t="shared" si="150"/>
        <v>41.814859102120792</v>
      </c>
      <c r="M358">
        <f t="shared" si="151"/>
        <v>2.0396002446351185E-3</v>
      </c>
      <c r="N358">
        <f t="shared" si="152"/>
        <v>2.7567636580274892</v>
      </c>
      <c r="O358">
        <f t="shared" si="153"/>
        <v>2.0387622806966816E-3</v>
      </c>
      <c r="P358">
        <f t="shared" si="154"/>
        <v>1.2743016826539488E-3</v>
      </c>
      <c r="Q358">
        <f t="shared" si="155"/>
        <v>-7.3903202980645233E-2</v>
      </c>
      <c r="R358">
        <f t="shared" si="156"/>
        <v>39.674474310805813</v>
      </c>
      <c r="S358">
        <f t="shared" si="157"/>
        <v>39.674503225806497</v>
      </c>
      <c r="T358">
        <f t="shared" si="158"/>
        <v>7.2857040992913449</v>
      </c>
      <c r="U358">
        <f t="shared" si="159"/>
        <v>48.011281071388588</v>
      </c>
      <c r="V358">
        <f t="shared" si="160"/>
        <v>3.5021311034322355</v>
      </c>
      <c r="W358">
        <f t="shared" si="161"/>
        <v>7.2943921205203246</v>
      </c>
      <c r="X358">
        <f t="shared" si="162"/>
        <v>3.7835729958591093</v>
      </c>
      <c r="Y358">
        <f t="shared" si="163"/>
        <v>-3.532088474942904</v>
      </c>
      <c r="Z358">
        <f t="shared" si="164"/>
        <v>3.3080523615697688</v>
      </c>
      <c r="AA358">
        <f t="shared" si="165"/>
        <v>0.29322961280640741</v>
      </c>
      <c r="AB358">
        <f t="shared" si="166"/>
        <v>-4.7097035473728788E-3</v>
      </c>
      <c r="AC358">
        <v>-1.2211217067558599E-3</v>
      </c>
      <c r="AD358">
        <v>2.3584929643458499E-2</v>
      </c>
      <c r="AE358">
        <v>2.6773517347584401</v>
      </c>
      <c r="AF358">
        <v>95</v>
      </c>
      <c r="AG358">
        <v>9</v>
      </c>
      <c r="AH358">
        <f t="shared" si="167"/>
        <v>1</v>
      </c>
      <c r="AI358">
        <f t="shared" si="168"/>
        <v>0</v>
      </c>
      <c r="AJ358">
        <f t="shared" si="169"/>
        <v>51515.650118914316</v>
      </c>
      <c r="AK358">
        <f t="shared" si="170"/>
        <v>-0.38672529032258102</v>
      </c>
      <c r="AL358">
        <f t="shared" si="171"/>
        <v>-0.18949539225806469</v>
      </c>
      <c r="AM358">
        <f t="shared" si="172"/>
        <v>0.49</v>
      </c>
      <c r="AN358">
        <f t="shared" si="173"/>
        <v>0.39</v>
      </c>
      <c r="AO358">
        <v>14.97</v>
      </c>
      <c r="AP358">
        <v>0.5</v>
      </c>
      <c r="AQ358" t="s">
        <v>195</v>
      </c>
      <c r="AR358">
        <v>1607414702.0193501</v>
      </c>
      <c r="AS358">
        <v>411.13916129032299</v>
      </c>
      <c r="AT358">
        <v>409.984451612903</v>
      </c>
      <c r="AU358">
        <v>34.434248387096801</v>
      </c>
      <c r="AV358">
        <v>34.318477419354799</v>
      </c>
      <c r="AW358">
        <v>999.99303225806398</v>
      </c>
      <c r="AX358">
        <v>101.540096774194</v>
      </c>
      <c r="AY358">
        <v>0.16478332258064499</v>
      </c>
      <c r="AZ358">
        <v>39.696761290322598</v>
      </c>
      <c r="BA358">
        <v>39.674503225806497</v>
      </c>
      <c r="BB358">
        <v>39.880325806451602</v>
      </c>
      <c r="BC358">
        <v>10000.852903225799</v>
      </c>
      <c r="BD358">
        <v>-0.38672529032258102</v>
      </c>
      <c r="BE358">
        <v>0.29418248387096801</v>
      </c>
      <c r="BF358">
        <v>1607414681.5999999</v>
      </c>
      <c r="BG358" t="s">
        <v>1018</v>
      </c>
      <c r="BH358">
        <v>57</v>
      </c>
      <c r="BI358">
        <v>-1.673</v>
      </c>
      <c r="BJ358">
        <v>-5.0000000000000001E-3</v>
      </c>
      <c r="BK358">
        <v>410</v>
      </c>
      <c r="BL358">
        <v>34</v>
      </c>
      <c r="BM358">
        <v>0.6</v>
      </c>
      <c r="BN358">
        <v>0.11</v>
      </c>
      <c r="BO358">
        <v>1.1554324</v>
      </c>
      <c r="BP358">
        <v>2.5205341616600999E-2</v>
      </c>
      <c r="BQ358">
        <v>7.6153362441851502E-2</v>
      </c>
      <c r="BR358">
        <v>1</v>
      </c>
      <c r="BS358">
        <v>0.113243466</v>
      </c>
      <c r="BT358">
        <v>3.4249553781377298E-2</v>
      </c>
      <c r="BU358">
        <v>7.6133824924696902E-3</v>
      </c>
      <c r="BV358">
        <v>1</v>
      </c>
      <c r="BW358">
        <v>2</v>
      </c>
      <c r="BX358">
        <v>2</v>
      </c>
      <c r="BY358" t="s">
        <v>197</v>
      </c>
      <c r="BZ358">
        <v>100</v>
      </c>
      <c r="CA358">
        <v>100</v>
      </c>
      <c r="CB358">
        <v>-1.673</v>
      </c>
      <c r="CC358">
        <v>-5.0000000000000001E-3</v>
      </c>
      <c r="CD358">
        <v>2</v>
      </c>
      <c r="CE358">
        <v>983.82100000000003</v>
      </c>
      <c r="CF358">
        <v>688.09799999999996</v>
      </c>
      <c r="CG358">
        <v>41.997799999999998</v>
      </c>
      <c r="CH358">
        <v>40.365299999999998</v>
      </c>
      <c r="CI358">
        <v>30.000299999999999</v>
      </c>
      <c r="CJ358">
        <v>40.078600000000002</v>
      </c>
      <c r="CK358">
        <v>40.169600000000003</v>
      </c>
      <c r="CL358">
        <v>31.245000000000001</v>
      </c>
      <c r="CM358">
        <v>-30</v>
      </c>
      <c r="CN358">
        <v>-30</v>
      </c>
      <c r="CO358">
        <v>42</v>
      </c>
      <c r="CP358">
        <v>410</v>
      </c>
      <c r="CQ358">
        <v>10</v>
      </c>
      <c r="CR358">
        <v>97.104200000000006</v>
      </c>
      <c r="CS358">
        <v>104.86499999999999</v>
      </c>
    </row>
    <row r="359" spans="1:97" x14ac:dyDescent="0.25">
      <c r="A359">
        <v>343</v>
      </c>
      <c r="B359">
        <v>1607414715.5999999</v>
      </c>
      <c r="C359">
        <v>25121.5</v>
      </c>
      <c r="D359" t="s">
        <v>1025</v>
      </c>
      <c r="E359" t="s">
        <v>1026</v>
      </c>
      <c r="F359">
        <v>1607414707.00968</v>
      </c>
      <c r="G359">
        <f t="shared" si="145"/>
        <v>8.0314309399476217E-5</v>
      </c>
      <c r="H359">
        <f t="shared" si="146"/>
        <v>-0.80290782869772315</v>
      </c>
      <c r="I359">
        <f t="shared" si="147"/>
        <v>411.14400000000001</v>
      </c>
      <c r="J359">
        <f t="shared" si="148"/>
        <v>994.40362931295238</v>
      </c>
      <c r="K359">
        <f t="shared" si="149"/>
        <v>101.13596039993729</v>
      </c>
      <c r="L359">
        <f t="shared" si="150"/>
        <v>41.815458106685547</v>
      </c>
      <c r="M359">
        <f t="shared" si="151"/>
        <v>2.0484292852716492E-3</v>
      </c>
      <c r="N359">
        <f t="shared" si="152"/>
        <v>2.7574199889738691</v>
      </c>
      <c r="O359">
        <f t="shared" si="153"/>
        <v>2.0475842535777741E-3</v>
      </c>
      <c r="P359">
        <f t="shared" si="154"/>
        <v>1.2798160503391044E-3</v>
      </c>
      <c r="Q359">
        <f t="shared" si="155"/>
        <v>-7.9534056948387027E-2</v>
      </c>
      <c r="R359">
        <f t="shared" si="156"/>
        <v>39.65498688986618</v>
      </c>
      <c r="S359">
        <f t="shared" si="157"/>
        <v>39.659067741935502</v>
      </c>
      <c r="T359">
        <f t="shared" si="158"/>
        <v>7.279684414311923</v>
      </c>
      <c r="U359">
        <f t="shared" si="159"/>
        <v>48.057392960165529</v>
      </c>
      <c r="V359">
        <f t="shared" si="160"/>
        <v>3.5018559369960416</v>
      </c>
      <c r="W359">
        <f t="shared" si="161"/>
        <v>7.2868204479978926</v>
      </c>
      <c r="X359">
        <f t="shared" si="162"/>
        <v>3.7778284773158815</v>
      </c>
      <c r="Y359">
        <f t="shared" si="163"/>
        <v>-3.5418610445169012</v>
      </c>
      <c r="Z359">
        <f t="shared" si="164"/>
        <v>2.7199623419259895</v>
      </c>
      <c r="AA359">
        <f t="shared" si="165"/>
        <v>0.24100296602046617</v>
      </c>
      <c r="AB359">
        <f t="shared" si="166"/>
        <v>-0.66042979351883258</v>
      </c>
      <c r="AC359">
        <v>-1.22157598547427E-3</v>
      </c>
      <c r="AD359">
        <v>2.3593703651448899E-2</v>
      </c>
      <c r="AE359">
        <v>2.6779785230748501</v>
      </c>
      <c r="AF359">
        <v>95</v>
      </c>
      <c r="AG359">
        <v>9</v>
      </c>
      <c r="AH359">
        <f t="shared" si="167"/>
        <v>1</v>
      </c>
      <c r="AI359">
        <f t="shared" si="168"/>
        <v>0</v>
      </c>
      <c r="AJ359">
        <f t="shared" si="169"/>
        <v>51537.233735425987</v>
      </c>
      <c r="AK359">
        <f t="shared" si="170"/>
        <v>-0.416190774193548</v>
      </c>
      <c r="AL359">
        <f t="shared" si="171"/>
        <v>-0.20393347935483852</v>
      </c>
      <c r="AM359">
        <f t="shared" si="172"/>
        <v>0.49</v>
      </c>
      <c r="AN359">
        <f t="shared" si="173"/>
        <v>0.39</v>
      </c>
      <c r="AO359">
        <v>14.97</v>
      </c>
      <c r="AP359">
        <v>0.5</v>
      </c>
      <c r="AQ359" t="s">
        <v>195</v>
      </c>
      <c r="AR359">
        <v>1607414707.00968</v>
      </c>
      <c r="AS359">
        <v>411.14400000000001</v>
      </c>
      <c r="AT359">
        <v>409.99148387096801</v>
      </c>
      <c r="AU359">
        <v>34.431454838709698</v>
      </c>
      <c r="AV359">
        <v>34.315364516129002</v>
      </c>
      <c r="AW359">
        <v>1000.00419354839</v>
      </c>
      <c r="AX359">
        <v>101.540419354839</v>
      </c>
      <c r="AY359">
        <v>0.164720709677419</v>
      </c>
      <c r="AZ359">
        <v>39.677364516129003</v>
      </c>
      <c r="BA359">
        <v>39.659067741935502</v>
      </c>
      <c r="BB359">
        <v>39.863929032258099</v>
      </c>
      <c r="BC359">
        <v>10004.5416129032</v>
      </c>
      <c r="BD359">
        <v>-0.416190774193548</v>
      </c>
      <c r="BE359">
        <v>0.29249599999999998</v>
      </c>
      <c r="BF359">
        <v>1607414681.5999999</v>
      </c>
      <c r="BG359" t="s">
        <v>1018</v>
      </c>
      <c r="BH359">
        <v>57</v>
      </c>
      <c r="BI359">
        <v>-1.673</v>
      </c>
      <c r="BJ359">
        <v>-5.0000000000000001E-3</v>
      </c>
      <c r="BK359">
        <v>410</v>
      </c>
      <c r="BL359">
        <v>34</v>
      </c>
      <c r="BM359">
        <v>0.6</v>
      </c>
      <c r="BN359">
        <v>0.11</v>
      </c>
      <c r="BO359">
        <v>1.1645182000000001</v>
      </c>
      <c r="BP359">
        <v>-0.109410207528609</v>
      </c>
      <c r="BQ359">
        <v>2.4917467583203599E-2</v>
      </c>
      <c r="BR359">
        <v>0</v>
      </c>
      <c r="BS359">
        <v>0.11545088000000001</v>
      </c>
      <c r="BT359">
        <v>6.1507031918038996E-3</v>
      </c>
      <c r="BU359">
        <v>1.12012005856515E-3</v>
      </c>
      <c r="BV359">
        <v>1</v>
      </c>
      <c r="BW359">
        <v>1</v>
      </c>
      <c r="BX359">
        <v>2</v>
      </c>
      <c r="BY359" t="s">
        <v>220</v>
      </c>
      <c r="BZ359">
        <v>100</v>
      </c>
      <c r="CA359">
        <v>100</v>
      </c>
      <c r="CB359">
        <v>-1.673</v>
      </c>
      <c r="CC359">
        <v>-5.0000000000000001E-3</v>
      </c>
      <c r="CD359">
        <v>2</v>
      </c>
      <c r="CE359">
        <v>984.21100000000001</v>
      </c>
      <c r="CF359">
        <v>688.22799999999995</v>
      </c>
      <c r="CG359">
        <v>41.997700000000002</v>
      </c>
      <c r="CH359">
        <v>40.365400000000001</v>
      </c>
      <c r="CI359">
        <v>30</v>
      </c>
      <c r="CJ359">
        <v>40.082599999999999</v>
      </c>
      <c r="CK359">
        <v>40.173499999999997</v>
      </c>
      <c r="CL359">
        <v>31.246300000000002</v>
      </c>
      <c r="CM359">
        <v>-30</v>
      </c>
      <c r="CN359">
        <v>-30</v>
      </c>
      <c r="CO359">
        <v>42</v>
      </c>
      <c r="CP359">
        <v>410</v>
      </c>
      <c r="CQ359">
        <v>10</v>
      </c>
      <c r="CR359">
        <v>97.106300000000005</v>
      </c>
      <c r="CS359">
        <v>104.866</v>
      </c>
    </row>
    <row r="360" spans="1:97" x14ac:dyDescent="0.25">
      <c r="A360">
        <v>344</v>
      </c>
      <c r="B360">
        <v>1607415017.2</v>
      </c>
      <c r="C360">
        <v>25423.100000143098</v>
      </c>
      <c r="D360" t="s">
        <v>1028</v>
      </c>
      <c r="E360" t="s">
        <v>1029</v>
      </c>
      <c r="F360">
        <v>1607415008.6483901</v>
      </c>
      <c r="G360">
        <f t="shared" si="145"/>
        <v>4.3559790513033215E-4</v>
      </c>
      <c r="H360">
        <f t="shared" si="146"/>
        <v>-3.6399851318222796</v>
      </c>
      <c r="I360">
        <f t="shared" si="147"/>
        <v>415.517258064516</v>
      </c>
      <c r="J360">
        <f t="shared" si="148"/>
        <v>897.67651067047814</v>
      </c>
      <c r="K360">
        <f t="shared" si="149"/>
        <v>91.300018258536966</v>
      </c>
      <c r="L360">
        <f t="shared" si="150"/>
        <v>42.261029220528933</v>
      </c>
      <c r="M360">
        <f t="shared" si="151"/>
        <v>1.1151369741863624E-2</v>
      </c>
      <c r="N360">
        <f t="shared" si="152"/>
        <v>2.7421691761188218</v>
      </c>
      <c r="O360">
        <f t="shared" si="153"/>
        <v>1.1126237488326746E-2</v>
      </c>
      <c r="P360">
        <f t="shared" si="154"/>
        <v>6.9561516995665373E-3</v>
      </c>
      <c r="Q360">
        <f t="shared" si="155"/>
        <v>-1.5299581276451623E-2</v>
      </c>
      <c r="R360">
        <f t="shared" si="156"/>
        <v>39.619127137276699</v>
      </c>
      <c r="S360">
        <f t="shared" si="157"/>
        <v>39.725883870967699</v>
      </c>
      <c r="T360">
        <f t="shared" si="158"/>
        <v>7.3057731402013122</v>
      </c>
      <c r="U360">
        <f t="shared" si="159"/>
        <v>48.369027382549412</v>
      </c>
      <c r="V360">
        <f t="shared" si="160"/>
        <v>3.5361233659935163</v>
      </c>
      <c r="W360">
        <f t="shared" si="161"/>
        <v>7.3107183612074857</v>
      </c>
      <c r="X360">
        <f t="shared" si="162"/>
        <v>3.7696497742077959</v>
      </c>
      <c r="Y360">
        <f t="shared" si="163"/>
        <v>-19.209867616247649</v>
      </c>
      <c r="Z360">
        <f t="shared" si="164"/>
        <v>1.8689309570918902</v>
      </c>
      <c r="AA360">
        <f t="shared" si="165"/>
        <v>0.1666203495455616</v>
      </c>
      <c r="AB360">
        <f t="shared" si="166"/>
        <v>-17.18961589088665</v>
      </c>
      <c r="AC360">
        <v>-1.2210595589312501E-3</v>
      </c>
      <c r="AD360">
        <v>2.3583729310958701E-2</v>
      </c>
      <c r="AE360">
        <v>2.6772659745700902</v>
      </c>
      <c r="AF360">
        <v>97</v>
      </c>
      <c r="AG360">
        <v>10</v>
      </c>
      <c r="AH360">
        <f t="shared" si="167"/>
        <v>1</v>
      </c>
      <c r="AI360">
        <f t="shared" si="168"/>
        <v>0</v>
      </c>
      <c r="AJ360">
        <f t="shared" si="169"/>
        <v>51506.299656526789</v>
      </c>
      <c r="AK360">
        <f t="shared" si="170"/>
        <v>-8.0060603225806506E-2</v>
      </c>
      <c r="AL360">
        <f t="shared" si="171"/>
        <v>-3.9229695580645187E-2</v>
      </c>
      <c r="AM360">
        <f t="shared" si="172"/>
        <v>0.49</v>
      </c>
      <c r="AN360">
        <f t="shared" si="173"/>
        <v>0.39</v>
      </c>
      <c r="AO360">
        <v>15.99</v>
      </c>
      <c r="AP360">
        <v>0.5</v>
      </c>
      <c r="AQ360" t="s">
        <v>195</v>
      </c>
      <c r="AR360">
        <v>1607415008.6483901</v>
      </c>
      <c r="AS360">
        <v>415.517258064516</v>
      </c>
      <c r="AT360">
        <v>409.986774193548</v>
      </c>
      <c r="AU360">
        <v>34.767735483871</v>
      </c>
      <c r="AV360">
        <v>34.095483870967698</v>
      </c>
      <c r="AW360">
        <v>1000.07880645161</v>
      </c>
      <c r="AX360">
        <v>101.542193548387</v>
      </c>
      <c r="AY360">
        <v>0.16484364516128999</v>
      </c>
      <c r="AZ360">
        <v>39.738525806451598</v>
      </c>
      <c r="BA360">
        <v>39.725883870967699</v>
      </c>
      <c r="BB360">
        <v>39.949958064516103</v>
      </c>
      <c r="BC360">
        <v>10000.1374193548</v>
      </c>
      <c r="BD360">
        <v>-8.0060603225806506E-2</v>
      </c>
      <c r="BE360">
        <v>0.282605</v>
      </c>
      <c r="BF360">
        <v>1607415002.2</v>
      </c>
      <c r="BG360" t="s">
        <v>1030</v>
      </c>
      <c r="BH360">
        <v>58</v>
      </c>
      <c r="BI360">
        <v>-1.6379999999999999</v>
      </c>
      <c r="BJ360">
        <v>-4.0000000000000001E-3</v>
      </c>
      <c r="BK360">
        <v>410</v>
      </c>
      <c r="BL360">
        <v>34</v>
      </c>
      <c r="BM360">
        <v>0.21</v>
      </c>
      <c r="BN360">
        <v>7.0000000000000007E-2</v>
      </c>
      <c r="BO360">
        <v>3.2689054378</v>
      </c>
      <c r="BP360">
        <v>25.606056682587401</v>
      </c>
      <c r="BQ360">
        <v>3.40268465802182</v>
      </c>
      <c r="BR360">
        <v>0</v>
      </c>
      <c r="BS360">
        <v>0.39860001680000001</v>
      </c>
      <c r="BT360">
        <v>3.1003656405151299</v>
      </c>
      <c r="BU360">
        <v>0.41203753371197099</v>
      </c>
      <c r="BV360">
        <v>0</v>
      </c>
      <c r="BW360">
        <v>0</v>
      </c>
      <c r="BX360">
        <v>2</v>
      </c>
      <c r="BY360" t="s">
        <v>213</v>
      </c>
      <c r="BZ360">
        <v>100</v>
      </c>
      <c r="CA360">
        <v>100</v>
      </c>
      <c r="CB360">
        <v>-1.6379999999999999</v>
      </c>
      <c r="CC360">
        <v>-4.0000000000000001E-3</v>
      </c>
      <c r="CD360">
        <v>2</v>
      </c>
      <c r="CE360">
        <v>981.76199999999994</v>
      </c>
      <c r="CF360">
        <v>686.221</v>
      </c>
      <c r="CG360">
        <v>41.997100000000003</v>
      </c>
      <c r="CH360">
        <v>40.357700000000001</v>
      </c>
      <c r="CI360">
        <v>30.000599999999999</v>
      </c>
      <c r="CJ360">
        <v>40.062800000000003</v>
      </c>
      <c r="CK360">
        <v>40.153799999999997</v>
      </c>
      <c r="CL360">
        <v>31.267299999999999</v>
      </c>
      <c r="CM360">
        <v>-30</v>
      </c>
      <c r="CN360">
        <v>-30</v>
      </c>
      <c r="CO360">
        <v>42</v>
      </c>
      <c r="CP360">
        <v>410</v>
      </c>
      <c r="CQ360">
        <v>10</v>
      </c>
      <c r="CR360">
        <v>97.1066</v>
      </c>
      <c r="CS360">
        <v>104.864</v>
      </c>
    </row>
    <row r="361" spans="1:97" x14ac:dyDescent="0.25">
      <c r="A361">
        <v>345</v>
      </c>
      <c r="B361">
        <v>1607415022.2</v>
      </c>
      <c r="C361">
        <v>25428.100000143098</v>
      </c>
      <c r="D361" t="s">
        <v>1031</v>
      </c>
      <c r="E361" t="s">
        <v>1032</v>
      </c>
      <c r="F361">
        <v>1607415013.84516</v>
      </c>
      <c r="G361">
        <f t="shared" si="145"/>
        <v>5.5459486641640699E-4</v>
      </c>
      <c r="H361">
        <f t="shared" si="146"/>
        <v>-4.6371750840996997</v>
      </c>
      <c r="I361">
        <f t="shared" si="147"/>
        <v>417.03154838709702</v>
      </c>
      <c r="J361">
        <f t="shared" si="148"/>
        <v>896.54366170330593</v>
      </c>
      <c r="K361">
        <f t="shared" si="149"/>
        <v>91.185194112471876</v>
      </c>
      <c r="L361">
        <f t="shared" si="150"/>
        <v>42.415226736928837</v>
      </c>
      <c r="M361">
        <f t="shared" si="151"/>
        <v>1.429291327216862E-2</v>
      </c>
      <c r="N361">
        <f t="shared" si="152"/>
        <v>2.7423712332051049</v>
      </c>
      <c r="O361">
        <f t="shared" si="153"/>
        <v>1.4251657283403748E-2</v>
      </c>
      <c r="P361">
        <f t="shared" si="154"/>
        <v>8.9109824994097163E-3</v>
      </c>
      <c r="Q361">
        <f t="shared" si="155"/>
        <v>-1.6264154334580647E-2</v>
      </c>
      <c r="R361">
        <f t="shared" si="156"/>
        <v>39.571938226390756</v>
      </c>
      <c r="S361">
        <f t="shared" si="157"/>
        <v>39.714003225806401</v>
      </c>
      <c r="T361">
        <f t="shared" si="158"/>
        <v>7.3011283610787361</v>
      </c>
      <c r="U361">
        <f t="shared" si="159"/>
        <v>48.657871036568032</v>
      </c>
      <c r="V361">
        <f t="shared" si="160"/>
        <v>3.5544611051512875</v>
      </c>
      <c r="W361">
        <f t="shared" si="161"/>
        <v>7.3050074518878763</v>
      </c>
      <c r="X361">
        <f t="shared" si="162"/>
        <v>3.7466672559274485</v>
      </c>
      <c r="Y361">
        <f t="shared" si="163"/>
        <v>-24.457633608963548</v>
      </c>
      <c r="Z361">
        <f t="shared" si="164"/>
        <v>1.4670209817338498</v>
      </c>
      <c r="AA361">
        <f t="shared" si="165"/>
        <v>0.13076272028222069</v>
      </c>
      <c r="AB361">
        <f t="shared" si="166"/>
        <v>-22.87611406128206</v>
      </c>
      <c r="AC361">
        <v>-1.22120055566776E-3</v>
      </c>
      <c r="AD361">
        <v>2.3586452543288498E-2</v>
      </c>
      <c r="AE361">
        <v>2.6774605372311102</v>
      </c>
      <c r="AF361">
        <v>96</v>
      </c>
      <c r="AG361">
        <v>10</v>
      </c>
      <c r="AH361">
        <f t="shared" si="167"/>
        <v>1</v>
      </c>
      <c r="AI361">
        <f t="shared" si="168"/>
        <v>0</v>
      </c>
      <c r="AJ361">
        <f t="shared" si="169"/>
        <v>51514.414867494459</v>
      </c>
      <c r="AK361">
        <f t="shared" si="170"/>
        <v>-8.5108081290322601E-2</v>
      </c>
      <c r="AL361">
        <f t="shared" si="171"/>
        <v>-4.1702959832258073E-2</v>
      </c>
      <c r="AM361">
        <f t="shared" si="172"/>
        <v>0.49</v>
      </c>
      <c r="AN361">
        <f t="shared" si="173"/>
        <v>0.39</v>
      </c>
      <c r="AO361">
        <v>15.99</v>
      </c>
      <c r="AP361">
        <v>0.5</v>
      </c>
      <c r="AQ361" t="s">
        <v>195</v>
      </c>
      <c r="AR361">
        <v>1607415013.84516</v>
      </c>
      <c r="AS361">
        <v>417.03154838709702</v>
      </c>
      <c r="AT361">
        <v>409.98683870967699</v>
      </c>
      <c r="AU361">
        <v>34.947883870967701</v>
      </c>
      <c r="AV361">
        <v>34.092116129032298</v>
      </c>
      <c r="AW361">
        <v>1000.04412903226</v>
      </c>
      <c r="AX361">
        <v>101.542483870968</v>
      </c>
      <c r="AY361">
        <v>0.16499341935483899</v>
      </c>
      <c r="AZ361">
        <v>39.723925806451597</v>
      </c>
      <c r="BA361">
        <v>39.714003225806401</v>
      </c>
      <c r="BB361">
        <v>39.939048387096797</v>
      </c>
      <c r="BC361">
        <v>10001.2635483871</v>
      </c>
      <c r="BD361">
        <v>-8.5108081290322601E-2</v>
      </c>
      <c r="BE361">
        <v>0.282605</v>
      </c>
      <c r="BF361">
        <v>1607415002.2</v>
      </c>
      <c r="BG361" t="s">
        <v>1030</v>
      </c>
      <c r="BH361">
        <v>58</v>
      </c>
      <c r="BI361">
        <v>-1.6379999999999999</v>
      </c>
      <c r="BJ361">
        <v>-4.0000000000000001E-3</v>
      </c>
      <c r="BK361">
        <v>410</v>
      </c>
      <c r="BL361">
        <v>34</v>
      </c>
      <c r="BM361">
        <v>0.21</v>
      </c>
      <c r="BN361">
        <v>7.0000000000000007E-2</v>
      </c>
      <c r="BO361">
        <v>4.7114656037999998</v>
      </c>
      <c r="BP361">
        <v>23.171220704975799</v>
      </c>
      <c r="BQ361">
        <v>3.2167506624278501</v>
      </c>
      <c r="BR361">
        <v>0</v>
      </c>
      <c r="BS361">
        <v>0.57294563497999995</v>
      </c>
      <c r="BT361">
        <v>2.8095174159459702</v>
      </c>
      <c r="BU361">
        <v>0.38988129107358399</v>
      </c>
      <c r="BV361">
        <v>0</v>
      </c>
      <c r="BW361">
        <v>0</v>
      </c>
      <c r="BX361">
        <v>2</v>
      </c>
      <c r="BY361" t="s">
        <v>213</v>
      </c>
      <c r="BZ361">
        <v>100</v>
      </c>
      <c r="CA361">
        <v>100</v>
      </c>
      <c r="CB361">
        <v>-1.6379999999999999</v>
      </c>
      <c r="CC361">
        <v>-4.0000000000000001E-3</v>
      </c>
      <c r="CD361">
        <v>2</v>
      </c>
      <c r="CE361">
        <v>982.83500000000004</v>
      </c>
      <c r="CF361">
        <v>686.57899999999995</v>
      </c>
      <c r="CG361">
        <v>41.996400000000001</v>
      </c>
      <c r="CH361">
        <v>40.3628</v>
      </c>
      <c r="CI361">
        <v>30.000399999999999</v>
      </c>
      <c r="CJ361">
        <v>40.066000000000003</v>
      </c>
      <c r="CK361">
        <v>40.155799999999999</v>
      </c>
      <c r="CL361">
        <v>31.2667</v>
      </c>
      <c r="CM361">
        <v>-30</v>
      </c>
      <c r="CN361">
        <v>-30</v>
      </c>
      <c r="CO361">
        <v>42</v>
      </c>
      <c r="CP361">
        <v>410</v>
      </c>
      <c r="CQ361">
        <v>10</v>
      </c>
      <c r="CR361">
        <v>97.105900000000005</v>
      </c>
      <c r="CS361">
        <v>104.863</v>
      </c>
    </row>
    <row r="362" spans="1:97" x14ac:dyDescent="0.25">
      <c r="A362">
        <v>346</v>
      </c>
      <c r="B362">
        <v>1607415027.2</v>
      </c>
      <c r="C362">
        <v>25433.100000143098</v>
      </c>
      <c r="D362" t="s">
        <v>1033</v>
      </c>
      <c r="E362" t="s">
        <v>1034</v>
      </c>
      <c r="F362">
        <v>1607415018.6354799</v>
      </c>
      <c r="G362">
        <f t="shared" si="145"/>
        <v>5.6563168606114304E-4</v>
      </c>
      <c r="H362">
        <f t="shared" si="146"/>
        <v>-4.7245050039543877</v>
      </c>
      <c r="I362">
        <f t="shared" si="147"/>
        <v>417.16177419354801</v>
      </c>
      <c r="J362">
        <f t="shared" si="148"/>
        <v>895.32291717582393</v>
      </c>
      <c r="K362">
        <f t="shared" si="149"/>
        <v>91.06140145323829</v>
      </c>
      <c r="L362">
        <f t="shared" si="150"/>
        <v>42.42864229434646</v>
      </c>
      <c r="M362">
        <f t="shared" si="151"/>
        <v>1.4603749487698436E-2</v>
      </c>
      <c r="N362">
        <f t="shared" si="152"/>
        <v>2.7418919755986422</v>
      </c>
      <c r="O362">
        <f t="shared" si="153"/>
        <v>1.4560674966225623E-2</v>
      </c>
      <c r="P362">
        <f t="shared" si="154"/>
        <v>9.1042812729377406E-3</v>
      </c>
      <c r="Q362">
        <f t="shared" si="155"/>
        <v>-1.6734592299938702E-2</v>
      </c>
      <c r="R362">
        <f t="shared" si="156"/>
        <v>39.555060290838568</v>
      </c>
      <c r="S362">
        <f t="shared" si="157"/>
        <v>39.701000000000001</v>
      </c>
      <c r="T362">
        <f t="shared" si="158"/>
        <v>7.2960476395899994</v>
      </c>
      <c r="U362">
        <f t="shared" si="159"/>
        <v>48.712623725006999</v>
      </c>
      <c r="V362">
        <f t="shared" si="160"/>
        <v>3.5558281137234302</v>
      </c>
      <c r="W362">
        <f t="shared" si="161"/>
        <v>7.2996029402908524</v>
      </c>
      <c r="X362">
        <f t="shared" si="162"/>
        <v>3.7402195258665691</v>
      </c>
      <c r="Y362">
        <f t="shared" si="163"/>
        <v>-24.944357355296408</v>
      </c>
      <c r="Z362">
        <f t="shared" si="164"/>
        <v>1.3451700097146042</v>
      </c>
      <c r="AA362">
        <f t="shared" si="165"/>
        <v>0.1199070757020065</v>
      </c>
      <c r="AB362">
        <f t="shared" si="166"/>
        <v>-23.496014862179734</v>
      </c>
      <c r="AC362">
        <v>-1.22086614364263E-3</v>
      </c>
      <c r="AD362">
        <v>2.3579993658771999E-2</v>
      </c>
      <c r="AE362">
        <v>2.6769990546880398</v>
      </c>
      <c r="AF362">
        <v>96</v>
      </c>
      <c r="AG362">
        <v>10</v>
      </c>
      <c r="AH362">
        <f t="shared" si="167"/>
        <v>1</v>
      </c>
      <c r="AI362">
        <f t="shared" si="168"/>
        <v>0</v>
      </c>
      <c r="AJ362">
        <f t="shared" si="169"/>
        <v>51503.166368270249</v>
      </c>
      <c r="AK362">
        <f t="shared" si="170"/>
        <v>-8.7569818419354795E-2</v>
      </c>
      <c r="AL362">
        <f t="shared" si="171"/>
        <v>-4.2909211025483847E-2</v>
      </c>
      <c r="AM362">
        <f t="shared" si="172"/>
        <v>0.49</v>
      </c>
      <c r="AN362">
        <f t="shared" si="173"/>
        <v>0.39</v>
      </c>
      <c r="AO362">
        <v>15.99</v>
      </c>
      <c r="AP362">
        <v>0.5</v>
      </c>
      <c r="AQ362" t="s">
        <v>195</v>
      </c>
      <c r="AR362">
        <v>1607415018.6354799</v>
      </c>
      <c r="AS362">
        <v>417.16177419354801</v>
      </c>
      <c r="AT362">
        <v>409.98458064516097</v>
      </c>
      <c r="AU362">
        <v>34.961183870967702</v>
      </c>
      <c r="AV362">
        <v>34.0883580645161</v>
      </c>
      <c r="AW362">
        <v>999.99861290322599</v>
      </c>
      <c r="AX362">
        <v>101.542709677419</v>
      </c>
      <c r="AY362">
        <v>0.16517661290322599</v>
      </c>
      <c r="AZ362">
        <v>39.710099999999997</v>
      </c>
      <c r="BA362">
        <v>39.701000000000001</v>
      </c>
      <c r="BB362">
        <v>39.927019354838698</v>
      </c>
      <c r="BC362">
        <v>9998.5025806451595</v>
      </c>
      <c r="BD362">
        <v>-8.7569818419354795E-2</v>
      </c>
      <c r="BE362">
        <v>0.282605</v>
      </c>
      <c r="BF362">
        <v>1607415002.2</v>
      </c>
      <c r="BG362" t="s">
        <v>1030</v>
      </c>
      <c r="BH362">
        <v>58</v>
      </c>
      <c r="BI362">
        <v>-1.6379999999999999</v>
      </c>
      <c r="BJ362">
        <v>-4.0000000000000001E-3</v>
      </c>
      <c r="BK362">
        <v>410</v>
      </c>
      <c r="BL362">
        <v>34</v>
      </c>
      <c r="BM362">
        <v>0.21</v>
      </c>
      <c r="BN362">
        <v>7.0000000000000007E-2</v>
      </c>
      <c r="BO362">
        <v>6.1485336398000001</v>
      </c>
      <c r="BP362">
        <v>12.4136557204783</v>
      </c>
      <c r="BQ362">
        <v>2.2334491904623501</v>
      </c>
      <c r="BR362">
        <v>0</v>
      </c>
      <c r="BS362">
        <v>0.74736685039999995</v>
      </c>
      <c r="BT362">
        <v>1.51184394166726</v>
      </c>
      <c r="BU362">
        <v>0.27125518706937501</v>
      </c>
      <c r="BV362">
        <v>0</v>
      </c>
      <c r="BW362">
        <v>0</v>
      </c>
      <c r="BX362">
        <v>2</v>
      </c>
      <c r="BY362" t="s">
        <v>213</v>
      </c>
      <c r="BZ362">
        <v>100</v>
      </c>
      <c r="CA362">
        <v>100</v>
      </c>
      <c r="CB362">
        <v>-1.6379999999999999</v>
      </c>
      <c r="CC362">
        <v>-4.0000000000000001E-3</v>
      </c>
      <c r="CD362">
        <v>2</v>
      </c>
      <c r="CE362">
        <v>982.90200000000004</v>
      </c>
      <c r="CF362">
        <v>686.68899999999996</v>
      </c>
      <c r="CG362">
        <v>41.996400000000001</v>
      </c>
      <c r="CH362">
        <v>40.366799999999998</v>
      </c>
      <c r="CI362">
        <v>30.000399999999999</v>
      </c>
      <c r="CJ362">
        <v>40.066699999999997</v>
      </c>
      <c r="CK362">
        <v>40.157699999999998</v>
      </c>
      <c r="CL362">
        <v>31.267099999999999</v>
      </c>
      <c r="CM362">
        <v>-30</v>
      </c>
      <c r="CN362">
        <v>-30</v>
      </c>
      <c r="CO362">
        <v>42</v>
      </c>
      <c r="CP362">
        <v>410</v>
      </c>
      <c r="CQ362">
        <v>10</v>
      </c>
      <c r="CR362">
        <v>97.104799999999997</v>
      </c>
      <c r="CS362">
        <v>104.86199999999999</v>
      </c>
    </row>
    <row r="363" spans="1:97" x14ac:dyDescent="0.25">
      <c r="A363">
        <v>347</v>
      </c>
      <c r="B363">
        <v>1607415032.2</v>
      </c>
      <c r="C363">
        <v>25438.100000143098</v>
      </c>
      <c r="D363" t="s">
        <v>1035</v>
      </c>
      <c r="E363" t="s">
        <v>1036</v>
      </c>
      <c r="F363">
        <v>1607415023.5709701</v>
      </c>
      <c r="G363">
        <f t="shared" si="145"/>
        <v>5.6452494634054396E-4</v>
      </c>
      <c r="H363">
        <f t="shared" si="146"/>
        <v>-4.7169361334666711</v>
      </c>
      <c r="I363">
        <f t="shared" si="147"/>
        <v>417.14412903225798</v>
      </c>
      <c r="J363">
        <f t="shared" si="148"/>
        <v>894.98620288002894</v>
      </c>
      <c r="K363">
        <f t="shared" si="149"/>
        <v>91.027618008242655</v>
      </c>
      <c r="L363">
        <f t="shared" si="150"/>
        <v>42.427063467278373</v>
      </c>
      <c r="M363">
        <f t="shared" si="151"/>
        <v>1.4590838536631639E-2</v>
      </c>
      <c r="N363">
        <f t="shared" si="152"/>
        <v>2.741581740777407</v>
      </c>
      <c r="O363">
        <f t="shared" si="153"/>
        <v>1.4547835173294107E-2</v>
      </c>
      <c r="P363">
        <f t="shared" si="154"/>
        <v>9.0962500347846961E-3</v>
      </c>
      <c r="Q363">
        <f t="shared" si="155"/>
        <v>-1.2264636927358073E-2</v>
      </c>
      <c r="R363">
        <f t="shared" si="156"/>
        <v>39.541247612571581</v>
      </c>
      <c r="S363">
        <f t="shared" si="157"/>
        <v>39.689693548387098</v>
      </c>
      <c r="T363">
        <f t="shared" si="158"/>
        <v>7.2916323863617256</v>
      </c>
      <c r="U363">
        <f t="shared" si="159"/>
        <v>48.742522945634519</v>
      </c>
      <c r="V363">
        <f t="shared" si="160"/>
        <v>3.5553209274976161</v>
      </c>
      <c r="W363">
        <f t="shared" si="161"/>
        <v>7.2940847388287233</v>
      </c>
      <c r="X363">
        <f t="shared" si="162"/>
        <v>3.7363114588641095</v>
      </c>
      <c r="Y363">
        <f t="shared" si="163"/>
        <v>-24.895550133617988</v>
      </c>
      <c r="Z363">
        <f t="shared" si="164"/>
        <v>0.928305449720497</v>
      </c>
      <c r="AA363">
        <f t="shared" si="165"/>
        <v>8.2747464296516637E-2</v>
      </c>
      <c r="AB363">
        <f t="shared" si="166"/>
        <v>-23.896761856528332</v>
      </c>
      <c r="AC363">
        <v>-1.22064970217554E-3</v>
      </c>
      <c r="AD363">
        <v>2.3575813275485899E-2</v>
      </c>
      <c r="AE363">
        <v>2.6767003244195999</v>
      </c>
      <c r="AF363">
        <v>95</v>
      </c>
      <c r="AG363">
        <v>9</v>
      </c>
      <c r="AH363">
        <f t="shared" si="167"/>
        <v>1</v>
      </c>
      <c r="AI363">
        <f t="shared" si="168"/>
        <v>0</v>
      </c>
      <c r="AJ363">
        <f t="shared" si="169"/>
        <v>51496.743160084516</v>
      </c>
      <c r="AK363">
        <f t="shared" si="170"/>
        <v>-6.4179157129032299E-2</v>
      </c>
      <c r="AL363">
        <f t="shared" si="171"/>
        <v>-3.1447786993225826E-2</v>
      </c>
      <c r="AM363">
        <f t="shared" si="172"/>
        <v>0.49</v>
      </c>
      <c r="AN363">
        <f t="shared" si="173"/>
        <v>0.39</v>
      </c>
      <c r="AO363">
        <v>15.99</v>
      </c>
      <c r="AP363">
        <v>0.5</v>
      </c>
      <c r="AQ363" t="s">
        <v>195</v>
      </c>
      <c r="AR363">
        <v>1607415023.5709701</v>
      </c>
      <c r="AS363">
        <v>417.14412903225798</v>
      </c>
      <c r="AT363">
        <v>409.97825806451601</v>
      </c>
      <c r="AU363">
        <v>34.956019354838702</v>
      </c>
      <c r="AV363">
        <v>34.0848935483871</v>
      </c>
      <c r="AW363">
        <v>999.995</v>
      </c>
      <c r="AX363">
        <v>101.54312903225799</v>
      </c>
      <c r="AY363">
        <v>0.16527464516129001</v>
      </c>
      <c r="AZ363">
        <v>39.695974193548402</v>
      </c>
      <c r="BA363">
        <v>39.689693548387098</v>
      </c>
      <c r="BB363">
        <v>39.914348387096801</v>
      </c>
      <c r="BC363">
        <v>9996.6887096774208</v>
      </c>
      <c r="BD363">
        <v>-6.4179157129032299E-2</v>
      </c>
      <c r="BE363">
        <v>0.282605</v>
      </c>
      <c r="BF363">
        <v>1607415002.2</v>
      </c>
      <c r="BG363" t="s">
        <v>1030</v>
      </c>
      <c r="BH363">
        <v>58</v>
      </c>
      <c r="BI363">
        <v>-1.6379999999999999</v>
      </c>
      <c r="BJ363">
        <v>-4.0000000000000001E-3</v>
      </c>
      <c r="BK363">
        <v>410</v>
      </c>
      <c r="BL363">
        <v>34</v>
      </c>
      <c r="BM363">
        <v>0.21</v>
      </c>
      <c r="BN363">
        <v>7.0000000000000007E-2</v>
      </c>
      <c r="BO363">
        <v>7.1659734000000004</v>
      </c>
      <c r="BP363">
        <v>9.8776854740140092E-3</v>
      </c>
      <c r="BQ363">
        <v>8.6874198139839001E-2</v>
      </c>
      <c r="BR363">
        <v>1</v>
      </c>
      <c r="BS363">
        <v>0.87105885999999999</v>
      </c>
      <c r="BT363">
        <v>5.6830674669658696E-3</v>
      </c>
      <c r="BU363">
        <v>1.0822380706683701E-2</v>
      </c>
      <c r="BV363">
        <v>1</v>
      </c>
      <c r="BW363">
        <v>2</v>
      </c>
      <c r="BX363">
        <v>2</v>
      </c>
      <c r="BY363" t="s">
        <v>197</v>
      </c>
      <c r="BZ363">
        <v>100</v>
      </c>
      <c r="CA363">
        <v>100</v>
      </c>
      <c r="CB363">
        <v>-1.6379999999999999</v>
      </c>
      <c r="CC363">
        <v>-4.0000000000000001E-3</v>
      </c>
      <c r="CD363">
        <v>2</v>
      </c>
      <c r="CE363">
        <v>983.70899999999995</v>
      </c>
      <c r="CF363">
        <v>686.62099999999998</v>
      </c>
      <c r="CG363">
        <v>41.996899999999997</v>
      </c>
      <c r="CH363">
        <v>40.369799999999998</v>
      </c>
      <c r="CI363">
        <v>30.000399999999999</v>
      </c>
      <c r="CJ363">
        <v>40.066699999999997</v>
      </c>
      <c r="CK363">
        <v>40.157699999999998</v>
      </c>
      <c r="CL363">
        <v>31.2697</v>
      </c>
      <c r="CM363">
        <v>-30</v>
      </c>
      <c r="CN363">
        <v>-30</v>
      </c>
      <c r="CO363">
        <v>42</v>
      </c>
      <c r="CP363">
        <v>410</v>
      </c>
      <c r="CQ363">
        <v>10</v>
      </c>
      <c r="CR363">
        <v>97.103700000000003</v>
      </c>
      <c r="CS363">
        <v>104.861</v>
      </c>
    </row>
    <row r="364" spans="1:97" x14ac:dyDescent="0.25">
      <c r="A364">
        <v>348</v>
      </c>
      <c r="B364">
        <v>1607415037.2</v>
      </c>
      <c r="C364">
        <v>25443.100000143098</v>
      </c>
      <c r="D364" t="s">
        <v>1037</v>
      </c>
      <c r="E364" t="s">
        <v>1038</v>
      </c>
      <c r="F364">
        <v>1607415028.5709701</v>
      </c>
      <c r="G364">
        <f t="shared" si="145"/>
        <v>5.6471308876652505E-4</v>
      </c>
      <c r="H364">
        <f t="shared" si="146"/>
        <v>-4.7056483941493719</v>
      </c>
      <c r="I364">
        <f t="shared" si="147"/>
        <v>417.13032258064499</v>
      </c>
      <c r="J364">
        <f t="shared" si="148"/>
        <v>892.97154510830956</v>
      </c>
      <c r="K364">
        <f t="shared" si="149"/>
        <v>90.822417602880265</v>
      </c>
      <c r="L364">
        <f t="shared" si="150"/>
        <v>42.425522470201898</v>
      </c>
      <c r="M364">
        <f t="shared" si="151"/>
        <v>1.4615716979375533E-2</v>
      </c>
      <c r="N364">
        <f t="shared" si="152"/>
        <v>2.7416554522183172</v>
      </c>
      <c r="O364">
        <f t="shared" si="153"/>
        <v>1.4572568233816209E-2</v>
      </c>
      <c r="P364">
        <f t="shared" si="154"/>
        <v>9.1117212060091955E-3</v>
      </c>
      <c r="Q364">
        <f t="shared" si="155"/>
        <v>-1.1119558576519351E-2</v>
      </c>
      <c r="R364">
        <f t="shared" si="156"/>
        <v>39.532389804748405</v>
      </c>
      <c r="S364">
        <f t="shared" si="157"/>
        <v>39.6759548387097</v>
      </c>
      <c r="T364">
        <f t="shared" si="158"/>
        <v>7.286270435798003</v>
      </c>
      <c r="U364">
        <f t="shared" si="159"/>
        <v>48.760572571319102</v>
      </c>
      <c r="V364">
        <f t="shared" si="160"/>
        <v>3.554959065708049</v>
      </c>
      <c r="W364">
        <f t="shared" si="161"/>
        <v>7.2906425791215392</v>
      </c>
      <c r="X364">
        <f t="shared" si="162"/>
        <v>3.7313113700899541</v>
      </c>
      <c r="Y364">
        <f t="shared" si="163"/>
        <v>-24.903847214603754</v>
      </c>
      <c r="Z364">
        <f t="shared" si="164"/>
        <v>1.6559278422952466</v>
      </c>
      <c r="AA364">
        <f t="shared" si="165"/>
        <v>0.14758646685892787</v>
      </c>
      <c r="AB364">
        <f t="shared" si="166"/>
        <v>-23.111452464026101</v>
      </c>
      <c r="AC364">
        <v>-1.2207011261895699E-3</v>
      </c>
      <c r="AD364">
        <v>2.3576806486683501E-2</v>
      </c>
      <c r="AE364">
        <v>2.67677130251051</v>
      </c>
      <c r="AF364">
        <v>95</v>
      </c>
      <c r="AG364">
        <v>10</v>
      </c>
      <c r="AH364">
        <f t="shared" si="167"/>
        <v>1</v>
      </c>
      <c r="AI364">
        <f t="shared" si="168"/>
        <v>0</v>
      </c>
      <c r="AJ364">
        <f t="shared" si="169"/>
        <v>51500.269442741192</v>
      </c>
      <c r="AK364">
        <f t="shared" si="170"/>
        <v>-5.8187119709677403E-2</v>
      </c>
      <c r="AL364">
        <f t="shared" si="171"/>
        <v>-2.8511688657741927E-2</v>
      </c>
      <c r="AM364">
        <f t="shared" si="172"/>
        <v>0.49</v>
      </c>
      <c r="AN364">
        <f t="shared" si="173"/>
        <v>0.39</v>
      </c>
      <c r="AO364">
        <v>15.99</v>
      </c>
      <c r="AP364">
        <v>0.5</v>
      </c>
      <c r="AQ364" t="s">
        <v>195</v>
      </c>
      <c r="AR364">
        <v>1607415028.5709701</v>
      </c>
      <c r="AS364">
        <v>417.13032258064499</v>
      </c>
      <c r="AT364">
        <v>409.98261290322603</v>
      </c>
      <c r="AU364">
        <v>34.952574193548401</v>
      </c>
      <c r="AV364">
        <v>34.081154838709701</v>
      </c>
      <c r="AW364">
        <v>999.99487096774203</v>
      </c>
      <c r="AX364">
        <v>101.542806451613</v>
      </c>
      <c r="AY364">
        <v>0.16526935483871</v>
      </c>
      <c r="AZ364">
        <v>39.687158064516098</v>
      </c>
      <c r="BA364">
        <v>39.6759548387097</v>
      </c>
      <c r="BB364">
        <v>39.903303225806397</v>
      </c>
      <c r="BC364">
        <v>9997.1416129032295</v>
      </c>
      <c r="BD364">
        <v>-5.8187119709677403E-2</v>
      </c>
      <c r="BE364">
        <v>0.282605</v>
      </c>
      <c r="BF364">
        <v>1607415002.2</v>
      </c>
      <c r="BG364" t="s">
        <v>1030</v>
      </c>
      <c r="BH364">
        <v>58</v>
      </c>
      <c r="BI364">
        <v>-1.6379999999999999</v>
      </c>
      <c r="BJ364">
        <v>-4.0000000000000001E-3</v>
      </c>
      <c r="BK364">
        <v>410</v>
      </c>
      <c r="BL364">
        <v>34</v>
      </c>
      <c r="BM364">
        <v>0.21</v>
      </c>
      <c r="BN364">
        <v>7.0000000000000007E-2</v>
      </c>
      <c r="BO364">
        <v>7.1594616000000002</v>
      </c>
      <c r="BP364">
        <v>-0.18541956302521001</v>
      </c>
      <c r="BQ364">
        <v>2.70265828665039E-2</v>
      </c>
      <c r="BR364">
        <v>0</v>
      </c>
      <c r="BS364">
        <v>0.87199501999999995</v>
      </c>
      <c r="BT364">
        <v>-6.8200624249694902E-3</v>
      </c>
      <c r="BU364">
        <v>2.16552720130688E-3</v>
      </c>
      <c r="BV364">
        <v>1</v>
      </c>
      <c r="BW364">
        <v>1</v>
      </c>
      <c r="BX364">
        <v>2</v>
      </c>
      <c r="BY364" t="s">
        <v>220</v>
      </c>
      <c r="BZ364">
        <v>100</v>
      </c>
      <c r="CA364">
        <v>100</v>
      </c>
      <c r="CB364">
        <v>-1.6379999999999999</v>
      </c>
      <c r="CC364">
        <v>-4.0000000000000001E-3</v>
      </c>
      <c r="CD364">
        <v>2</v>
      </c>
      <c r="CE364">
        <v>983.76400000000001</v>
      </c>
      <c r="CF364">
        <v>686.64400000000001</v>
      </c>
      <c r="CG364">
        <v>41.997300000000003</v>
      </c>
      <c r="CH364">
        <v>40.373399999999997</v>
      </c>
      <c r="CI364">
        <v>30.0001</v>
      </c>
      <c r="CJ364">
        <v>40.066699999999997</v>
      </c>
      <c r="CK364">
        <v>40.157699999999998</v>
      </c>
      <c r="CL364">
        <v>31.2683</v>
      </c>
      <c r="CM364">
        <v>-30</v>
      </c>
      <c r="CN364">
        <v>-30</v>
      </c>
      <c r="CO364">
        <v>42</v>
      </c>
      <c r="CP364">
        <v>410</v>
      </c>
      <c r="CQ364">
        <v>10</v>
      </c>
      <c r="CR364">
        <v>97.104100000000003</v>
      </c>
      <c r="CS364">
        <v>104.861</v>
      </c>
    </row>
    <row r="365" spans="1:97" x14ac:dyDescent="0.25">
      <c r="A365">
        <v>349</v>
      </c>
      <c r="B365">
        <v>1607415042.2</v>
      </c>
      <c r="C365">
        <v>25448.100000143098</v>
      </c>
      <c r="D365" t="s">
        <v>1039</v>
      </c>
      <c r="E365" t="s">
        <v>1040</v>
      </c>
      <c r="F365">
        <v>1607415033.5709701</v>
      </c>
      <c r="G365">
        <f t="shared" si="145"/>
        <v>5.6521635305079997E-4</v>
      </c>
      <c r="H365">
        <f t="shared" si="146"/>
        <v>-4.7053583838862396</v>
      </c>
      <c r="I365">
        <f t="shared" si="147"/>
        <v>417.13119354838699</v>
      </c>
      <c r="J365">
        <f t="shared" si="148"/>
        <v>892.13454468027885</v>
      </c>
      <c r="K365">
        <f t="shared" si="149"/>
        <v>90.737026187910715</v>
      </c>
      <c r="L365">
        <f t="shared" si="150"/>
        <v>42.42548868720106</v>
      </c>
      <c r="M365">
        <f t="shared" si="151"/>
        <v>1.464025897582048E-2</v>
      </c>
      <c r="N365">
        <f t="shared" si="152"/>
        <v>2.7421423644815199</v>
      </c>
      <c r="O365">
        <f t="shared" si="153"/>
        <v>1.4596973096727795E-2</v>
      </c>
      <c r="P365">
        <f t="shared" si="154"/>
        <v>9.1269865163845533E-3</v>
      </c>
      <c r="Q365">
        <f t="shared" si="155"/>
        <v>-9.8257622603903239E-3</v>
      </c>
      <c r="R365">
        <f t="shared" si="156"/>
        <v>39.525971559334081</v>
      </c>
      <c r="S365">
        <f t="shared" si="157"/>
        <v>39.6677258064516</v>
      </c>
      <c r="T365">
        <f t="shared" si="158"/>
        <v>7.2830604420494014</v>
      </c>
      <c r="U365">
        <f t="shared" si="159"/>
        <v>48.77227080450735</v>
      </c>
      <c r="V365">
        <f t="shared" si="160"/>
        <v>3.5546102237126056</v>
      </c>
      <c r="W365">
        <f t="shared" si="161"/>
        <v>7.2881786414261072</v>
      </c>
      <c r="X365">
        <f t="shared" si="162"/>
        <v>3.7284502183367958</v>
      </c>
      <c r="Y365">
        <f t="shared" si="163"/>
        <v>-24.92604116954028</v>
      </c>
      <c r="Z365">
        <f t="shared" si="164"/>
        <v>1.9394916774793367</v>
      </c>
      <c r="AA365">
        <f t="shared" si="165"/>
        <v>0.17281666828962414</v>
      </c>
      <c r="AB365">
        <f t="shared" si="166"/>
        <v>-22.823558586031712</v>
      </c>
      <c r="AC365">
        <v>-1.2210408503842401E-3</v>
      </c>
      <c r="AD365">
        <v>2.35833679712475E-2</v>
      </c>
      <c r="AE365">
        <v>2.6772401573516</v>
      </c>
      <c r="AF365">
        <v>95</v>
      </c>
      <c r="AG365">
        <v>9</v>
      </c>
      <c r="AH365">
        <f t="shared" si="167"/>
        <v>1</v>
      </c>
      <c r="AI365">
        <f t="shared" si="168"/>
        <v>0</v>
      </c>
      <c r="AJ365">
        <f t="shared" si="169"/>
        <v>51515.052745589244</v>
      </c>
      <c r="AK365">
        <f t="shared" si="170"/>
        <v>-5.1416861645161301E-2</v>
      </c>
      <c r="AL365">
        <f t="shared" si="171"/>
        <v>-2.5194262206129036E-2</v>
      </c>
      <c r="AM365">
        <f t="shared" si="172"/>
        <v>0.49</v>
      </c>
      <c r="AN365">
        <f t="shared" si="173"/>
        <v>0.39</v>
      </c>
      <c r="AO365">
        <v>15.99</v>
      </c>
      <c r="AP365">
        <v>0.5</v>
      </c>
      <c r="AQ365" t="s">
        <v>195</v>
      </c>
      <c r="AR365">
        <v>1607415033.5709701</v>
      </c>
      <c r="AS365">
        <v>417.13119354838699</v>
      </c>
      <c r="AT365">
        <v>409.98435483870998</v>
      </c>
      <c r="AU365">
        <v>34.9492451612903</v>
      </c>
      <c r="AV365">
        <v>34.077054838709699</v>
      </c>
      <c r="AW365">
        <v>1000.00477419355</v>
      </c>
      <c r="AX365">
        <v>101.542612903226</v>
      </c>
      <c r="AY365">
        <v>0.16516954838709699</v>
      </c>
      <c r="AZ365">
        <v>39.6808451612903</v>
      </c>
      <c r="BA365">
        <v>39.6677258064516</v>
      </c>
      <c r="BB365">
        <v>39.896996774193497</v>
      </c>
      <c r="BC365">
        <v>9999.9429032258104</v>
      </c>
      <c r="BD365">
        <v>-5.1416861645161301E-2</v>
      </c>
      <c r="BE365">
        <v>0.282605</v>
      </c>
      <c r="BF365">
        <v>1607415002.2</v>
      </c>
      <c r="BG365" t="s">
        <v>1030</v>
      </c>
      <c r="BH365">
        <v>58</v>
      </c>
      <c r="BI365">
        <v>-1.6379999999999999</v>
      </c>
      <c r="BJ365">
        <v>-4.0000000000000001E-3</v>
      </c>
      <c r="BK365">
        <v>410</v>
      </c>
      <c r="BL365">
        <v>34</v>
      </c>
      <c r="BM365">
        <v>0.21</v>
      </c>
      <c r="BN365">
        <v>7.0000000000000007E-2</v>
      </c>
      <c r="BO365">
        <v>7.1510832000000004</v>
      </c>
      <c r="BP365">
        <v>-9.1570055222100696E-2</v>
      </c>
      <c r="BQ365">
        <v>2.2695549822817698E-2</v>
      </c>
      <c r="BR365">
        <v>1</v>
      </c>
      <c r="BS365">
        <v>0.87180840000000004</v>
      </c>
      <c r="BT365">
        <v>9.5925435774323609E-3</v>
      </c>
      <c r="BU365">
        <v>1.7420163145045501E-3</v>
      </c>
      <c r="BV365">
        <v>1</v>
      </c>
      <c r="BW365">
        <v>2</v>
      </c>
      <c r="BX365">
        <v>2</v>
      </c>
      <c r="BY365" t="s">
        <v>197</v>
      </c>
      <c r="BZ365">
        <v>100</v>
      </c>
      <c r="CA365">
        <v>100</v>
      </c>
      <c r="CB365">
        <v>-1.6379999999999999</v>
      </c>
      <c r="CC365">
        <v>-4.0000000000000001E-3</v>
      </c>
      <c r="CD365">
        <v>2</v>
      </c>
      <c r="CE365">
        <v>983.54200000000003</v>
      </c>
      <c r="CF365">
        <v>686.68899999999996</v>
      </c>
      <c r="CG365">
        <v>41.996600000000001</v>
      </c>
      <c r="CH365">
        <v>40.373399999999997</v>
      </c>
      <c r="CI365">
        <v>30.0001</v>
      </c>
      <c r="CJ365">
        <v>40.066699999999997</v>
      </c>
      <c r="CK365">
        <v>40.157699999999998</v>
      </c>
      <c r="CL365">
        <v>31.2699</v>
      </c>
      <c r="CM365">
        <v>-30</v>
      </c>
      <c r="CN365">
        <v>-30</v>
      </c>
      <c r="CO365">
        <v>42</v>
      </c>
      <c r="CP365">
        <v>410</v>
      </c>
      <c r="CQ365">
        <v>10</v>
      </c>
      <c r="CR365">
        <v>97.104100000000003</v>
      </c>
      <c r="CS365">
        <v>104.86199999999999</v>
      </c>
    </row>
    <row r="366" spans="1:97" x14ac:dyDescent="0.25">
      <c r="A366">
        <v>350</v>
      </c>
      <c r="B366">
        <v>1607415326.7</v>
      </c>
      <c r="C366">
        <v>25732.600000143098</v>
      </c>
      <c r="D366" t="s">
        <v>1043</v>
      </c>
      <c r="E366" t="s">
        <v>1044</v>
      </c>
      <c r="F366">
        <v>1607415318.7</v>
      </c>
      <c r="G366">
        <f t="shared" si="145"/>
        <v>1.7454242827248488E-4</v>
      </c>
      <c r="H366">
        <f t="shared" si="146"/>
        <v>-3.5972076997782558</v>
      </c>
      <c r="I366">
        <f t="shared" si="147"/>
        <v>420.305580645161</v>
      </c>
      <c r="J366">
        <f t="shared" si="148"/>
        <v>1653.3291071875772</v>
      </c>
      <c r="K366">
        <f t="shared" si="149"/>
        <v>168.14578166199047</v>
      </c>
      <c r="L366">
        <f t="shared" si="150"/>
        <v>42.745639744222601</v>
      </c>
      <c r="M366">
        <f t="shared" si="151"/>
        <v>4.4370241462413163E-3</v>
      </c>
      <c r="N366">
        <f t="shared" si="152"/>
        <v>2.3199070993653708</v>
      </c>
      <c r="O366">
        <f t="shared" si="153"/>
        <v>4.4323149973319763E-3</v>
      </c>
      <c r="P366">
        <f t="shared" si="154"/>
        <v>2.7706195456592086E-3</v>
      </c>
      <c r="Q366">
        <f t="shared" si="155"/>
        <v>-3.4566802945161255E-2</v>
      </c>
      <c r="R366">
        <f t="shared" si="156"/>
        <v>39.589120624747444</v>
      </c>
      <c r="S366">
        <f t="shared" si="157"/>
        <v>39.682193548387097</v>
      </c>
      <c r="T366">
        <f t="shared" si="158"/>
        <v>7.2887048587440857</v>
      </c>
      <c r="U366">
        <f t="shared" si="159"/>
        <v>48.061573062537711</v>
      </c>
      <c r="V366">
        <f t="shared" si="160"/>
        <v>3.496105520939774</v>
      </c>
      <c r="W366">
        <f t="shared" si="161"/>
        <v>7.2742219993312371</v>
      </c>
      <c r="X366">
        <f t="shared" si="162"/>
        <v>3.7925993378043117</v>
      </c>
      <c r="Y366">
        <f t="shared" si="163"/>
        <v>-7.6973210868165829</v>
      </c>
      <c r="Z366">
        <f t="shared" si="164"/>
        <v>-4.6453727560123834</v>
      </c>
      <c r="AA366">
        <f t="shared" si="165"/>
        <v>-0.48920766179991559</v>
      </c>
      <c r="AB366">
        <f t="shared" si="166"/>
        <v>-12.866468307574044</v>
      </c>
      <c r="AC366">
        <v>-1.2209724498356701E-3</v>
      </c>
      <c r="AD366">
        <v>2.35820468726896E-2</v>
      </c>
      <c r="AE366">
        <v>2.6771457644549899</v>
      </c>
      <c r="AF366">
        <v>96</v>
      </c>
      <c r="AG366">
        <v>10</v>
      </c>
      <c r="AH366">
        <f t="shared" si="167"/>
        <v>1</v>
      </c>
      <c r="AI366">
        <f t="shared" si="168"/>
        <v>0</v>
      </c>
      <c r="AJ366">
        <f t="shared" si="169"/>
        <v>51518.065958679908</v>
      </c>
      <c r="AK366">
        <f t="shared" si="170"/>
        <v>-0.18088332258064499</v>
      </c>
      <c r="AL366">
        <f t="shared" si="171"/>
        <v>-8.8632828064516042E-2</v>
      </c>
      <c r="AM366">
        <f t="shared" si="172"/>
        <v>0.49</v>
      </c>
      <c r="AN366">
        <f t="shared" si="173"/>
        <v>0.39</v>
      </c>
      <c r="AO366">
        <v>29.3</v>
      </c>
      <c r="AP366">
        <v>0.5</v>
      </c>
      <c r="AQ366" t="s">
        <v>195</v>
      </c>
      <c r="AR366">
        <v>1607415318.7</v>
      </c>
      <c r="AS366">
        <v>420.305580645161</v>
      </c>
      <c r="AT366">
        <v>409.98145161290302</v>
      </c>
      <c r="AU366">
        <v>34.376199999999997</v>
      </c>
      <c r="AV366">
        <v>33.882406451612901</v>
      </c>
      <c r="AW366">
        <v>1000.07180645161</v>
      </c>
      <c r="AX366">
        <v>101.53700000000001</v>
      </c>
      <c r="AY366">
        <v>0.16433758064516099</v>
      </c>
      <c r="AZ366">
        <v>39.645051612903202</v>
      </c>
      <c r="BA366">
        <v>39.682193548387097</v>
      </c>
      <c r="BB366">
        <v>39.728548387096801</v>
      </c>
      <c r="BC366">
        <v>9999.9354838709696</v>
      </c>
      <c r="BD366">
        <v>-0.18088332258064499</v>
      </c>
      <c r="BE366">
        <v>0.282605</v>
      </c>
      <c r="BF366">
        <v>1607415309.2</v>
      </c>
      <c r="BG366" t="s">
        <v>1045</v>
      </c>
      <c r="BH366">
        <v>59</v>
      </c>
      <c r="BI366">
        <v>-1.6419999999999999</v>
      </c>
      <c r="BJ366">
        <v>6.0000000000000001E-3</v>
      </c>
      <c r="BK366">
        <v>410</v>
      </c>
      <c r="BL366">
        <v>34</v>
      </c>
      <c r="BM366">
        <v>0.2</v>
      </c>
      <c r="BN366">
        <v>0.09</v>
      </c>
      <c r="BO366">
        <v>6.2065118411400002</v>
      </c>
      <c r="BP366">
        <v>39.830505764246197</v>
      </c>
      <c r="BQ366">
        <v>5.2996220796243296</v>
      </c>
      <c r="BR366">
        <v>0</v>
      </c>
      <c r="BS366">
        <v>0.295730237472</v>
      </c>
      <c r="BT366">
        <v>1.9213342022017701</v>
      </c>
      <c r="BU366">
        <v>0.25481210525172399</v>
      </c>
      <c r="BV366">
        <v>0</v>
      </c>
      <c r="BW366">
        <v>0</v>
      </c>
      <c r="BX366">
        <v>2</v>
      </c>
      <c r="BY366" t="s">
        <v>213</v>
      </c>
      <c r="BZ366">
        <v>100</v>
      </c>
      <c r="CA366">
        <v>100</v>
      </c>
      <c r="CB366">
        <v>-1.6419999999999999</v>
      </c>
      <c r="CC366">
        <v>6.0000000000000001E-3</v>
      </c>
      <c r="CD366">
        <v>2</v>
      </c>
      <c r="CE366">
        <v>982.46699999999998</v>
      </c>
      <c r="CF366">
        <v>686.43399999999997</v>
      </c>
      <c r="CG366">
        <v>41.998100000000001</v>
      </c>
      <c r="CH366">
        <v>40.213500000000003</v>
      </c>
      <c r="CI366">
        <v>30.000499999999999</v>
      </c>
      <c r="CJ366">
        <v>39.945599999999999</v>
      </c>
      <c r="CK366">
        <v>40.035200000000003</v>
      </c>
      <c r="CL366">
        <v>31.280200000000001</v>
      </c>
      <c r="CM366">
        <v>-30</v>
      </c>
      <c r="CN366">
        <v>-30</v>
      </c>
      <c r="CO366">
        <v>42</v>
      </c>
      <c r="CP366">
        <v>410</v>
      </c>
      <c r="CQ366">
        <v>10</v>
      </c>
      <c r="CR366">
        <v>97.130499999999998</v>
      </c>
      <c r="CS366">
        <v>104.889</v>
      </c>
    </row>
    <row r="367" spans="1:97" x14ac:dyDescent="0.25">
      <c r="A367">
        <v>351</v>
      </c>
      <c r="B367">
        <v>1607415331.7</v>
      </c>
      <c r="C367">
        <v>25737.600000143098</v>
      </c>
      <c r="D367" t="s">
        <v>1046</v>
      </c>
      <c r="E367" t="s">
        <v>1047</v>
      </c>
      <c r="F367">
        <v>1607415323.34516</v>
      </c>
      <c r="G367">
        <f t="shared" si="145"/>
        <v>1.9055848170113234E-4</v>
      </c>
      <c r="H367">
        <f t="shared" si="146"/>
        <v>-3.9233281364633958</v>
      </c>
      <c r="I367">
        <f t="shared" si="147"/>
        <v>421.23706451612901</v>
      </c>
      <c r="J367">
        <f t="shared" si="148"/>
        <v>1650.9245758908621</v>
      </c>
      <c r="K367">
        <f t="shared" si="149"/>
        <v>167.90062112566957</v>
      </c>
      <c r="L367">
        <f t="shared" si="150"/>
        <v>42.840215601761862</v>
      </c>
      <c r="M367">
        <f t="shared" si="151"/>
        <v>4.8527462261367844E-3</v>
      </c>
      <c r="N367">
        <f t="shared" si="152"/>
        <v>2.3201650138629368</v>
      </c>
      <c r="O367">
        <f t="shared" si="153"/>
        <v>4.8471145308576161E-3</v>
      </c>
      <c r="P367">
        <f t="shared" si="154"/>
        <v>3.0299520113694399E-3</v>
      </c>
      <c r="Q367">
        <f t="shared" si="155"/>
        <v>-3.2449358231612983E-2</v>
      </c>
      <c r="R367">
        <f t="shared" si="156"/>
        <v>39.581513288347445</v>
      </c>
      <c r="S367">
        <f t="shared" si="157"/>
        <v>39.676809677419399</v>
      </c>
      <c r="T367">
        <f t="shared" si="158"/>
        <v>7.2866039629284156</v>
      </c>
      <c r="U367">
        <f t="shared" si="159"/>
        <v>48.126989209919515</v>
      </c>
      <c r="V367">
        <f t="shared" si="160"/>
        <v>3.5003916823767209</v>
      </c>
      <c r="W367">
        <f t="shared" si="161"/>
        <v>7.2732405243734854</v>
      </c>
      <c r="X367">
        <f t="shared" si="162"/>
        <v>3.7862122805516947</v>
      </c>
      <c r="Y367">
        <f t="shared" si="163"/>
        <v>-8.4036290430199365</v>
      </c>
      <c r="Z367">
        <f t="shared" si="164"/>
        <v>-4.2875819585629698</v>
      </c>
      <c r="AA367">
        <f t="shared" si="165"/>
        <v>-0.45146113570134982</v>
      </c>
      <c r="AB367">
        <f t="shared" si="166"/>
        <v>-13.175121495515871</v>
      </c>
      <c r="AC367">
        <v>-1.2212096446483E-3</v>
      </c>
      <c r="AD367">
        <v>2.3586628089235701E-2</v>
      </c>
      <c r="AE367">
        <v>2.6774730786824499</v>
      </c>
      <c r="AF367">
        <v>95</v>
      </c>
      <c r="AG367">
        <v>9</v>
      </c>
      <c r="AH367">
        <f t="shared" si="167"/>
        <v>1</v>
      </c>
      <c r="AI367">
        <f t="shared" si="168"/>
        <v>0</v>
      </c>
      <c r="AJ367">
        <f t="shared" si="169"/>
        <v>51528.070079306715</v>
      </c>
      <c r="AK367">
        <f t="shared" si="170"/>
        <v>-0.16980302580645201</v>
      </c>
      <c r="AL367">
        <f t="shared" si="171"/>
        <v>-8.3203482645161489E-2</v>
      </c>
      <c r="AM367">
        <f t="shared" si="172"/>
        <v>0.49</v>
      </c>
      <c r="AN367">
        <f t="shared" si="173"/>
        <v>0.39</v>
      </c>
      <c r="AO367">
        <v>29.3</v>
      </c>
      <c r="AP367">
        <v>0.5</v>
      </c>
      <c r="AQ367" t="s">
        <v>195</v>
      </c>
      <c r="AR367">
        <v>1607415323.34516</v>
      </c>
      <c r="AS367">
        <v>421.23706451612901</v>
      </c>
      <c r="AT367">
        <v>409.97690322580598</v>
      </c>
      <c r="AU367">
        <v>34.418470967741897</v>
      </c>
      <c r="AV367">
        <v>33.8793516129032</v>
      </c>
      <c r="AW367">
        <v>999.99983870967696</v>
      </c>
      <c r="AX367">
        <v>101.53651612903199</v>
      </c>
      <c r="AY367">
        <v>0.16444803225806501</v>
      </c>
      <c r="AZ367">
        <v>39.642532258064499</v>
      </c>
      <c r="BA367">
        <v>39.676809677419399</v>
      </c>
      <c r="BB367">
        <v>39.722867741935502</v>
      </c>
      <c r="BC367">
        <v>10001.9258064516</v>
      </c>
      <c r="BD367">
        <v>-0.16980302580645201</v>
      </c>
      <c r="BE367">
        <v>0.282605</v>
      </c>
      <c r="BF367">
        <v>1607415309.2</v>
      </c>
      <c r="BG367" t="s">
        <v>1045</v>
      </c>
      <c r="BH367">
        <v>59</v>
      </c>
      <c r="BI367">
        <v>-1.6419999999999999</v>
      </c>
      <c r="BJ367">
        <v>6.0000000000000001E-3</v>
      </c>
      <c r="BK367">
        <v>410</v>
      </c>
      <c r="BL367">
        <v>34</v>
      </c>
      <c r="BM367">
        <v>0.2</v>
      </c>
      <c r="BN367">
        <v>0.09</v>
      </c>
      <c r="BO367">
        <v>8.4563699222000004</v>
      </c>
      <c r="BP367">
        <v>29.930005122110899</v>
      </c>
      <c r="BQ367">
        <v>4.5106625826435298</v>
      </c>
      <c r="BR367">
        <v>0</v>
      </c>
      <c r="BS367">
        <v>0.40487886360000003</v>
      </c>
      <c r="BT367">
        <v>1.43375676098686</v>
      </c>
      <c r="BU367">
        <v>0.21558225079658899</v>
      </c>
      <c r="BV367">
        <v>0</v>
      </c>
      <c r="BW367">
        <v>0</v>
      </c>
      <c r="BX367">
        <v>2</v>
      </c>
      <c r="BY367" t="s">
        <v>213</v>
      </c>
      <c r="BZ367">
        <v>100</v>
      </c>
      <c r="CA367">
        <v>100</v>
      </c>
      <c r="CB367">
        <v>-1.6419999999999999</v>
      </c>
      <c r="CC367">
        <v>6.0000000000000001E-3</v>
      </c>
      <c r="CD367">
        <v>2</v>
      </c>
      <c r="CE367">
        <v>983.53300000000002</v>
      </c>
      <c r="CF367">
        <v>686.72799999999995</v>
      </c>
      <c r="CG367">
        <v>41.997199999999999</v>
      </c>
      <c r="CH367">
        <v>40.215499999999999</v>
      </c>
      <c r="CI367">
        <v>30.000299999999999</v>
      </c>
      <c r="CJ367">
        <v>39.944400000000002</v>
      </c>
      <c r="CK367">
        <v>40.035200000000003</v>
      </c>
      <c r="CL367">
        <v>31.281600000000001</v>
      </c>
      <c r="CM367">
        <v>-30</v>
      </c>
      <c r="CN367">
        <v>-30</v>
      </c>
      <c r="CO367">
        <v>42</v>
      </c>
      <c r="CP367">
        <v>410</v>
      </c>
      <c r="CQ367">
        <v>10</v>
      </c>
      <c r="CR367">
        <v>97.128900000000002</v>
      </c>
      <c r="CS367">
        <v>104.889</v>
      </c>
    </row>
    <row r="368" spans="1:97" x14ac:dyDescent="0.25">
      <c r="A368">
        <v>352</v>
      </c>
      <c r="B368">
        <v>1607415336.7</v>
      </c>
      <c r="C368">
        <v>25742.600000143098</v>
      </c>
      <c r="D368" t="s">
        <v>1048</v>
      </c>
      <c r="E368" t="s">
        <v>1049</v>
      </c>
      <c r="F368">
        <v>1607415328.1354799</v>
      </c>
      <c r="G368">
        <f t="shared" si="145"/>
        <v>1.9034221684103547E-4</v>
      </c>
      <c r="H368">
        <f t="shared" si="146"/>
        <v>-3.9150871054837277</v>
      </c>
      <c r="I368">
        <f t="shared" si="147"/>
        <v>421.21561290322597</v>
      </c>
      <c r="J368">
        <f t="shared" si="148"/>
        <v>1648.9536022730435</v>
      </c>
      <c r="K368">
        <f t="shared" si="149"/>
        <v>167.70024721984268</v>
      </c>
      <c r="L368">
        <f t="shared" si="150"/>
        <v>42.838053368727778</v>
      </c>
      <c r="M368">
        <f t="shared" si="151"/>
        <v>4.8502376125952734E-3</v>
      </c>
      <c r="N368">
        <f t="shared" si="152"/>
        <v>2.3206319925907963</v>
      </c>
      <c r="O368">
        <f t="shared" si="153"/>
        <v>4.8446128654173028E-3</v>
      </c>
      <c r="P368">
        <f t="shared" si="154"/>
        <v>3.0283878472847497E-3</v>
      </c>
      <c r="Q368">
        <f t="shared" si="155"/>
        <v>-3.0402806686451525E-2</v>
      </c>
      <c r="R368">
        <f t="shared" si="156"/>
        <v>39.571336629969437</v>
      </c>
      <c r="S368">
        <f t="shared" si="157"/>
        <v>39.669932258064499</v>
      </c>
      <c r="T368">
        <f t="shared" si="158"/>
        <v>7.283921017825481</v>
      </c>
      <c r="U368">
        <f t="shared" si="159"/>
        <v>48.147952245246941</v>
      </c>
      <c r="V368">
        <f t="shared" si="160"/>
        <v>3.4999904017294798</v>
      </c>
      <c r="W368">
        <f t="shared" si="161"/>
        <v>7.2692404111017854</v>
      </c>
      <c r="X368">
        <f t="shared" si="162"/>
        <v>3.7839306160960011</v>
      </c>
      <c r="Y368">
        <f t="shared" si="163"/>
        <v>-8.3940917626896638</v>
      </c>
      <c r="Z368">
        <f t="shared" si="164"/>
        <v>-4.7130114585615974</v>
      </c>
      <c r="AA368">
        <f t="shared" si="165"/>
        <v>-0.49611607527295293</v>
      </c>
      <c r="AB368">
        <f t="shared" si="166"/>
        <v>-13.633622103210666</v>
      </c>
      <c r="AC368">
        <v>-1.2216392077459299E-3</v>
      </c>
      <c r="AD368">
        <v>2.35949247359819E-2</v>
      </c>
      <c r="AE368">
        <v>2.6780657412843301</v>
      </c>
      <c r="AF368">
        <v>95</v>
      </c>
      <c r="AG368">
        <v>9</v>
      </c>
      <c r="AH368">
        <f t="shared" si="167"/>
        <v>1</v>
      </c>
      <c r="AI368">
        <f t="shared" si="168"/>
        <v>0</v>
      </c>
      <c r="AJ368">
        <f t="shared" si="169"/>
        <v>51547.148751128385</v>
      </c>
      <c r="AK368">
        <f t="shared" si="170"/>
        <v>-0.15909370322580599</v>
      </c>
      <c r="AL368">
        <f t="shared" si="171"/>
        <v>-7.7955914580644936E-2</v>
      </c>
      <c r="AM368">
        <f t="shared" si="172"/>
        <v>0.49</v>
      </c>
      <c r="AN368">
        <f t="shared" si="173"/>
        <v>0.39</v>
      </c>
      <c r="AO368">
        <v>29.3</v>
      </c>
      <c r="AP368">
        <v>0.5</v>
      </c>
      <c r="AQ368" t="s">
        <v>195</v>
      </c>
      <c r="AR368">
        <v>1607415328.1354799</v>
      </c>
      <c r="AS368">
        <v>421.21561290322597</v>
      </c>
      <c r="AT368">
        <v>409.97938709677402</v>
      </c>
      <c r="AU368">
        <v>34.414509677419403</v>
      </c>
      <c r="AV368">
        <v>33.8760032258064</v>
      </c>
      <c r="AW368">
        <v>1000.00590322581</v>
      </c>
      <c r="AX368">
        <v>101.53664516129</v>
      </c>
      <c r="AY368">
        <v>0.164365096774194</v>
      </c>
      <c r="AZ368">
        <v>39.632261290322603</v>
      </c>
      <c r="BA368">
        <v>39.669932258064499</v>
      </c>
      <c r="BB368">
        <v>39.715196774193601</v>
      </c>
      <c r="BC368">
        <v>10005.4312903226</v>
      </c>
      <c r="BD368">
        <v>-0.15909370322580599</v>
      </c>
      <c r="BE368">
        <v>0.282605</v>
      </c>
      <c r="BF368">
        <v>1607415309.2</v>
      </c>
      <c r="BG368" t="s">
        <v>1045</v>
      </c>
      <c r="BH368">
        <v>59</v>
      </c>
      <c r="BI368">
        <v>-1.6419999999999999</v>
      </c>
      <c r="BJ368">
        <v>6.0000000000000001E-3</v>
      </c>
      <c r="BK368">
        <v>410</v>
      </c>
      <c r="BL368">
        <v>34</v>
      </c>
      <c r="BM368">
        <v>0.2</v>
      </c>
      <c r="BN368">
        <v>0.09</v>
      </c>
      <c r="BO368">
        <v>10.6623976</v>
      </c>
      <c r="BP368">
        <v>7.49562180072241</v>
      </c>
      <c r="BQ368">
        <v>1.7877604585912099</v>
      </c>
      <c r="BR368">
        <v>0</v>
      </c>
      <c r="BS368">
        <v>0.51053462000000005</v>
      </c>
      <c r="BT368">
        <v>0.36536861848749802</v>
      </c>
      <c r="BU368">
        <v>8.5761798794542599E-2</v>
      </c>
      <c r="BV368">
        <v>0</v>
      </c>
      <c r="BW368">
        <v>0</v>
      </c>
      <c r="BX368">
        <v>2</v>
      </c>
      <c r="BY368" t="s">
        <v>213</v>
      </c>
      <c r="BZ368">
        <v>100</v>
      </c>
      <c r="CA368">
        <v>100</v>
      </c>
      <c r="CB368">
        <v>-1.6419999999999999</v>
      </c>
      <c r="CC368">
        <v>6.0000000000000001E-3</v>
      </c>
      <c r="CD368">
        <v>2</v>
      </c>
      <c r="CE368">
        <v>983.68600000000004</v>
      </c>
      <c r="CF368">
        <v>686.81799999999998</v>
      </c>
      <c r="CG368">
        <v>41.997399999999999</v>
      </c>
      <c r="CH368">
        <v>40.217700000000001</v>
      </c>
      <c r="CI368">
        <v>30.0002</v>
      </c>
      <c r="CJ368">
        <v>39.947400000000002</v>
      </c>
      <c r="CK368">
        <v>40.035200000000003</v>
      </c>
      <c r="CL368">
        <v>31.282</v>
      </c>
      <c r="CM368">
        <v>-30</v>
      </c>
      <c r="CN368">
        <v>-30</v>
      </c>
      <c r="CO368">
        <v>42</v>
      </c>
      <c r="CP368">
        <v>410</v>
      </c>
      <c r="CQ368">
        <v>10</v>
      </c>
      <c r="CR368">
        <v>97.130300000000005</v>
      </c>
      <c r="CS368">
        <v>104.889</v>
      </c>
    </row>
    <row r="369" spans="1:97" x14ac:dyDescent="0.25">
      <c r="A369">
        <v>353</v>
      </c>
      <c r="B369">
        <v>1607415341.7</v>
      </c>
      <c r="C369">
        <v>25747.600000143098</v>
      </c>
      <c r="D369" t="s">
        <v>1050</v>
      </c>
      <c r="E369" t="s">
        <v>1051</v>
      </c>
      <c r="F369">
        <v>1607415333.0709701</v>
      </c>
      <c r="G369">
        <f t="shared" si="145"/>
        <v>1.8995914832304464E-4</v>
      </c>
      <c r="H369">
        <f t="shared" si="146"/>
        <v>-3.9058880685697628</v>
      </c>
      <c r="I369">
        <f t="shared" si="147"/>
        <v>421.19090322580598</v>
      </c>
      <c r="J369">
        <f t="shared" si="148"/>
        <v>1647.4832708091371</v>
      </c>
      <c r="K369">
        <f t="shared" si="149"/>
        <v>167.55176953962766</v>
      </c>
      <c r="L369">
        <f t="shared" si="150"/>
        <v>42.83581047522128</v>
      </c>
      <c r="M369">
        <f t="shared" si="151"/>
        <v>4.8446410548254968E-3</v>
      </c>
      <c r="N369">
        <f t="shared" si="152"/>
        <v>2.3195273376484593</v>
      </c>
      <c r="O369">
        <f t="shared" si="153"/>
        <v>4.8390266033178806E-3</v>
      </c>
      <c r="P369">
        <f t="shared" si="154"/>
        <v>3.0248955098294839E-3</v>
      </c>
      <c r="Q369">
        <f t="shared" si="155"/>
        <v>-3.0661779241935496E-2</v>
      </c>
      <c r="R369">
        <f t="shared" si="156"/>
        <v>39.560168811605344</v>
      </c>
      <c r="S369">
        <f t="shared" si="157"/>
        <v>39.660661290322601</v>
      </c>
      <c r="T369">
        <f t="shared" si="158"/>
        <v>7.2803056826523722</v>
      </c>
      <c r="U369">
        <f t="shared" si="159"/>
        <v>48.170606962183449</v>
      </c>
      <c r="V369">
        <f t="shared" si="160"/>
        <v>3.4995256157734396</v>
      </c>
      <c r="W369">
        <f t="shared" si="161"/>
        <v>7.2648568005812297</v>
      </c>
      <c r="X369">
        <f t="shared" si="162"/>
        <v>3.7807800668789326</v>
      </c>
      <c r="Y369">
        <f t="shared" si="163"/>
        <v>-8.3771984410462697</v>
      </c>
      <c r="Z369">
        <f t="shared" si="164"/>
        <v>-4.9596585467335306</v>
      </c>
      <c r="AA369">
        <f t="shared" si="165"/>
        <v>-0.5222766140231051</v>
      </c>
      <c r="AB369">
        <f t="shared" si="166"/>
        <v>-13.889795381044841</v>
      </c>
      <c r="AC369">
        <v>-1.22062326746772E-3</v>
      </c>
      <c r="AD369">
        <v>2.3575302711534199E-2</v>
      </c>
      <c r="AE369">
        <v>2.6766638370888698</v>
      </c>
      <c r="AF369">
        <v>95</v>
      </c>
      <c r="AG369">
        <v>9</v>
      </c>
      <c r="AH369">
        <f t="shared" si="167"/>
        <v>1</v>
      </c>
      <c r="AI369">
        <f t="shared" si="168"/>
        <v>0</v>
      </c>
      <c r="AJ369">
        <f t="shared" si="169"/>
        <v>51507.903193115526</v>
      </c>
      <c r="AK369">
        <f t="shared" si="170"/>
        <v>-0.16044887096774199</v>
      </c>
      <c r="AL369">
        <f t="shared" si="171"/>
        <v>-7.861994677419358E-2</v>
      </c>
      <c r="AM369">
        <f t="shared" si="172"/>
        <v>0.49</v>
      </c>
      <c r="AN369">
        <f t="shared" si="173"/>
        <v>0.39</v>
      </c>
      <c r="AO369">
        <v>29.3</v>
      </c>
      <c r="AP369">
        <v>0.5</v>
      </c>
      <c r="AQ369" t="s">
        <v>195</v>
      </c>
      <c r="AR369">
        <v>1607415333.0709701</v>
      </c>
      <c r="AS369">
        <v>421.19090322580598</v>
      </c>
      <c r="AT369">
        <v>409.98099999999999</v>
      </c>
      <c r="AU369">
        <v>34.409722580645202</v>
      </c>
      <c r="AV369">
        <v>33.872290322580596</v>
      </c>
      <c r="AW369">
        <v>999.99306451612904</v>
      </c>
      <c r="AX369">
        <v>101.537322580645</v>
      </c>
      <c r="AY369">
        <v>0.16432896774193501</v>
      </c>
      <c r="AZ369">
        <v>39.621000000000002</v>
      </c>
      <c r="BA369">
        <v>39.660661290322601</v>
      </c>
      <c r="BB369">
        <v>39.703093548387102</v>
      </c>
      <c r="BC369">
        <v>9997.0438709677401</v>
      </c>
      <c r="BD369">
        <v>-0.16044887096774199</v>
      </c>
      <c r="BE369">
        <v>0.282605</v>
      </c>
      <c r="BF369">
        <v>1607415309.2</v>
      </c>
      <c r="BG369" t="s">
        <v>1045</v>
      </c>
      <c r="BH369">
        <v>59</v>
      </c>
      <c r="BI369">
        <v>-1.6419999999999999</v>
      </c>
      <c r="BJ369">
        <v>6.0000000000000001E-3</v>
      </c>
      <c r="BK369">
        <v>410</v>
      </c>
      <c r="BL369">
        <v>34</v>
      </c>
      <c r="BM369">
        <v>0.2</v>
      </c>
      <c r="BN369">
        <v>0.09</v>
      </c>
      <c r="BO369">
        <v>11.232472</v>
      </c>
      <c r="BP369">
        <v>-0.29235169267707201</v>
      </c>
      <c r="BQ369">
        <v>3.8860185485918498E-2</v>
      </c>
      <c r="BR369">
        <v>0</v>
      </c>
      <c r="BS369">
        <v>0.53821576000000004</v>
      </c>
      <c r="BT369">
        <v>-9.3791999999998203E-3</v>
      </c>
      <c r="BU369">
        <v>1.32204734499186E-3</v>
      </c>
      <c r="BV369">
        <v>1</v>
      </c>
      <c r="BW369">
        <v>1</v>
      </c>
      <c r="BX369">
        <v>2</v>
      </c>
      <c r="BY369" t="s">
        <v>220</v>
      </c>
      <c r="BZ369">
        <v>100</v>
      </c>
      <c r="CA369">
        <v>100</v>
      </c>
      <c r="CB369">
        <v>-1.6419999999999999</v>
      </c>
      <c r="CC369">
        <v>6.0000000000000001E-3</v>
      </c>
      <c r="CD369">
        <v>2</v>
      </c>
      <c r="CE369">
        <v>984.00599999999997</v>
      </c>
      <c r="CF369">
        <v>686.745</v>
      </c>
      <c r="CG369">
        <v>41.997999999999998</v>
      </c>
      <c r="CH369">
        <v>40.221499999999999</v>
      </c>
      <c r="CI369">
        <v>30.0002</v>
      </c>
      <c r="CJ369">
        <v>39.948399999999999</v>
      </c>
      <c r="CK369">
        <v>40.039200000000001</v>
      </c>
      <c r="CL369">
        <v>31.282599999999999</v>
      </c>
      <c r="CM369">
        <v>-30</v>
      </c>
      <c r="CN369">
        <v>-30</v>
      </c>
      <c r="CO369">
        <v>42</v>
      </c>
      <c r="CP369">
        <v>410</v>
      </c>
      <c r="CQ369">
        <v>10</v>
      </c>
      <c r="CR369">
        <v>97.130799999999994</v>
      </c>
      <c r="CS369">
        <v>104.889</v>
      </c>
    </row>
    <row r="370" spans="1:97" x14ac:dyDescent="0.25">
      <c r="A370">
        <v>354</v>
      </c>
      <c r="B370">
        <v>1607415346.7</v>
      </c>
      <c r="C370">
        <v>25752.600000143098</v>
      </c>
      <c r="D370" t="s">
        <v>1052</v>
      </c>
      <c r="E370" t="s">
        <v>1053</v>
      </c>
      <c r="F370">
        <v>1607415338.0709701</v>
      </c>
      <c r="G370">
        <f t="shared" si="145"/>
        <v>1.8967771084464605E-4</v>
      </c>
      <c r="H370">
        <f t="shared" si="146"/>
        <v>-3.8996445828792226</v>
      </c>
      <c r="I370">
        <f t="shared" si="147"/>
        <v>421.17529032258102</v>
      </c>
      <c r="J370">
        <f t="shared" si="148"/>
        <v>1645.8693024271543</v>
      </c>
      <c r="K370">
        <f t="shared" si="149"/>
        <v>167.38811176798453</v>
      </c>
      <c r="L370">
        <f t="shared" si="150"/>
        <v>42.834346850302119</v>
      </c>
      <c r="M370">
        <f t="shared" si="151"/>
        <v>4.8433792464423007E-3</v>
      </c>
      <c r="N370">
        <f t="shared" si="152"/>
        <v>2.3201185394027624</v>
      </c>
      <c r="O370">
        <f t="shared" si="153"/>
        <v>4.8377691454577149E-3</v>
      </c>
      <c r="P370">
        <f t="shared" si="154"/>
        <v>3.0241092084964771E-3</v>
      </c>
      <c r="Q370">
        <f t="shared" si="155"/>
        <v>-2.9634599481290269E-2</v>
      </c>
      <c r="R370">
        <f t="shared" si="156"/>
        <v>39.546753485301714</v>
      </c>
      <c r="S370">
        <f t="shared" si="157"/>
        <v>39.647977419354802</v>
      </c>
      <c r="T370">
        <f t="shared" si="158"/>
        <v>7.2753619613369702</v>
      </c>
      <c r="U370">
        <f t="shared" si="159"/>
        <v>48.19945366668928</v>
      </c>
      <c r="V370">
        <f t="shared" si="160"/>
        <v>3.4990849962589827</v>
      </c>
      <c r="W370">
        <f t="shared" si="161"/>
        <v>7.2595947258157532</v>
      </c>
      <c r="X370">
        <f t="shared" si="162"/>
        <v>3.7762769650779875</v>
      </c>
      <c r="Y370">
        <f t="shared" si="163"/>
        <v>-8.3647870482488909</v>
      </c>
      <c r="Z370">
        <f t="shared" si="164"/>
        <v>-5.0662338342602133</v>
      </c>
      <c r="AA370">
        <f t="shared" si="165"/>
        <v>-0.53329650844750687</v>
      </c>
      <c r="AB370">
        <f t="shared" si="166"/>
        <v>-13.993951990437902</v>
      </c>
      <c r="AC370">
        <v>-1.2211669008537001E-3</v>
      </c>
      <c r="AD370">
        <v>2.3585802529111102E-2</v>
      </c>
      <c r="AE370">
        <v>2.6774140980137</v>
      </c>
      <c r="AF370">
        <v>95</v>
      </c>
      <c r="AG370">
        <v>9</v>
      </c>
      <c r="AH370">
        <f t="shared" si="167"/>
        <v>1</v>
      </c>
      <c r="AI370">
        <f t="shared" si="168"/>
        <v>0</v>
      </c>
      <c r="AJ370">
        <f t="shared" si="169"/>
        <v>51532.142303919871</v>
      </c>
      <c r="AK370">
        <f t="shared" si="170"/>
        <v>-0.155073780645161</v>
      </c>
      <c r="AL370">
        <f t="shared" si="171"/>
        <v>-7.5986152516128891E-2</v>
      </c>
      <c r="AM370">
        <f t="shared" si="172"/>
        <v>0.49</v>
      </c>
      <c r="AN370">
        <f t="shared" si="173"/>
        <v>0.39</v>
      </c>
      <c r="AO370">
        <v>29.3</v>
      </c>
      <c r="AP370">
        <v>0.5</v>
      </c>
      <c r="AQ370" t="s">
        <v>195</v>
      </c>
      <c r="AR370">
        <v>1607415338.0709701</v>
      </c>
      <c r="AS370">
        <v>421.17529032258102</v>
      </c>
      <c r="AT370">
        <v>409.98338709677398</v>
      </c>
      <c r="AU370">
        <v>34.405290322580697</v>
      </c>
      <c r="AV370">
        <v>33.868654838709702</v>
      </c>
      <c r="AW370">
        <v>999.99864516129003</v>
      </c>
      <c r="AX370">
        <v>101.53764516129</v>
      </c>
      <c r="AY370">
        <v>0.16430135483871</v>
      </c>
      <c r="AZ370">
        <v>39.607474193548398</v>
      </c>
      <c r="BA370">
        <v>39.647977419354802</v>
      </c>
      <c r="BB370">
        <v>39.690509677419399</v>
      </c>
      <c r="BC370">
        <v>10001.464516128999</v>
      </c>
      <c r="BD370">
        <v>-0.155073780645161</v>
      </c>
      <c r="BE370">
        <v>0.282605</v>
      </c>
      <c r="BF370">
        <v>1607415309.2</v>
      </c>
      <c r="BG370" t="s">
        <v>1045</v>
      </c>
      <c r="BH370">
        <v>59</v>
      </c>
      <c r="BI370">
        <v>-1.6419999999999999</v>
      </c>
      <c r="BJ370">
        <v>6.0000000000000001E-3</v>
      </c>
      <c r="BK370">
        <v>410</v>
      </c>
      <c r="BL370">
        <v>34</v>
      </c>
      <c r="BM370">
        <v>0.2</v>
      </c>
      <c r="BN370">
        <v>0.09</v>
      </c>
      <c r="BO370">
        <v>11.214779999999999</v>
      </c>
      <c r="BP370">
        <v>-0.25906170468185202</v>
      </c>
      <c r="BQ370">
        <v>3.5603129075967403E-2</v>
      </c>
      <c r="BR370">
        <v>0</v>
      </c>
      <c r="BS370">
        <v>0.53754508000000001</v>
      </c>
      <c r="BT370">
        <v>-1.13913277310919E-2</v>
      </c>
      <c r="BU370">
        <v>1.4785889468002999E-3</v>
      </c>
      <c r="BV370">
        <v>1</v>
      </c>
      <c r="BW370">
        <v>1</v>
      </c>
      <c r="BX370">
        <v>2</v>
      </c>
      <c r="BY370" t="s">
        <v>220</v>
      </c>
      <c r="BZ370">
        <v>100</v>
      </c>
      <c r="CA370">
        <v>100</v>
      </c>
      <c r="CB370">
        <v>-1.6419999999999999</v>
      </c>
      <c r="CC370">
        <v>6.0000000000000001E-3</v>
      </c>
      <c r="CD370">
        <v>2</v>
      </c>
      <c r="CE370">
        <v>983.78399999999999</v>
      </c>
      <c r="CF370">
        <v>686.7</v>
      </c>
      <c r="CG370">
        <v>41.998699999999999</v>
      </c>
      <c r="CH370">
        <v>40.221699999999998</v>
      </c>
      <c r="CI370">
        <v>30.0002</v>
      </c>
      <c r="CJ370">
        <v>39.948399999999999</v>
      </c>
      <c r="CK370">
        <v>40.039200000000001</v>
      </c>
      <c r="CL370">
        <v>31.282499999999999</v>
      </c>
      <c r="CM370">
        <v>-30</v>
      </c>
      <c r="CN370">
        <v>-30</v>
      </c>
      <c r="CO370">
        <v>42</v>
      </c>
      <c r="CP370">
        <v>410</v>
      </c>
      <c r="CQ370">
        <v>10</v>
      </c>
      <c r="CR370">
        <v>97.131900000000002</v>
      </c>
      <c r="CS370">
        <v>104.89</v>
      </c>
    </row>
    <row r="371" spans="1:97" x14ac:dyDescent="0.25">
      <c r="A371">
        <v>355</v>
      </c>
      <c r="B371">
        <v>1607415351.7</v>
      </c>
      <c r="C371">
        <v>25757.600000143098</v>
      </c>
      <c r="D371" t="s">
        <v>1054</v>
      </c>
      <c r="E371" t="s">
        <v>1055</v>
      </c>
      <c r="F371">
        <v>1607415343.0709701</v>
      </c>
      <c r="G371">
        <f t="shared" si="145"/>
        <v>1.8933589646155682E-4</v>
      </c>
      <c r="H371">
        <f t="shared" si="146"/>
        <v>-3.8939705025155695</v>
      </c>
      <c r="I371">
        <f t="shared" si="147"/>
        <v>421.16622580645202</v>
      </c>
      <c r="J371">
        <f t="shared" si="148"/>
        <v>1645.2409934309262</v>
      </c>
      <c r="K371">
        <f t="shared" si="149"/>
        <v>167.32409932523328</v>
      </c>
      <c r="L371">
        <f t="shared" si="150"/>
        <v>42.833396250548184</v>
      </c>
      <c r="M371">
        <f t="shared" si="151"/>
        <v>4.8389419919593031E-3</v>
      </c>
      <c r="N371">
        <f t="shared" si="152"/>
        <v>2.3202280518985932</v>
      </c>
      <c r="O371">
        <f t="shared" si="153"/>
        <v>4.8333424231961951E-3</v>
      </c>
      <c r="P371">
        <f t="shared" si="154"/>
        <v>3.021341562360912E-3</v>
      </c>
      <c r="Q371">
        <f t="shared" si="155"/>
        <v>-2.4608167689677482E-2</v>
      </c>
      <c r="R371">
        <f t="shared" si="156"/>
        <v>39.534016883843861</v>
      </c>
      <c r="S371">
        <f t="shared" si="157"/>
        <v>39.638474193548397</v>
      </c>
      <c r="T371">
        <f t="shared" si="158"/>
        <v>7.2716598496347356</v>
      </c>
      <c r="U371">
        <f t="shared" si="159"/>
        <v>48.226842025106983</v>
      </c>
      <c r="V371">
        <f t="shared" si="160"/>
        <v>3.4986574705746492</v>
      </c>
      <c r="W371">
        <f t="shared" si="161"/>
        <v>7.254585462496677</v>
      </c>
      <c r="X371">
        <f t="shared" si="162"/>
        <v>3.7730023790600864</v>
      </c>
      <c r="Y371">
        <f t="shared" si="163"/>
        <v>-8.3497130339546555</v>
      </c>
      <c r="Z371">
        <f t="shared" si="164"/>
        <v>-5.4893515642548882</v>
      </c>
      <c r="AA371">
        <f t="shared" si="165"/>
        <v>-0.57774661102769576</v>
      </c>
      <c r="AB371">
        <f t="shared" si="166"/>
        <v>-14.441419376926916</v>
      </c>
      <c r="AC371">
        <v>-1.2212676244283899E-3</v>
      </c>
      <c r="AD371">
        <v>2.35877479194922E-2</v>
      </c>
      <c r="AE371">
        <v>2.6775530807529999</v>
      </c>
      <c r="AF371">
        <v>95</v>
      </c>
      <c r="AG371">
        <v>9</v>
      </c>
      <c r="AH371">
        <f t="shared" si="167"/>
        <v>1</v>
      </c>
      <c r="AI371">
        <f t="shared" si="168"/>
        <v>0</v>
      </c>
      <c r="AJ371">
        <f t="shared" si="169"/>
        <v>51538.341593780511</v>
      </c>
      <c r="AK371">
        <f t="shared" si="170"/>
        <v>-0.12877115483870999</v>
      </c>
      <c r="AL371">
        <f t="shared" si="171"/>
        <v>-6.3097865870967898E-2</v>
      </c>
      <c r="AM371">
        <f t="shared" si="172"/>
        <v>0.49</v>
      </c>
      <c r="AN371">
        <f t="shared" si="173"/>
        <v>0.39</v>
      </c>
      <c r="AO371">
        <v>29.3</v>
      </c>
      <c r="AP371">
        <v>0.5</v>
      </c>
      <c r="AQ371" t="s">
        <v>195</v>
      </c>
      <c r="AR371">
        <v>1607415343.0709701</v>
      </c>
      <c r="AS371">
        <v>421.16622580645202</v>
      </c>
      <c r="AT371">
        <v>409.99051612903202</v>
      </c>
      <c r="AU371">
        <v>34.401109677419399</v>
      </c>
      <c r="AV371">
        <v>33.865438709677399</v>
      </c>
      <c r="AW371">
        <v>999.99822580645196</v>
      </c>
      <c r="AX371">
        <v>101.537580645161</v>
      </c>
      <c r="AY371">
        <v>0.164297677419355</v>
      </c>
      <c r="AZ371">
        <v>39.5945903225807</v>
      </c>
      <c r="BA371">
        <v>39.638474193548397</v>
      </c>
      <c r="BB371">
        <v>39.679761290322602</v>
      </c>
      <c r="BC371">
        <v>10002.295806451601</v>
      </c>
      <c r="BD371">
        <v>-0.12877115483870999</v>
      </c>
      <c r="BE371">
        <v>0.282605</v>
      </c>
      <c r="BF371">
        <v>1607415309.2</v>
      </c>
      <c r="BG371" t="s">
        <v>1045</v>
      </c>
      <c r="BH371">
        <v>59</v>
      </c>
      <c r="BI371">
        <v>-1.6419999999999999</v>
      </c>
      <c r="BJ371">
        <v>6.0000000000000001E-3</v>
      </c>
      <c r="BK371">
        <v>410</v>
      </c>
      <c r="BL371">
        <v>34</v>
      </c>
      <c r="BM371">
        <v>0.2</v>
      </c>
      <c r="BN371">
        <v>0.09</v>
      </c>
      <c r="BO371">
        <v>11.190861999999999</v>
      </c>
      <c r="BP371">
        <v>-0.218850612244746</v>
      </c>
      <c r="BQ371">
        <v>3.0331026293220101E-2</v>
      </c>
      <c r="BR371">
        <v>0</v>
      </c>
      <c r="BS371">
        <v>0.53655125999999997</v>
      </c>
      <c r="BT371">
        <v>-1.14055894357677E-2</v>
      </c>
      <c r="BU371">
        <v>1.4890010854260701E-3</v>
      </c>
      <c r="BV371">
        <v>1</v>
      </c>
      <c r="BW371">
        <v>1</v>
      </c>
      <c r="BX371">
        <v>2</v>
      </c>
      <c r="BY371" t="s">
        <v>220</v>
      </c>
      <c r="BZ371">
        <v>100</v>
      </c>
      <c r="CA371">
        <v>100</v>
      </c>
      <c r="CB371">
        <v>-1.6419999999999999</v>
      </c>
      <c r="CC371">
        <v>6.0000000000000001E-3</v>
      </c>
      <c r="CD371">
        <v>2</v>
      </c>
      <c r="CE371">
        <v>983.81100000000004</v>
      </c>
      <c r="CF371">
        <v>686.76499999999999</v>
      </c>
      <c r="CG371">
        <v>41.998600000000003</v>
      </c>
      <c r="CH371">
        <v>40.221699999999998</v>
      </c>
      <c r="CI371">
        <v>30.0002</v>
      </c>
      <c r="CJ371">
        <v>39.948399999999999</v>
      </c>
      <c r="CK371">
        <v>40.0366</v>
      </c>
      <c r="CL371">
        <v>31.282900000000001</v>
      </c>
      <c r="CM371">
        <v>-30</v>
      </c>
      <c r="CN371">
        <v>-30</v>
      </c>
      <c r="CO371">
        <v>42</v>
      </c>
      <c r="CP371">
        <v>410</v>
      </c>
      <c r="CQ371">
        <v>10</v>
      </c>
      <c r="CR371">
        <v>97.130399999999995</v>
      </c>
      <c r="CS371">
        <v>104.89</v>
      </c>
    </row>
    <row r="372" spans="1:97" x14ac:dyDescent="0.25">
      <c r="A372">
        <v>356</v>
      </c>
      <c r="B372">
        <v>1607415601.2</v>
      </c>
      <c r="C372">
        <v>26007.100000143098</v>
      </c>
      <c r="D372" t="s">
        <v>1057</v>
      </c>
      <c r="E372" t="s">
        <v>1058</v>
      </c>
      <c r="F372">
        <v>1607415593.2</v>
      </c>
      <c r="G372">
        <f t="shared" si="145"/>
        <v>2.4344225102397631E-4</v>
      </c>
      <c r="H372">
        <f t="shared" si="146"/>
        <v>-4.8612392825791222</v>
      </c>
      <c r="I372">
        <f t="shared" si="147"/>
        <v>417.02877419354797</v>
      </c>
      <c r="J372">
        <f t="shared" si="148"/>
        <v>1614.2855105272629</v>
      </c>
      <c r="K372">
        <f t="shared" si="149"/>
        <v>164.18234258347738</v>
      </c>
      <c r="L372">
        <f t="shared" si="150"/>
        <v>42.414282123767094</v>
      </c>
      <c r="M372">
        <f t="shared" si="151"/>
        <v>6.172640711133482E-3</v>
      </c>
      <c r="N372">
        <f t="shared" si="152"/>
        <v>2.7579802308651242</v>
      </c>
      <c r="O372">
        <f t="shared" si="153"/>
        <v>6.1649760038022441E-3</v>
      </c>
      <c r="P372">
        <f t="shared" si="154"/>
        <v>3.8537978376329269E-3</v>
      </c>
      <c r="Q372">
        <f t="shared" si="155"/>
        <v>-3.6621868303548473E-2</v>
      </c>
      <c r="R372">
        <f t="shared" si="156"/>
        <v>39.600149226418999</v>
      </c>
      <c r="S372">
        <f t="shared" si="157"/>
        <v>39.636035483870998</v>
      </c>
      <c r="T372">
        <f t="shared" si="158"/>
        <v>7.2707100802628108</v>
      </c>
      <c r="U372">
        <f t="shared" si="159"/>
        <v>47.600034037939331</v>
      </c>
      <c r="V372">
        <f t="shared" si="160"/>
        <v>3.4665494184828147</v>
      </c>
      <c r="W372">
        <f t="shared" si="161"/>
        <v>7.2826616378463545</v>
      </c>
      <c r="X372">
        <f t="shared" si="162"/>
        <v>3.8041606617799961</v>
      </c>
      <c r="Y372">
        <f t="shared" si="163"/>
        <v>-10.735803270157355</v>
      </c>
      <c r="Z372">
        <f t="shared" si="164"/>
        <v>4.5599322728164946</v>
      </c>
      <c r="AA372">
        <f t="shared" si="165"/>
        <v>0.40388661227218631</v>
      </c>
      <c r="AB372">
        <f t="shared" si="166"/>
        <v>-5.808606253372222</v>
      </c>
      <c r="AC372">
        <v>-1.2204624244082599E-3</v>
      </c>
      <c r="AD372">
        <v>2.35721961643162E-2</v>
      </c>
      <c r="AE372">
        <v>2.6764418170756299</v>
      </c>
      <c r="AF372">
        <v>95</v>
      </c>
      <c r="AG372">
        <v>10</v>
      </c>
      <c r="AH372">
        <f t="shared" si="167"/>
        <v>1</v>
      </c>
      <c r="AI372">
        <f t="shared" si="168"/>
        <v>0</v>
      </c>
      <c r="AJ372">
        <f t="shared" si="169"/>
        <v>51493.978688768613</v>
      </c>
      <c r="AK372">
        <f t="shared" si="170"/>
        <v>-0.191637196774194</v>
      </c>
      <c r="AL372">
        <f t="shared" si="171"/>
        <v>-9.3902226419355056E-2</v>
      </c>
      <c r="AM372">
        <f t="shared" si="172"/>
        <v>0.49</v>
      </c>
      <c r="AN372">
        <f t="shared" si="173"/>
        <v>0.39</v>
      </c>
      <c r="AO372">
        <v>14.8</v>
      </c>
      <c r="AP372">
        <v>0.5</v>
      </c>
      <c r="AQ372" t="s">
        <v>195</v>
      </c>
      <c r="AR372">
        <v>1607415593.2</v>
      </c>
      <c r="AS372">
        <v>417.02877419354797</v>
      </c>
      <c r="AT372">
        <v>409.98435483870998</v>
      </c>
      <c r="AU372">
        <v>34.0840580645161</v>
      </c>
      <c r="AV372">
        <v>33.736041935483897</v>
      </c>
      <c r="AW372">
        <v>999.99454838709698</v>
      </c>
      <c r="AX372">
        <v>101.542838709677</v>
      </c>
      <c r="AY372">
        <v>0.163050064516129</v>
      </c>
      <c r="AZ372">
        <v>39.666703225806501</v>
      </c>
      <c r="BA372">
        <v>39.636035483870998</v>
      </c>
      <c r="BB372">
        <v>39.808964516129002</v>
      </c>
      <c r="BC372">
        <v>9995.1835483871</v>
      </c>
      <c r="BD372">
        <v>-0.191637196774194</v>
      </c>
      <c r="BE372">
        <v>0.282605</v>
      </c>
      <c r="BF372">
        <v>1607415576.2</v>
      </c>
      <c r="BG372" t="s">
        <v>1059</v>
      </c>
      <c r="BH372">
        <v>60</v>
      </c>
      <c r="BI372">
        <v>-1.62</v>
      </c>
      <c r="BJ372">
        <v>1.0999999999999999E-2</v>
      </c>
      <c r="BK372">
        <v>410</v>
      </c>
      <c r="BL372">
        <v>34</v>
      </c>
      <c r="BM372">
        <v>0.13</v>
      </c>
      <c r="BN372">
        <v>0.11</v>
      </c>
      <c r="BO372">
        <v>6.1497679258</v>
      </c>
      <c r="BP372">
        <v>10.956277575595299</v>
      </c>
      <c r="BQ372">
        <v>2.0559633667911101</v>
      </c>
      <c r="BR372">
        <v>0</v>
      </c>
      <c r="BS372">
        <v>0.30378139389999997</v>
      </c>
      <c r="BT372">
        <v>0.54515594752548102</v>
      </c>
      <c r="BU372">
        <v>0.10137454511673499</v>
      </c>
      <c r="BV372">
        <v>0</v>
      </c>
      <c r="BW372">
        <v>0</v>
      </c>
      <c r="BX372">
        <v>2</v>
      </c>
      <c r="BY372" t="s">
        <v>213</v>
      </c>
      <c r="BZ372">
        <v>100</v>
      </c>
      <c r="CA372">
        <v>100</v>
      </c>
      <c r="CB372">
        <v>-1.62</v>
      </c>
      <c r="CC372">
        <v>1.0999999999999999E-2</v>
      </c>
      <c r="CD372">
        <v>2</v>
      </c>
      <c r="CE372">
        <v>983.38800000000003</v>
      </c>
      <c r="CF372">
        <v>686.13699999999994</v>
      </c>
      <c r="CG372">
        <v>41.994599999999998</v>
      </c>
      <c r="CH372">
        <v>40.146099999999997</v>
      </c>
      <c r="CI372">
        <v>30.000299999999999</v>
      </c>
      <c r="CJ372">
        <v>39.873399999999997</v>
      </c>
      <c r="CK372">
        <v>39.960500000000003</v>
      </c>
      <c r="CL372">
        <v>31.294</v>
      </c>
      <c r="CM372">
        <v>-30</v>
      </c>
      <c r="CN372">
        <v>-30</v>
      </c>
      <c r="CO372">
        <v>42</v>
      </c>
      <c r="CP372">
        <v>410</v>
      </c>
      <c r="CQ372">
        <v>10</v>
      </c>
      <c r="CR372">
        <v>97.147400000000005</v>
      </c>
      <c r="CS372">
        <v>104.901</v>
      </c>
    </row>
    <row r="373" spans="1:97" x14ac:dyDescent="0.25">
      <c r="A373">
        <v>357</v>
      </c>
      <c r="B373">
        <v>1607415606.2</v>
      </c>
      <c r="C373">
        <v>26012.100000143098</v>
      </c>
      <c r="D373" t="s">
        <v>1060</v>
      </c>
      <c r="E373" t="s">
        <v>1061</v>
      </c>
      <c r="F373">
        <v>1607415597.8516099</v>
      </c>
      <c r="G373">
        <f t="shared" si="145"/>
        <v>2.4301060855774043E-4</v>
      </c>
      <c r="H373">
        <f t="shared" si="146"/>
        <v>-4.8436397454735136</v>
      </c>
      <c r="I373">
        <f t="shared" si="147"/>
        <v>417.01035483870999</v>
      </c>
      <c r="J373">
        <f t="shared" si="148"/>
        <v>1610.8007706330895</v>
      </c>
      <c r="K373">
        <f t="shared" si="149"/>
        <v>163.82823801762117</v>
      </c>
      <c r="L373">
        <f t="shared" si="150"/>
        <v>42.412490057027938</v>
      </c>
      <c r="M373">
        <f t="shared" si="151"/>
        <v>6.1681060130331471E-3</v>
      </c>
      <c r="N373">
        <f t="shared" si="152"/>
        <v>2.7575567530296627</v>
      </c>
      <c r="O373">
        <f t="shared" si="153"/>
        <v>6.1604513819341258E-3</v>
      </c>
      <c r="P373">
        <f t="shared" si="154"/>
        <v>3.8509690451768736E-3</v>
      </c>
      <c r="Q373">
        <f t="shared" si="155"/>
        <v>-4.2377566051935496E-2</v>
      </c>
      <c r="R373">
        <f t="shared" si="156"/>
        <v>39.581937073607456</v>
      </c>
      <c r="S373">
        <f t="shared" si="157"/>
        <v>39.625464516129</v>
      </c>
      <c r="T373">
        <f t="shared" si="158"/>
        <v>7.2665943999884348</v>
      </c>
      <c r="U373">
        <f t="shared" si="159"/>
        <v>47.643180751296129</v>
      </c>
      <c r="V373">
        <f t="shared" si="160"/>
        <v>3.4662958919513556</v>
      </c>
      <c r="W373">
        <f t="shared" si="161"/>
        <v>7.2755341631069737</v>
      </c>
      <c r="X373">
        <f t="shared" si="162"/>
        <v>3.8002985080370792</v>
      </c>
      <c r="Y373">
        <f t="shared" si="163"/>
        <v>-10.716767837396354</v>
      </c>
      <c r="Z373">
        <f t="shared" si="164"/>
        <v>3.4125902711228502</v>
      </c>
      <c r="AA373">
        <f t="shared" si="165"/>
        <v>0.30226772639066352</v>
      </c>
      <c r="AB373">
        <f t="shared" si="166"/>
        <v>-7.0442874059347762</v>
      </c>
      <c r="AC373">
        <v>-1.22016983241451E-3</v>
      </c>
      <c r="AD373">
        <v>2.35665449982214E-2</v>
      </c>
      <c r="AE373">
        <v>2.6760378871480599</v>
      </c>
      <c r="AF373">
        <v>95</v>
      </c>
      <c r="AG373">
        <v>10</v>
      </c>
      <c r="AH373">
        <f t="shared" si="167"/>
        <v>1</v>
      </c>
      <c r="AI373">
        <f t="shared" si="168"/>
        <v>0</v>
      </c>
      <c r="AJ373">
        <f t="shared" si="169"/>
        <v>51485.148362210333</v>
      </c>
      <c r="AK373">
        <f t="shared" si="170"/>
        <v>-0.22175597096774199</v>
      </c>
      <c r="AL373">
        <f t="shared" si="171"/>
        <v>-0.10866042577419358</v>
      </c>
      <c r="AM373">
        <f t="shared" si="172"/>
        <v>0.49</v>
      </c>
      <c r="AN373">
        <f t="shared" si="173"/>
        <v>0.39</v>
      </c>
      <c r="AO373">
        <v>14.8</v>
      </c>
      <c r="AP373">
        <v>0.5</v>
      </c>
      <c r="AQ373" t="s">
        <v>195</v>
      </c>
      <c r="AR373">
        <v>1607415597.8516099</v>
      </c>
      <c r="AS373">
        <v>417.01035483870999</v>
      </c>
      <c r="AT373">
        <v>409.99170967741901</v>
      </c>
      <c r="AU373">
        <v>34.081499999999998</v>
      </c>
      <c r="AV373">
        <v>33.734099999999998</v>
      </c>
      <c r="AW373">
        <v>999.99451612903204</v>
      </c>
      <c r="AX373">
        <v>101.542903225806</v>
      </c>
      <c r="AY373">
        <v>0.16318048387096801</v>
      </c>
      <c r="AZ373">
        <v>39.648419354838701</v>
      </c>
      <c r="BA373">
        <v>39.625464516129</v>
      </c>
      <c r="BB373">
        <v>39.7916806451613</v>
      </c>
      <c r="BC373">
        <v>9992.7809677419391</v>
      </c>
      <c r="BD373">
        <v>-0.22175597096774199</v>
      </c>
      <c r="BE373">
        <v>0.285658903225807</v>
      </c>
      <c r="BF373">
        <v>1607415576.2</v>
      </c>
      <c r="BG373" t="s">
        <v>1059</v>
      </c>
      <c r="BH373">
        <v>60</v>
      </c>
      <c r="BI373">
        <v>-1.62</v>
      </c>
      <c r="BJ373">
        <v>1.0999999999999999E-2</v>
      </c>
      <c r="BK373">
        <v>410</v>
      </c>
      <c r="BL373">
        <v>34</v>
      </c>
      <c r="BM373">
        <v>0.13</v>
      </c>
      <c r="BN373">
        <v>0.11</v>
      </c>
      <c r="BO373">
        <v>7.0241955999999997</v>
      </c>
      <c r="BP373">
        <v>-6.3984723198363694E-2</v>
      </c>
      <c r="BQ373">
        <v>0.118045115767828</v>
      </c>
      <c r="BR373">
        <v>1</v>
      </c>
      <c r="BS373">
        <v>0.34696149999999998</v>
      </c>
      <c r="BT373">
        <v>2.0457122917329298E-3</v>
      </c>
      <c r="BU373">
        <v>5.53868668639056E-3</v>
      </c>
      <c r="BV373">
        <v>1</v>
      </c>
      <c r="BW373">
        <v>2</v>
      </c>
      <c r="BX373">
        <v>2</v>
      </c>
      <c r="BY373" t="s">
        <v>197</v>
      </c>
      <c r="BZ373">
        <v>100</v>
      </c>
      <c r="CA373">
        <v>100</v>
      </c>
      <c r="CB373">
        <v>-1.62</v>
      </c>
      <c r="CC373">
        <v>1.0999999999999999E-2</v>
      </c>
      <c r="CD373">
        <v>2</v>
      </c>
      <c r="CE373">
        <v>983.68299999999999</v>
      </c>
      <c r="CF373">
        <v>686.15899999999999</v>
      </c>
      <c r="CG373">
        <v>41.994399999999999</v>
      </c>
      <c r="CH373">
        <v>40.146099999999997</v>
      </c>
      <c r="CI373">
        <v>30.000299999999999</v>
      </c>
      <c r="CJ373">
        <v>39.872700000000002</v>
      </c>
      <c r="CK373">
        <v>39.960500000000003</v>
      </c>
      <c r="CL373">
        <v>31.294499999999999</v>
      </c>
      <c r="CM373">
        <v>-30</v>
      </c>
      <c r="CN373">
        <v>-30</v>
      </c>
      <c r="CO373">
        <v>42</v>
      </c>
      <c r="CP373">
        <v>410</v>
      </c>
      <c r="CQ373">
        <v>10</v>
      </c>
      <c r="CR373">
        <v>97.147999999999996</v>
      </c>
      <c r="CS373">
        <v>104.901</v>
      </c>
    </row>
    <row r="374" spans="1:97" x14ac:dyDescent="0.25">
      <c r="A374">
        <v>358</v>
      </c>
      <c r="B374">
        <v>1607415611.2</v>
      </c>
      <c r="C374">
        <v>26017.100000143098</v>
      </c>
      <c r="D374" t="s">
        <v>1062</v>
      </c>
      <c r="E374" t="s">
        <v>1063</v>
      </c>
      <c r="F374">
        <v>1607415602.64516</v>
      </c>
      <c r="G374">
        <f t="shared" si="145"/>
        <v>2.4212681392227065E-4</v>
      </c>
      <c r="H374">
        <f t="shared" si="146"/>
        <v>-4.828801761415443</v>
      </c>
      <c r="I374">
        <f t="shared" si="147"/>
        <v>416.99570967741897</v>
      </c>
      <c r="J374">
        <f t="shared" si="148"/>
        <v>1609.8951370572108</v>
      </c>
      <c r="K374">
        <f t="shared" si="149"/>
        <v>163.73658003238893</v>
      </c>
      <c r="L374">
        <f t="shared" si="150"/>
        <v>42.41111723311775</v>
      </c>
      <c r="M374">
        <f t="shared" si="151"/>
        <v>6.1541252323309313E-3</v>
      </c>
      <c r="N374">
        <f t="shared" si="152"/>
        <v>2.7587506289580466</v>
      </c>
      <c r="O374">
        <f t="shared" si="153"/>
        <v>6.1465085323280048E-3</v>
      </c>
      <c r="P374">
        <f t="shared" si="154"/>
        <v>3.8422513623289321E-3</v>
      </c>
      <c r="Q374">
        <f t="shared" si="155"/>
        <v>-4.8635412338709737E-2</v>
      </c>
      <c r="R374">
        <f t="shared" si="156"/>
        <v>39.565519567794588</v>
      </c>
      <c r="S374">
        <f t="shared" si="157"/>
        <v>39.611625806451599</v>
      </c>
      <c r="T374">
        <f t="shared" si="158"/>
        <v>7.2612095162004655</v>
      </c>
      <c r="U374">
        <f t="shared" si="159"/>
        <v>47.681883636193859</v>
      </c>
      <c r="V374">
        <f t="shared" si="160"/>
        <v>3.4660203222720662</v>
      </c>
      <c r="W374">
        <f t="shared" si="161"/>
        <v>7.2690507546164067</v>
      </c>
      <c r="X374">
        <f t="shared" si="162"/>
        <v>3.7951891939283993</v>
      </c>
      <c r="Y374">
        <f t="shared" si="163"/>
        <v>-10.677792493972136</v>
      </c>
      <c r="Z374">
        <f t="shared" si="164"/>
        <v>2.9966648560423348</v>
      </c>
      <c r="AA374">
        <f t="shared" si="165"/>
        <v>0.26527376350765586</v>
      </c>
      <c r="AB374">
        <f t="shared" si="166"/>
        <v>-7.4644892867608554</v>
      </c>
      <c r="AC374">
        <v>-1.2209948271884E-3</v>
      </c>
      <c r="AD374">
        <v>2.3582479072270499E-2</v>
      </c>
      <c r="AE374">
        <v>2.6771766456357899</v>
      </c>
      <c r="AF374">
        <v>95</v>
      </c>
      <c r="AG374">
        <v>10</v>
      </c>
      <c r="AH374">
        <f t="shared" si="167"/>
        <v>1</v>
      </c>
      <c r="AI374">
        <f t="shared" si="168"/>
        <v>0</v>
      </c>
      <c r="AJ374">
        <f t="shared" si="169"/>
        <v>51521.28665916701</v>
      </c>
      <c r="AK374">
        <f t="shared" si="170"/>
        <v>-0.25450241935483903</v>
      </c>
      <c r="AL374">
        <f t="shared" si="171"/>
        <v>-0.12470618548387112</v>
      </c>
      <c r="AM374">
        <f t="shared" si="172"/>
        <v>0.49</v>
      </c>
      <c r="AN374">
        <f t="shared" si="173"/>
        <v>0.39</v>
      </c>
      <c r="AO374">
        <v>14.8</v>
      </c>
      <c r="AP374">
        <v>0.5</v>
      </c>
      <c r="AQ374" t="s">
        <v>195</v>
      </c>
      <c r="AR374">
        <v>1607415602.64516</v>
      </c>
      <c r="AS374">
        <v>416.99570967741897</v>
      </c>
      <c r="AT374">
        <v>409.998516129032</v>
      </c>
      <c r="AU374">
        <v>34.078696774193602</v>
      </c>
      <c r="AV374">
        <v>33.7325612903226</v>
      </c>
      <c r="AW374">
        <v>1000.00051612903</v>
      </c>
      <c r="AX374">
        <v>101.54312903225799</v>
      </c>
      <c r="AY374">
        <v>0.16323448387096801</v>
      </c>
      <c r="AZ374">
        <v>39.631774193548402</v>
      </c>
      <c r="BA374">
        <v>39.611625806451599</v>
      </c>
      <c r="BB374">
        <v>39.775335483870997</v>
      </c>
      <c r="BC374">
        <v>9999.5151612903192</v>
      </c>
      <c r="BD374">
        <v>-0.25450241935483903</v>
      </c>
      <c r="BE374">
        <v>0.28584122580645199</v>
      </c>
      <c r="BF374">
        <v>1607415576.2</v>
      </c>
      <c r="BG374" t="s">
        <v>1059</v>
      </c>
      <c r="BH374">
        <v>60</v>
      </c>
      <c r="BI374">
        <v>-1.62</v>
      </c>
      <c r="BJ374">
        <v>1.0999999999999999E-2</v>
      </c>
      <c r="BK374">
        <v>410</v>
      </c>
      <c r="BL374">
        <v>34</v>
      </c>
      <c r="BM374">
        <v>0.13</v>
      </c>
      <c r="BN374">
        <v>0.11</v>
      </c>
      <c r="BO374">
        <v>7.0213818000000003</v>
      </c>
      <c r="BP374">
        <v>-0.30561997407150798</v>
      </c>
      <c r="BQ374">
        <v>4.1733367929751401E-2</v>
      </c>
      <c r="BR374">
        <v>0</v>
      </c>
      <c r="BS374">
        <v>0.34695290000000001</v>
      </c>
      <c r="BT374">
        <v>-1.0108978397539201E-2</v>
      </c>
      <c r="BU374">
        <v>1.6078406792962999E-3</v>
      </c>
      <c r="BV374">
        <v>1</v>
      </c>
      <c r="BW374">
        <v>1</v>
      </c>
      <c r="BX374">
        <v>2</v>
      </c>
      <c r="BY374" t="s">
        <v>220</v>
      </c>
      <c r="BZ374">
        <v>100</v>
      </c>
      <c r="CA374">
        <v>100</v>
      </c>
      <c r="CB374">
        <v>-1.62</v>
      </c>
      <c r="CC374">
        <v>1.0999999999999999E-2</v>
      </c>
      <c r="CD374">
        <v>2</v>
      </c>
      <c r="CE374">
        <v>983.86099999999999</v>
      </c>
      <c r="CF374">
        <v>686.27200000000005</v>
      </c>
      <c r="CG374">
        <v>41.995800000000003</v>
      </c>
      <c r="CH374">
        <v>40.146099999999997</v>
      </c>
      <c r="CI374">
        <v>30.0002</v>
      </c>
      <c r="CJ374">
        <v>39.871400000000001</v>
      </c>
      <c r="CK374">
        <v>39.960500000000003</v>
      </c>
      <c r="CL374">
        <v>31.293800000000001</v>
      </c>
      <c r="CM374">
        <v>-30</v>
      </c>
      <c r="CN374">
        <v>-30</v>
      </c>
      <c r="CO374">
        <v>42</v>
      </c>
      <c r="CP374">
        <v>410</v>
      </c>
      <c r="CQ374">
        <v>10</v>
      </c>
      <c r="CR374">
        <v>97.150199999999998</v>
      </c>
      <c r="CS374">
        <v>104.902</v>
      </c>
    </row>
    <row r="375" spans="1:97" x14ac:dyDescent="0.25">
      <c r="A375">
        <v>359</v>
      </c>
      <c r="B375">
        <v>1607415616.2</v>
      </c>
      <c r="C375">
        <v>26022.100000143098</v>
      </c>
      <c r="D375" t="s">
        <v>1064</v>
      </c>
      <c r="E375" t="s">
        <v>1065</v>
      </c>
      <c r="F375">
        <v>1607415607.5806401</v>
      </c>
      <c r="G375">
        <f t="shared" si="145"/>
        <v>2.4167252573966856E-4</v>
      </c>
      <c r="H375">
        <f t="shared" si="146"/>
        <v>-4.8030359923527932</v>
      </c>
      <c r="I375">
        <f t="shared" si="147"/>
        <v>416.963419354839</v>
      </c>
      <c r="J375">
        <f t="shared" si="148"/>
        <v>1604.0162149185448</v>
      </c>
      <c r="K375">
        <f t="shared" si="149"/>
        <v>163.13903975537411</v>
      </c>
      <c r="L375">
        <f t="shared" si="150"/>
        <v>42.407932796440058</v>
      </c>
      <c r="M375">
        <f t="shared" si="151"/>
        <v>6.1512515649196136E-3</v>
      </c>
      <c r="N375">
        <f t="shared" si="152"/>
        <v>2.759108246031345</v>
      </c>
      <c r="O375">
        <f t="shared" si="153"/>
        <v>6.1436429567266557E-3</v>
      </c>
      <c r="P375">
        <f t="shared" si="154"/>
        <v>3.8404596518777949E-3</v>
      </c>
      <c r="Q375">
        <f t="shared" si="155"/>
        <v>-4.3397046948387023E-2</v>
      </c>
      <c r="R375">
        <f t="shared" si="156"/>
        <v>39.555082993803367</v>
      </c>
      <c r="S375">
        <f t="shared" si="157"/>
        <v>39.5975258064516</v>
      </c>
      <c r="T375">
        <f t="shared" si="158"/>
        <v>7.2557265182063242</v>
      </c>
      <c r="U375">
        <f t="shared" si="159"/>
        <v>47.705504873500232</v>
      </c>
      <c r="V375">
        <f t="shared" si="160"/>
        <v>3.4657689544989676</v>
      </c>
      <c r="W375">
        <f t="shared" si="161"/>
        <v>7.2649245903362312</v>
      </c>
      <c r="X375">
        <f t="shared" si="162"/>
        <v>3.7899575637073566</v>
      </c>
      <c r="Y375">
        <f t="shared" si="163"/>
        <v>-10.657758385119383</v>
      </c>
      <c r="Z375">
        <f t="shared" si="164"/>
        <v>3.5176749671161236</v>
      </c>
      <c r="AA375">
        <f t="shared" si="165"/>
        <v>0.31131788243137837</v>
      </c>
      <c r="AB375">
        <f t="shared" si="166"/>
        <v>-6.8721625825202679</v>
      </c>
      <c r="AC375">
        <v>-1.22124201758974E-3</v>
      </c>
      <c r="AD375">
        <v>2.35872533451312E-2</v>
      </c>
      <c r="AE375">
        <v>2.67751774805626</v>
      </c>
      <c r="AF375">
        <v>95</v>
      </c>
      <c r="AG375">
        <v>9</v>
      </c>
      <c r="AH375">
        <f t="shared" si="167"/>
        <v>1</v>
      </c>
      <c r="AI375">
        <f t="shared" si="168"/>
        <v>0</v>
      </c>
      <c r="AJ375">
        <f t="shared" si="169"/>
        <v>51533.043938899129</v>
      </c>
      <c r="AK375">
        <f t="shared" si="170"/>
        <v>-0.22709077419354801</v>
      </c>
      <c r="AL375">
        <f t="shared" si="171"/>
        <v>-0.11127447935483852</v>
      </c>
      <c r="AM375">
        <f t="shared" si="172"/>
        <v>0.49</v>
      </c>
      <c r="AN375">
        <f t="shared" si="173"/>
        <v>0.39</v>
      </c>
      <c r="AO375">
        <v>14.8</v>
      </c>
      <c r="AP375">
        <v>0.5</v>
      </c>
      <c r="AQ375" t="s">
        <v>195</v>
      </c>
      <c r="AR375">
        <v>1607415607.5806401</v>
      </c>
      <c r="AS375">
        <v>416.963419354839</v>
      </c>
      <c r="AT375">
        <v>410.00406451612901</v>
      </c>
      <c r="AU375">
        <v>34.076145161290299</v>
      </c>
      <c r="AV375">
        <v>33.730658064516099</v>
      </c>
      <c r="AW375">
        <v>1000.00012903226</v>
      </c>
      <c r="AX375">
        <v>101.543419354839</v>
      </c>
      <c r="AY375">
        <v>0.163183258064516</v>
      </c>
      <c r="AZ375">
        <v>39.621174193548399</v>
      </c>
      <c r="BA375">
        <v>39.5975258064516</v>
      </c>
      <c r="BB375">
        <v>39.762416129032303</v>
      </c>
      <c r="BC375">
        <v>10001.5109677419</v>
      </c>
      <c r="BD375">
        <v>-0.22709077419354801</v>
      </c>
      <c r="BE375">
        <v>0.28584122580645199</v>
      </c>
      <c r="BF375">
        <v>1607415576.2</v>
      </c>
      <c r="BG375" t="s">
        <v>1059</v>
      </c>
      <c r="BH375">
        <v>60</v>
      </c>
      <c r="BI375">
        <v>-1.62</v>
      </c>
      <c r="BJ375">
        <v>1.0999999999999999E-2</v>
      </c>
      <c r="BK375">
        <v>410</v>
      </c>
      <c r="BL375">
        <v>34</v>
      </c>
      <c r="BM375">
        <v>0.13</v>
      </c>
      <c r="BN375">
        <v>0.11</v>
      </c>
      <c r="BO375">
        <v>6.9882108000000001</v>
      </c>
      <c r="BP375">
        <v>-0.36508677603971901</v>
      </c>
      <c r="BQ375">
        <v>4.8971275329115098E-2</v>
      </c>
      <c r="BR375">
        <v>0</v>
      </c>
      <c r="BS375">
        <v>0.34651451999999999</v>
      </c>
      <c r="BT375">
        <v>-1.1677620755959401E-2</v>
      </c>
      <c r="BU375">
        <v>1.6680911514662499E-3</v>
      </c>
      <c r="BV375">
        <v>1</v>
      </c>
      <c r="BW375">
        <v>1</v>
      </c>
      <c r="BX375">
        <v>2</v>
      </c>
      <c r="BY375" t="s">
        <v>220</v>
      </c>
      <c r="BZ375">
        <v>100</v>
      </c>
      <c r="CA375">
        <v>100</v>
      </c>
      <c r="CB375">
        <v>-1.62</v>
      </c>
      <c r="CC375">
        <v>1.0999999999999999E-2</v>
      </c>
      <c r="CD375">
        <v>2</v>
      </c>
      <c r="CE375">
        <v>983.92</v>
      </c>
      <c r="CF375">
        <v>686.15899999999999</v>
      </c>
      <c r="CG375">
        <v>41.996200000000002</v>
      </c>
      <c r="CH375">
        <v>40.146099999999997</v>
      </c>
      <c r="CI375">
        <v>30</v>
      </c>
      <c r="CJ375">
        <v>39.869700000000002</v>
      </c>
      <c r="CK375">
        <v>39.960500000000003</v>
      </c>
      <c r="CL375">
        <v>31.293800000000001</v>
      </c>
      <c r="CM375">
        <v>-30</v>
      </c>
      <c r="CN375">
        <v>-30</v>
      </c>
      <c r="CO375">
        <v>42</v>
      </c>
      <c r="CP375">
        <v>410</v>
      </c>
      <c r="CQ375">
        <v>10</v>
      </c>
      <c r="CR375">
        <v>97.149699999999996</v>
      </c>
      <c r="CS375">
        <v>104.902</v>
      </c>
    </row>
    <row r="376" spans="1:97" x14ac:dyDescent="0.25">
      <c r="A376">
        <v>360</v>
      </c>
      <c r="B376">
        <v>1607415621.2</v>
      </c>
      <c r="C376">
        <v>26027.100000143098</v>
      </c>
      <c r="D376" t="s">
        <v>1066</v>
      </c>
      <c r="E376" t="s">
        <v>1067</v>
      </c>
      <c r="F376">
        <v>1607415612.5741899</v>
      </c>
      <c r="G376">
        <f t="shared" si="145"/>
        <v>2.4181548718602735E-4</v>
      </c>
      <c r="H376">
        <f t="shared" si="146"/>
        <v>-4.7877275821766014</v>
      </c>
      <c r="I376">
        <f t="shared" si="147"/>
        <v>416.93525806451601</v>
      </c>
      <c r="J376">
        <f t="shared" si="148"/>
        <v>1598.4526535065268</v>
      </c>
      <c r="K376">
        <f t="shared" si="149"/>
        <v>162.57408679518014</v>
      </c>
      <c r="L376">
        <f t="shared" si="150"/>
        <v>42.405302830744546</v>
      </c>
      <c r="M376">
        <f t="shared" si="151"/>
        <v>6.1600478033960876E-3</v>
      </c>
      <c r="N376">
        <f t="shared" si="152"/>
        <v>2.7590440348000498</v>
      </c>
      <c r="O376">
        <f t="shared" si="153"/>
        <v>6.1524172563820773E-3</v>
      </c>
      <c r="P376">
        <f t="shared" si="154"/>
        <v>3.8459455568353789E-3</v>
      </c>
      <c r="Q376">
        <f t="shared" si="155"/>
        <v>-4.7365300093548474E-2</v>
      </c>
      <c r="R376">
        <f t="shared" si="156"/>
        <v>39.550427573866337</v>
      </c>
      <c r="S376">
        <f t="shared" si="157"/>
        <v>39.589058064516102</v>
      </c>
      <c r="T376">
        <f t="shared" si="158"/>
        <v>7.2524354342171424</v>
      </c>
      <c r="U376">
        <f t="shared" si="159"/>
        <v>47.714266227097355</v>
      </c>
      <c r="V376">
        <f t="shared" si="160"/>
        <v>3.4655531868569756</v>
      </c>
      <c r="W376">
        <f t="shared" si="161"/>
        <v>7.2631383879248625</v>
      </c>
      <c r="X376">
        <f t="shared" si="162"/>
        <v>3.7868822473601669</v>
      </c>
      <c r="Y376">
        <f t="shared" si="163"/>
        <v>-10.664062984903806</v>
      </c>
      <c r="Z376">
        <f t="shared" si="164"/>
        <v>4.0943421007912875</v>
      </c>
      <c r="AA376">
        <f t="shared" si="165"/>
        <v>0.3623392510433962</v>
      </c>
      <c r="AB376">
        <f t="shared" si="166"/>
        <v>-6.2547469331626715</v>
      </c>
      <c r="AC376">
        <v>-1.22119763145632E-3</v>
      </c>
      <c r="AD376">
        <v>2.35863960646258E-2</v>
      </c>
      <c r="AE376">
        <v>2.6774565022377801</v>
      </c>
      <c r="AF376">
        <v>95</v>
      </c>
      <c r="AG376">
        <v>9</v>
      </c>
      <c r="AH376">
        <f t="shared" si="167"/>
        <v>1</v>
      </c>
      <c r="AI376">
        <f t="shared" si="168"/>
        <v>0</v>
      </c>
      <c r="AJ376">
        <f t="shared" si="169"/>
        <v>51532.016961878064</v>
      </c>
      <c r="AK376">
        <f t="shared" si="170"/>
        <v>-0.24785609677419401</v>
      </c>
      <c r="AL376">
        <f t="shared" si="171"/>
        <v>-0.12144948741935506</v>
      </c>
      <c r="AM376">
        <f t="shared" si="172"/>
        <v>0.49</v>
      </c>
      <c r="AN376">
        <f t="shared" si="173"/>
        <v>0.39</v>
      </c>
      <c r="AO376">
        <v>14.8</v>
      </c>
      <c r="AP376">
        <v>0.5</v>
      </c>
      <c r="AQ376" t="s">
        <v>195</v>
      </c>
      <c r="AR376">
        <v>1607415612.5741899</v>
      </c>
      <c r="AS376">
        <v>416.93525806451601</v>
      </c>
      <c r="AT376">
        <v>409.99867741935498</v>
      </c>
      <c r="AU376">
        <v>34.073835483871001</v>
      </c>
      <c r="AV376">
        <v>33.7281451612903</v>
      </c>
      <c r="AW376">
        <v>1000.00583870968</v>
      </c>
      <c r="AX376">
        <v>101.544032258065</v>
      </c>
      <c r="AY376">
        <v>0.16313212903225799</v>
      </c>
      <c r="AZ376">
        <v>39.616583870967801</v>
      </c>
      <c r="BA376">
        <v>39.589058064516102</v>
      </c>
      <c r="BB376">
        <v>39.757187096774203</v>
      </c>
      <c r="BC376">
        <v>10001.087096774199</v>
      </c>
      <c r="BD376">
        <v>-0.24785609677419401</v>
      </c>
      <c r="BE376">
        <v>0.28461054838709698</v>
      </c>
      <c r="BF376">
        <v>1607415576.2</v>
      </c>
      <c r="BG376" t="s">
        <v>1059</v>
      </c>
      <c r="BH376">
        <v>60</v>
      </c>
      <c r="BI376">
        <v>-1.62</v>
      </c>
      <c r="BJ376">
        <v>1.0999999999999999E-2</v>
      </c>
      <c r="BK376">
        <v>410</v>
      </c>
      <c r="BL376">
        <v>34</v>
      </c>
      <c r="BM376">
        <v>0.13</v>
      </c>
      <c r="BN376">
        <v>0.11</v>
      </c>
      <c r="BO376">
        <v>6.9589254</v>
      </c>
      <c r="BP376">
        <v>-0.363278977107312</v>
      </c>
      <c r="BQ376">
        <v>4.8823604422860899E-2</v>
      </c>
      <c r="BR376">
        <v>0</v>
      </c>
      <c r="BS376">
        <v>0.34604284000000002</v>
      </c>
      <c r="BT376">
        <v>-1.6397605049318601E-3</v>
      </c>
      <c r="BU376">
        <v>1.05581553995005E-3</v>
      </c>
      <c r="BV376">
        <v>1</v>
      </c>
      <c r="BW376">
        <v>1</v>
      </c>
      <c r="BX376">
        <v>2</v>
      </c>
      <c r="BY376" t="s">
        <v>220</v>
      </c>
      <c r="BZ376">
        <v>100</v>
      </c>
      <c r="CA376">
        <v>100</v>
      </c>
      <c r="CB376">
        <v>-1.62</v>
      </c>
      <c r="CC376">
        <v>1.0999999999999999E-2</v>
      </c>
      <c r="CD376">
        <v>2</v>
      </c>
      <c r="CE376">
        <v>983.72500000000002</v>
      </c>
      <c r="CF376">
        <v>686.18200000000002</v>
      </c>
      <c r="CG376">
        <v>41.996400000000001</v>
      </c>
      <c r="CH376">
        <v>40.146099999999997</v>
      </c>
      <c r="CI376">
        <v>30.0001</v>
      </c>
      <c r="CJ376">
        <v>39.869700000000002</v>
      </c>
      <c r="CK376">
        <v>39.960500000000003</v>
      </c>
      <c r="CL376">
        <v>31.293800000000001</v>
      </c>
      <c r="CM376">
        <v>-30</v>
      </c>
      <c r="CN376">
        <v>-30</v>
      </c>
      <c r="CO376">
        <v>42</v>
      </c>
      <c r="CP376">
        <v>410</v>
      </c>
      <c r="CQ376">
        <v>10</v>
      </c>
      <c r="CR376">
        <v>97.148700000000005</v>
      </c>
      <c r="CS376">
        <v>104.902</v>
      </c>
    </row>
    <row r="377" spans="1:97" x14ac:dyDescent="0.25">
      <c r="A377">
        <v>361</v>
      </c>
      <c r="B377">
        <v>1607415626.2</v>
      </c>
      <c r="C377">
        <v>26032.100000143098</v>
      </c>
      <c r="D377" t="s">
        <v>1068</v>
      </c>
      <c r="E377" t="s">
        <v>1069</v>
      </c>
      <c r="F377">
        <v>1607415617.5741899</v>
      </c>
      <c r="G377">
        <f t="shared" si="145"/>
        <v>2.41718043643515E-4</v>
      </c>
      <c r="H377">
        <f t="shared" si="146"/>
        <v>-4.7620301786847223</v>
      </c>
      <c r="I377">
        <f t="shared" si="147"/>
        <v>416.90025806451598</v>
      </c>
      <c r="J377">
        <f t="shared" si="148"/>
        <v>1590.9046086271651</v>
      </c>
      <c r="K377">
        <f t="shared" si="149"/>
        <v>161.80677559968635</v>
      </c>
      <c r="L377">
        <f t="shared" si="150"/>
        <v>42.401842409839517</v>
      </c>
      <c r="M377">
        <f t="shared" si="151"/>
        <v>6.1658000081164189E-3</v>
      </c>
      <c r="N377">
        <f t="shared" si="152"/>
        <v>2.7592102208634772</v>
      </c>
      <c r="O377">
        <f t="shared" si="153"/>
        <v>6.1581556731331571E-3</v>
      </c>
      <c r="P377">
        <f t="shared" si="154"/>
        <v>3.8495333039621753E-3</v>
      </c>
      <c r="Q377">
        <f t="shared" si="155"/>
        <v>-4.3530555572903244E-2</v>
      </c>
      <c r="R377">
        <f t="shared" si="156"/>
        <v>39.541232592754561</v>
      </c>
      <c r="S377">
        <f t="shared" si="157"/>
        <v>39.575629032258099</v>
      </c>
      <c r="T377">
        <f t="shared" si="158"/>
        <v>7.2472187421406353</v>
      </c>
      <c r="U377">
        <f t="shared" si="159"/>
        <v>47.734046722072385</v>
      </c>
      <c r="V377">
        <f t="shared" si="160"/>
        <v>3.4652725874349115</v>
      </c>
      <c r="W377">
        <f t="shared" si="161"/>
        <v>7.2595407793753166</v>
      </c>
      <c r="X377">
        <f t="shared" si="162"/>
        <v>3.7819461547057238</v>
      </c>
      <c r="Y377">
        <f t="shared" si="163"/>
        <v>-10.659765724679012</v>
      </c>
      <c r="Z377">
        <f t="shared" si="164"/>
        <v>4.7164786699600842</v>
      </c>
      <c r="AA377">
        <f t="shared" si="165"/>
        <v>0.41732625977298227</v>
      </c>
      <c r="AB377">
        <f t="shared" si="166"/>
        <v>-5.5694913505188488</v>
      </c>
      <c r="AC377">
        <v>-1.22131250999362E-3</v>
      </c>
      <c r="AD377">
        <v>2.3588614846099299E-2</v>
      </c>
      <c r="AE377">
        <v>2.6776150133302101</v>
      </c>
      <c r="AF377">
        <v>95</v>
      </c>
      <c r="AG377">
        <v>9</v>
      </c>
      <c r="AH377">
        <f t="shared" si="167"/>
        <v>1</v>
      </c>
      <c r="AI377">
        <f t="shared" si="168"/>
        <v>0</v>
      </c>
      <c r="AJ377">
        <f t="shared" si="169"/>
        <v>51538.19766739483</v>
      </c>
      <c r="AK377">
        <f t="shared" si="170"/>
        <v>-0.227789406451613</v>
      </c>
      <c r="AL377">
        <f t="shared" si="171"/>
        <v>-0.11161680916129037</v>
      </c>
      <c r="AM377">
        <f t="shared" si="172"/>
        <v>0.49</v>
      </c>
      <c r="AN377">
        <f t="shared" si="173"/>
        <v>0.39</v>
      </c>
      <c r="AO377">
        <v>14.8</v>
      </c>
      <c r="AP377">
        <v>0.5</v>
      </c>
      <c r="AQ377" t="s">
        <v>195</v>
      </c>
      <c r="AR377">
        <v>1607415617.5741899</v>
      </c>
      <c r="AS377">
        <v>416.90025806451598</v>
      </c>
      <c r="AT377">
        <v>410.00164516129001</v>
      </c>
      <c r="AU377">
        <v>34.070996774193603</v>
      </c>
      <c r="AV377">
        <v>33.725445161290303</v>
      </c>
      <c r="AW377">
        <v>1000.00706451613</v>
      </c>
      <c r="AX377">
        <v>101.54435483871001</v>
      </c>
      <c r="AY377">
        <v>0.16304780645161299</v>
      </c>
      <c r="AZ377">
        <v>39.607335483870997</v>
      </c>
      <c r="BA377">
        <v>39.575629032258099</v>
      </c>
      <c r="BB377">
        <v>39.750399999999999</v>
      </c>
      <c r="BC377">
        <v>10001.996129032301</v>
      </c>
      <c r="BD377">
        <v>-0.227789406451613</v>
      </c>
      <c r="BE377">
        <v>0.282605</v>
      </c>
      <c r="BF377">
        <v>1607415576.2</v>
      </c>
      <c r="BG377" t="s">
        <v>1059</v>
      </c>
      <c r="BH377">
        <v>60</v>
      </c>
      <c r="BI377">
        <v>-1.62</v>
      </c>
      <c r="BJ377">
        <v>1.0999999999999999E-2</v>
      </c>
      <c r="BK377">
        <v>410</v>
      </c>
      <c r="BL377">
        <v>34</v>
      </c>
      <c r="BM377">
        <v>0.13</v>
      </c>
      <c r="BN377">
        <v>0.11</v>
      </c>
      <c r="BO377">
        <v>6.9303271999999998</v>
      </c>
      <c r="BP377">
        <v>-0.35750955951214303</v>
      </c>
      <c r="BQ377">
        <v>4.72218930598933E-2</v>
      </c>
      <c r="BR377">
        <v>0</v>
      </c>
      <c r="BS377">
        <v>0.34552282000000001</v>
      </c>
      <c r="BT377">
        <v>7.1737244093312397E-4</v>
      </c>
      <c r="BU377">
        <v>8.4885180544073805E-4</v>
      </c>
      <c r="BV377">
        <v>1</v>
      </c>
      <c r="BW377">
        <v>1</v>
      </c>
      <c r="BX377">
        <v>2</v>
      </c>
      <c r="BY377" t="s">
        <v>220</v>
      </c>
      <c r="BZ377">
        <v>100</v>
      </c>
      <c r="CA377">
        <v>100</v>
      </c>
      <c r="CB377">
        <v>-1.62</v>
      </c>
      <c r="CC377">
        <v>1.0999999999999999E-2</v>
      </c>
      <c r="CD377">
        <v>2</v>
      </c>
      <c r="CE377">
        <v>984.19799999999998</v>
      </c>
      <c r="CF377">
        <v>686.21699999999998</v>
      </c>
      <c r="CG377">
        <v>41.996299999999998</v>
      </c>
      <c r="CH377">
        <v>40.146099999999997</v>
      </c>
      <c r="CI377">
        <v>29.9999</v>
      </c>
      <c r="CJ377">
        <v>39.869700000000002</v>
      </c>
      <c r="CK377">
        <v>39.959400000000002</v>
      </c>
      <c r="CL377">
        <v>31.293600000000001</v>
      </c>
      <c r="CM377">
        <v>-30</v>
      </c>
      <c r="CN377">
        <v>-30</v>
      </c>
      <c r="CO377">
        <v>42</v>
      </c>
      <c r="CP377">
        <v>410</v>
      </c>
      <c r="CQ377">
        <v>10</v>
      </c>
      <c r="CR377">
        <v>97.148499999999999</v>
      </c>
      <c r="CS377">
        <v>104.90300000000001</v>
      </c>
    </row>
    <row r="378" spans="1:97" x14ac:dyDescent="0.25">
      <c r="A378">
        <v>362</v>
      </c>
      <c r="B378">
        <v>1607415924.2</v>
      </c>
      <c r="C378">
        <v>26330.100000143098</v>
      </c>
      <c r="D378" t="s">
        <v>1072</v>
      </c>
      <c r="E378" t="s">
        <v>1073</v>
      </c>
      <c r="F378">
        <v>1607415910.6935501</v>
      </c>
      <c r="G378">
        <f t="shared" si="145"/>
        <v>1.8799046496412687E-4</v>
      </c>
      <c r="H378">
        <f t="shared" si="146"/>
        <v>-2.8792254184981694</v>
      </c>
      <c r="I378">
        <f t="shared" si="147"/>
        <v>416.14012903225802</v>
      </c>
      <c r="J378">
        <f t="shared" si="148"/>
        <v>1321.9779509104528</v>
      </c>
      <c r="K378">
        <f t="shared" si="149"/>
        <v>134.45847052258091</v>
      </c>
      <c r="L378">
        <f t="shared" si="150"/>
        <v>42.325641841614207</v>
      </c>
      <c r="M378">
        <f t="shared" si="151"/>
        <v>4.8012668036686969E-3</v>
      </c>
      <c r="N378">
        <f t="shared" si="152"/>
        <v>2.6059830454843711</v>
      </c>
      <c r="O378">
        <f t="shared" si="153"/>
        <v>4.7963578628792743E-3</v>
      </c>
      <c r="P378">
        <f t="shared" si="154"/>
        <v>2.9981642849285532E-3</v>
      </c>
      <c r="Q378">
        <f t="shared" si="155"/>
        <v>-2.8999797336774238E-2</v>
      </c>
      <c r="R378">
        <f t="shared" si="156"/>
        <v>39.548441459800721</v>
      </c>
      <c r="S378">
        <f t="shared" si="157"/>
        <v>39.5044677419355</v>
      </c>
      <c r="T378">
        <f t="shared" si="158"/>
        <v>7.2196294197960666</v>
      </c>
      <c r="U378">
        <f t="shared" si="159"/>
        <v>47.42694936813357</v>
      </c>
      <c r="V378">
        <f t="shared" si="160"/>
        <v>3.4421023891476099</v>
      </c>
      <c r="W378">
        <f t="shared" si="161"/>
        <v>7.2576930100007182</v>
      </c>
      <c r="X378">
        <f t="shared" si="162"/>
        <v>3.7775270306484567</v>
      </c>
      <c r="Y378">
        <f t="shared" si="163"/>
        <v>-8.2903795049179951</v>
      </c>
      <c r="Z378">
        <f t="shared" si="164"/>
        <v>13.784703683059591</v>
      </c>
      <c r="AA378">
        <f t="shared" si="165"/>
        <v>1.2909525351752997</v>
      </c>
      <c r="AB378">
        <f t="shared" si="166"/>
        <v>6.7562769159801217</v>
      </c>
      <c r="AC378">
        <v>-1.2201251565797701E-3</v>
      </c>
      <c r="AD378">
        <v>2.3565682122380801E-2</v>
      </c>
      <c r="AE378">
        <v>2.6759762054561702</v>
      </c>
      <c r="AF378">
        <v>98</v>
      </c>
      <c r="AG378">
        <v>10</v>
      </c>
      <c r="AH378">
        <f t="shared" si="167"/>
        <v>1</v>
      </c>
      <c r="AI378">
        <f t="shared" si="168"/>
        <v>0</v>
      </c>
      <c r="AJ378">
        <f t="shared" si="169"/>
        <v>51490.997877397822</v>
      </c>
      <c r="AK378">
        <f t="shared" si="170"/>
        <v>-0.15175194838709699</v>
      </c>
      <c r="AL378">
        <f t="shared" si="171"/>
        <v>-7.4358454709677529E-2</v>
      </c>
      <c r="AM378">
        <f t="shared" si="172"/>
        <v>0.49</v>
      </c>
      <c r="AN378">
        <f t="shared" si="173"/>
        <v>0.39</v>
      </c>
      <c r="AO378">
        <v>21.93</v>
      </c>
      <c r="AP378">
        <v>0.5</v>
      </c>
      <c r="AQ378" t="s">
        <v>195</v>
      </c>
      <c r="AR378">
        <v>1607415910.6935501</v>
      </c>
      <c r="AS378">
        <v>416.14012903225802</v>
      </c>
      <c r="AT378">
        <v>409.99796774193601</v>
      </c>
      <c r="AU378">
        <v>33.8422967741935</v>
      </c>
      <c r="AV378">
        <v>33.444012903225797</v>
      </c>
      <c r="AW378">
        <v>1000.0685161290299</v>
      </c>
      <c r="AX378">
        <v>101.548193548387</v>
      </c>
      <c r="AY378">
        <v>0.161876903225806</v>
      </c>
      <c r="AZ378">
        <v>39.602583870967699</v>
      </c>
      <c r="BA378">
        <v>39.5044677419355</v>
      </c>
      <c r="BB378">
        <v>39.556316129032297</v>
      </c>
      <c r="BC378">
        <v>9991.8945161290303</v>
      </c>
      <c r="BD378">
        <v>-0.15175194838709699</v>
      </c>
      <c r="BE378">
        <v>0.29044487096774202</v>
      </c>
      <c r="BF378">
        <v>1607415913.2</v>
      </c>
      <c r="BG378" t="s">
        <v>1074</v>
      </c>
      <c r="BH378">
        <v>61</v>
      </c>
      <c r="BI378">
        <v>-1.633</v>
      </c>
      <c r="BJ378">
        <v>2.1000000000000001E-2</v>
      </c>
      <c r="BK378">
        <v>410</v>
      </c>
      <c r="BL378">
        <v>33</v>
      </c>
      <c r="BM378">
        <v>0.15</v>
      </c>
      <c r="BN378">
        <v>0.09</v>
      </c>
      <c r="BO378">
        <v>2.3096500356399998</v>
      </c>
      <c r="BP378">
        <v>22.110643338235501</v>
      </c>
      <c r="BQ378">
        <v>3.2514007852389901</v>
      </c>
      <c r="BR378">
        <v>0</v>
      </c>
      <c r="BS378">
        <v>0.1443755521</v>
      </c>
      <c r="BT378">
        <v>1.48694318351551</v>
      </c>
      <c r="BU378">
        <v>0.21621317401138401</v>
      </c>
      <c r="BV378">
        <v>0</v>
      </c>
      <c r="BW378">
        <v>0</v>
      </c>
      <c r="BX378">
        <v>2</v>
      </c>
      <c r="BY378" t="s">
        <v>213</v>
      </c>
      <c r="BZ378">
        <v>100</v>
      </c>
      <c r="CA378">
        <v>100</v>
      </c>
      <c r="CB378">
        <v>-1.633</v>
      </c>
      <c r="CC378">
        <v>2.1000000000000001E-2</v>
      </c>
      <c r="CD378">
        <v>2</v>
      </c>
      <c r="CE378">
        <v>980.38</v>
      </c>
      <c r="CF378">
        <v>685.51900000000001</v>
      </c>
      <c r="CG378">
        <v>41.998600000000003</v>
      </c>
      <c r="CH378">
        <v>39.933100000000003</v>
      </c>
      <c r="CI378">
        <v>30.000499999999999</v>
      </c>
      <c r="CJ378">
        <v>39.6965</v>
      </c>
      <c r="CK378">
        <v>39.784199999999998</v>
      </c>
      <c r="CL378">
        <v>31.305199999999999</v>
      </c>
      <c r="CM378">
        <v>-30</v>
      </c>
      <c r="CN378">
        <v>-30</v>
      </c>
      <c r="CO378">
        <v>42</v>
      </c>
      <c r="CP378">
        <v>410</v>
      </c>
      <c r="CQ378">
        <v>10</v>
      </c>
      <c r="CR378">
        <v>97.183099999999996</v>
      </c>
      <c r="CS378">
        <v>104.938</v>
      </c>
    </row>
    <row r="379" spans="1:97" x14ac:dyDescent="0.25">
      <c r="A379">
        <v>363</v>
      </c>
      <c r="B379">
        <v>1607415929.2</v>
      </c>
      <c r="C379">
        <v>26335.100000143098</v>
      </c>
      <c r="D379" t="s">
        <v>1075</v>
      </c>
      <c r="E379" t="s">
        <v>1076</v>
      </c>
      <c r="F379">
        <v>1607415920.85484</v>
      </c>
      <c r="G379">
        <f t="shared" si="145"/>
        <v>1.8844814784428488E-4</v>
      </c>
      <c r="H379">
        <f t="shared" si="146"/>
        <v>-2.8682066967406561</v>
      </c>
      <c r="I379">
        <f t="shared" si="147"/>
        <v>416.118870967742</v>
      </c>
      <c r="J379">
        <f t="shared" si="148"/>
        <v>1313.8774734433102</v>
      </c>
      <c r="K379">
        <f t="shared" si="149"/>
        <v>133.63550527610394</v>
      </c>
      <c r="L379">
        <f t="shared" si="150"/>
        <v>42.323775771086339</v>
      </c>
      <c r="M379">
        <f t="shared" si="151"/>
        <v>4.8254952816290386E-3</v>
      </c>
      <c r="N379">
        <f t="shared" si="152"/>
        <v>2.6069603036838993</v>
      </c>
      <c r="O379">
        <f t="shared" si="153"/>
        <v>4.8205385565389773E-3</v>
      </c>
      <c r="P379">
        <f t="shared" si="154"/>
        <v>3.0132815055631318E-3</v>
      </c>
      <c r="Q379">
        <f t="shared" si="155"/>
        <v>-2.685092555012901E-2</v>
      </c>
      <c r="R379">
        <f t="shared" si="156"/>
        <v>39.516238029987839</v>
      </c>
      <c r="S379">
        <f t="shared" si="157"/>
        <v>39.477293548387102</v>
      </c>
      <c r="T379">
        <f t="shared" si="158"/>
        <v>7.2091180020955736</v>
      </c>
      <c r="U379">
        <f t="shared" si="159"/>
        <v>47.495274008578846</v>
      </c>
      <c r="V379">
        <f t="shared" si="160"/>
        <v>3.4411369221002501</v>
      </c>
      <c r="W379">
        <f t="shared" si="161"/>
        <v>7.24521964328218</v>
      </c>
      <c r="X379">
        <f t="shared" si="162"/>
        <v>3.7679810799953235</v>
      </c>
      <c r="Y379">
        <f t="shared" si="163"/>
        <v>-8.3105633199329638</v>
      </c>
      <c r="Z379">
        <f t="shared" si="164"/>
        <v>13.097115068251911</v>
      </c>
      <c r="AA379">
        <f t="shared" si="165"/>
        <v>1.2257505431893008</v>
      </c>
      <c r="AB379">
        <f t="shared" si="166"/>
        <v>5.9854513659581192</v>
      </c>
      <c r="AC379">
        <v>-1.2208638122029501E-3</v>
      </c>
      <c r="AD379">
        <v>2.3579948628992799E-2</v>
      </c>
      <c r="AE379">
        <v>2.6769958370474098</v>
      </c>
      <c r="AF379">
        <v>96</v>
      </c>
      <c r="AG379">
        <v>10</v>
      </c>
      <c r="AH379">
        <f t="shared" si="167"/>
        <v>1</v>
      </c>
      <c r="AI379">
        <f t="shared" si="168"/>
        <v>0</v>
      </c>
      <c r="AJ379">
        <f t="shared" si="169"/>
        <v>51526.208470859929</v>
      </c>
      <c r="AK379">
        <f t="shared" si="170"/>
        <v>-0.140507198064516</v>
      </c>
      <c r="AL379">
        <f t="shared" si="171"/>
        <v>-6.8848527051612846E-2</v>
      </c>
      <c r="AM379">
        <f t="shared" si="172"/>
        <v>0.49</v>
      </c>
      <c r="AN379">
        <f t="shared" si="173"/>
        <v>0.39</v>
      </c>
      <c r="AO379">
        <v>21.93</v>
      </c>
      <c r="AP379">
        <v>0.5</v>
      </c>
      <c r="AQ379" t="s">
        <v>195</v>
      </c>
      <c r="AR379">
        <v>1607415920.85484</v>
      </c>
      <c r="AS379">
        <v>416.118870967742</v>
      </c>
      <c r="AT379">
        <v>410.00132258064502</v>
      </c>
      <c r="AU379">
        <v>33.832567741935499</v>
      </c>
      <c r="AV379">
        <v>33.433312903225797</v>
      </c>
      <c r="AW379">
        <v>1000.07532258064</v>
      </c>
      <c r="AX379">
        <v>101.549032258065</v>
      </c>
      <c r="AY379">
        <v>0.161749741935484</v>
      </c>
      <c r="AZ379">
        <v>39.570480645161297</v>
      </c>
      <c r="BA379">
        <v>39.477293548387102</v>
      </c>
      <c r="BB379">
        <v>39.5343709677419</v>
      </c>
      <c r="BC379">
        <v>9997.8609677419408</v>
      </c>
      <c r="BD379">
        <v>-0.140507198064516</v>
      </c>
      <c r="BE379">
        <v>0.29076393548387103</v>
      </c>
      <c r="BF379">
        <v>1607415913.2</v>
      </c>
      <c r="BG379" t="s">
        <v>1074</v>
      </c>
      <c r="BH379">
        <v>61</v>
      </c>
      <c r="BI379">
        <v>-1.633</v>
      </c>
      <c r="BJ379">
        <v>2.1000000000000001E-2</v>
      </c>
      <c r="BK379">
        <v>410</v>
      </c>
      <c r="BL379">
        <v>33</v>
      </c>
      <c r="BM379">
        <v>0.15</v>
      </c>
      <c r="BN379">
        <v>0.09</v>
      </c>
      <c r="BO379">
        <v>3.7977537236400001</v>
      </c>
      <c r="BP379">
        <v>27.370512970598099</v>
      </c>
      <c r="BQ379">
        <v>3.6339815612228099</v>
      </c>
      <c r="BR379">
        <v>0</v>
      </c>
      <c r="BS379">
        <v>0.24441288929999999</v>
      </c>
      <c r="BT379">
        <v>1.8239767177331601</v>
      </c>
      <c r="BU379">
        <v>0.24096591541420401</v>
      </c>
      <c r="BV379">
        <v>0</v>
      </c>
      <c r="BW379">
        <v>0</v>
      </c>
      <c r="BX379">
        <v>2</v>
      </c>
      <c r="BY379" t="s">
        <v>213</v>
      </c>
      <c r="BZ379">
        <v>100</v>
      </c>
      <c r="CA379">
        <v>100</v>
      </c>
      <c r="CB379">
        <v>-1.633</v>
      </c>
      <c r="CC379">
        <v>2.1000000000000001E-2</v>
      </c>
      <c r="CD379">
        <v>2</v>
      </c>
      <c r="CE379">
        <v>982.69899999999996</v>
      </c>
      <c r="CF379">
        <v>686.15</v>
      </c>
      <c r="CG379">
        <v>41.998199999999997</v>
      </c>
      <c r="CH379">
        <v>39.936700000000002</v>
      </c>
      <c r="CI379">
        <v>30.000299999999999</v>
      </c>
      <c r="CJ379">
        <v>39.693800000000003</v>
      </c>
      <c r="CK379">
        <v>39.784199999999998</v>
      </c>
      <c r="CL379">
        <v>31.305</v>
      </c>
      <c r="CM379">
        <v>-30</v>
      </c>
      <c r="CN379">
        <v>-30</v>
      </c>
      <c r="CO379">
        <v>42</v>
      </c>
      <c r="CP379">
        <v>410</v>
      </c>
      <c r="CQ379">
        <v>10</v>
      </c>
      <c r="CR379">
        <v>97.184700000000007</v>
      </c>
      <c r="CS379">
        <v>104.938</v>
      </c>
    </row>
    <row r="380" spans="1:97" x14ac:dyDescent="0.25">
      <c r="A380">
        <v>364</v>
      </c>
      <c r="B380">
        <v>1607415934.2</v>
      </c>
      <c r="C380">
        <v>26340.100000143098</v>
      </c>
      <c r="D380" t="s">
        <v>1077</v>
      </c>
      <c r="E380" t="s">
        <v>1078</v>
      </c>
      <c r="F380">
        <v>1607415925.6354799</v>
      </c>
      <c r="G380">
        <f t="shared" si="145"/>
        <v>2.3619122249514946E-4</v>
      </c>
      <c r="H380">
        <f t="shared" si="146"/>
        <v>-3.5925440319860886</v>
      </c>
      <c r="I380">
        <f t="shared" si="147"/>
        <v>417.65764516129002</v>
      </c>
      <c r="J380">
        <f t="shared" si="148"/>
        <v>1311.2689235393436</v>
      </c>
      <c r="K380">
        <f t="shared" si="149"/>
        <v>133.37040233519625</v>
      </c>
      <c r="L380">
        <f t="shared" si="150"/>
        <v>42.480354085704484</v>
      </c>
      <c r="M380">
        <f t="shared" si="151"/>
        <v>6.0735496370410286E-3</v>
      </c>
      <c r="N380">
        <f t="shared" si="152"/>
        <v>2.6069032244470947</v>
      </c>
      <c r="O380">
        <f t="shared" si="153"/>
        <v>6.06569942962824E-3</v>
      </c>
      <c r="P380">
        <f t="shared" si="154"/>
        <v>3.7917665925202475E-3</v>
      </c>
      <c r="Q380">
        <f t="shared" si="155"/>
        <v>-2.8388065523999997E-2</v>
      </c>
      <c r="R380">
        <f t="shared" si="156"/>
        <v>39.489711791230143</v>
      </c>
      <c r="S380">
        <f t="shared" si="157"/>
        <v>39.463919354838701</v>
      </c>
      <c r="T380">
        <f t="shared" si="158"/>
        <v>7.203949521702226</v>
      </c>
      <c r="U380">
        <f t="shared" si="159"/>
        <v>47.662584404653686</v>
      </c>
      <c r="V380">
        <f t="shared" si="160"/>
        <v>3.4508880110115525</v>
      </c>
      <c r="W380">
        <f t="shared" si="161"/>
        <v>7.2402452660007546</v>
      </c>
      <c r="X380">
        <f t="shared" si="162"/>
        <v>3.7530615106906735</v>
      </c>
      <c r="Y380">
        <f t="shared" si="163"/>
        <v>-10.416032912036091</v>
      </c>
      <c r="Z380">
        <f t="shared" si="164"/>
        <v>13.175260573610375</v>
      </c>
      <c r="AA380">
        <f t="shared" si="165"/>
        <v>1.2329361314498593</v>
      </c>
      <c r="AB380">
        <f t="shared" si="166"/>
        <v>3.9637757275001437</v>
      </c>
      <c r="AC380">
        <v>-1.22082066059878E-3</v>
      </c>
      <c r="AD380">
        <v>2.35791151923724E-2</v>
      </c>
      <c r="AE380">
        <v>2.6769362823947702</v>
      </c>
      <c r="AF380">
        <v>95</v>
      </c>
      <c r="AG380">
        <v>9</v>
      </c>
      <c r="AH380">
        <f t="shared" si="167"/>
        <v>1</v>
      </c>
      <c r="AI380">
        <f t="shared" si="168"/>
        <v>0</v>
      </c>
      <c r="AJ380">
        <f t="shared" si="169"/>
        <v>51526.576319826978</v>
      </c>
      <c r="AK380">
        <f t="shared" si="170"/>
        <v>-0.14855083999999999</v>
      </c>
      <c r="AL380">
        <f t="shared" si="171"/>
        <v>-7.2789911599999993E-2</v>
      </c>
      <c r="AM380">
        <f t="shared" si="172"/>
        <v>0.49</v>
      </c>
      <c r="AN380">
        <f t="shared" si="173"/>
        <v>0.39</v>
      </c>
      <c r="AO380">
        <v>21.93</v>
      </c>
      <c r="AP380">
        <v>0.5</v>
      </c>
      <c r="AQ380" t="s">
        <v>195</v>
      </c>
      <c r="AR380">
        <v>1607415925.6354799</v>
      </c>
      <c r="AS380">
        <v>417.65764516129002</v>
      </c>
      <c r="AT380">
        <v>409.99567741935499</v>
      </c>
      <c r="AU380">
        <v>33.9283838709677</v>
      </c>
      <c r="AV380">
        <v>33.427999999999997</v>
      </c>
      <c r="AW380">
        <v>1000.01935483871</v>
      </c>
      <c r="AX380">
        <v>101.54912903225799</v>
      </c>
      <c r="AY380">
        <v>0.16181670967741901</v>
      </c>
      <c r="AZ380">
        <v>39.557664516129002</v>
      </c>
      <c r="BA380">
        <v>39.463919354838701</v>
      </c>
      <c r="BB380">
        <v>39.522422580645198</v>
      </c>
      <c r="BC380">
        <v>9997.4980645161304</v>
      </c>
      <c r="BD380">
        <v>-0.14855083999999999</v>
      </c>
      <c r="BE380">
        <v>0.29664383870967698</v>
      </c>
      <c r="BF380">
        <v>1607415913.2</v>
      </c>
      <c r="BG380" t="s">
        <v>1074</v>
      </c>
      <c r="BH380">
        <v>61</v>
      </c>
      <c r="BI380">
        <v>-1.633</v>
      </c>
      <c r="BJ380">
        <v>2.1000000000000001E-2</v>
      </c>
      <c r="BK380">
        <v>410</v>
      </c>
      <c r="BL380">
        <v>33</v>
      </c>
      <c r="BM380">
        <v>0.15</v>
      </c>
      <c r="BN380">
        <v>0.09</v>
      </c>
      <c r="BO380">
        <v>5.3278418854399998</v>
      </c>
      <c r="BP380">
        <v>23.2321598458079</v>
      </c>
      <c r="BQ380">
        <v>3.31610843109162</v>
      </c>
      <c r="BR380">
        <v>0</v>
      </c>
      <c r="BS380">
        <v>0.3466232125</v>
      </c>
      <c r="BT380">
        <v>1.5352172876966099</v>
      </c>
      <c r="BU380">
        <v>0.21858399985004101</v>
      </c>
      <c r="BV380">
        <v>0</v>
      </c>
      <c r="BW380">
        <v>0</v>
      </c>
      <c r="BX380">
        <v>2</v>
      </c>
      <c r="BY380" t="s">
        <v>213</v>
      </c>
      <c r="BZ380">
        <v>100</v>
      </c>
      <c r="CA380">
        <v>100</v>
      </c>
      <c r="CB380">
        <v>-1.633</v>
      </c>
      <c r="CC380">
        <v>2.1000000000000001E-2</v>
      </c>
      <c r="CD380">
        <v>2</v>
      </c>
      <c r="CE380">
        <v>983.78200000000004</v>
      </c>
      <c r="CF380">
        <v>686.21799999999996</v>
      </c>
      <c r="CG380">
        <v>41.997900000000001</v>
      </c>
      <c r="CH380">
        <v>39.939900000000002</v>
      </c>
      <c r="CI380">
        <v>30.000399999999999</v>
      </c>
      <c r="CJ380">
        <v>39.693800000000003</v>
      </c>
      <c r="CK380">
        <v>39.784199999999998</v>
      </c>
      <c r="CL380">
        <v>31.305299999999999</v>
      </c>
      <c r="CM380">
        <v>-30</v>
      </c>
      <c r="CN380">
        <v>-30</v>
      </c>
      <c r="CO380">
        <v>42</v>
      </c>
      <c r="CP380">
        <v>410</v>
      </c>
      <c r="CQ380">
        <v>10</v>
      </c>
      <c r="CR380">
        <v>97.182500000000005</v>
      </c>
      <c r="CS380">
        <v>104.937</v>
      </c>
    </row>
    <row r="381" spans="1:97" x14ac:dyDescent="0.25">
      <c r="A381">
        <v>365</v>
      </c>
      <c r="B381">
        <v>1607415939.2</v>
      </c>
      <c r="C381">
        <v>26345.100000143098</v>
      </c>
      <c r="D381" t="s">
        <v>1079</v>
      </c>
      <c r="E381" t="s">
        <v>1080</v>
      </c>
      <c r="F381">
        <v>1607415930.5709701</v>
      </c>
      <c r="G381">
        <f t="shared" si="145"/>
        <v>2.3658813694595827E-4</v>
      </c>
      <c r="H381">
        <f t="shared" si="146"/>
        <v>-3.5881961321696303</v>
      </c>
      <c r="I381">
        <f t="shared" si="147"/>
        <v>417.651096774194</v>
      </c>
      <c r="J381">
        <f t="shared" si="148"/>
        <v>1307.2250829257566</v>
      </c>
      <c r="K381">
        <f t="shared" si="149"/>
        <v>132.96010760550897</v>
      </c>
      <c r="L381">
        <f t="shared" si="150"/>
        <v>42.480010132891202</v>
      </c>
      <c r="M381">
        <f t="shared" si="151"/>
        <v>6.0935495088906061E-3</v>
      </c>
      <c r="N381">
        <f t="shared" si="152"/>
        <v>2.608033538800874</v>
      </c>
      <c r="O381">
        <f t="shared" si="153"/>
        <v>6.0856509719438108E-3</v>
      </c>
      <c r="P381">
        <f t="shared" si="154"/>
        <v>3.8042406409625083E-3</v>
      </c>
      <c r="Q381">
        <f t="shared" si="155"/>
        <v>-1.4852766914322574E-2</v>
      </c>
      <c r="R381">
        <f t="shared" si="156"/>
        <v>39.47414107464985</v>
      </c>
      <c r="S381">
        <f t="shared" si="157"/>
        <v>39.4473967741935</v>
      </c>
      <c r="T381">
        <f t="shared" si="158"/>
        <v>7.1975687780224265</v>
      </c>
      <c r="U381">
        <f t="shared" si="159"/>
        <v>47.695091544852744</v>
      </c>
      <c r="V381">
        <f t="shared" si="160"/>
        <v>3.4503609958631007</v>
      </c>
      <c r="W381">
        <f t="shared" si="161"/>
        <v>7.23420562599898</v>
      </c>
      <c r="X381">
        <f t="shared" si="162"/>
        <v>3.7472077821593257</v>
      </c>
      <c r="Y381">
        <f t="shared" si="163"/>
        <v>-10.43353683931676</v>
      </c>
      <c r="Z381">
        <f t="shared" si="164"/>
        <v>13.31477404015688</v>
      </c>
      <c r="AA381">
        <f t="shared" si="165"/>
        <v>1.2452598984368013</v>
      </c>
      <c r="AB381">
        <f t="shared" si="166"/>
        <v>4.111644332362598</v>
      </c>
      <c r="AC381">
        <v>-1.2216753700805001E-3</v>
      </c>
      <c r="AD381">
        <v>2.3595623180790299E-2</v>
      </c>
      <c r="AE381">
        <v>2.6781156276345701</v>
      </c>
      <c r="AF381">
        <v>95</v>
      </c>
      <c r="AG381">
        <v>10</v>
      </c>
      <c r="AH381">
        <f t="shared" si="167"/>
        <v>1</v>
      </c>
      <c r="AI381">
        <f t="shared" si="168"/>
        <v>0</v>
      </c>
      <c r="AJ381">
        <f t="shared" si="169"/>
        <v>51563.761726974924</v>
      </c>
      <c r="AK381">
        <f t="shared" si="170"/>
        <v>-7.7722485161290294E-2</v>
      </c>
      <c r="AL381">
        <f t="shared" si="171"/>
        <v>-3.8084017729032242E-2</v>
      </c>
      <c r="AM381">
        <f t="shared" si="172"/>
        <v>0.49</v>
      </c>
      <c r="AN381">
        <f t="shared" si="173"/>
        <v>0.39</v>
      </c>
      <c r="AO381">
        <v>21.93</v>
      </c>
      <c r="AP381">
        <v>0.5</v>
      </c>
      <c r="AQ381" t="s">
        <v>195</v>
      </c>
      <c r="AR381">
        <v>1607415930.5709701</v>
      </c>
      <c r="AS381">
        <v>417.651096774194</v>
      </c>
      <c r="AT381">
        <v>409.99890322580598</v>
      </c>
      <c r="AU381">
        <v>33.922945161290301</v>
      </c>
      <c r="AV381">
        <v>33.4217096774194</v>
      </c>
      <c r="AW381">
        <v>1000.00358064516</v>
      </c>
      <c r="AX381">
        <v>101.55</v>
      </c>
      <c r="AY381">
        <v>0.161716935483871</v>
      </c>
      <c r="AZ381">
        <v>39.542093548387101</v>
      </c>
      <c r="BA381">
        <v>39.4473967741935</v>
      </c>
      <c r="BB381">
        <v>39.509745161290297</v>
      </c>
      <c r="BC381">
        <v>10004.411612903201</v>
      </c>
      <c r="BD381">
        <v>-7.7722485161290294E-2</v>
      </c>
      <c r="BE381">
        <v>0.29090067741935499</v>
      </c>
      <c r="BF381">
        <v>1607415913.2</v>
      </c>
      <c r="BG381" t="s">
        <v>1074</v>
      </c>
      <c r="BH381">
        <v>61</v>
      </c>
      <c r="BI381">
        <v>-1.633</v>
      </c>
      <c r="BJ381">
        <v>2.1000000000000001E-2</v>
      </c>
      <c r="BK381">
        <v>410</v>
      </c>
      <c r="BL381">
        <v>33</v>
      </c>
      <c r="BM381">
        <v>0.15</v>
      </c>
      <c r="BN381">
        <v>0.09</v>
      </c>
      <c r="BO381">
        <v>6.8506187654000001</v>
      </c>
      <c r="BP381">
        <v>10.095055419523399</v>
      </c>
      <c r="BQ381">
        <v>2.0174925232767902</v>
      </c>
      <c r="BR381">
        <v>0</v>
      </c>
      <c r="BS381">
        <v>0.44790396840000002</v>
      </c>
      <c r="BT381">
        <v>0.67017419490973296</v>
      </c>
      <c r="BU381">
        <v>0.13215728882841801</v>
      </c>
      <c r="BV381">
        <v>0</v>
      </c>
      <c r="BW381">
        <v>0</v>
      </c>
      <c r="BX381">
        <v>2</v>
      </c>
      <c r="BY381" t="s">
        <v>213</v>
      </c>
      <c r="BZ381">
        <v>100</v>
      </c>
      <c r="CA381">
        <v>100</v>
      </c>
      <c r="CB381">
        <v>-1.633</v>
      </c>
      <c r="CC381">
        <v>2.1000000000000001E-2</v>
      </c>
      <c r="CD381">
        <v>2</v>
      </c>
      <c r="CE381">
        <v>983.69799999999998</v>
      </c>
      <c r="CF381">
        <v>686.44299999999998</v>
      </c>
      <c r="CG381">
        <v>41.997999999999998</v>
      </c>
      <c r="CH381">
        <v>39.941899999999997</v>
      </c>
      <c r="CI381">
        <v>30.000299999999999</v>
      </c>
      <c r="CJ381">
        <v>39.693800000000003</v>
      </c>
      <c r="CK381">
        <v>39.784199999999998</v>
      </c>
      <c r="CL381">
        <v>31.305900000000001</v>
      </c>
      <c r="CM381">
        <v>-30</v>
      </c>
      <c r="CN381">
        <v>-30</v>
      </c>
      <c r="CO381">
        <v>42</v>
      </c>
      <c r="CP381">
        <v>410</v>
      </c>
      <c r="CQ381">
        <v>10</v>
      </c>
      <c r="CR381">
        <v>97.180499999999995</v>
      </c>
      <c r="CS381">
        <v>104.93600000000001</v>
      </c>
    </row>
    <row r="382" spans="1:97" x14ac:dyDescent="0.25">
      <c r="A382">
        <v>366</v>
      </c>
      <c r="B382">
        <v>1607415944.2</v>
      </c>
      <c r="C382">
        <v>26350.100000143098</v>
      </c>
      <c r="D382" t="s">
        <v>1081</v>
      </c>
      <c r="E382" t="s">
        <v>1082</v>
      </c>
      <c r="F382">
        <v>1607415935.5709701</v>
      </c>
      <c r="G382">
        <f t="shared" si="145"/>
        <v>2.3626237124360793E-4</v>
      </c>
      <c r="H382">
        <f t="shared" si="146"/>
        <v>-3.5806382542131066</v>
      </c>
      <c r="I382">
        <f t="shared" si="147"/>
        <v>417.63409677419401</v>
      </c>
      <c r="J382">
        <f t="shared" si="148"/>
        <v>1305.4971080822645</v>
      </c>
      <c r="K382">
        <f t="shared" si="149"/>
        <v>132.78521512460568</v>
      </c>
      <c r="L382">
        <f t="shared" si="150"/>
        <v>42.478557049424936</v>
      </c>
      <c r="M382">
        <f t="shared" si="151"/>
        <v>6.0925379826029082E-3</v>
      </c>
      <c r="N382">
        <f t="shared" si="152"/>
        <v>2.6068065496356425</v>
      </c>
      <c r="O382">
        <f t="shared" si="153"/>
        <v>6.0846383546111805E-3</v>
      </c>
      <c r="P382">
        <f t="shared" si="154"/>
        <v>3.8036078527768583E-3</v>
      </c>
      <c r="Q382">
        <f t="shared" si="155"/>
        <v>-7.6535458765161265E-3</v>
      </c>
      <c r="R382">
        <f t="shared" si="156"/>
        <v>39.461638536221429</v>
      </c>
      <c r="S382">
        <f t="shared" si="157"/>
        <v>39.434232258064498</v>
      </c>
      <c r="T382">
        <f t="shared" si="158"/>
        <v>7.192488370557454</v>
      </c>
      <c r="U382">
        <f t="shared" si="159"/>
        <v>47.717926477394521</v>
      </c>
      <c r="V382">
        <f t="shared" si="160"/>
        <v>3.4496799597176722</v>
      </c>
      <c r="W382">
        <f t="shared" si="161"/>
        <v>7.229316557482635</v>
      </c>
      <c r="X382">
        <f t="shared" si="162"/>
        <v>3.7428084108397819</v>
      </c>
      <c r="Y382">
        <f t="shared" si="163"/>
        <v>-10.419170571843109</v>
      </c>
      <c r="Z382">
        <f t="shared" si="164"/>
        <v>13.386032561112774</v>
      </c>
      <c r="AA382">
        <f t="shared" si="165"/>
        <v>1.2523586210866038</v>
      </c>
      <c r="AB382">
        <f t="shared" si="166"/>
        <v>4.2115670644797518</v>
      </c>
      <c r="AC382">
        <v>-1.22074757736922E-3</v>
      </c>
      <c r="AD382">
        <v>2.3577703651804699E-2</v>
      </c>
      <c r="AE382">
        <v>2.6768354151231</v>
      </c>
      <c r="AF382">
        <v>95</v>
      </c>
      <c r="AG382">
        <v>9</v>
      </c>
      <c r="AH382">
        <f t="shared" si="167"/>
        <v>1</v>
      </c>
      <c r="AI382">
        <f t="shared" si="168"/>
        <v>0</v>
      </c>
      <c r="AJ382">
        <f t="shared" si="169"/>
        <v>51528.295374426132</v>
      </c>
      <c r="AK382">
        <f t="shared" si="170"/>
        <v>-4.00499522580645E-2</v>
      </c>
      <c r="AL382">
        <f t="shared" si="171"/>
        <v>-1.9624476606451606E-2</v>
      </c>
      <c r="AM382">
        <f t="shared" si="172"/>
        <v>0.49</v>
      </c>
      <c r="AN382">
        <f t="shared" si="173"/>
        <v>0.39</v>
      </c>
      <c r="AO382">
        <v>21.93</v>
      </c>
      <c r="AP382">
        <v>0.5</v>
      </c>
      <c r="AQ382" t="s">
        <v>195</v>
      </c>
      <c r="AR382">
        <v>1607415935.5709701</v>
      </c>
      <c r="AS382">
        <v>417.63409677419401</v>
      </c>
      <c r="AT382">
        <v>409.99812903225802</v>
      </c>
      <c r="AU382">
        <v>33.916029032258102</v>
      </c>
      <c r="AV382">
        <v>33.415477419354801</v>
      </c>
      <c r="AW382">
        <v>999.99816129032195</v>
      </c>
      <c r="AX382">
        <v>101.55064516129001</v>
      </c>
      <c r="AY382">
        <v>0.16173267741935499</v>
      </c>
      <c r="AZ382">
        <v>39.5294806451613</v>
      </c>
      <c r="BA382">
        <v>39.434232258064498</v>
      </c>
      <c r="BB382">
        <v>39.495535483871002</v>
      </c>
      <c r="BC382">
        <v>9996.7503225806395</v>
      </c>
      <c r="BD382">
        <v>-4.00499522580645E-2</v>
      </c>
      <c r="BE382">
        <v>0.289396516129032</v>
      </c>
      <c r="BF382">
        <v>1607415913.2</v>
      </c>
      <c r="BG382" t="s">
        <v>1074</v>
      </c>
      <c r="BH382">
        <v>61</v>
      </c>
      <c r="BI382">
        <v>-1.633</v>
      </c>
      <c r="BJ382">
        <v>2.1000000000000001E-2</v>
      </c>
      <c r="BK382">
        <v>410</v>
      </c>
      <c r="BL382">
        <v>33</v>
      </c>
      <c r="BM382">
        <v>0.15</v>
      </c>
      <c r="BN382">
        <v>0.09</v>
      </c>
      <c r="BO382">
        <v>7.6601885999999997</v>
      </c>
      <c r="BP382">
        <v>-0.307179428571494</v>
      </c>
      <c r="BQ382">
        <v>4.3561880584290703E-2</v>
      </c>
      <c r="BR382">
        <v>0</v>
      </c>
      <c r="BS382">
        <v>0.50152289999999999</v>
      </c>
      <c r="BT382">
        <v>-1.09332417767108E-2</v>
      </c>
      <c r="BU382">
        <v>1.55400578184253E-3</v>
      </c>
      <c r="BV382">
        <v>1</v>
      </c>
      <c r="BW382">
        <v>1</v>
      </c>
      <c r="BX382">
        <v>2</v>
      </c>
      <c r="BY382" t="s">
        <v>220</v>
      </c>
      <c r="BZ382">
        <v>100</v>
      </c>
      <c r="CA382">
        <v>100</v>
      </c>
      <c r="CB382">
        <v>-1.633</v>
      </c>
      <c r="CC382">
        <v>2.1000000000000001E-2</v>
      </c>
      <c r="CD382">
        <v>2</v>
      </c>
      <c r="CE382">
        <v>984.28499999999997</v>
      </c>
      <c r="CF382">
        <v>686.39800000000002</v>
      </c>
      <c r="CG382">
        <v>41.998100000000001</v>
      </c>
      <c r="CH382">
        <v>39.944600000000001</v>
      </c>
      <c r="CI382">
        <v>30.000399999999999</v>
      </c>
      <c r="CJ382">
        <v>39.694099999999999</v>
      </c>
      <c r="CK382">
        <v>39.784199999999998</v>
      </c>
      <c r="CL382">
        <v>31.305399999999999</v>
      </c>
      <c r="CM382">
        <v>-30</v>
      </c>
      <c r="CN382">
        <v>-30</v>
      </c>
      <c r="CO382">
        <v>42</v>
      </c>
      <c r="CP382">
        <v>410</v>
      </c>
      <c r="CQ382">
        <v>10</v>
      </c>
      <c r="CR382">
        <v>97.181200000000004</v>
      </c>
      <c r="CS382">
        <v>104.93600000000001</v>
      </c>
    </row>
    <row r="383" spans="1:97" x14ac:dyDescent="0.25">
      <c r="A383">
        <v>367</v>
      </c>
      <c r="B383">
        <v>1607415949.2</v>
      </c>
      <c r="C383">
        <v>26355.100000143098</v>
      </c>
      <c r="D383" t="s">
        <v>1083</v>
      </c>
      <c r="E383" t="s">
        <v>1084</v>
      </c>
      <c r="F383">
        <v>1607415940.5709701</v>
      </c>
      <c r="G383">
        <f t="shared" si="145"/>
        <v>2.3619523326205889E-4</v>
      </c>
      <c r="H383">
        <f t="shared" si="146"/>
        <v>-3.5698089456326625</v>
      </c>
      <c r="I383">
        <f t="shared" si="147"/>
        <v>417.61516129032299</v>
      </c>
      <c r="J383">
        <f t="shared" si="148"/>
        <v>1302.506826753191</v>
      </c>
      <c r="K383">
        <f t="shared" si="149"/>
        <v>132.48195081832185</v>
      </c>
      <c r="L383">
        <f t="shared" si="150"/>
        <v>42.47691461008656</v>
      </c>
      <c r="M383">
        <f t="shared" si="151"/>
        <v>6.0941407055573075E-3</v>
      </c>
      <c r="N383">
        <f t="shared" si="152"/>
        <v>2.607727811743926</v>
      </c>
      <c r="O383">
        <f t="shared" si="153"/>
        <v>6.0862397120772004E-3</v>
      </c>
      <c r="P383">
        <f t="shared" si="154"/>
        <v>3.8046088238033789E-3</v>
      </c>
      <c r="Q383">
        <f t="shared" si="155"/>
        <v>-1.1448257289677424E-3</v>
      </c>
      <c r="R383">
        <f t="shared" si="156"/>
        <v>39.452640895826399</v>
      </c>
      <c r="S383">
        <f t="shared" si="157"/>
        <v>39.427419354838698</v>
      </c>
      <c r="T383">
        <f t="shared" si="158"/>
        <v>7.1898603780931074</v>
      </c>
      <c r="U383">
        <f t="shared" si="159"/>
        <v>47.731883473717843</v>
      </c>
      <c r="V383">
        <f t="shared" si="160"/>
        <v>3.4490096971940178</v>
      </c>
      <c r="W383">
        <f t="shared" si="161"/>
        <v>7.2257984520831107</v>
      </c>
      <c r="X383">
        <f t="shared" si="162"/>
        <v>3.7408506808990896</v>
      </c>
      <c r="Y383">
        <f t="shared" si="163"/>
        <v>-10.416209786856797</v>
      </c>
      <c r="Z383">
        <f t="shared" si="164"/>
        <v>13.071946371553473</v>
      </c>
      <c r="AA383">
        <f t="shared" si="165"/>
        <v>1.2224482976457312</v>
      </c>
      <c r="AB383">
        <f t="shared" si="166"/>
        <v>3.8770400566134402</v>
      </c>
      <c r="AC383">
        <v>-1.22144414743066E-3</v>
      </c>
      <c r="AD383">
        <v>2.3591157311501201E-2</v>
      </c>
      <c r="AE383">
        <v>2.6777966363613799</v>
      </c>
      <c r="AF383">
        <v>95</v>
      </c>
      <c r="AG383">
        <v>9</v>
      </c>
      <c r="AH383">
        <f t="shared" si="167"/>
        <v>1</v>
      </c>
      <c r="AI383">
        <f t="shared" si="168"/>
        <v>0</v>
      </c>
      <c r="AJ383">
        <f t="shared" si="169"/>
        <v>51558.006867528602</v>
      </c>
      <c r="AK383">
        <f t="shared" si="170"/>
        <v>-5.99071548387097E-3</v>
      </c>
      <c r="AL383">
        <f t="shared" si="171"/>
        <v>-2.9354505870967753E-3</v>
      </c>
      <c r="AM383">
        <f t="shared" si="172"/>
        <v>0.49</v>
      </c>
      <c r="AN383">
        <f t="shared" si="173"/>
        <v>0.39</v>
      </c>
      <c r="AO383">
        <v>21.93</v>
      </c>
      <c r="AP383">
        <v>0.5</v>
      </c>
      <c r="AQ383" t="s">
        <v>195</v>
      </c>
      <c r="AR383">
        <v>1607415940.5709701</v>
      </c>
      <c r="AS383">
        <v>417.61516129032299</v>
      </c>
      <c r="AT383">
        <v>410.00287096774201</v>
      </c>
      <c r="AU383">
        <v>33.9092129032258</v>
      </c>
      <c r="AV383">
        <v>33.408799999999999</v>
      </c>
      <c r="AW383">
        <v>999.99816129032195</v>
      </c>
      <c r="AX383">
        <v>101.55125806451601</v>
      </c>
      <c r="AY383">
        <v>0.16179870967741899</v>
      </c>
      <c r="AZ383">
        <v>39.520400000000002</v>
      </c>
      <c r="BA383">
        <v>39.427419354838698</v>
      </c>
      <c r="BB383">
        <v>39.482112903225797</v>
      </c>
      <c r="BC383">
        <v>10002.3941935484</v>
      </c>
      <c r="BD383">
        <v>-5.99071548387097E-3</v>
      </c>
      <c r="BE383">
        <v>0.28470170967741898</v>
      </c>
      <c r="BF383">
        <v>1607415913.2</v>
      </c>
      <c r="BG383" t="s">
        <v>1074</v>
      </c>
      <c r="BH383">
        <v>61</v>
      </c>
      <c r="BI383">
        <v>-1.633</v>
      </c>
      <c r="BJ383">
        <v>2.1000000000000001E-2</v>
      </c>
      <c r="BK383">
        <v>410</v>
      </c>
      <c r="BL383">
        <v>33</v>
      </c>
      <c r="BM383">
        <v>0.15</v>
      </c>
      <c r="BN383">
        <v>0.09</v>
      </c>
      <c r="BO383">
        <v>7.6312794000000004</v>
      </c>
      <c r="BP383">
        <v>-0.26854674669863099</v>
      </c>
      <c r="BQ383">
        <v>3.7646912989513399E-2</v>
      </c>
      <c r="BR383">
        <v>0</v>
      </c>
      <c r="BS383">
        <v>0.50074284000000002</v>
      </c>
      <c r="BT383">
        <v>-4.2523966386552202E-3</v>
      </c>
      <c r="BU383">
        <v>7.0020777944835395E-4</v>
      </c>
      <c r="BV383">
        <v>1</v>
      </c>
      <c r="BW383">
        <v>1</v>
      </c>
      <c r="BX383">
        <v>2</v>
      </c>
      <c r="BY383" t="s">
        <v>220</v>
      </c>
      <c r="BZ383">
        <v>100</v>
      </c>
      <c r="CA383">
        <v>100</v>
      </c>
      <c r="CB383">
        <v>-1.633</v>
      </c>
      <c r="CC383">
        <v>2.1000000000000001E-2</v>
      </c>
      <c r="CD383">
        <v>2</v>
      </c>
      <c r="CE383">
        <v>984.08699999999999</v>
      </c>
      <c r="CF383">
        <v>686.56299999999999</v>
      </c>
      <c r="CG383">
        <v>41.997999999999998</v>
      </c>
      <c r="CH383">
        <v>39.947800000000001</v>
      </c>
      <c r="CI383">
        <v>30.000299999999999</v>
      </c>
      <c r="CJ383">
        <v>39.697699999999998</v>
      </c>
      <c r="CK383">
        <v>39.787300000000002</v>
      </c>
      <c r="CL383">
        <v>31.305099999999999</v>
      </c>
      <c r="CM383">
        <v>-30</v>
      </c>
      <c r="CN383">
        <v>-30</v>
      </c>
      <c r="CO383">
        <v>42</v>
      </c>
      <c r="CP383">
        <v>410</v>
      </c>
      <c r="CQ383">
        <v>10</v>
      </c>
      <c r="CR383">
        <v>97.18</v>
      </c>
      <c r="CS383">
        <v>104.935</v>
      </c>
    </row>
    <row r="384" spans="1:97" x14ac:dyDescent="0.25">
      <c r="A384">
        <v>368</v>
      </c>
      <c r="B384">
        <v>1607416275.7</v>
      </c>
      <c r="C384">
        <v>26681.600000143098</v>
      </c>
      <c r="D384" t="s">
        <v>1086</v>
      </c>
      <c r="E384" t="s">
        <v>1087</v>
      </c>
      <c r="F384">
        <v>1607416267.7258101</v>
      </c>
      <c r="G384">
        <f t="shared" si="145"/>
        <v>4.2293827423380714E-4</v>
      </c>
      <c r="H384">
        <f t="shared" si="146"/>
        <v>-6.8743349362202295</v>
      </c>
      <c r="I384">
        <f t="shared" si="147"/>
        <v>419.10674193548402</v>
      </c>
      <c r="J384">
        <f t="shared" si="148"/>
        <v>1359.8676175845046</v>
      </c>
      <c r="K384">
        <f t="shared" si="149"/>
        <v>138.33506191908486</v>
      </c>
      <c r="L384">
        <f t="shared" si="150"/>
        <v>42.63441260505514</v>
      </c>
      <c r="M384">
        <f t="shared" si="151"/>
        <v>1.1072718860901673E-2</v>
      </c>
      <c r="N384">
        <f t="shared" si="152"/>
        <v>2.7707490632955909</v>
      </c>
      <c r="O384">
        <f t="shared" si="153"/>
        <v>1.1048194433553074E-2</v>
      </c>
      <c r="P384">
        <f t="shared" si="154"/>
        <v>6.9073203740285727E-3</v>
      </c>
      <c r="Q384">
        <f t="shared" si="155"/>
        <v>-1.4899008367645153E-3</v>
      </c>
      <c r="R384">
        <f t="shared" si="156"/>
        <v>39.155381632345104</v>
      </c>
      <c r="S384">
        <f t="shared" si="157"/>
        <v>39.206338709677397</v>
      </c>
      <c r="T384">
        <f t="shared" si="158"/>
        <v>7.105031894079878</v>
      </c>
      <c r="U384">
        <f t="shared" si="159"/>
        <v>47.859458794700316</v>
      </c>
      <c r="V384">
        <f t="shared" si="160"/>
        <v>3.4121088633644616</v>
      </c>
      <c r="W384">
        <f t="shared" si="161"/>
        <v>7.1294347017193997</v>
      </c>
      <c r="X384">
        <f t="shared" si="162"/>
        <v>3.6929230307154164</v>
      </c>
      <c r="Y384">
        <f t="shared" si="163"/>
        <v>-18.651577893710893</v>
      </c>
      <c r="Z384">
        <f t="shared" si="164"/>
        <v>9.5350471800808183</v>
      </c>
      <c r="AA384">
        <f t="shared" si="165"/>
        <v>0.83732719448559012</v>
      </c>
      <c r="AB384">
        <f t="shared" si="166"/>
        <v>-8.2806934199812492</v>
      </c>
      <c r="AC384">
        <v>-1.2200935669329899E-3</v>
      </c>
      <c r="AD384">
        <v>2.3565071995157099E-2</v>
      </c>
      <c r="AE384">
        <v>2.6759325903013802</v>
      </c>
      <c r="AF384">
        <v>94</v>
      </c>
      <c r="AG384">
        <v>9</v>
      </c>
      <c r="AH384">
        <f t="shared" si="167"/>
        <v>1</v>
      </c>
      <c r="AI384">
        <f t="shared" si="168"/>
        <v>0</v>
      </c>
      <c r="AJ384">
        <f t="shared" si="169"/>
        <v>51544.906684161731</v>
      </c>
      <c r="AK384">
        <f t="shared" si="170"/>
        <v>-7.7964460322580602E-3</v>
      </c>
      <c r="AL384">
        <f t="shared" si="171"/>
        <v>-3.8202585558064495E-3</v>
      </c>
      <c r="AM384">
        <f t="shared" si="172"/>
        <v>0.49</v>
      </c>
      <c r="AN384">
        <f t="shared" si="173"/>
        <v>0.39</v>
      </c>
      <c r="AO384">
        <v>13.6</v>
      </c>
      <c r="AP384">
        <v>0.5</v>
      </c>
      <c r="AQ384" t="s">
        <v>195</v>
      </c>
      <c r="AR384">
        <v>1607416267.7258101</v>
      </c>
      <c r="AS384">
        <v>419.10674193548402</v>
      </c>
      <c r="AT384">
        <v>409.99870967741901</v>
      </c>
      <c r="AU384">
        <v>33.541867741935498</v>
      </c>
      <c r="AV384">
        <v>32.985964516129002</v>
      </c>
      <c r="AW384">
        <v>999.99941935483901</v>
      </c>
      <c r="AX384">
        <v>101.56645161290299</v>
      </c>
      <c r="AY384">
        <v>0.16040777419354799</v>
      </c>
      <c r="AZ384">
        <v>39.270170967741898</v>
      </c>
      <c r="BA384">
        <v>39.206338709677397</v>
      </c>
      <c r="BB384">
        <v>39.412448387096802</v>
      </c>
      <c r="BC384">
        <v>9989.8396774193607</v>
      </c>
      <c r="BD384">
        <v>-7.7964460322580602E-3</v>
      </c>
      <c r="BE384">
        <v>0.282605</v>
      </c>
      <c r="BF384">
        <v>1607416236.8</v>
      </c>
      <c r="BG384" t="s">
        <v>1088</v>
      </c>
      <c r="BH384">
        <v>62</v>
      </c>
      <c r="BI384">
        <v>-1.667</v>
      </c>
      <c r="BJ384">
        <v>2.9000000000000001E-2</v>
      </c>
      <c r="BK384">
        <v>410</v>
      </c>
      <c r="BL384">
        <v>33</v>
      </c>
      <c r="BM384">
        <v>0.17</v>
      </c>
      <c r="BN384">
        <v>0.14000000000000001</v>
      </c>
      <c r="BO384">
        <v>9.127732</v>
      </c>
      <c r="BP384">
        <v>-0.23705647176703901</v>
      </c>
      <c r="BQ384">
        <v>4.3954992981457698E-2</v>
      </c>
      <c r="BR384">
        <v>0</v>
      </c>
      <c r="BS384">
        <v>0.55790994000000005</v>
      </c>
      <c r="BT384">
        <v>-2.1470353483832801E-2</v>
      </c>
      <c r="BU384">
        <v>2.7900107699433698E-3</v>
      </c>
      <c r="BV384">
        <v>1</v>
      </c>
      <c r="BW384">
        <v>1</v>
      </c>
      <c r="BX384">
        <v>2</v>
      </c>
      <c r="BY384" t="s">
        <v>220</v>
      </c>
      <c r="BZ384">
        <v>100</v>
      </c>
      <c r="CA384">
        <v>100</v>
      </c>
      <c r="CB384">
        <v>-1.667</v>
      </c>
      <c r="CC384">
        <v>2.9000000000000001E-2</v>
      </c>
      <c r="CD384">
        <v>2</v>
      </c>
      <c r="CE384">
        <v>985.29600000000005</v>
      </c>
      <c r="CF384">
        <v>687.16200000000003</v>
      </c>
      <c r="CG384">
        <v>41.996499999999997</v>
      </c>
      <c r="CH384">
        <v>39.768099999999997</v>
      </c>
      <c r="CI384">
        <v>29.9998</v>
      </c>
      <c r="CJ384">
        <v>39.536799999999999</v>
      </c>
      <c r="CK384">
        <v>39.6248</v>
      </c>
      <c r="CL384">
        <v>31.319199999999999</v>
      </c>
      <c r="CM384">
        <v>-30</v>
      </c>
      <c r="CN384">
        <v>-30</v>
      </c>
      <c r="CO384">
        <v>42</v>
      </c>
      <c r="CP384">
        <v>410</v>
      </c>
      <c r="CQ384">
        <v>10</v>
      </c>
      <c r="CR384">
        <v>97.210400000000007</v>
      </c>
      <c r="CS384">
        <v>104.967</v>
      </c>
    </row>
    <row r="385" spans="1:97" x14ac:dyDescent="0.25">
      <c r="A385">
        <v>369</v>
      </c>
      <c r="B385">
        <v>1607416281.2</v>
      </c>
      <c r="C385">
        <v>26687.100000143098</v>
      </c>
      <c r="D385" t="s">
        <v>1089</v>
      </c>
      <c r="E385" t="s">
        <v>1090</v>
      </c>
      <c r="F385">
        <v>1607416272.8838699</v>
      </c>
      <c r="G385">
        <f t="shared" si="145"/>
        <v>4.2221050185427158E-4</v>
      </c>
      <c r="H385">
        <f t="shared" si="146"/>
        <v>-6.8410548681122734</v>
      </c>
      <c r="I385">
        <f t="shared" si="147"/>
        <v>419.07045161290301</v>
      </c>
      <c r="J385">
        <f t="shared" si="148"/>
        <v>1356.1987658121268</v>
      </c>
      <c r="K385">
        <f t="shared" si="149"/>
        <v>137.96258797876087</v>
      </c>
      <c r="L385">
        <f t="shared" si="150"/>
        <v>42.630951677147735</v>
      </c>
      <c r="M385">
        <f t="shared" si="151"/>
        <v>1.1061134935363719E-2</v>
      </c>
      <c r="N385">
        <f t="shared" si="152"/>
        <v>2.7706990671051219</v>
      </c>
      <c r="O385">
        <f t="shared" si="153"/>
        <v>1.1036661292738758E-2</v>
      </c>
      <c r="P385">
        <f t="shared" si="154"/>
        <v>6.9001076122963854E-3</v>
      </c>
      <c r="Q385">
        <f t="shared" si="155"/>
        <v>-2.3683375980193509E-3</v>
      </c>
      <c r="R385">
        <f t="shared" si="156"/>
        <v>39.151245642951359</v>
      </c>
      <c r="S385">
        <f t="shared" si="157"/>
        <v>39.197422580645203</v>
      </c>
      <c r="T385">
        <f t="shared" si="158"/>
        <v>7.1016290666593873</v>
      </c>
      <c r="U385">
        <f t="shared" si="159"/>
        <v>47.856464095863267</v>
      </c>
      <c r="V385">
        <f t="shared" si="160"/>
        <v>3.4111028406484003</v>
      </c>
      <c r="W385">
        <f t="shared" si="161"/>
        <v>7.1277786712688984</v>
      </c>
      <c r="X385">
        <f t="shared" si="162"/>
        <v>3.690526226010987</v>
      </c>
      <c r="Y385">
        <f t="shared" si="163"/>
        <v>-18.619483131773375</v>
      </c>
      <c r="Z385">
        <f t="shared" si="164"/>
        <v>10.220549642092241</v>
      </c>
      <c r="AA385">
        <f t="shared" si="165"/>
        <v>0.89748419972895133</v>
      </c>
      <c r="AB385">
        <f t="shared" si="166"/>
        <v>-7.5038176275502018</v>
      </c>
      <c r="AC385">
        <v>-1.2200592857759601E-3</v>
      </c>
      <c r="AD385">
        <v>2.35644098836966E-2</v>
      </c>
      <c r="AE385">
        <v>2.6758852581839698</v>
      </c>
      <c r="AF385">
        <v>94</v>
      </c>
      <c r="AG385">
        <v>9</v>
      </c>
      <c r="AH385">
        <f t="shared" si="167"/>
        <v>1</v>
      </c>
      <c r="AI385">
        <f t="shared" si="168"/>
        <v>0</v>
      </c>
      <c r="AJ385">
        <f t="shared" si="169"/>
        <v>51544.243918309767</v>
      </c>
      <c r="AK385">
        <f t="shared" si="170"/>
        <v>-1.23931847096774E-2</v>
      </c>
      <c r="AL385">
        <f t="shared" si="171"/>
        <v>-6.0726605077419255E-3</v>
      </c>
      <c r="AM385">
        <f t="shared" si="172"/>
        <v>0.49</v>
      </c>
      <c r="AN385">
        <f t="shared" si="173"/>
        <v>0.39</v>
      </c>
      <c r="AO385">
        <v>13.6</v>
      </c>
      <c r="AP385">
        <v>0.5</v>
      </c>
      <c r="AQ385" t="s">
        <v>195</v>
      </c>
      <c r="AR385">
        <v>1607416272.8838699</v>
      </c>
      <c r="AS385">
        <v>419.07045161290301</v>
      </c>
      <c r="AT385">
        <v>410.00725806451601</v>
      </c>
      <c r="AU385">
        <v>33.531796774193502</v>
      </c>
      <c r="AV385">
        <v>32.976845161290299</v>
      </c>
      <c r="AW385">
        <v>1000.00090322581</v>
      </c>
      <c r="AX385">
        <v>101.56706451612899</v>
      </c>
      <c r="AY385">
        <v>0.160345548387097</v>
      </c>
      <c r="AZ385">
        <v>39.265845161290301</v>
      </c>
      <c r="BA385">
        <v>39.197422580645203</v>
      </c>
      <c r="BB385">
        <v>39.406451612903197</v>
      </c>
      <c r="BC385">
        <v>9989.4987096774203</v>
      </c>
      <c r="BD385">
        <v>-1.23931847096774E-2</v>
      </c>
      <c r="BE385">
        <v>0.282605</v>
      </c>
      <c r="BF385">
        <v>1607416236.8</v>
      </c>
      <c r="BG385" t="s">
        <v>1088</v>
      </c>
      <c r="BH385">
        <v>62</v>
      </c>
      <c r="BI385">
        <v>-1.667</v>
      </c>
      <c r="BJ385">
        <v>2.9000000000000001E-2</v>
      </c>
      <c r="BK385">
        <v>410</v>
      </c>
      <c r="BL385">
        <v>33</v>
      </c>
      <c r="BM385">
        <v>0.17</v>
      </c>
      <c r="BN385">
        <v>0.14000000000000001</v>
      </c>
      <c r="BO385">
        <v>9.1006744000000008</v>
      </c>
      <c r="BP385">
        <v>-0.50109575137769802</v>
      </c>
      <c r="BQ385">
        <v>6.2150281677881399E-2</v>
      </c>
      <c r="BR385">
        <v>0</v>
      </c>
      <c r="BS385">
        <v>0.55647181999999995</v>
      </c>
      <c r="BT385">
        <v>-1.54787320980425E-2</v>
      </c>
      <c r="BU385">
        <v>2.3148740846102201E-3</v>
      </c>
      <c r="BV385">
        <v>1</v>
      </c>
      <c r="BW385">
        <v>1</v>
      </c>
      <c r="BX385">
        <v>2</v>
      </c>
      <c r="BY385" t="s">
        <v>220</v>
      </c>
      <c r="BZ385">
        <v>100</v>
      </c>
      <c r="CA385">
        <v>100</v>
      </c>
      <c r="CB385">
        <v>-1.667</v>
      </c>
      <c r="CC385">
        <v>2.9000000000000001E-2</v>
      </c>
      <c r="CD385">
        <v>2</v>
      </c>
      <c r="CE385">
        <v>985.23299999999995</v>
      </c>
      <c r="CF385">
        <v>687.25800000000004</v>
      </c>
      <c r="CG385">
        <v>41.997599999999998</v>
      </c>
      <c r="CH385">
        <v>39.762900000000002</v>
      </c>
      <c r="CI385">
        <v>29.9998</v>
      </c>
      <c r="CJ385">
        <v>39.532499999999999</v>
      </c>
      <c r="CK385">
        <v>39.621000000000002</v>
      </c>
      <c r="CL385">
        <v>31.319199999999999</v>
      </c>
      <c r="CM385">
        <v>-30</v>
      </c>
      <c r="CN385">
        <v>-30</v>
      </c>
      <c r="CO385">
        <v>42</v>
      </c>
      <c r="CP385">
        <v>410</v>
      </c>
      <c r="CQ385">
        <v>10</v>
      </c>
      <c r="CR385">
        <v>97.212500000000006</v>
      </c>
      <c r="CS385">
        <v>104.968</v>
      </c>
    </row>
    <row r="386" spans="1:97" x14ac:dyDescent="0.25">
      <c r="A386">
        <v>370</v>
      </c>
      <c r="B386">
        <v>1607416286.2</v>
      </c>
      <c r="C386">
        <v>26692.100000143098</v>
      </c>
      <c r="D386" t="s">
        <v>1091</v>
      </c>
      <c r="E386" t="s">
        <v>1092</v>
      </c>
      <c r="F386">
        <v>1607416277.6677401</v>
      </c>
      <c r="G386">
        <f t="shared" si="145"/>
        <v>4.2223156342725978E-4</v>
      </c>
      <c r="H386">
        <f t="shared" si="146"/>
        <v>-6.8242193580104669</v>
      </c>
      <c r="I386">
        <f t="shared" si="147"/>
        <v>419.04845161290302</v>
      </c>
      <c r="J386">
        <f t="shared" si="148"/>
        <v>1353.481179675633</v>
      </c>
      <c r="K386">
        <f t="shared" si="149"/>
        <v>137.68632263308513</v>
      </c>
      <c r="L386">
        <f t="shared" si="150"/>
        <v>42.628771773166655</v>
      </c>
      <c r="M386">
        <f t="shared" si="151"/>
        <v>1.1065119032245632E-2</v>
      </c>
      <c r="N386">
        <f t="shared" si="152"/>
        <v>2.7720632943609251</v>
      </c>
      <c r="O386">
        <f t="shared" si="153"/>
        <v>1.1040639801450534E-2</v>
      </c>
      <c r="P386">
        <f t="shared" si="154"/>
        <v>6.9025946818692925E-3</v>
      </c>
      <c r="Q386">
        <f t="shared" si="155"/>
        <v>-2.1249214455677482E-3</v>
      </c>
      <c r="R386">
        <f t="shared" si="156"/>
        <v>39.15041900206252</v>
      </c>
      <c r="S386">
        <f t="shared" si="157"/>
        <v>39.192248387096797</v>
      </c>
      <c r="T386">
        <f t="shared" si="158"/>
        <v>7.0996549914515672</v>
      </c>
      <c r="U386">
        <f t="shared" si="159"/>
        <v>47.846248408123458</v>
      </c>
      <c r="V386">
        <f t="shared" si="160"/>
        <v>3.4102145843148262</v>
      </c>
      <c r="W386">
        <f t="shared" si="161"/>
        <v>7.1274440479137571</v>
      </c>
      <c r="X386">
        <f t="shared" si="162"/>
        <v>3.689440407136741</v>
      </c>
      <c r="Y386">
        <f t="shared" si="163"/>
        <v>-18.620411947142156</v>
      </c>
      <c r="Z386">
        <f t="shared" si="164"/>
        <v>10.868206149295006</v>
      </c>
      <c r="AA386">
        <f t="shared" si="165"/>
        <v>0.95385865469219966</v>
      </c>
      <c r="AB386">
        <f t="shared" si="166"/>
        <v>-6.8004720646005197</v>
      </c>
      <c r="AC386">
        <v>-1.2209949208817699E-3</v>
      </c>
      <c r="AD386">
        <v>2.35824808818785E-2</v>
      </c>
      <c r="AE386">
        <v>2.6771767749336699</v>
      </c>
      <c r="AF386">
        <v>94</v>
      </c>
      <c r="AG386">
        <v>9</v>
      </c>
      <c r="AH386">
        <f t="shared" si="167"/>
        <v>1</v>
      </c>
      <c r="AI386">
        <f t="shared" si="168"/>
        <v>0</v>
      </c>
      <c r="AJ386">
        <f t="shared" si="169"/>
        <v>51582.309889212091</v>
      </c>
      <c r="AK386">
        <f t="shared" si="170"/>
        <v>-1.1119421483871E-2</v>
      </c>
      <c r="AL386">
        <f t="shared" si="171"/>
        <v>-5.4485165270967894E-3</v>
      </c>
      <c r="AM386">
        <f t="shared" si="172"/>
        <v>0.49</v>
      </c>
      <c r="AN386">
        <f t="shared" si="173"/>
        <v>0.39</v>
      </c>
      <c r="AO386">
        <v>13.6</v>
      </c>
      <c r="AP386">
        <v>0.5</v>
      </c>
      <c r="AQ386" t="s">
        <v>195</v>
      </c>
      <c r="AR386">
        <v>1607416277.6677401</v>
      </c>
      <c r="AS386">
        <v>419.04845161290302</v>
      </c>
      <c r="AT386">
        <v>410.00816129032302</v>
      </c>
      <c r="AU386">
        <v>33.523019354838702</v>
      </c>
      <c r="AV386">
        <v>32.968035483870999</v>
      </c>
      <c r="AW386">
        <v>1000.00174193548</v>
      </c>
      <c r="AX386">
        <v>101.567225806452</v>
      </c>
      <c r="AY386">
        <v>0.160322903225806</v>
      </c>
      <c r="AZ386">
        <v>39.264970967741903</v>
      </c>
      <c r="BA386">
        <v>39.192248387096797</v>
      </c>
      <c r="BB386">
        <v>39.404183870967699</v>
      </c>
      <c r="BC386">
        <v>9997.1435483870991</v>
      </c>
      <c r="BD386">
        <v>-1.1119421483871E-2</v>
      </c>
      <c r="BE386">
        <v>0.282605</v>
      </c>
      <c r="BF386">
        <v>1607416236.8</v>
      </c>
      <c r="BG386" t="s">
        <v>1088</v>
      </c>
      <c r="BH386">
        <v>62</v>
      </c>
      <c r="BI386">
        <v>-1.667</v>
      </c>
      <c r="BJ386">
        <v>2.9000000000000001E-2</v>
      </c>
      <c r="BK386">
        <v>410</v>
      </c>
      <c r="BL386">
        <v>33</v>
      </c>
      <c r="BM386">
        <v>0.17</v>
      </c>
      <c r="BN386">
        <v>0.14000000000000001</v>
      </c>
      <c r="BO386">
        <v>9.0727320000000002</v>
      </c>
      <c r="BP386">
        <v>-0.38837956471263002</v>
      </c>
      <c r="BQ386">
        <v>5.10078761369262E-2</v>
      </c>
      <c r="BR386">
        <v>0</v>
      </c>
      <c r="BS386">
        <v>0.55548909999999996</v>
      </c>
      <c r="BT386">
        <v>-5.7594063262024504E-3</v>
      </c>
      <c r="BU386">
        <v>1.3040401719272301E-3</v>
      </c>
      <c r="BV386">
        <v>1</v>
      </c>
      <c r="BW386">
        <v>1</v>
      </c>
      <c r="BX386">
        <v>2</v>
      </c>
      <c r="BY386" t="s">
        <v>220</v>
      </c>
      <c r="BZ386">
        <v>100</v>
      </c>
      <c r="CA386">
        <v>100</v>
      </c>
      <c r="CB386">
        <v>-1.667</v>
      </c>
      <c r="CC386">
        <v>2.9000000000000001E-2</v>
      </c>
      <c r="CD386">
        <v>2</v>
      </c>
      <c r="CE386">
        <v>985.053</v>
      </c>
      <c r="CF386">
        <v>687.4</v>
      </c>
      <c r="CG386">
        <v>41.997700000000002</v>
      </c>
      <c r="CH386">
        <v>39.759</v>
      </c>
      <c r="CI386">
        <v>29.999700000000001</v>
      </c>
      <c r="CJ386">
        <v>39.529499999999999</v>
      </c>
      <c r="CK386">
        <v>39.617100000000001</v>
      </c>
      <c r="CL386">
        <v>31.319400000000002</v>
      </c>
      <c r="CM386">
        <v>-30</v>
      </c>
      <c r="CN386">
        <v>-30</v>
      </c>
      <c r="CO386">
        <v>42</v>
      </c>
      <c r="CP386">
        <v>410</v>
      </c>
      <c r="CQ386">
        <v>10</v>
      </c>
      <c r="CR386">
        <v>97.212400000000002</v>
      </c>
      <c r="CS386">
        <v>104.96899999999999</v>
      </c>
    </row>
    <row r="387" spans="1:97" x14ac:dyDescent="0.25">
      <c r="A387">
        <v>371</v>
      </c>
      <c r="B387">
        <v>1607416291.2</v>
      </c>
      <c r="C387">
        <v>26697.100000143098</v>
      </c>
      <c r="D387" t="s">
        <v>1093</v>
      </c>
      <c r="E387" t="s">
        <v>1094</v>
      </c>
      <c r="F387">
        <v>1607416282.59677</v>
      </c>
      <c r="G387">
        <f t="shared" si="145"/>
        <v>4.2229509620489197E-4</v>
      </c>
      <c r="H387">
        <f t="shared" si="146"/>
        <v>-6.8087887333244801</v>
      </c>
      <c r="I387">
        <f t="shared" si="147"/>
        <v>419.02103225806502</v>
      </c>
      <c r="J387">
        <f t="shared" si="148"/>
        <v>1350.4866563778169</v>
      </c>
      <c r="K387">
        <f t="shared" si="149"/>
        <v>137.38150495726168</v>
      </c>
      <c r="L387">
        <f t="shared" si="150"/>
        <v>42.62592284677374</v>
      </c>
      <c r="M387">
        <f t="shared" si="151"/>
        <v>1.1074823945916005E-2</v>
      </c>
      <c r="N387">
        <f t="shared" si="152"/>
        <v>2.7728333165295984</v>
      </c>
      <c r="O387">
        <f t="shared" si="153"/>
        <v>1.1050308601113858E-2</v>
      </c>
      <c r="P387">
        <f t="shared" si="154"/>
        <v>6.9086409169440942E-3</v>
      </c>
      <c r="Q387">
        <f t="shared" si="155"/>
        <v>-2.5486196304483782E-3</v>
      </c>
      <c r="R387">
        <f t="shared" si="156"/>
        <v>39.147328135524056</v>
      </c>
      <c r="S387">
        <f t="shared" si="157"/>
        <v>39.183019354838699</v>
      </c>
      <c r="T387">
        <f t="shared" si="158"/>
        <v>7.0961350822278773</v>
      </c>
      <c r="U387">
        <f t="shared" si="159"/>
        <v>47.841221977914323</v>
      </c>
      <c r="V387">
        <f t="shared" si="160"/>
        <v>3.4092886890560892</v>
      </c>
      <c r="W387">
        <f t="shared" si="161"/>
        <v>7.1262575413102356</v>
      </c>
      <c r="X387">
        <f t="shared" si="162"/>
        <v>3.6868463931717881</v>
      </c>
      <c r="Y387">
        <f t="shared" si="163"/>
        <v>-18.623213742635738</v>
      </c>
      <c r="Z387">
        <f t="shared" si="164"/>
        <v>11.787447953904655</v>
      </c>
      <c r="AA387">
        <f t="shared" si="165"/>
        <v>1.0341882543383376</v>
      </c>
      <c r="AB387">
        <f t="shared" si="166"/>
        <v>-5.8041261540231925</v>
      </c>
      <c r="AC387">
        <v>-1.22152322923487E-3</v>
      </c>
      <c r="AD387">
        <v>2.3592684709448499E-2</v>
      </c>
      <c r="AE387">
        <v>2.6779057409603801</v>
      </c>
      <c r="AF387">
        <v>94</v>
      </c>
      <c r="AG387">
        <v>9</v>
      </c>
      <c r="AH387">
        <f t="shared" si="167"/>
        <v>1</v>
      </c>
      <c r="AI387">
        <f t="shared" si="168"/>
        <v>0</v>
      </c>
      <c r="AJ387">
        <f t="shared" si="169"/>
        <v>51604.227106491562</v>
      </c>
      <c r="AK387">
        <f t="shared" si="170"/>
        <v>-1.3336575774193501E-2</v>
      </c>
      <c r="AL387">
        <f t="shared" si="171"/>
        <v>-6.5349221293548154E-3</v>
      </c>
      <c r="AM387">
        <f t="shared" si="172"/>
        <v>0.49</v>
      </c>
      <c r="AN387">
        <f t="shared" si="173"/>
        <v>0.39</v>
      </c>
      <c r="AO387">
        <v>13.6</v>
      </c>
      <c r="AP387">
        <v>0.5</v>
      </c>
      <c r="AQ387" t="s">
        <v>195</v>
      </c>
      <c r="AR387">
        <v>1607416282.59677</v>
      </c>
      <c r="AS387">
        <v>419.02103225806502</v>
      </c>
      <c r="AT387">
        <v>410.00177419354799</v>
      </c>
      <c r="AU387">
        <v>33.513964516129001</v>
      </c>
      <c r="AV387">
        <v>32.958893548387103</v>
      </c>
      <c r="AW387">
        <v>1000.00464516129</v>
      </c>
      <c r="AX387">
        <v>101.56712903225799</v>
      </c>
      <c r="AY387">
        <v>0.160277387096774</v>
      </c>
      <c r="AZ387">
        <v>39.261870967741899</v>
      </c>
      <c r="BA387">
        <v>39.183019354838699</v>
      </c>
      <c r="BB387">
        <v>39.398432258064503</v>
      </c>
      <c r="BC387">
        <v>10001.4787096774</v>
      </c>
      <c r="BD387">
        <v>-1.3336575774193501E-2</v>
      </c>
      <c r="BE387">
        <v>0.282605</v>
      </c>
      <c r="BF387">
        <v>1607416236.8</v>
      </c>
      <c r="BG387" t="s">
        <v>1088</v>
      </c>
      <c r="BH387">
        <v>62</v>
      </c>
      <c r="BI387">
        <v>-1.667</v>
      </c>
      <c r="BJ387">
        <v>2.9000000000000001E-2</v>
      </c>
      <c r="BK387">
        <v>410</v>
      </c>
      <c r="BL387">
        <v>33</v>
      </c>
      <c r="BM387">
        <v>0.17</v>
      </c>
      <c r="BN387">
        <v>0.14000000000000001</v>
      </c>
      <c r="BO387">
        <v>9.0445887999999997</v>
      </c>
      <c r="BP387">
        <v>-0.27687551003405703</v>
      </c>
      <c r="BQ387">
        <v>3.8423146702996597E-2</v>
      </c>
      <c r="BR387">
        <v>0</v>
      </c>
      <c r="BS387">
        <v>0.55498252000000003</v>
      </c>
      <c r="BT387">
        <v>8.6555141293385605E-4</v>
      </c>
      <c r="BU387">
        <v>5.3391666915353602E-4</v>
      </c>
      <c r="BV387">
        <v>1</v>
      </c>
      <c r="BW387">
        <v>1</v>
      </c>
      <c r="BX387">
        <v>2</v>
      </c>
      <c r="BY387" t="s">
        <v>220</v>
      </c>
      <c r="BZ387">
        <v>100</v>
      </c>
      <c r="CA387">
        <v>100</v>
      </c>
      <c r="CB387">
        <v>-1.667</v>
      </c>
      <c r="CC387">
        <v>2.9000000000000001E-2</v>
      </c>
      <c r="CD387">
        <v>2</v>
      </c>
      <c r="CE387">
        <v>985.03899999999999</v>
      </c>
      <c r="CF387">
        <v>687.27</v>
      </c>
      <c r="CG387">
        <v>41.998199999999997</v>
      </c>
      <c r="CH387">
        <v>39.754199999999997</v>
      </c>
      <c r="CI387">
        <v>29.999700000000001</v>
      </c>
      <c r="CJ387">
        <v>39.526600000000002</v>
      </c>
      <c r="CK387">
        <v>39.613199999999999</v>
      </c>
      <c r="CL387">
        <v>31.3202</v>
      </c>
      <c r="CM387">
        <v>-30</v>
      </c>
      <c r="CN387">
        <v>-30</v>
      </c>
      <c r="CO387">
        <v>42</v>
      </c>
      <c r="CP387">
        <v>410</v>
      </c>
      <c r="CQ387">
        <v>10</v>
      </c>
      <c r="CR387">
        <v>97.2149</v>
      </c>
      <c r="CS387">
        <v>104.96899999999999</v>
      </c>
    </row>
    <row r="388" spans="1:97" x14ac:dyDescent="0.25">
      <c r="A388">
        <v>372</v>
      </c>
      <c r="B388">
        <v>1607416296.2</v>
      </c>
      <c r="C388">
        <v>26702.100000143098</v>
      </c>
      <c r="D388" t="s">
        <v>1095</v>
      </c>
      <c r="E388" t="s">
        <v>1096</v>
      </c>
      <c r="F388">
        <v>1607416287.5806401</v>
      </c>
      <c r="G388">
        <f t="shared" si="145"/>
        <v>4.2236421103196122E-4</v>
      </c>
      <c r="H388">
        <f t="shared" si="146"/>
        <v>-6.7978640997144248</v>
      </c>
      <c r="I388">
        <f t="shared" si="147"/>
        <v>419.002322580645</v>
      </c>
      <c r="J388">
        <f t="shared" si="148"/>
        <v>1348.3857708424634</v>
      </c>
      <c r="K388">
        <f t="shared" si="149"/>
        <v>137.16701304265993</v>
      </c>
      <c r="L388">
        <f t="shared" si="150"/>
        <v>42.623778957868389</v>
      </c>
      <c r="M388">
        <f t="shared" si="151"/>
        <v>1.1081467788684058E-2</v>
      </c>
      <c r="N388">
        <f t="shared" si="152"/>
        <v>2.7733551441974371</v>
      </c>
      <c r="O388">
        <f t="shared" si="153"/>
        <v>1.1056927663728112E-2</v>
      </c>
      <c r="P388">
        <f t="shared" si="154"/>
        <v>6.9127800510081442E-3</v>
      </c>
      <c r="Q388">
        <f t="shared" si="155"/>
        <v>3.0596570373870994E-4</v>
      </c>
      <c r="R388">
        <f t="shared" si="156"/>
        <v>39.143678692426221</v>
      </c>
      <c r="S388">
        <f t="shared" si="157"/>
        <v>39.176551612903197</v>
      </c>
      <c r="T388">
        <f t="shared" si="158"/>
        <v>7.0936692180152594</v>
      </c>
      <c r="U388">
        <f t="shared" si="159"/>
        <v>47.837954883844098</v>
      </c>
      <c r="V388">
        <f t="shared" si="160"/>
        <v>3.408384421032713</v>
      </c>
      <c r="W388">
        <f t="shared" si="161"/>
        <v>7.1248539560452606</v>
      </c>
      <c r="X388">
        <f t="shared" si="162"/>
        <v>3.6852847969825464</v>
      </c>
      <c r="Y388">
        <f t="shared" si="163"/>
        <v>-18.626261706509489</v>
      </c>
      <c r="Z388">
        <f t="shared" si="164"/>
        <v>12.208314211559246</v>
      </c>
      <c r="AA388">
        <f t="shared" si="165"/>
        <v>1.0708598623351457</v>
      </c>
      <c r="AB388">
        <f t="shared" si="166"/>
        <v>-5.3467816669113564</v>
      </c>
      <c r="AC388">
        <v>-1.2218813347113699E-3</v>
      </c>
      <c r="AD388">
        <v>2.35996012128744E-2</v>
      </c>
      <c r="AE388">
        <v>2.6783997393705601</v>
      </c>
      <c r="AF388">
        <v>94</v>
      </c>
      <c r="AG388">
        <v>9</v>
      </c>
      <c r="AH388">
        <f t="shared" si="167"/>
        <v>1</v>
      </c>
      <c r="AI388">
        <f t="shared" si="168"/>
        <v>0</v>
      </c>
      <c r="AJ388">
        <f t="shared" si="169"/>
        <v>51619.331615818679</v>
      </c>
      <c r="AK388">
        <f t="shared" si="170"/>
        <v>1.60107641935484E-3</v>
      </c>
      <c r="AL388">
        <f t="shared" si="171"/>
        <v>7.8452744548387161E-4</v>
      </c>
      <c r="AM388">
        <f t="shared" si="172"/>
        <v>0.49</v>
      </c>
      <c r="AN388">
        <f t="shared" si="173"/>
        <v>0.39</v>
      </c>
      <c r="AO388">
        <v>13.6</v>
      </c>
      <c r="AP388">
        <v>0.5</v>
      </c>
      <c r="AQ388" t="s">
        <v>195</v>
      </c>
      <c r="AR388">
        <v>1607416287.5806401</v>
      </c>
      <c r="AS388">
        <v>419.002322580645</v>
      </c>
      <c r="AT388">
        <v>409.997935483871</v>
      </c>
      <c r="AU388">
        <v>33.505264516129003</v>
      </c>
      <c r="AV388">
        <v>32.950096774193497</v>
      </c>
      <c r="AW388">
        <v>1000.00296774194</v>
      </c>
      <c r="AX388">
        <v>101.566612903226</v>
      </c>
      <c r="AY388">
        <v>0.160219290322581</v>
      </c>
      <c r="AZ388">
        <v>39.258203225806497</v>
      </c>
      <c r="BA388">
        <v>39.176551612903197</v>
      </c>
      <c r="BB388">
        <v>39.391154838709703</v>
      </c>
      <c r="BC388">
        <v>10004.4616129032</v>
      </c>
      <c r="BD388">
        <v>1.60107641935484E-3</v>
      </c>
      <c r="BE388">
        <v>0.282605</v>
      </c>
      <c r="BF388">
        <v>1607416236.8</v>
      </c>
      <c r="BG388" t="s">
        <v>1088</v>
      </c>
      <c r="BH388">
        <v>62</v>
      </c>
      <c r="BI388">
        <v>-1.667</v>
      </c>
      <c r="BJ388">
        <v>2.9000000000000001E-2</v>
      </c>
      <c r="BK388">
        <v>410</v>
      </c>
      <c r="BL388">
        <v>33</v>
      </c>
      <c r="BM388">
        <v>0.17</v>
      </c>
      <c r="BN388">
        <v>0.14000000000000001</v>
      </c>
      <c r="BO388">
        <v>9.0221438000000003</v>
      </c>
      <c r="BP388">
        <v>-0.21460683544435699</v>
      </c>
      <c r="BQ388">
        <v>3.0799102836933399E-2</v>
      </c>
      <c r="BR388">
        <v>0</v>
      </c>
      <c r="BS388">
        <v>0.55506093999999995</v>
      </c>
      <c r="BT388">
        <v>4.56185816082683E-4</v>
      </c>
      <c r="BU388">
        <v>5.0160771166320596E-4</v>
      </c>
      <c r="BV388">
        <v>1</v>
      </c>
      <c r="BW388">
        <v>1</v>
      </c>
      <c r="BX388">
        <v>2</v>
      </c>
      <c r="BY388" t="s">
        <v>220</v>
      </c>
      <c r="BZ388">
        <v>100</v>
      </c>
      <c r="CA388">
        <v>100</v>
      </c>
      <c r="CB388">
        <v>-1.667</v>
      </c>
      <c r="CC388">
        <v>2.9000000000000001E-2</v>
      </c>
      <c r="CD388">
        <v>2</v>
      </c>
      <c r="CE388">
        <v>985.04</v>
      </c>
      <c r="CF388">
        <v>687.173</v>
      </c>
      <c r="CG388">
        <v>41.999400000000001</v>
      </c>
      <c r="CH388">
        <v>39.750300000000003</v>
      </c>
      <c r="CI388">
        <v>29.9998</v>
      </c>
      <c r="CJ388">
        <v>39.522799999999997</v>
      </c>
      <c r="CK388">
        <v>39.610199999999999</v>
      </c>
      <c r="CL388">
        <v>31.319400000000002</v>
      </c>
      <c r="CM388">
        <v>-30</v>
      </c>
      <c r="CN388">
        <v>-30</v>
      </c>
      <c r="CO388">
        <v>42</v>
      </c>
      <c r="CP388">
        <v>410</v>
      </c>
      <c r="CQ388">
        <v>10</v>
      </c>
      <c r="CR388">
        <v>97.214299999999994</v>
      </c>
      <c r="CS388">
        <v>104.97</v>
      </c>
    </row>
    <row r="389" spans="1:97" x14ac:dyDescent="0.25">
      <c r="A389">
        <v>373</v>
      </c>
      <c r="B389">
        <v>1607416585.8</v>
      </c>
      <c r="C389">
        <v>26991.700000047698</v>
      </c>
      <c r="D389" t="s">
        <v>1098</v>
      </c>
      <c r="E389" t="s">
        <v>1099</v>
      </c>
      <c r="F389">
        <v>1607416577.8</v>
      </c>
      <c r="G389">
        <f t="shared" si="145"/>
        <v>3.9334127148242201E-4</v>
      </c>
      <c r="H389">
        <f t="shared" si="146"/>
        <v>-5.1110044118203861</v>
      </c>
      <c r="I389">
        <f t="shared" si="147"/>
        <v>416.18258064516101</v>
      </c>
      <c r="J389">
        <f t="shared" si="148"/>
        <v>1160.5185428655236</v>
      </c>
      <c r="K389">
        <f t="shared" si="149"/>
        <v>118.04684709434902</v>
      </c>
      <c r="L389">
        <f t="shared" si="150"/>
        <v>42.3336979514715</v>
      </c>
      <c r="M389">
        <f t="shared" si="151"/>
        <v>1.0338121424663929E-2</v>
      </c>
      <c r="N389">
        <f t="shared" si="152"/>
        <v>2.7826004174994727</v>
      </c>
      <c r="O389">
        <f t="shared" si="153"/>
        <v>1.0316830575827598E-2</v>
      </c>
      <c r="P389">
        <f t="shared" si="154"/>
        <v>6.4499283161927028E-3</v>
      </c>
      <c r="Q389">
        <f t="shared" si="155"/>
        <v>-1.2084632433774197E-2</v>
      </c>
      <c r="R389">
        <f t="shared" si="156"/>
        <v>38.872852838946351</v>
      </c>
      <c r="S389">
        <f t="shared" si="157"/>
        <v>39.012151612903203</v>
      </c>
      <c r="T389">
        <f t="shared" si="158"/>
        <v>7.0312397439261476</v>
      </c>
      <c r="U389">
        <f t="shared" si="159"/>
        <v>47.743090547713543</v>
      </c>
      <c r="V389">
        <f t="shared" si="160"/>
        <v>3.3509990110569077</v>
      </c>
      <c r="W389">
        <f t="shared" si="161"/>
        <v>7.0188146025192539</v>
      </c>
      <c r="X389">
        <f t="shared" si="162"/>
        <v>3.6802407328692399</v>
      </c>
      <c r="Y389">
        <f t="shared" si="163"/>
        <v>-17.346350072374811</v>
      </c>
      <c r="Z389">
        <f t="shared" si="164"/>
        <v>-4.9311564267265329</v>
      </c>
      <c r="AA389">
        <f t="shared" si="165"/>
        <v>-0.43018477456097448</v>
      </c>
      <c r="AB389">
        <f t="shared" si="166"/>
        <v>-22.719775906096096</v>
      </c>
      <c r="AC389">
        <v>-1.22206166129519E-3</v>
      </c>
      <c r="AD389">
        <v>2.36030840678337E-2</v>
      </c>
      <c r="AE389">
        <v>2.6786484592028801</v>
      </c>
      <c r="AF389">
        <v>94</v>
      </c>
      <c r="AG389">
        <v>9</v>
      </c>
      <c r="AH389">
        <f t="shared" si="167"/>
        <v>1</v>
      </c>
      <c r="AI389">
        <f t="shared" si="168"/>
        <v>0</v>
      </c>
      <c r="AJ389">
        <f t="shared" si="169"/>
        <v>51672.647586393177</v>
      </c>
      <c r="AK389">
        <f t="shared" si="170"/>
        <v>-6.3237218387096797E-2</v>
      </c>
      <c r="AL389">
        <f t="shared" si="171"/>
        <v>-3.0986237009677429E-2</v>
      </c>
      <c r="AM389">
        <f t="shared" si="172"/>
        <v>0.49</v>
      </c>
      <c r="AN389">
        <f t="shared" si="173"/>
        <v>0.39</v>
      </c>
      <c r="AO389">
        <v>12.52</v>
      </c>
      <c r="AP389">
        <v>0.5</v>
      </c>
      <c r="AQ389" t="s">
        <v>195</v>
      </c>
      <c r="AR389">
        <v>1607416577.8</v>
      </c>
      <c r="AS389">
        <v>416.18258064516101</v>
      </c>
      <c r="AT389">
        <v>409.988612903226</v>
      </c>
      <c r="AU389">
        <v>32.943670967741902</v>
      </c>
      <c r="AV389">
        <v>32.467435483871</v>
      </c>
      <c r="AW389">
        <v>1000.0089032258099</v>
      </c>
      <c r="AX389">
        <v>101.559612903226</v>
      </c>
      <c r="AY389">
        <v>0.159440032258065</v>
      </c>
      <c r="AZ389">
        <v>38.979280645161303</v>
      </c>
      <c r="BA389">
        <v>39.012151612903203</v>
      </c>
      <c r="BB389">
        <v>39.227296774193498</v>
      </c>
      <c r="BC389">
        <v>10006.627741935499</v>
      </c>
      <c r="BD389">
        <v>-6.3237218387096797E-2</v>
      </c>
      <c r="BE389">
        <v>0.282605</v>
      </c>
      <c r="BF389">
        <v>1607416562.8</v>
      </c>
      <c r="BG389" t="s">
        <v>1100</v>
      </c>
      <c r="BH389">
        <v>63</v>
      </c>
      <c r="BI389">
        <v>-1.631</v>
      </c>
      <c r="BJ389">
        <v>4.5999999999999999E-2</v>
      </c>
      <c r="BK389">
        <v>410</v>
      </c>
      <c r="BL389">
        <v>32</v>
      </c>
      <c r="BM389">
        <v>0.39</v>
      </c>
      <c r="BN389">
        <v>0.1</v>
      </c>
      <c r="BO389">
        <v>4.6946359629999996</v>
      </c>
      <c r="BP389">
        <v>16.166496310857202</v>
      </c>
      <c r="BQ389">
        <v>2.4616278692722702</v>
      </c>
      <c r="BR389">
        <v>0</v>
      </c>
      <c r="BS389">
        <v>0.35889951413799998</v>
      </c>
      <c r="BT389">
        <v>1.2702954156549899</v>
      </c>
      <c r="BU389">
        <v>0.19237216378844099</v>
      </c>
      <c r="BV389">
        <v>0</v>
      </c>
      <c r="BW389">
        <v>0</v>
      </c>
      <c r="BX389">
        <v>2</v>
      </c>
      <c r="BY389" t="s">
        <v>213</v>
      </c>
      <c r="BZ389">
        <v>100</v>
      </c>
      <c r="CA389">
        <v>100</v>
      </c>
      <c r="CB389">
        <v>-1.631</v>
      </c>
      <c r="CC389">
        <v>4.5999999999999999E-2</v>
      </c>
      <c r="CD389">
        <v>2</v>
      </c>
      <c r="CE389">
        <v>984.60900000000004</v>
      </c>
      <c r="CF389">
        <v>688.56</v>
      </c>
      <c r="CG389">
        <v>41.999600000000001</v>
      </c>
      <c r="CH389">
        <v>39.4191</v>
      </c>
      <c r="CI389">
        <v>30</v>
      </c>
      <c r="CJ389">
        <v>39.238599999999998</v>
      </c>
      <c r="CK389">
        <v>39.325899999999997</v>
      </c>
      <c r="CL389">
        <v>31.322900000000001</v>
      </c>
      <c r="CM389">
        <v>-30</v>
      </c>
      <c r="CN389">
        <v>-30</v>
      </c>
      <c r="CO389">
        <v>42</v>
      </c>
      <c r="CP389">
        <v>410</v>
      </c>
      <c r="CQ389">
        <v>10</v>
      </c>
      <c r="CR389">
        <v>97.264700000000005</v>
      </c>
      <c r="CS389">
        <v>105.02500000000001</v>
      </c>
    </row>
    <row r="390" spans="1:97" x14ac:dyDescent="0.25">
      <c r="A390">
        <v>374</v>
      </c>
      <c r="B390">
        <v>1607416590.8</v>
      </c>
      <c r="C390">
        <v>26996.700000047698</v>
      </c>
      <c r="D390" t="s">
        <v>1101</v>
      </c>
      <c r="E390" t="s">
        <v>1102</v>
      </c>
      <c r="F390">
        <v>1607416582.4451599</v>
      </c>
      <c r="G390">
        <f t="shared" si="145"/>
        <v>3.9300587589154661E-4</v>
      </c>
      <c r="H390">
        <f t="shared" si="146"/>
        <v>-5.0975339768411336</v>
      </c>
      <c r="I390">
        <f t="shared" si="147"/>
        <v>416.16703225806498</v>
      </c>
      <c r="J390">
        <f t="shared" si="148"/>
        <v>1159.222075504053</v>
      </c>
      <c r="K390">
        <f t="shared" si="149"/>
        <v>117.91447768399749</v>
      </c>
      <c r="L390">
        <f t="shared" si="150"/>
        <v>42.331939043406784</v>
      </c>
      <c r="M390">
        <f t="shared" si="151"/>
        <v>1.0328002648041814E-2</v>
      </c>
      <c r="N390">
        <f t="shared" si="152"/>
        <v>2.7813888183968394</v>
      </c>
      <c r="O390">
        <f t="shared" si="153"/>
        <v>1.0306744175001908E-2</v>
      </c>
      <c r="P390">
        <f t="shared" si="154"/>
        <v>6.4436214144273736E-3</v>
      </c>
      <c r="Q390">
        <f t="shared" si="155"/>
        <v>-9.8652802547419278E-3</v>
      </c>
      <c r="R390">
        <f t="shared" si="156"/>
        <v>38.871188585841892</v>
      </c>
      <c r="S390">
        <f t="shared" si="157"/>
        <v>39.011580645161303</v>
      </c>
      <c r="T390">
        <f t="shared" si="158"/>
        <v>7.0310237569035019</v>
      </c>
      <c r="U390">
        <f t="shared" si="159"/>
        <v>47.73787583285965</v>
      </c>
      <c r="V390">
        <f t="shared" si="160"/>
        <v>3.3503218329804296</v>
      </c>
      <c r="W390">
        <f t="shared" si="161"/>
        <v>7.018162778567298</v>
      </c>
      <c r="X390">
        <f t="shared" si="162"/>
        <v>3.6807019239230723</v>
      </c>
      <c r="Y390">
        <f t="shared" si="163"/>
        <v>-17.331559126817204</v>
      </c>
      <c r="Z390">
        <f t="shared" si="164"/>
        <v>-5.102177638687821</v>
      </c>
      <c r="AA390">
        <f t="shared" si="165"/>
        <v>-0.44529331673945927</v>
      </c>
      <c r="AB390">
        <f t="shared" si="166"/>
        <v>-22.888895362499227</v>
      </c>
      <c r="AC390">
        <v>-1.22123439463846E-3</v>
      </c>
      <c r="AD390">
        <v>2.3587106114295198E-2</v>
      </c>
      <c r="AE390">
        <v>2.6775072296992</v>
      </c>
      <c r="AF390">
        <v>94</v>
      </c>
      <c r="AG390">
        <v>9</v>
      </c>
      <c r="AH390">
        <f t="shared" si="167"/>
        <v>1</v>
      </c>
      <c r="AI390">
        <f t="shared" si="168"/>
        <v>0</v>
      </c>
      <c r="AJ390">
        <f t="shared" si="169"/>
        <v>51639.377708739747</v>
      </c>
      <c r="AK390">
        <f t="shared" si="170"/>
        <v>-5.1623653870967699E-2</v>
      </c>
      <c r="AL390">
        <f t="shared" si="171"/>
        <v>-2.5295590396774172E-2</v>
      </c>
      <c r="AM390">
        <f t="shared" si="172"/>
        <v>0.49</v>
      </c>
      <c r="AN390">
        <f t="shared" si="173"/>
        <v>0.39</v>
      </c>
      <c r="AO390">
        <v>12.52</v>
      </c>
      <c r="AP390">
        <v>0.5</v>
      </c>
      <c r="AQ390" t="s">
        <v>195</v>
      </c>
      <c r="AR390">
        <v>1607416582.4451599</v>
      </c>
      <c r="AS390">
        <v>416.16703225806498</v>
      </c>
      <c r="AT390">
        <v>409.989709677419</v>
      </c>
      <c r="AU390">
        <v>32.9371516129032</v>
      </c>
      <c r="AV390">
        <v>32.461316129032298</v>
      </c>
      <c r="AW390">
        <v>1000.00287096774</v>
      </c>
      <c r="AX390">
        <v>101.55922580645201</v>
      </c>
      <c r="AY390">
        <v>0.15940099999999999</v>
      </c>
      <c r="AZ390">
        <v>38.9775548387097</v>
      </c>
      <c r="BA390">
        <v>39.011580645161303</v>
      </c>
      <c r="BB390">
        <v>39.220464516128999</v>
      </c>
      <c r="BC390">
        <v>9999.8919354838708</v>
      </c>
      <c r="BD390">
        <v>-5.1623653870967699E-2</v>
      </c>
      <c r="BE390">
        <v>0.282605</v>
      </c>
      <c r="BF390">
        <v>1607416562.8</v>
      </c>
      <c r="BG390" t="s">
        <v>1100</v>
      </c>
      <c r="BH390">
        <v>63</v>
      </c>
      <c r="BI390">
        <v>-1.631</v>
      </c>
      <c r="BJ390">
        <v>4.5999999999999999E-2</v>
      </c>
      <c r="BK390">
        <v>410</v>
      </c>
      <c r="BL390">
        <v>32</v>
      </c>
      <c r="BM390">
        <v>0.39</v>
      </c>
      <c r="BN390">
        <v>0.1</v>
      </c>
      <c r="BO390">
        <v>5.9031729999999998</v>
      </c>
      <c r="BP390">
        <v>3.6234693493401902</v>
      </c>
      <c r="BQ390">
        <v>0.89751443083050197</v>
      </c>
      <c r="BR390">
        <v>0</v>
      </c>
      <c r="BS390">
        <v>0.45383474000000001</v>
      </c>
      <c r="BT390">
        <v>0.292367106842775</v>
      </c>
      <c r="BU390">
        <v>6.9687547146620094E-2</v>
      </c>
      <c r="BV390">
        <v>0</v>
      </c>
      <c r="BW390">
        <v>0</v>
      </c>
      <c r="BX390">
        <v>2</v>
      </c>
      <c r="BY390" t="s">
        <v>213</v>
      </c>
      <c r="BZ390">
        <v>100</v>
      </c>
      <c r="CA390">
        <v>100</v>
      </c>
      <c r="CB390">
        <v>-1.631</v>
      </c>
      <c r="CC390">
        <v>4.5999999999999999E-2</v>
      </c>
      <c r="CD390">
        <v>2</v>
      </c>
      <c r="CE390">
        <v>985.221</v>
      </c>
      <c r="CF390">
        <v>688.85900000000004</v>
      </c>
      <c r="CG390">
        <v>41.999499999999998</v>
      </c>
      <c r="CH390">
        <v>39.415399999999998</v>
      </c>
      <c r="CI390">
        <v>30</v>
      </c>
      <c r="CJ390">
        <v>39.2348</v>
      </c>
      <c r="CK390">
        <v>39.322099999999999</v>
      </c>
      <c r="CL390">
        <v>31.323599999999999</v>
      </c>
      <c r="CM390">
        <v>-30</v>
      </c>
      <c r="CN390">
        <v>-30</v>
      </c>
      <c r="CO390">
        <v>42</v>
      </c>
      <c r="CP390">
        <v>410</v>
      </c>
      <c r="CQ390">
        <v>10</v>
      </c>
      <c r="CR390">
        <v>97.266300000000001</v>
      </c>
      <c r="CS390">
        <v>105.02500000000001</v>
      </c>
    </row>
    <row r="391" spans="1:97" x14ac:dyDescent="0.25">
      <c r="A391">
        <v>375</v>
      </c>
      <c r="B391">
        <v>1607416595.8</v>
      </c>
      <c r="C391">
        <v>27001.700000047698</v>
      </c>
      <c r="D391" t="s">
        <v>1103</v>
      </c>
      <c r="E391" t="s">
        <v>1104</v>
      </c>
      <c r="F391">
        <v>1607416587.2354801</v>
      </c>
      <c r="G391">
        <f t="shared" si="145"/>
        <v>3.9317019617810651E-4</v>
      </c>
      <c r="H391">
        <f t="shared" si="146"/>
        <v>-5.0880776230837714</v>
      </c>
      <c r="I391">
        <f t="shared" si="147"/>
        <v>416.15322580645199</v>
      </c>
      <c r="J391">
        <f t="shared" si="148"/>
        <v>1157.1117300915248</v>
      </c>
      <c r="K391">
        <f t="shared" si="149"/>
        <v>117.69933876999099</v>
      </c>
      <c r="L391">
        <f t="shared" si="150"/>
        <v>42.330362946492535</v>
      </c>
      <c r="M391">
        <f t="shared" si="151"/>
        <v>1.0337412409633071E-2</v>
      </c>
      <c r="N391">
        <f t="shared" si="152"/>
        <v>2.780992269661918</v>
      </c>
      <c r="O391">
        <f t="shared" si="153"/>
        <v>1.0316112195155094E-2</v>
      </c>
      <c r="P391">
        <f t="shared" si="154"/>
        <v>6.4494801662603306E-3</v>
      </c>
      <c r="Q391">
        <f t="shared" si="155"/>
        <v>-1.2053170592806452E-2</v>
      </c>
      <c r="R391">
        <f t="shared" si="156"/>
        <v>38.867813264051357</v>
      </c>
      <c r="S391">
        <f t="shared" si="157"/>
        <v>39.005180645161303</v>
      </c>
      <c r="T391">
        <f t="shared" si="158"/>
        <v>7.0286031435063308</v>
      </c>
      <c r="U391">
        <f t="shared" si="159"/>
        <v>47.736975546709644</v>
      </c>
      <c r="V391">
        <f t="shared" si="160"/>
        <v>3.3496631512724413</v>
      </c>
      <c r="W391">
        <f t="shared" si="161"/>
        <v>7.0169153217401998</v>
      </c>
      <c r="X391">
        <f t="shared" si="162"/>
        <v>3.6789399922338895</v>
      </c>
      <c r="Y391">
        <f t="shared" si="163"/>
        <v>-17.338805651454496</v>
      </c>
      <c r="Z391">
        <f t="shared" si="164"/>
        <v>-4.6371544002003287</v>
      </c>
      <c r="AA391">
        <f t="shared" si="165"/>
        <v>-0.40474716978714714</v>
      </c>
      <c r="AB391">
        <f t="shared" si="166"/>
        <v>-22.392760392034781</v>
      </c>
      <c r="AC391">
        <v>-1.2209637120077601E-3</v>
      </c>
      <c r="AD391">
        <v>2.35818781089576E-2</v>
      </c>
      <c r="AE391">
        <v>2.6771337059804701</v>
      </c>
      <c r="AF391">
        <v>94</v>
      </c>
      <c r="AG391">
        <v>9</v>
      </c>
      <c r="AH391">
        <f t="shared" si="167"/>
        <v>1</v>
      </c>
      <c r="AI391">
        <f t="shared" si="168"/>
        <v>0</v>
      </c>
      <c r="AJ391">
        <f t="shared" si="169"/>
        <v>51628.937387503996</v>
      </c>
      <c r="AK391">
        <f t="shared" si="170"/>
        <v>-6.3072582903225802E-2</v>
      </c>
      <c r="AL391">
        <f t="shared" si="171"/>
        <v>-3.0905565622580643E-2</v>
      </c>
      <c r="AM391">
        <f t="shared" si="172"/>
        <v>0.49</v>
      </c>
      <c r="AN391">
        <f t="shared" si="173"/>
        <v>0.39</v>
      </c>
      <c r="AO391">
        <v>12.52</v>
      </c>
      <c r="AP391">
        <v>0.5</v>
      </c>
      <c r="AQ391" t="s">
        <v>195</v>
      </c>
      <c r="AR391">
        <v>1607416587.2354801</v>
      </c>
      <c r="AS391">
        <v>416.15322580645199</v>
      </c>
      <c r="AT391">
        <v>409.98780645161298</v>
      </c>
      <c r="AU391">
        <v>32.930809677419397</v>
      </c>
      <c r="AV391">
        <v>32.454770967741901</v>
      </c>
      <c r="AW391">
        <v>1000.0004516129</v>
      </c>
      <c r="AX391">
        <v>101.55880645161299</v>
      </c>
      <c r="AY391">
        <v>0.15940770967741899</v>
      </c>
      <c r="AZ391">
        <v>38.974251612903203</v>
      </c>
      <c r="BA391">
        <v>39.005180645161303</v>
      </c>
      <c r="BB391">
        <v>39.212451612903202</v>
      </c>
      <c r="BC391">
        <v>9997.71677419355</v>
      </c>
      <c r="BD391">
        <v>-6.3072582903225802E-2</v>
      </c>
      <c r="BE391">
        <v>0.282605</v>
      </c>
      <c r="BF391">
        <v>1607416562.8</v>
      </c>
      <c r="BG391" t="s">
        <v>1100</v>
      </c>
      <c r="BH391">
        <v>63</v>
      </c>
      <c r="BI391">
        <v>-1.631</v>
      </c>
      <c r="BJ391">
        <v>4.5999999999999999E-2</v>
      </c>
      <c r="BK391">
        <v>410</v>
      </c>
      <c r="BL391">
        <v>32</v>
      </c>
      <c r="BM391">
        <v>0.39</v>
      </c>
      <c r="BN391">
        <v>0.1</v>
      </c>
      <c r="BO391">
        <v>6.1812914000000001</v>
      </c>
      <c r="BP391">
        <v>-0.17248336134456499</v>
      </c>
      <c r="BQ391">
        <v>2.5619946214619601E-2</v>
      </c>
      <c r="BR391">
        <v>0</v>
      </c>
      <c r="BS391">
        <v>0.47599844000000002</v>
      </c>
      <c r="BT391">
        <v>-1.65274429772094E-3</v>
      </c>
      <c r="BU391">
        <v>8.9970273223993302E-4</v>
      </c>
      <c r="BV391">
        <v>1</v>
      </c>
      <c r="BW391">
        <v>1</v>
      </c>
      <c r="BX391">
        <v>2</v>
      </c>
      <c r="BY391" t="s">
        <v>220</v>
      </c>
      <c r="BZ391">
        <v>100</v>
      </c>
      <c r="CA391">
        <v>100</v>
      </c>
      <c r="CB391">
        <v>-1.631</v>
      </c>
      <c r="CC391">
        <v>4.5999999999999999E-2</v>
      </c>
      <c r="CD391">
        <v>2</v>
      </c>
      <c r="CE391">
        <v>985.13900000000001</v>
      </c>
      <c r="CF391">
        <v>688.83</v>
      </c>
      <c r="CG391">
        <v>41.9985</v>
      </c>
      <c r="CH391">
        <v>39.414400000000001</v>
      </c>
      <c r="CI391">
        <v>29.9999</v>
      </c>
      <c r="CJ391">
        <v>39.231000000000002</v>
      </c>
      <c r="CK391">
        <v>39.319200000000002</v>
      </c>
      <c r="CL391">
        <v>31.324400000000001</v>
      </c>
      <c r="CM391">
        <v>-30</v>
      </c>
      <c r="CN391">
        <v>-30</v>
      </c>
      <c r="CO391">
        <v>42</v>
      </c>
      <c r="CP391">
        <v>410</v>
      </c>
      <c r="CQ391">
        <v>10</v>
      </c>
      <c r="CR391">
        <v>97.263900000000007</v>
      </c>
      <c r="CS391">
        <v>105.02500000000001</v>
      </c>
    </row>
    <row r="392" spans="1:97" x14ac:dyDescent="0.25">
      <c r="A392">
        <v>376</v>
      </c>
      <c r="B392">
        <v>1607416600.8</v>
      </c>
      <c r="C392">
        <v>27006.700000047698</v>
      </c>
      <c r="D392" t="s">
        <v>1105</v>
      </c>
      <c r="E392" t="s">
        <v>1106</v>
      </c>
      <c r="F392">
        <v>1607416592.17097</v>
      </c>
      <c r="G392">
        <f t="shared" si="145"/>
        <v>3.9305388124728525E-4</v>
      </c>
      <c r="H392">
        <f t="shared" si="146"/>
        <v>-5.0778778310317403</v>
      </c>
      <c r="I392">
        <f t="shared" si="147"/>
        <v>416.13919354838703</v>
      </c>
      <c r="J392">
        <f t="shared" si="148"/>
        <v>1155.6442342398877</v>
      </c>
      <c r="K392">
        <f t="shared" si="149"/>
        <v>117.5493115485561</v>
      </c>
      <c r="L392">
        <f t="shared" si="150"/>
        <v>42.328663320990621</v>
      </c>
      <c r="M392">
        <f t="shared" si="151"/>
        <v>1.0336450241579503E-2</v>
      </c>
      <c r="N392">
        <f t="shared" si="152"/>
        <v>2.7810209614265031</v>
      </c>
      <c r="O392">
        <f t="shared" si="153"/>
        <v>1.031515420682153E-2</v>
      </c>
      <c r="P392">
        <f t="shared" si="154"/>
        <v>6.4488810491219409E-3</v>
      </c>
      <c r="Q392">
        <f t="shared" si="155"/>
        <v>-1.6829045811290324E-2</v>
      </c>
      <c r="R392">
        <f t="shared" si="156"/>
        <v>38.85860923532713</v>
      </c>
      <c r="S392">
        <f t="shared" si="157"/>
        <v>39.001335483871003</v>
      </c>
      <c r="T392">
        <f t="shared" si="158"/>
        <v>7.0271491709321827</v>
      </c>
      <c r="U392">
        <f t="shared" si="159"/>
        <v>47.750314328802567</v>
      </c>
      <c r="V392">
        <f t="shared" si="160"/>
        <v>3.3489394246160287</v>
      </c>
      <c r="W392">
        <f t="shared" si="161"/>
        <v>7.0134395379172991</v>
      </c>
      <c r="X392">
        <f t="shared" si="162"/>
        <v>3.678209746316154</v>
      </c>
      <c r="Y392">
        <f t="shared" si="163"/>
        <v>-17.333676163005279</v>
      </c>
      <c r="Z392">
        <f t="shared" si="164"/>
        <v>-5.4410226558630574</v>
      </c>
      <c r="AA392">
        <f t="shared" si="165"/>
        <v>-0.47487692356597677</v>
      </c>
      <c r="AB392">
        <f t="shared" si="166"/>
        <v>-23.266404788245605</v>
      </c>
      <c r="AC392">
        <v>-1.2209832956293601E-3</v>
      </c>
      <c r="AD392">
        <v>2.3582256349992298E-2</v>
      </c>
      <c r="AE392">
        <v>2.6771607319078199</v>
      </c>
      <c r="AF392">
        <v>94</v>
      </c>
      <c r="AG392">
        <v>9</v>
      </c>
      <c r="AH392">
        <f t="shared" si="167"/>
        <v>1</v>
      </c>
      <c r="AI392">
        <f t="shared" si="168"/>
        <v>0</v>
      </c>
      <c r="AJ392">
        <f t="shared" si="169"/>
        <v>51631.241949701063</v>
      </c>
      <c r="AK392">
        <f t="shared" si="170"/>
        <v>-8.8064080645161302E-2</v>
      </c>
      <c r="AL392">
        <f t="shared" si="171"/>
        <v>-4.3151399516129035E-2</v>
      </c>
      <c r="AM392">
        <f t="shared" si="172"/>
        <v>0.49</v>
      </c>
      <c r="AN392">
        <f t="shared" si="173"/>
        <v>0.39</v>
      </c>
      <c r="AO392">
        <v>12.52</v>
      </c>
      <c r="AP392">
        <v>0.5</v>
      </c>
      <c r="AQ392" t="s">
        <v>195</v>
      </c>
      <c r="AR392">
        <v>1607416592.17097</v>
      </c>
      <c r="AS392">
        <v>416.13919354838703</v>
      </c>
      <c r="AT392">
        <v>409.98645161290301</v>
      </c>
      <c r="AU392">
        <v>32.923906451612901</v>
      </c>
      <c r="AV392">
        <v>32.448003225806502</v>
      </c>
      <c r="AW392">
        <v>999.99635483870998</v>
      </c>
      <c r="AX392">
        <v>101.558161290323</v>
      </c>
      <c r="AY392">
        <v>0.15939854838709699</v>
      </c>
      <c r="AZ392">
        <v>38.965045161290298</v>
      </c>
      <c r="BA392">
        <v>39.001335483871003</v>
      </c>
      <c r="BB392">
        <v>39.2046225806452</v>
      </c>
      <c r="BC392">
        <v>9997.9406451612904</v>
      </c>
      <c r="BD392">
        <v>-8.8064080645161302E-2</v>
      </c>
      <c r="BE392">
        <v>0.282605</v>
      </c>
      <c r="BF392">
        <v>1607416562.8</v>
      </c>
      <c r="BG392" t="s">
        <v>1100</v>
      </c>
      <c r="BH392">
        <v>63</v>
      </c>
      <c r="BI392">
        <v>-1.631</v>
      </c>
      <c r="BJ392">
        <v>4.5999999999999999E-2</v>
      </c>
      <c r="BK392">
        <v>410</v>
      </c>
      <c r="BL392">
        <v>32</v>
      </c>
      <c r="BM392">
        <v>0.39</v>
      </c>
      <c r="BN392">
        <v>0.1</v>
      </c>
      <c r="BO392">
        <v>6.1661941999999996</v>
      </c>
      <c r="BP392">
        <v>-0.14410769747899299</v>
      </c>
      <c r="BQ392">
        <v>2.2942189964342899E-2</v>
      </c>
      <c r="BR392">
        <v>0</v>
      </c>
      <c r="BS392">
        <v>0.47584394000000002</v>
      </c>
      <c r="BT392">
        <v>9.3873709483418996E-5</v>
      </c>
      <c r="BU392">
        <v>9.94194818131735E-4</v>
      </c>
      <c r="BV392">
        <v>1</v>
      </c>
      <c r="BW392">
        <v>1</v>
      </c>
      <c r="BX392">
        <v>2</v>
      </c>
      <c r="BY392" t="s">
        <v>220</v>
      </c>
      <c r="BZ392">
        <v>100</v>
      </c>
      <c r="CA392">
        <v>100</v>
      </c>
      <c r="CB392">
        <v>-1.631</v>
      </c>
      <c r="CC392">
        <v>4.5999999999999999E-2</v>
      </c>
      <c r="CD392">
        <v>2</v>
      </c>
      <c r="CE392">
        <v>985.33799999999997</v>
      </c>
      <c r="CF392">
        <v>688.79100000000005</v>
      </c>
      <c r="CG392">
        <v>41.998399999999997</v>
      </c>
      <c r="CH392">
        <v>39.411299999999997</v>
      </c>
      <c r="CI392">
        <v>29.9998</v>
      </c>
      <c r="CJ392">
        <v>39.2273</v>
      </c>
      <c r="CK392">
        <v>39.315399999999997</v>
      </c>
      <c r="CL392">
        <v>31.325299999999999</v>
      </c>
      <c r="CM392">
        <v>-30</v>
      </c>
      <c r="CN392">
        <v>-30</v>
      </c>
      <c r="CO392">
        <v>42</v>
      </c>
      <c r="CP392">
        <v>410</v>
      </c>
      <c r="CQ392">
        <v>10</v>
      </c>
      <c r="CR392">
        <v>97.263300000000001</v>
      </c>
      <c r="CS392">
        <v>105.026</v>
      </c>
    </row>
    <row r="393" spans="1:97" x14ac:dyDescent="0.25">
      <c r="A393">
        <v>377</v>
      </c>
      <c r="B393">
        <v>1607416605.8</v>
      </c>
      <c r="C393">
        <v>27011.700000047698</v>
      </c>
      <c r="D393" t="s">
        <v>1107</v>
      </c>
      <c r="E393" t="s">
        <v>1108</v>
      </c>
      <c r="F393">
        <v>1607416597.17097</v>
      </c>
      <c r="G393">
        <f t="shared" si="145"/>
        <v>3.9368456928665205E-4</v>
      </c>
      <c r="H393">
        <f t="shared" si="146"/>
        <v>-5.060145905911094</v>
      </c>
      <c r="I393">
        <f t="shared" si="147"/>
        <v>416.11464516129001</v>
      </c>
      <c r="J393">
        <f t="shared" si="148"/>
        <v>1151.5239083471592</v>
      </c>
      <c r="K393">
        <f t="shared" si="149"/>
        <v>117.13014213661839</v>
      </c>
      <c r="L393">
        <f t="shared" si="150"/>
        <v>42.326144667572564</v>
      </c>
      <c r="M393">
        <f t="shared" si="151"/>
        <v>1.0356108768925506E-2</v>
      </c>
      <c r="N393">
        <f t="shared" si="152"/>
        <v>2.7802651011462851</v>
      </c>
      <c r="O393">
        <f t="shared" si="153"/>
        <v>1.0334725944503973E-2</v>
      </c>
      <c r="P393">
        <f t="shared" si="154"/>
        <v>6.4611211598821112E-3</v>
      </c>
      <c r="Q393">
        <f t="shared" si="155"/>
        <v>-1.5974402226774199E-2</v>
      </c>
      <c r="R393">
        <f t="shared" si="156"/>
        <v>38.851671487110309</v>
      </c>
      <c r="S393">
        <f t="shared" si="157"/>
        <v>38.996783870967697</v>
      </c>
      <c r="T393">
        <f t="shared" si="158"/>
        <v>7.0254284046269744</v>
      </c>
      <c r="U393">
        <f t="shared" si="159"/>
        <v>47.757813400059248</v>
      </c>
      <c r="V393">
        <f t="shared" si="160"/>
        <v>3.3482496417886751</v>
      </c>
      <c r="W393">
        <f t="shared" si="161"/>
        <v>7.0108939321424657</v>
      </c>
      <c r="X393">
        <f t="shared" si="162"/>
        <v>3.6771787628382993</v>
      </c>
      <c r="Y393">
        <f t="shared" si="163"/>
        <v>-17.361489505541357</v>
      </c>
      <c r="Z393">
        <f t="shared" si="164"/>
        <v>-5.7683340320790899</v>
      </c>
      <c r="AA393">
        <f t="shared" si="165"/>
        <v>-0.50355324444818617</v>
      </c>
      <c r="AB393">
        <f t="shared" si="166"/>
        <v>-23.649351184295405</v>
      </c>
      <c r="AC393">
        <v>-1.22046744756631E-3</v>
      </c>
      <c r="AD393">
        <v>2.3572293182351701E-2</v>
      </c>
      <c r="AE393">
        <v>2.67644875109624</v>
      </c>
      <c r="AF393">
        <v>93</v>
      </c>
      <c r="AG393">
        <v>9</v>
      </c>
      <c r="AH393">
        <f t="shared" si="167"/>
        <v>1</v>
      </c>
      <c r="AI393">
        <f t="shared" si="168"/>
        <v>0</v>
      </c>
      <c r="AJ393">
        <f t="shared" si="169"/>
        <v>51611.43093654151</v>
      </c>
      <c r="AK393">
        <f t="shared" si="170"/>
        <v>-8.3591848387096795E-2</v>
      </c>
      <c r="AL393">
        <f t="shared" si="171"/>
        <v>-4.0960005709677429E-2</v>
      </c>
      <c r="AM393">
        <f t="shared" si="172"/>
        <v>0.49</v>
      </c>
      <c r="AN393">
        <f t="shared" si="173"/>
        <v>0.39</v>
      </c>
      <c r="AO393">
        <v>12.52</v>
      </c>
      <c r="AP393">
        <v>0.5</v>
      </c>
      <c r="AQ393" t="s">
        <v>195</v>
      </c>
      <c r="AR393">
        <v>1607416597.17097</v>
      </c>
      <c r="AS393">
        <v>416.11464516129001</v>
      </c>
      <c r="AT393">
        <v>409.984451612903</v>
      </c>
      <c r="AU393">
        <v>32.917141935483897</v>
      </c>
      <c r="AV393">
        <v>32.440474193548397</v>
      </c>
      <c r="AW393">
        <v>1000.00148387097</v>
      </c>
      <c r="AX393">
        <v>101.558032258065</v>
      </c>
      <c r="AY393">
        <v>0.15947554838709699</v>
      </c>
      <c r="AZ393">
        <v>38.958300000000001</v>
      </c>
      <c r="BA393">
        <v>38.996783870967697</v>
      </c>
      <c r="BB393">
        <v>39.198087096774202</v>
      </c>
      <c r="BC393">
        <v>9993.7293548387097</v>
      </c>
      <c r="BD393">
        <v>-8.3591848387096795E-2</v>
      </c>
      <c r="BE393">
        <v>0.282605</v>
      </c>
      <c r="BF393">
        <v>1607416562.8</v>
      </c>
      <c r="BG393" t="s">
        <v>1100</v>
      </c>
      <c r="BH393">
        <v>63</v>
      </c>
      <c r="BI393">
        <v>-1.631</v>
      </c>
      <c r="BJ393">
        <v>4.5999999999999999E-2</v>
      </c>
      <c r="BK393">
        <v>410</v>
      </c>
      <c r="BL393">
        <v>32</v>
      </c>
      <c r="BM393">
        <v>0.39</v>
      </c>
      <c r="BN393">
        <v>0.1</v>
      </c>
      <c r="BO393">
        <v>6.1451710000000004</v>
      </c>
      <c r="BP393">
        <v>-0.24091891476587199</v>
      </c>
      <c r="BQ393">
        <v>3.43445056595666E-2</v>
      </c>
      <c r="BR393">
        <v>0</v>
      </c>
      <c r="BS393">
        <v>0.47645534</v>
      </c>
      <c r="BT393">
        <v>4.2160768307303196E-3</v>
      </c>
      <c r="BU393">
        <v>1.34041243816968E-3</v>
      </c>
      <c r="BV393">
        <v>1</v>
      </c>
      <c r="BW393">
        <v>1</v>
      </c>
      <c r="BX393">
        <v>2</v>
      </c>
      <c r="BY393" t="s">
        <v>220</v>
      </c>
      <c r="BZ393">
        <v>100</v>
      </c>
      <c r="CA393">
        <v>100</v>
      </c>
      <c r="CB393">
        <v>-1.631</v>
      </c>
      <c r="CC393">
        <v>4.5999999999999999E-2</v>
      </c>
      <c r="CD393">
        <v>2</v>
      </c>
      <c r="CE393">
        <v>985.36699999999996</v>
      </c>
      <c r="CF393">
        <v>688.95600000000002</v>
      </c>
      <c r="CG393">
        <v>41.998899999999999</v>
      </c>
      <c r="CH393">
        <v>39.407699999999998</v>
      </c>
      <c r="CI393">
        <v>29.9998</v>
      </c>
      <c r="CJ393">
        <v>39.223500000000001</v>
      </c>
      <c r="CK393">
        <v>39.311500000000002</v>
      </c>
      <c r="CL393">
        <v>31.325299999999999</v>
      </c>
      <c r="CM393">
        <v>-30</v>
      </c>
      <c r="CN393">
        <v>-30</v>
      </c>
      <c r="CO393">
        <v>42</v>
      </c>
      <c r="CP393">
        <v>410</v>
      </c>
      <c r="CQ393">
        <v>10</v>
      </c>
      <c r="CR393">
        <v>97.2624</v>
      </c>
      <c r="CS393">
        <v>105.026</v>
      </c>
    </row>
    <row r="394" spans="1:97" x14ac:dyDescent="0.25">
      <c r="A394">
        <v>378</v>
      </c>
      <c r="B394">
        <v>1607416610.8</v>
      </c>
      <c r="C394">
        <v>27016.700000047698</v>
      </c>
      <c r="D394" t="s">
        <v>1109</v>
      </c>
      <c r="E394" t="s">
        <v>1110</v>
      </c>
      <c r="F394">
        <v>1607416602.17097</v>
      </c>
      <c r="G394">
        <f t="shared" si="145"/>
        <v>3.9440825557330623E-4</v>
      </c>
      <c r="H394">
        <f t="shared" si="146"/>
        <v>-5.0407693512489402</v>
      </c>
      <c r="I394">
        <f t="shared" si="147"/>
        <v>416.094516129032</v>
      </c>
      <c r="J394">
        <f t="shared" si="148"/>
        <v>1147.2800457569535</v>
      </c>
      <c r="K394">
        <f t="shared" si="149"/>
        <v>116.69884498373106</v>
      </c>
      <c r="L394">
        <f t="shared" si="150"/>
        <v>42.324234275586136</v>
      </c>
      <c r="M394">
        <f t="shared" si="151"/>
        <v>1.0374091016730957E-2</v>
      </c>
      <c r="N394">
        <f t="shared" si="152"/>
        <v>2.7797597900235873</v>
      </c>
      <c r="O394">
        <f t="shared" si="153"/>
        <v>1.0352630061239701E-2</v>
      </c>
      <c r="P394">
        <f t="shared" si="154"/>
        <v>6.4723182319767498E-3</v>
      </c>
      <c r="Q394">
        <f t="shared" si="155"/>
        <v>-1.5848864938064526E-2</v>
      </c>
      <c r="R394">
        <f t="shared" si="156"/>
        <v>38.849139023180101</v>
      </c>
      <c r="S394">
        <f t="shared" si="157"/>
        <v>38.996093548387101</v>
      </c>
      <c r="T394">
        <f t="shared" si="158"/>
        <v>7.0251674556867902</v>
      </c>
      <c r="U394">
        <f t="shared" si="159"/>
        <v>47.754077206495054</v>
      </c>
      <c r="V394">
        <f t="shared" si="160"/>
        <v>3.3475697894669816</v>
      </c>
      <c r="W394">
        <f t="shared" si="161"/>
        <v>7.010018799005663</v>
      </c>
      <c r="X394">
        <f t="shared" si="162"/>
        <v>3.6775976662198087</v>
      </c>
      <c r="Y394">
        <f t="shared" si="163"/>
        <v>-17.393404070782804</v>
      </c>
      <c r="Z394">
        <f t="shared" si="164"/>
        <v>-6.0114163414832298</v>
      </c>
      <c r="AA394">
        <f t="shared" si="165"/>
        <v>-0.52486118915369573</v>
      </c>
      <c r="AB394">
        <f t="shared" si="166"/>
        <v>-23.945530466357795</v>
      </c>
      <c r="AC394">
        <v>-1.22012266685832E-3</v>
      </c>
      <c r="AD394">
        <v>2.35656340355236E-2</v>
      </c>
      <c r="AE394">
        <v>2.6759727679779401</v>
      </c>
      <c r="AF394">
        <v>94</v>
      </c>
      <c r="AG394">
        <v>9</v>
      </c>
      <c r="AH394">
        <f t="shared" si="167"/>
        <v>1</v>
      </c>
      <c r="AI394">
        <f t="shared" si="168"/>
        <v>0</v>
      </c>
      <c r="AJ394">
        <f t="shared" si="169"/>
        <v>51597.831535245386</v>
      </c>
      <c r="AK394">
        <f t="shared" si="170"/>
        <v>-8.2934929032258103E-2</v>
      </c>
      <c r="AL394">
        <f t="shared" si="171"/>
        <v>-4.0638115225806473E-2</v>
      </c>
      <c r="AM394">
        <f t="shared" si="172"/>
        <v>0.49</v>
      </c>
      <c r="AN394">
        <f t="shared" si="173"/>
        <v>0.39</v>
      </c>
      <c r="AO394">
        <v>12.52</v>
      </c>
      <c r="AP394">
        <v>0.5</v>
      </c>
      <c r="AQ394" t="s">
        <v>195</v>
      </c>
      <c r="AR394">
        <v>1607416602.17097</v>
      </c>
      <c r="AS394">
        <v>416.094516129032</v>
      </c>
      <c r="AT394">
        <v>409.98893548387099</v>
      </c>
      <c r="AU394">
        <v>32.910351612903199</v>
      </c>
      <c r="AV394">
        <v>32.432803225806502</v>
      </c>
      <c r="AW394">
        <v>999.99925806451597</v>
      </c>
      <c r="AX394">
        <v>101.558225806452</v>
      </c>
      <c r="AY394">
        <v>0.15961145161290299</v>
      </c>
      <c r="AZ394">
        <v>38.955980645161297</v>
      </c>
      <c r="BA394">
        <v>38.996093548387101</v>
      </c>
      <c r="BB394">
        <v>39.196935483871002</v>
      </c>
      <c r="BC394">
        <v>9990.8870967741896</v>
      </c>
      <c r="BD394">
        <v>-8.2934929032258103E-2</v>
      </c>
      <c r="BE394">
        <v>0.282605</v>
      </c>
      <c r="BF394">
        <v>1607416562.8</v>
      </c>
      <c r="BG394" t="s">
        <v>1100</v>
      </c>
      <c r="BH394">
        <v>63</v>
      </c>
      <c r="BI394">
        <v>-1.631</v>
      </c>
      <c r="BJ394">
        <v>4.5999999999999999E-2</v>
      </c>
      <c r="BK394">
        <v>410</v>
      </c>
      <c r="BL394">
        <v>32</v>
      </c>
      <c r="BM394">
        <v>0.39</v>
      </c>
      <c r="BN394">
        <v>0.1</v>
      </c>
      <c r="BO394">
        <v>6.1253418000000002</v>
      </c>
      <c r="BP394">
        <v>-0.27303143337341002</v>
      </c>
      <c r="BQ394">
        <v>3.7376835751037001E-2</v>
      </c>
      <c r="BR394">
        <v>0</v>
      </c>
      <c r="BS394">
        <v>0.47689280000000001</v>
      </c>
      <c r="BT394">
        <v>1.1723294117650499E-2</v>
      </c>
      <c r="BU394">
        <v>1.79030524771615E-3</v>
      </c>
      <c r="BV394">
        <v>1</v>
      </c>
      <c r="BW394">
        <v>1</v>
      </c>
      <c r="BX394">
        <v>2</v>
      </c>
      <c r="BY394" t="s">
        <v>220</v>
      </c>
      <c r="BZ394">
        <v>100</v>
      </c>
      <c r="CA394">
        <v>100</v>
      </c>
      <c r="CB394">
        <v>-1.631</v>
      </c>
      <c r="CC394">
        <v>4.5999999999999999E-2</v>
      </c>
      <c r="CD394">
        <v>2</v>
      </c>
      <c r="CE394">
        <v>984.89099999999996</v>
      </c>
      <c r="CF394">
        <v>688.89400000000001</v>
      </c>
      <c r="CG394">
        <v>41.999099999999999</v>
      </c>
      <c r="CH394">
        <v>39.404800000000002</v>
      </c>
      <c r="CI394">
        <v>29.9998</v>
      </c>
      <c r="CJ394">
        <v>39.219499999999996</v>
      </c>
      <c r="CK394">
        <v>39.307699999999997</v>
      </c>
      <c r="CL394">
        <v>31.326000000000001</v>
      </c>
      <c r="CM394">
        <v>-30</v>
      </c>
      <c r="CN394">
        <v>-30</v>
      </c>
      <c r="CO394">
        <v>42</v>
      </c>
      <c r="CP394">
        <v>410</v>
      </c>
      <c r="CQ394">
        <v>10</v>
      </c>
      <c r="CR394">
        <v>97.263999999999996</v>
      </c>
      <c r="CS394">
        <v>105.027</v>
      </c>
    </row>
    <row r="395" spans="1:97" x14ac:dyDescent="0.25">
      <c r="A395">
        <v>379</v>
      </c>
      <c r="B395">
        <v>1607416871.3</v>
      </c>
      <c r="C395">
        <v>27277.200000047698</v>
      </c>
      <c r="D395" t="s">
        <v>1112</v>
      </c>
      <c r="E395" t="s">
        <v>1113</v>
      </c>
      <c r="F395">
        <v>1607416863.3</v>
      </c>
      <c r="G395">
        <f t="shared" si="145"/>
        <v>3.369213643037385E-4</v>
      </c>
      <c r="H395">
        <f t="shared" si="146"/>
        <v>-4.9763009856556959</v>
      </c>
      <c r="I395">
        <f t="shared" si="147"/>
        <v>417.51954838709702</v>
      </c>
      <c r="J395">
        <f t="shared" si="148"/>
        <v>1283.2781431803003</v>
      </c>
      <c r="K395">
        <f t="shared" si="149"/>
        <v>130.53188116446333</v>
      </c>
      <c r="L395">
        <f t="shared" si="150"/>
        <v>42.469056582574218</v>
      </c>
      <c r="M395">
        <f t="shared" si="151"/>
        <v>8.6801557066293542E-3</v>
      </c>
      <c r="N395">
        <f t="shared" si="152"/>
        <v>2.7498603160478634</v>
      </c>
      <c r="O395">
        <f t="shared" si="153"/>
        <v>8.6649624730044672E-3</v>
      </c>
      <c r="P395">
        <f t="shared" si="154"/>
        <v>5.4169643530390102E-3</v>
      </c>
      <c r="Q395">
        <f t="shared" si="155"/>
        <v>-3.0481303169032255E-2</v>
      </c>
      <c r="R395">
        <f t="shared" si="156"/>
        <v>39.108886627038686</v>
      </c>
      <c r="S395">
        <f t="shared" si="157"/>
        <v>39.116129032258101</v>
      </c>
      <c r="T395">
        <f t="shared" si="158"/>
        <v>7.0706686297133485</v>
      </c>
      <c r="U395">
        <f t="shared" si="159"/>
        <v>46.705689056301566</v>
      </c>
      <c r="V395">
        <f t="shared" si="160"/>
        <v>3.3175299903269764</v>
      </c>
      <c r="W395">
        <f t="shared" si="161"/>
        <v>7.1030533054074976</v>
      </c>
      <c r="X395">
        <f t="shared" si="162"/>
        <v>3.7531386393863722</v>
      </c>
      <c r="Y395">
        <f t="shared" si="163"/>
        <v>-14.858232165794869</v>
      </c>
      <c r="Z395">
        <f t="shared" si="164"/>
        <v>12.605115714057391</v>
      </c>
      <c r="AA395">
        <f t="shared" si="165"/>
        <v>1.1144831505623385</v>
      </c>
      <c r="AB395">
        <f t="shared" si="166"/>
        <v>-1.1691146043441716</v>
      </c>
      <c r="AC395">
        <v>-1.2220408015835001E-3</v>
      </c>
      <c r="AD395">
        <v>2.3602681180201899E-2</v>
      </c>
      <c r="AE395">
        <v>2.6786196891919198</v>
      </c>
      <c r="AF395">
        <v>95</v>
      </c>
      <c r="AG395">
        <v>10</v>
      </c>
      <c r="AH395">
        <f t="shared" si="167"/>
        <v>1</v>
      </c>
      <c r="AI395">
        <f t="shared" si="168"/>
        <v>0</v>
      </c>
      <c r="AJ395">
        <f t="shared" si="169"/>
        <v>51635.068357861055</v>
      </c>
      <c r="AK395">
        <f t="shared" si="170"/>
        <v>-0.15950446451612901</v>
      </c>
      <c r="AL395">
        <f t="shared" si="171"/>
        <v>-7.8157187612903217E-2</v>
      </c>
      <c r="AM395">
        <f t="shared" si="172"/>
        <v>0.49</v>
      </c>
      <c r="AN395">
        <f t="shared" si="173"/>
        <v>0.39</v>
      </c>
      <c r="AO395">
        <v>15.57</v>
      </c>
      <c r="AP395">
        <v>0.5</v>
      </c>
      <c r="AQ395" t="s">
        <v>195</v>
      </c>
      <c r="AR395">
        <v>1607416863.3</v>
      </c>
      <c r="AS395">
        <v>417.51954838709702</v>
      </c>
      <c r="AT395">
        <v>409.99051612903202</v>
      </c>
      <c r="AU395">
        <v>32.615125806451601</v>
      </c>
      <c r="AV395">
        <v>32.107651612903197</v>
      </c>
      <c r="AW395">
        <v>1000.00574193548</v>
      </c>
      <c r="AX395">
        <v>101.559064516129</v>
      </c>
      <c r="AY395">
        <v>0.15846403225806399</v>
      </c>
      <c r="AZ395">
        <v>39.201154838709698</v>
      </c>
      <c r="BA395">
        <v>39.116129032258101</v>
      </c>
      <c r="BB395">
        <v>39.2556612903226</v>
      </c>
      <c r="BC395">
        <v>10006.5109677419</v>
      </c>
      <c r="BD395">
        <v>-0.15950446451612901</v>
      </c>
      <c r="BE395">
        <v>0.282605</v>
      </c>
      <c r="BF395">
        <v>1607416849.3</v>
      </c>
      <c r="BG395" t="s">
        <v>1114</v>
      </c>
      <c r="BH395">
        <v>64</v>
      </c>
      <c r="BI395">
        <v>-1.5860000000000001</v>
      </c>
      <c r="BJ395">
        <v>5.5E-2</v>
      </c>
      <c r="BK395">
        <v>410</v>
      </c>
      <c r="BL395">
        <v>32</v>
      </c>
      <c r="BM395">
        <v>0.38</v>
      </c>
      <c r="BN395">
        <v>0.13</v>
      </c>
      <c r="BO395">
        <v>5.6518647399999997</v>
      </c>
      <c r="BP395">
        <v>19.989996678310401</v>
      </c>
      <c r="BQ395">
        <v>3.0331342328983699</v>
      </c>
      <c r="BR395">
        <v>0</v>
      </c>
      <c r="BS395">
        <v>0.38071375573999999</v>
      </c>
      <c r="BT395">
        <v>1.35556649566887</v>
      </c>
      <c r="BU395">
        <v>0.20439501290078901</v>
      </c>
      <c r="BV395">
        <v>0</v>
      </c>
      <c r="BW395">
        <v>0</v>
      </c>
      <c r="BX395">
        <v>2</v>
      </c>
      <c r="BY395" t="s">
        <v>213</v>
      </c>
      <c r="BZ395">
        <v>100</v>
      </c>
      <c r="CA395">
        <v>100</v>
      </c>
      <c r="CB395">
        <v>-1.5860000000000001</v>
      </c>
      <c r="CC395">
        <v>5.5E-2</v>
      </c>
      <c r="CD395">
        <v>2</v>
      </c>
      <c r="CE395">
        <v>983.48599999999999</v>
      </c>
      <c r="CF395">
        <v>688.64700000000005</v>
      </c>
      <c r="CG395">
        <v>41.997700000000002</v>
      </c>
      <c r="CH395">
        <v>39.273200000000003</v>
      </c>
      <c r="CI395">
        <v>30</v>
      </c>
      <c r="CJ395">
        <v>39.052100000000003</v>
      </c>
      <c r="CK395">
        <v>39.141599999999997</v>
      </c>
      <c r="CL395">
        <v>31.332799999999999</v>
      </c>
      <c r="CM395">
        <v>-30</v>
      </c>
      <c r="CN395">
        <v>-30</v>
      </c>
      <c r="CO395">
        <v>42</v>
      </c>
      <c r="CP395">
        <v>410</v>
      </c>
      <c r="CQ395">
        <v>10</v>
      </c>
      <c r="CR395">
        <v>97.276200000000003</v>
      </c>
      <c r="CS395">
        <v>105.047</v>
      </c>
    </row>
    <row r="396" spans="1:97" x14ac:dyDescent="0.25">
      <c r="A396">
        <v>380</v>
      </c>
      <c r="B396">
        <v>1607416876.3</v>
      </c>
      <c r="C396">
        <v>27282.200000047698</v>
      </c>
      <c r="D396" t="s">
        <v>1115</v>
      </c>
      <c r="E396" t="s">
        <v>1116</v>
      </c>
      <c r="F396">
        <v>1607416867.9451599</v>
      </c>
      <c r="G396">
        <f t="shared" si="145"/>
        <v>3.3662725162688598E-4</v>
      </c>
      <c r="H396">
        <f t="shared" si="146"/>
        <v>-4.9568711521891968</v>
      </c>
      <c r="I396">
        <f t="shared" si="147"/>
        <v>417.49493548387102</v>
      </c>
      <c r="J396">
        <f t="shared" si="148"/>
        <v>1280.0877122356367</v>
      </c>
      <c r="K396">
        <f t="shared" si="149"/>
        <v>130.20806956443141</v>
      </c>
      <c r="L396">
        <f t="shared" si="150"/>
        <v>42.46678495752559</v>
      </c>
      <c r="M396">
        <f t="shared" si="151"/>
        <v>8.677386112824122E-3</v>
      </c>
      <c r="N396">
        <f t="shared" si="152"/>
        <v>2.7495503916458652</v>
      </c>
      <c r="O396">
        <f t="shared" si="153"/>
        <v>8.6622008557355138E-3</v>
      </c>
      <c r="P396">
        <f t="shared" si="154"/>
        <v>5.4152376272190708E-3</v>
      </c>
      <c r="Q396">
        <f t="shared" si="155"/>
        <v>-3.0833946779999996E-2</v>
      </c>
      <c r="R396">
        <f t="shared" si="156"/>
        <v>39.105922798146963</v>
      </c>
      <c r="S396">
        <f t="shared" si="157"/>
        <v>39.109277419354797</v>
      </c>
      <c r="T396">
        <f t="shared" si="158"/>
        <v>7.0680645672599764</v>
      </c>
      <c r="U396">
        <f t="shared" si="159"/>
        <v>46.704747975622944</v>
      </c>
      <c r="V396">
        <f t="shared" si="160"/>
        <v>3.3169227074517331</v>
      </c>
      <c r="W396">
        <f t="shared" si="161"/>
        <v>7.1018961694921598</v>
      </c>
      <c r="X396">
        <f t="shared" si="162"/>
        <v>3.7511418598082433</v>
      </c>
      <c r="Y396">
        <f t="shared" si="163"/>
        <v>-14.845261796745671</v>
      </c>
      <c r="Z396">
        <f t="shared" si="164"/>
        <v>13.16985237935458</v>
      </c>
      <c r="AA396">
        <f t="shared" si="165"/>
        <v>1.1644903695733186</v>
      </c>
      <c r="AB396">
        <f t="shared" si="166"/>
        <v>-0.54175299459777193</v>
      </c>
      <c r="AC396">
        <v>-1.22182521696977E-3</v>
      </c>
      <c r="AD396">
        <v>2.35985173463115E-2</v>
      </c>
      <c r="AE396">
        <v>2.6783223326051702</v>
      </c>
      <c r="AF396">
        <v>95</v>
      </c>
      <c r="AG396">
        <v>9</v>
      </c>
      <c r="AH396">
        <f t="shared" si="167"/>
        <v>1</v>
      </c>
      <c r="AI396">
        <f t="shared" si="168"/>
        <v>0</v>
      </c>
      <c r="AJ396">
        <f t="shared" si="169"/>
        <v>51626.844926890866</v>
      </c>
      <c r="AK396">
        <f t="shared" si="170"/>
        <v>-0.16134979999999999</v>
      </c>
      <c r="AL396">
        <f t="shared" si="171"/>
        <v>-7.9061401999999989E-2</v>
      </c>
      <c r="AM396">
        <f t="shared" si="172"/>
        <v>0.49</v>
      </c>
      <c r="AN396">
        <f t="shared" si="173"/>
        <v>0.39</v>
      </c>
      <c r="AO396">
        <v>15.57</v>
      </c>
      <c r="AP396">
        <v>0.5</v>
      </c>
      <c r="AQ396" t="s">
        <v>195</v>
      </c>
      <c r="AR396">
        <v>1607416867.9451599</v>
      </c>
      <c r="AS396">
        <v>417.49493548387102</v>
      </c>
      <c r="AT396">
        <v>409.99593548387099</v>
      </c>
      <c r="AU396">
        <v>32.608977419354801</v>
      </c>
      <c r="AV396">
        <v>32.1019419354839</v>
      </c>
      <c r="AW396">
        <v>1000.00364516129</v>
      </c>
      <c r="AX396">
        <v>101.55958064516101</v>
      </c>
      <c r="AY396">
        <v>0.158503451612903</v>
      </c>
      <c r="AZ396">
        <v>39.198122580645197</v>
      </c>
      <c r="BA396">
        <v>39.109277419354797</v>
      </c>
      <c r="BB396">
        <v>39.248964516129</v>
      </c>
      <c r="BC396">
        <v>10004.6948387097</v>
      </c>
      <c r="BD396">
        <v>-0.16134979999999999</v>
      </c>
      <c r="BE396">
        <v>0.282605</v>
      </c>
      <c r="BF396">
        <v>1607416849.3</v>
      </c>
      <c r="BG396" t="s">
        <v>1114</v>
      </c>
      <c r="BH396">
        <v>64</v>
      </c>
      <c r="BI396">
        <v>-1.5860000000000001</v>
      </c>
      <c r="BJ396">
        <v>5.5E-2</v>
      </c>
      <c r="BK396">
        <v>410</v>
      </c>
      <c r="BL396">
        <v>32</v>
      </c>
      <c r="BM396">
        <v>0.38</v>
      </c>
      <c r="BN396">
        <v>0.13</v>
      </c>
      <c r="BO396">
        <v>7.1334793999999997</v>
      </c>
      <c r="BP396">
        <v>4.8055912220894603</v>
      </c>
      <c r="BQ396">
        <v>1.18521799863723</v>
      </c>
      <c r="BR396">
        <v>0</v>
      </c>
      <c r="BS396">
        <v>0.48131958000000002</v>
      </c>
      <c r="BT396">
        <v>0.34203165234097999</v>
      </c>
      <c r="BU396">
        <v>8.0403332483694995E-2</v>
      </c>
      <c r="BV396">
        <v>0</v>
      </c>
      <c r="BW396">
        <v>0</v>
      </c>
      <c r="BX396">
        <v>2</v>
      </c>
      <c r="BY396" t="s">
        <v>213</v>
      </c>
      <c r="BZ396">
        <v>100</v>
      </c>
      <c r="CA396">
        <v>100</v>
      </c>
      <c r="CB396">
        <v>-1.5860000000000001</v>
      </c>
      <c r="CC396">
        <v>5.5E-2</v>
      </c>
      <c r="CD396">
        <v>2</v>
      </c>
      <c r="CE396">
        <v>983.87300000000005</v>
      </c>
      <c r="CF396">
        <v>688.41499999999996</v>
      </c>
      <c r="CG396">
        <v>41.997700000000002</v>
      </c>
      <c r="CH396">
        <v>39.277000000000001</v>
      </c>
      <c r="CI396">
        <v>30.0001</v>
      </c>
      <c r="CJ396">
        <v>39.051900000000003</v>
      </c>
      <c r="CK396">
        <v>39.1387</v>
      </c>
      <c r="CL396">
        <v>31.333100000000002</v>
      </c>
      <c r="CM396">
        <v>-30</v>
      </c>
      <c r="CN396">
        <v>-30</v>
      </c>
      <c r="CO396">
        <v>42</v>
      </c>
      <c r="CP396">
        <v>410</v>
      </c>
      <c r="CQ396">
        <v>10</v>
      </c>
      <c r="CR396">
        <v>97.276799999999994</v>
      </c>
      <c r="CS396">
        <v>105.04600000000001</v>
      </c>
    </row>
    <row r="397" spans="1:97" x14ac:dyDescent="0.25">
      <c r="A397">
        <v>381</v>
      </c>
      <c r="B397">
        <v>1607416881.3</v>
      </c>
      <c r="C397">
        <v>27287.200000047698</v>
      </c>
      <c r="D397" t="s">
        <v>1117</v>
      </c>
      <c r="E397" t="s">
        <v>1118</v>
      </c>
      <c r="F397">
        <v>1607416872.7387099</v>
      </c>
      <c r="G397">
        <f t="shared" si="145"/>
        <v>3.3681650025594288E-4</v>
      </c>
      <c r="H397">
        <f t="shared" si="146"/>
        <v>-4.9384177794414921</v>
      </c>
      <c r="I397">
        <f t="shared" si="147"/>
        <v>417.473935483871</v>
      </c>
      <c r="J397">
        <f t="shared" si="148"/>
        <v>1275.9768938393568</v>
      </c>
      <c r="K397">
        <f t="shared" si="149"/>
        <v>129.78996187294092</v>
      </c>
      <c r="L397">
        <f t="shared" si="150"/>
        <v>42.464660944103173</v>
      </c>
      <c r="M397">
        <f t="shared" si="151"/>
        <v>8.6852979383004823E-3</v>
      </c>
      <c r="N397">
        <f t="shared" si="152"/>
        <v>2.7482444013513798</v>
      </c>
      <c r="O397">
        <f t="shared" si="153"/>
        <v>8.6700777880739273E-3</v>
      </c>
      <c r="P397">
        <f t="shared" si="154"/>
        <v>5.4201638367221729E-3</v>
      </c>
      <c r="Q397">
        <f t="shared" si="155"/>
        <v>-3.0834063289354775E-2</v>
      </c>
      <c r="R397">
        <f t="shared" si="156"/>
        <v>39.104646840265289</v>
      </c>
      <c r="S397">
        <f t="shared" si="157"/>
        <v>39.104580645161299</v>
      </c>
      <c r="T397">
        <f t="shared" si="158"/>
        <v>7.0662799653974133</v>
      </c>
      <c r="U397">
        <f t="shared" si="159"/>
        <v>46.700260825736549</v>
      </c>
      <c r="V397">
        <f t="shared" si="160"/>
        <v>3.3163930751540667</v>
      </c>
      <c r="W397">
        <f t="shared" si="161"/>
        <v>7.1014444384567543</v>
      </c>
      <c r="X397">
        <f t="shared" si="162"/>
        <v>3.7498868902433466</v>
      </c>
      <c r="Y397">
        <f t="shared" si="163"/>
        <v>-14.85360766128708</v>
      </c>
      <c r="Z397">
        <f t="shared" si="164"/>
        <v>13.684080438236995</v>
      </c>
      <c r="AA397">
        <f t="shared" si="165"/>
        <v>1.2104996617636623</v>
      </c>
      <c r="AB397">
        <f t="shared" si="166"/>
        <v>1.0138375424222801E-2</v>
      </c>
      <c r="AC397">
        <v>-1.22091703277805E-3</v>
      </c>
      <c r="AD397">
        <v>2.3580976539243102E-2</v>
      </c>
      <c r="AE397">
        <v>2.6770692862148802</v>
      </c>
      <c r="AF397">
        <v>95</v>
      </c>
      <c r="AG397">
        <v>10</v>
      </c>
      <c r="AH397">
        <f t="shared" si="167"/>
        <v>1</v>
      </c>
      <c r="AI397">
        <f t="shared" si="168"/>
        <v>0</v>
      </c>
      <c r="AJ397">
        <f t="shared" si="169"/>
        <v>51590.235734698967</v>
      </c>
      <c r="AK397">
        <f t="shared" si="170"/>
        <v>-0.16135040967741901</v>
      </c>
      <c r="AL397">
        <f t="shared" si="171"/>
        <v>-7.9061700741935317E-2</v>
      </c>
      <c r="AM397">
        <f t="shared" si="172"/>
        <v>0.49</v>
      </c>
      <c r="AN397">
        <f t="shared" si="173"/>
        <v>0.39</v>
      </c>
      <c r="AO397">
        <v>15.57</v>
      </c>
      <c r="AP397">
        <v>0.5</v>
      </c>
      <c r="AQ397" t="s">
        <v>195</v>
      </c>
      <c r="AR397">
        <v>1607416872.7387099</v>
      </c>
      <c r="AS397">
        <v>417.473935483871</v>
      </c>
      <c r="AT397">
        <v>410.00374193548402</v>
      </c>
      <c r="AU397">
        <v>32.603761290322602</v>
      </c>
      <c r="AV397">
        <v>32.096435483870998</v>
      </c>
      <c r="AW397">
        <v>999.99864516129003</v>
      </c>
      <c r="AX397">
        <v>101.559612903226</v>
      </c>
      <c r="AY397">
        <v>0.15850009677419399</v>
      </c>
      <c r="AZ397">
        <v>39.196938709677397</v>
      </c>
      <c r="BA397">
        <v>39.104580645161299</v>
      </c>
      <c r="BB397">
        <v>39.242129032258099</v>
      </c>
      <c r="BC397">
        <v>9997.2551612903208</v>
      </c>
      <c r="BD397">
        <v>-0.16135040967741901</v>
      </c>
      <c r="BE397">
        <v>0.282605</v>
      </c>
      <c r="BF397">
        <v>1607416849.3</v>
      </c>
      <c r="BG397" t="s">
        <v>1114</v>
      </c>
      <c r="BH397">
        <v>64</v>
      </c>
      <c r="BI397">
        <v>-1.5860000000000001</v>
      </c>
      <c r="BJ397">
        <v>5.5E-2</v>
      </c>
      <c r="BK397">
        <v>410</v>
      </c>
      <c r="BL397">
        <v>32</v>
      </c>
      <c r="BM397">
        <v>0.38</v>
      </c>
      <c r="BN397">
        <v>0.13</v>
      </c>
      <c r="BO397">
        <v>7.5013746000000001</v>
      </c>
      <c r="BP397">
        <v>-0.35650579759469903</v>
      </c>
      <c r="BQ397">
        <v>4.7845988555363803E-2</v>
      </c>
      <c r="BR397">
        <v>0</v>
      </c>
      <c r="BS397">
        <v>0.50753630000000005</v>
      </c>
      <c r="BT397">
        <v>-7.5723596663649099E-4</v>
      </c>
      <c r="BU397">
        <v>1.0278938126090599E-3</v>
      </c>
      <c r="BV397">
        <v>1</v>
      </c>
      <c r="BW397">
        <v>1</v>
      </c>
      <c r="BX397">
        <v>2</v>
      </c>
      <c r="BY397" t="s">
        <v>220</v>
      </c>
      <c r="BZ397">
        <v>100</v>
      </c>
      <c r="CA397">
        <v>100</v>
      </c>
      <c r="CB397">
        <v>-1.5860000000000001</v>
      </c>
      <c r="CC397">
        <v>5.5E-2</v>
      </c>
      <c r="CD397">
        <v>2</v>
      </c>
      <c r="CE397">
        <v>984.096</v>
      </c>
      <c r="CF397">
        <v>688.45</v>
      </c>
      <c r="CG397">
        <v>41.998100000000001</v>
      </c>
      <c r="CH397">
        <v>39.277000000000001</v>
      </c>
      <c r="CI397">
        <v>30.0001</v>
      </c>
      <c r="CJ397">
        <v>39.048299999999998</v>
      </c>
      <c r="CK397">
        <v>39.137799999999999</v>
      </c>
      <c r="CL397">
        <v>31.333500000000001</v>
      </c>
      <c r="CM397">
        <v>-30</v>
      </c>
      <c r="CN397">
        <v>-30</v>
      </c>
      <c r="CO397">
        <v>42</v>
      </c>
      <c r="CP397">
        <v>410</v>
      </c>
      <c r="CQ397">
        <v>10</v>
      </c>
      <c r="CR397">
        <v>97.278700000000001</v>
      </c>
      <c r="CS397">
        <v>105.047</v>
      </c>
    </row>
    <row r="398" spans="1:97" x14ac:dyDescent="0.25">
      <c r="A398">
        <v>382</v>
      </c>
      <c r="B398">
        <v>1607416886.3</v>
      </c>
      <c r="C398">
        <v>27292.200000047698</v>
      </c>
      <c r="D398" t="s">
        <v>1119</v>
      </c>
      <c r="E398" t="s">
        <v>1120</v>
      </c>
      <c r="F398">
        <v>1607416877.67419</v>
      </c>
      <c r="G398">
        <f t="shared" si="145"/>
        <v>3.3698490226822435E-4</v>
      </c>
      <c r="H398">
        <f t="shared" si="146"/>
        <v>-4.9380255260327264</v>
      </c>
      <c r="I398">
        <f t="shared" si="147"/>
        <v>417.46851612903203</v>
      </c>
      <c r="J398">
        <f t="shared" si="148"/>
        <v>1275.1934512223031</v>
      </c>
      <c r="K398">
        <f t="shared" si="149"/>
        <v>129.71080381758264</v>
      </c>
      <c r="L398">
        <f t="shared" si="150"/>
        <v>42.464283943527143</v>
      </c>
      <c r="M398">
        <f t="shared" si="151"/>
        <v>8.6924349285615824E-3</v>
      </c>
      <c r="N398">
        <f t="shared" si="152"/>
        <v>2.7484738353187788</v>
      </c>
      <c r="O398">
        <f t="shared" si="153"/>
        <v>8.6771910481905461E-3</v>
      </c>
      <c r="P398">
        <f t="shared" si="154"/>
        <v>5.4246117512093215E-3</v>
      </c>
      <c r="Q398">
        <f t="shared" si="155"/>
        <v>-1.8208721912612903E-2</v>
      </c>
      <c r="R398">
        <f t="shared" si="156"/>
        <v>39.100347128874844</v>
      </c>
      <c r="S398">
        <f t="shared" si="157"/>
        <v>39.100154838709699</v>
      </c>
      <c r="T398">
        <f t="shared" si="158"/>
        <v>7.0645986789283279</v>
      </c>
      <c r="U398">
        <f t="shared" si="159"/>
        <v>46.703544000231993</v>
      </c>
      <c r="V398">
        <f t="shared" si="160"/>
        <v>3.3158531378634453</v>
      </c>
      <c r="W398">
        <f t="shared" si="161"/>
        <v>7.099789124883058</v>
      </c>
      <c r="X398">
        <f t="shared" si="162"/>
        <v>3.7487455410648827</v>
      </c>
      <c r="Y398">
        <f t="shared" si="163"/>
        <v>-14.861034190028693</v>
      </c>
      <c r="Z398">
        <f t="shared" si="164"/>
        <v>13.698128465026818</v>
      </c>
      <c r="AA398">
        <f t="shared" si="165"/>
        <v>1.2115901742109318</v>
      </c>
      <c r="AB398">
        <f t="shared" si="166"/>
        <v>3.0475727296442656E-2</v>
      </c>
      <c r="AC398">
        <v>-1.22107654958529E-3</v>
      </c>
      <c r="AD398">
        <v>2.3584057471024902E-2</v>
      </c>
      <c r="AE398">
        <v>2.6772894209204798</v>
      </c>
      <c r="AF398">
        <v>95</v>
      </c>
      <c r="AG398">
        <v>10</v>
      </c>
      <c r="AH398">
        <f t="shared" si="167"/>
        <v>1</v>
      </c>
      <c r="AI398">
        <f t="shared" si="168"/>
        <v>0</v>
      </c>
      <c r="AJ398">
        <f t="shared" si="169"/>
        <v>51597.426088955181</v>
      </c>
      <c r="AK398">
        <f t="shared" si="170"/>
        <v>-9.5283735806451594E-2</v>
      </c>
      <c r="AL398">
        <f t="shared" si="171"/>
        <v>-4.6689030545161284E-2</v>
      </c>
      <c r="AM398">
        <f t="shared" si="172"/>
        <v>0.49</v>
      </c>
      <c r="AN398">
        <f t="shared" si="173"/>
        <v>0.39</v>
      </c>
      <c r="AO398">
        <v>15.57</v>
      </c>
      <c r="AP398">
        <v>0.5</v>
      </c>
      <c r="AQ398" t="s">
        <v>195</v>
      </c>
      <c r="AR398">
        <v>1607416877.67419</v>
      </c>
      <c r="AS398">
        <v>417.46851612903203</v>
      </c>
      <c r="AT398">
        <v>409.99906451612901</v>
      </c>
      <c r="AU398">
        <v>32.598319354838701</v>
      </c>
      <c r="AV398">
        <v>32.090738709677403</v>
      </c>
      <c r="AW398">
        <v>1000.0019354838701</v>
      </c>
      <c r="AX398">
        <v>101.56</v>
      </c>
      <c r="AY398">
        <v>0.158530387096774</v>
      </c>
      <c r="AZ398">
        <v>39.192599999999999</v>
      </c>
      <c r="BA398">
        <v>39.100154838709699</v>
      </c>
      <c r="BB398">
        <v>39.239632258064503</v>
      </c>
      <c r="BC398">
        <v>9998.5232258064498</v>
      </c>
      <c r="BD398">
        <v>-9.5283735806451594E-2</v>
      </c>
      <c r="BE398">
        <v>0.282605</v>
      </c>
      <c r="BF398">
        <v>1607416849.3</v>
      </c>
      <c r="BG398" t="s">
        <v>1114</v>
      </c>
      <c r="BH398">
        <v>64</v>
      </c>
      <c r="BI398">
        <v>-1.5860000000000001</v>
      </c>
      <c r="BJ398">
        <v>5.5E-2</v>
      </c>
      <c r="BK398">
        <v>410</v>
      </c>
      <c r="BL398">
        <v>32</v>
      </c>
      <c r="BM398">
        <v>0.38</v>
      </c>
      <c r="BN398">
        <v>0.13</v>
      </c>
      <c r="BO398">
        <v>7.4828647999999998</v>
      </c>
      <c r="BP398">
        <v>-0.14791970707778199</v>
      </c>
      <c r="BQ398">
        <v>3.0638003214308901E-2</v>
      </c>
      <c r="BR398">
        <v>0</v>
      </c>
      <c r="BS398">
        <v>0.50725545999999999</v>
      </c>
      <c r="BT398">
        <v>2.9405885697615201E-3</v>
      </c>
      <c r="BU398">
        <v>8.8133081666306795E-4</v>
      </c>
      <c r="BV398">
        <v>1</v>
      </c>
      <c r="BW398">
        <v>1</v>
      </c>
      <c r="BX398">
        <v>2</v>
      </c>
      <c r="BY398" t="s">
        <v>220</v>
      </c>
      <c r="BZ398">
        <v>100</v>
      </c>
      <c r="CA398">
        <v>100</v>
      </c>
      <c r="CB398">
        <v>-1.5860000000000001</v>
      </c>
      <c r="CC398">
        <v>5.5E-2</v>
      </c>
      <c r="CD398">
        <v>2</v>
      </c>
      <c r="CE398">
        <v>984.20699999999999</v>
      </c>
      <c r="CF398">
        <v>688.65300000000002</v>
      </c>
      <c r="CG398">
        <v>41.999000000000002</v>
      </c>
      <c r="CH398">
        <v>39.277000000000001</v>
      </c>
      <c r="CI398">
        <v>30.0001</v>
      </c>
      <c r="CJ398">
        <v>39.048299999999998</v>
      </c>
      <c r="CK398">
        <v>39.137799999999999</v>
      </c>
      <c r="CL398">
        <v>31.333300000000001</v>
      </c>
      <c r="CM398">
        <v>-30</v>
      </c>
      <c r="CN398">
        <v>-30</v>
      </c>
      <c r="CO398">
        <v>42</v>
      </c>
      <c r="CP398">
        <v>410</v>
      </c>
      <c r="CQ398">
        <v>10</v>
      </c>
      <c r="CR398">
        <v>97.278099999999995</v>
      </c>
      <c r="CS398">
        <v>105.04600000000001</v>
      </c>
    </row>
    <row r="399" spans="1:97" x14ac:dyDescent="0.25">
      <c r="A399">
        <v>383</v>
      </c>
      <c r="B399">
        <v>1607416891.3</v>
      </c>
      <c r="C399">
        <v>27297.200000047698</v>
      </c>
      <c r="D399" t="s">
        <v>1121</v>
      </c>
      <c r="E399" t="s">
        <v>1122</v>
      </c>
      <c r="F399">
        <v>1607416882.67419</v>
      </c>
      <c r="G399">
        <f t="shared" si="145"/>
        <v>3.3733707842367326E-4</v>
      </c>
      <c r="H399">
        <f t="shared" si="146"/>
        <v>-4.9279013208438043</v>
      </c>
      <c r="I399">
        <f t="shared" si="147"/>
        <v>417.45393548387102</v>
      </c>
      <c r="J399">
        <f t="shared" si="148"/>
        <v>1272.0194087745836</v>
      </c>
      <c r="K399">
        <f t="shared" si="149"/>
        <v>129.38894378894636</v>
      </c>
      <c r="L399">
        <f t="shared" si="150"/>
        <v>42.463128644264984</v>
      </c>
      <c r="M399">
        <f t="shared" si="151"/>
        <v>8.7060542823354931E-3</v>
      </c>
      <c r="N399">
        <f t="shared" si="152"/>
        <v>2.749307947789315</v>
      </c>
      <c r="O399">
        <f t="shared" si="153"/>
        <v>8.6907672720590769E-3</v>
      </c>
      <c r="P399">
        <f t="shared" si="154"/>
        <v>5.4331007569866138E-3</v>
      </c>
      <c r="Q399">
        <f t="shared" si="155"/>
        <v>-2.8677822871645227E-2</v>
      </c>
      <c r="R399">
        <f t="shared" si="156"/>
        <v>39.095030665582549</v>
      </c>
      <c r="S399">
        <f t="shared" si="157"/>
        <v>39.093880645161299</v>
      </c>
      <c r="T399">
        <f t="shared" si="158"/>
        <v>7.062215817003632</v>
      </c>
      <c r="U399">
        <f t="shared" si="159"/>
        <v>46.709145434501579</v>
      </c>
      <c r="V399">
        <f t="shared" si="160"/>
        <v>3.3153278120693952</v>
      </c>
      <c r="W399">
        <f t="shared" si="161"/>
        <v>7.0978130326069664</v>
      </c>
      <c r="X399">
        <f t="shared" si="162"/>
        <v>3.7468880049342368</v>
      </c>
      <c r="Y399">
        <f t="shared" si="163"/>
        <v>-14.876565158483992</v>
      </c>
      <c r="Z399">
        <f t="shared" si="164"/>
        <v>13.86437209769143</v>
      </c>
      <c r="AA399">
        <f t="shared" si="165"/>
        <v>1.2258547857494537</v>
      </c>
      <c r="AB399">
        <f t="shared" si="166"/>
        <v>0.1849839020852464</v>
      </c>
      <c r="AC399">
        <v>-1.22165658907958E-3</v>
      </c>
      <c r="AD399">
        <v>2.3595260441693199E-2</v>
      </c>
      <c r="AE399">
        <v>2.67808971915411</v>
      </c>
      <c r="AF399">
        <v>94</v>
      </c>
      <c r="AG399">
        <v>9</v>
      </c>
      <c r="AH399">
        <f t="shared" si="167"/>
        <v>1</v>
      </c>
      <c r="AI399">
        <f t="shared" si="168"/>
        <v>0</v>
      </c>
      <c r="AJ399">
        <f t="shared" si="169"/>
        <v>51621.805583313697</v>
      </c>
      <c r="AK399">
        <f t="shared" si="170"/>
        <v>-0.150067100322581</v>
      </c>
      <c r="AL399">
        <f t="shared" si="171"/>
        <v>-7.3532879158064682E-2</v>
      </c>
      <c r="AM399">
        <f t="shared" si="172"/>
        <v>0.49</v>
      </c>
      <c r="AN399">
        <f t="shared" si="173"/>
        <v>0.39</v>
      </c>
      <c r="AO399">
        <v>15.57</v>
      </c>
      <c r="AP399">
        <v>0.5</v>
      </c>
      <c r="AQ399" t="s">
        <v>195</v>
      </c>
      <c r="AR399">
        <v>1607416882.67419</v>
      </c>
      <c r="AS399">
        <v>417.45393548387102</v>
      </c>
      <c r="AT399">
        <v>410.00048387096803</v>
      </c>
      <c r="AU399">
        <v>32.592903225806502</v>
      </c>
      <c r="AV399">
        <v>32.084790322580602</v>
      </c>
      <c r="AW399">
        <v>1000.004</v>
      </c>
      <c r="AX399">
        <v>101.560741935484</v>
      </c>
      <c r="AY399">
        <v>0.15857374193548401</v>
      </c>
      <c r="AZ399">
        <v>39.187419354838703</v>
      </c>
      <c r="BA399">
        <v>39.093880645161299</v>
      </c>
      <c r="BB399">
        <v>39.2374935483871</v>
      </c>
      <c r="BC399">
        <v>10003.199677419399</v>
      </c>
      <c r="BD399">
        <v>-0.150067100322581</v>
      </c>
      <c r="BE399">
        <v>0.282605</v>
      </c>
      <c r="BF399">
        <v>1607416849.3</v>
      </c>
      <c r="BG399" t="s">
        <v>1114</v>
      </c>
      <c r="BH399">
        <v>64</v>
      </c>
      <c r="BI399">
        <v>-1.5860000000000001</v>
      </c>
      <c r="BJ399">
        <v>5.5E-2</v>
      </c>
      <c r="BK399">
        <v>410</v>
      </c>
      <c r="BL399">
        <v>32</v>
      </c>
      <c r="BM399">
        <v>0.38</v>
      </c>
      <c r="BN399">
        <v>0.13</v>
      </c>
      <c r="BO399">
        <v>7.4624401999999996</v>
      </c>
      <c r="BP399">
        <v>-0.13102524399221999</v>
      </c>
      <c r="BQ399">
        <v>2.566074944268E-2</v>
      </c>
      <c r="BR399">
        <v>0</v>
      </c>
      <c r="BS399">
        <v>0.50781124</v>
      </c>
      <c r="BT399">
        <v>4.6986018706590797E-3</v>
      </c>
      <c r="BU399">
        <v>9.3691409552850596E-4</v>
      </c>
      <c r="BV399">
        <v>1</v>
      </c>
      <c r="BW399">
        <v>1</v>
      </c>
      <c r="BX399">
        <v>2</v>
      </c>
      <c r="BY399" t="s">
        <v>220</v>
      </c>
      <c r="BZ399">
        <v>100</v>
      </c>
      <c r="CA399">
        <v>100</v>
      </c>
      <c r="CB399">
        <v>-1.5860000000000001</v>
      </c>
      <c r="CC399">
        <v>5.5E-2</v>
      </c>
      <c r="CD399">
        <v>2</v>
      </c>
      <c r="CE399">
        <v>984.29</v>
      </c>
      <c r="CF399">
        <v>688.75599999999997</v>
      </c>
      <c r="CG399">
        <v>41.999699999999997</v>
      </c>
      <c r="CH399">
        <v>39.277000000000001</v>
      </c>
      <c r="CI399">
        <v>30.0001</v>
      </c>
      <c r="CJ399">
        <v>39.048299999999998</v>
      </c>
      <c r="CK399">
        <v>39.136800000000001</v>
      </c>
      <c r="CL399">
        <v>31.332599999999999</v>
      </c>
      <c r="CM399">
        <v>-30</v>
      </c>
      <c r="CN399">
        <v>-30</v>
      </c>
      <c r="CO399">
        <v>42</v>
      </c>
      <c r="CP399">
        <v>410</v>
      </c>
      <c r="CQ399">
        <v>10</v>
      </c>
      <c r="CR399">
        <v>97.278499999999994</v>
      </c>
      <c r="CS399">
        <v>105.047</v>
      </c>
    </row>
    <row r="400" spans="1:97" x14ac:dyDescent="0.25">
      <c r="A400">
        <v>384</v>
      </c>
      <c r="B400">
        <v>1607416896.3</v>
      </c>
      <c r="C400">
        <v>27302.200000047698</v>
      </c>
      <c r="D400" t="s">
        <v>1123</v>
      </c>
      <c r="E400" t="s">
        <v>1124</v>
      </c>
      <c r="F400">
        <v>1607416887.67419</v>
      </c>
      <c r="G400">
        <f t="shared" si="145"/>
        <v>3.3731558305809842E-4</v>
      </c>
      <c r="H400">
        <f t="shared" si="146"/>
        <v>-4.9181041837097057</v>
      </c>
      <c r="I400">
        <f t="shared" si="147"/>
        <v>417.43309677419398</v>
      </c>
      <c r="J400">
        <f t="shared" si="148"/>
        <v>1270.1507069117047</v>
      </c>
      <c r="K400">
        <f t="shared" si="149"/>
        <v>129.19949386388993</v>
      </c>
      <c r="L400">
        <f t="shared" si="150"/>
        <v>42.461217028642864</v>
      </c>
      <c r="M400">
        <f t="shared" si="151"/>
        <v>8.7071436151218429E-3</v>
      </c>
      <c r="N400">
        <f t="shared" si="152"/>
        <v>2.7495130635240699</v>
      </c>
      <c r="O400">
        <f t="shared" si="153"/>
        <v>8.6918539212470069E-3</v>
      </c>
      <c r="P400">
        <f t="shared" si="154"/>
        <v>5.4337801533295964E-3</v>
      </c>
      <c r="Q400">
        <f t="shared" si="155"/>
        <v>-3.5147543577774241E-2</v>
      </c>
      <c r="R400">
        <f t="shared" si="156"/>
        <v>39.08805388538137</v>
      </c>
      <c r="S400">
        <f t="shared" si="157"/>
        <v>39.090616129032298</v>
      </c>
      <c r="T400">
        <f t="shared" si="158"/>
        <v>7.0609762694207925</v>
      </c>
      <c r="U400">
        <f t="shared" si="159"/>
        <v>46.718312760261391</v>
      </c>
      <c r="V400">
        <f t="shared" si="160"/>
        <v>3.3147406309180636</v>
      </c>
      <c r="W400">
        <f t="shared" si="161"/>
        <v>7.095163406109954</v>
      </c>
      <c r="X400">
        <f t="shared" si="162"/>
        <v>3.7462356385027289</v>
      </c>
      <c r="Y400">
        <f t="shared" si="163"/>
        <v>-14.87561721286214</v>
      </c>
      <c r="Z400">
        <f t="shared" si="164"/>
        <v>13.319339833404978</v>
      </c>
      <c r="AA400">
        <f t="shared" si="165"/>
        <v>1.1775186807635181</v>
      </c>
      <c r="AB400">
        <f t="shared" si="166"/>
        <v>-0.41390624227141792</v>
      </c>
      <c r="AC400">
        <v>-1.22179925302886E-3</v>
      </c>
      <c r="AD400">
        <v>2.3598015874823099E-2</v>
      </c>
      <c r="AE400">
        <v>2.6782865180886701</v>
      </c>
      <c r="AF400">
        <v>95</v>
      </c>
      <c r="AG400">
        <v>10</v>
      </c>
      <c r="AH400">
        <f t="shared" si="167"/>
        <v>1</v>
      </c>
      <c r="AI400">
        <f t="shared" si="168"/>
        <v>0</v>
      </c>
      <c r="AJ400">
        <f t="shared" si="169"/>
        <v>51628.748174453758</v>
      </c>
      <c r="AK400">
        <f t="shared" si="170"/>
        <v>-0.183922258387097</v>
      </c>
      <c r="AL400">
        <f t="shared" si="171"/>
        <v>-9.0121906609677532E-2</v>
      </c>
      <c r="AM400">
        <f t="shared" si="172"/>
        <v>0.49</v>
      </c>
      <c r="AN400">
        <f t="shared" si="173"/>
        <v>0.39</v>
      </c>
      <c r="AO400">
        <v>15.57</v>
      </c>
      <c r="AP400">
        <v>0.5</v>
      </c>
      <c r="AQ400" t="s">
        <v>195</v>
      </c>
      <c r="AR400">
        <v>1607416887.67419</v>
      </c>
      <c r="AS400">
        <v>417.43309677419398</v>
      </c>
      <c r="AT400">
        <v>409.99487096774197</v>
      </c>
      <c r="AU400">
        <v>32.586970967741898</v>
      </c>
      <c r="AV400">
        <v>32.078887096774203</v>
      </c>
      <c r="AW400">
        <v>1000.0035483871</v>
      </c>
      <c r="AX400">
        <v>101.561322580645</v>
      </c>
      <c r="AY400">
        <v>0.158491580645161</v>
      </c>
      <c r="AZ400">
        <v>39.180470967741897</v>
      </c>
      <c r="BA400">
        <v>39.090616129032298</v>
      </c>
      <c r="BB400">
        <v>39.233148387096797</v>
      </c>
      <c r="BC400">
        <v>10004.3106451613</v>
      </c>
      <c r="BD400">
        <v>-0.183922258387097</v>
      </c>
      <c r="BE400">
        <v>0.282605</v>
      </c>
      <c r="BF400">
        <v>1607416849.3</v>
      </c>
      <c r="BG400" t="s">
        <v>1114</v>
      </c>
      <c r="BH400">
        <v>64</v>
      </c>
      <c r="BI400">
        <v>-1.5860000000000001</v>
      </c>
      <c r="BJ400">
        <v>5.5E-2</v>
      </c>
      <c r="BK400">
        <v>410</v>
      </c>
      <c r="BL400">
        <v>32</v>
      </c>
      <c r="BM400">
        <v>0.38</v>
      </c>
      <c r="BN400">
        <v>0.13</v>
      </c>
      <c r="BO400">
        <v>7.4461899999999996</v>
      </c>
      <c r="BP400">
        <v>-0.21251750637358</v>
      </c>
      <c r="BQ400">
        <v>3.3292151507525E-2</v>
      </c>
      <c r="BR400">
        <v>0</v>
      </c>
      <c r="BS400">
        <v>0.50803376</v>
      </c>
      <c r="BT400">
        <v>2.7916180085248302E-3</v>
      </c>
      <c r="BU400">
        <v>8.9629275485189402E-4</v>
      </c>
      <c r="BV400">
        <v>1</v>
      </c>
      <c r="BW400">
        <v>1</v>
      </c>
      <c r="BX400">
        <v>2</v>
      </c>
      <c r="BY400" t="s">
        <v>220</v>
      </c>
      <c r="BZ400">
        <v>100</v>
      </c>
      <c r="CA400">
        <v>100</v>
      </c>
      <c r="CB400">
        <v>-1.5860000000000001</v>
      </c>
      <c r="CC400">
        <v>5.5E-2</v>
      </c>
      <c r="CD400">
        <v>2</v>
      </c>
      <c r="CE400">
        <v>984.20799999999997</v>
      </c>
      <c r="CF400">
        <v>688.56899999999996</v>
      </c>
      <c r="CG400">
        <v>41.999099999999999</v>
      </c>
      <c r="CH400">
        <v>39.277000000000001</v>
      </c>
      <c r="CI400">
        <v>30</v>
      </c>
      <c r="CJ400">
        <v>39.044499999999999</v>
      </c>
      <c r="CK400">
        <v>39.134</v>
      </c>
      <c r="CL400">
        <v>31.3338</v>
      </c>
      <c r="CM400">
        <v>-30</v>
      </c>
      <c r="CN400">
        <v>-30</v>
      </c>
      <c r="CO400">
        <v>42</v>
      </c>
      <c r="CP400">
        <v>410</v>
      </c>
      <c r="CQ400">
        <v>10</v>
      </c>
      <c r="CR400">
        <v>97.278599999999997</v>
      </c>
      <c r="CS400">
        <v>105.047</v>
      </c>
    </row>
    <row r="401" spans="1:97" x14ac:dyDescent="0.25">
      <c r="A401">
        <v>385</v>
      </c>
      <c r="B401">
        <v>1607417120.3</v>
      </c>
      <c r="C401">
        <v>27526.200000047698</v>
      </c>
      <c r="D401" t="s">
        <v>1126</v>
      </c>
      <c r="E401" t="s">
        <v>1127</v>
      </c>
      <c r="F401">
        <v>1607417112.3</v>
      </c>
      <c r="G401">
        <f t="shared" ref="G401:G412" si="174">AW401*AH401*(AU401-AV401)/(100*AO401*(1000-AH401*AU401))</f>
        <v>2.7279165869125278E-4</v>
      </c>
      <c r="H401">
        <f t="shared" ref="H401:H412" si="175">AW401*AH401*(AT401-AS401*(1000-AH401*AV401)/(1000-AH401*AU401))/(100*AO401)</f>
        <v>-3.8850384398576541</v>
      </c>
      <c r="I401">
        <f t="shared" ref="I401:I464" si="176">AS401 - IF(AH401&gt;1, H401*AO401*100/(AJ401*BC401), 0)</f>
        <v>417.42064516129</v>
      </c>
      <c r="J401">
        <f t="shared" ref="J401:J464" si="177">((P401-G401/2)*I401-H401)/(P401+G401/2)</f>
        <v>1225.6922507505526</v>
      </c>
      <c r="K401">
        <f t="shared" ref="K401:K464" si="178">J401*(AX401+AY401)/1000</f>
        <v>124.68516540306291</v>
      </c>
      <c r="L401">
        <f t="shared" ref="L401:L412" si="179">(AS401 - IF(AH401&gt;1, H401*AO401*100/(AJ401*BC401), 0))*(AX401+AY401)/1000</f>
        <v>42.462667241893882</v>
      </c>
      <c r="M401">
        <f t="shared" ref="M401:M464" si="180">2/((1/O401-1/N401)+SIGN(O401)*SQRT((1/O401-1/N401)*(1/O401-1/N401) + 4*AP401/((AP401+1)*(AP401+1))*(2*1/O401*1/N401-1/N401*1/N401)))</f>
        <v>7.2562865227670829E-3</v>
      </c>
      <c r="N401">
        <f t="shared" ref="N401:N412" si="181">AE401+AD401*AO401+AC401*AO401*AO401</f>
        <v>2.6703234010091923</v>
      </c>
      <c r="O401">
        <f t="shared" ref="O401:O412" si="182">G401*(1000-(1000*0.61365*EXP(17.502*S401/(240.97+S401))/(AX401+AY401)+AU401)/2)/(1000*0.61365*EXP(17.502*S401/(240.97+S401))/(AX401+AY401)-AU401)</f>
        <v>7.2453498548193385E-3</v>
      </c>
      <c r="P401">
        <f t="shared" ref="P401:P412" si="183">1/((AP401+1)/(M401/1.6)+1/(N401/1.37)) + AP401/((AP401+1)/(M401/1.6) + AP401/(N401/1.37))</f>
        <v>4.5293248808886497E-3</v>
      </c>
      <c r="Q401">
        <f t="shared" ref="Q401:Q412" si="184">(AL401*AN401)</f>
        <v>-6.0713005080000007E-2</v>
      </c>
      <c r="R401">
        <f t="shared" ref="R401:R464" si="185">(AZ401+(Q401+2*0.95*0.0000000567*(((AZ401+$B$7)+273)^4-(AZ401+273)^4)-44100*G401)/(1.84*29.3*N401+8*0.95*0.0000000567*(AZ401+273)^3))</f>
        <v>38.688779140649139</v>
      </c>
      <c r="S401">
        <f t="shared" ref="S401:S464" si="186">($C$7*BA401+$D$7*BB401+$E$7*R401)</f>
        <v>38.7189032258065</v>
      </c>
      <c r="T401">
        <f t="shared" ref="T401:T464" si="187">0.61365*EXP(17.502*S401/(240.97+S401))</f>
        <v>6.9210635936392748</v>
      </c>
      <c r="U401">
        <f t="shared" ref="U401:U464" si="188">(V401/W401*100)</f>
        <v>47.31669927570028</v>
      </c>
      <c r="V401">
        <f t="shared" ref="V401:V412" si="189">AU401*(AX401+AY401)/1000</f>
        <v>3.2831045091599034</v>
      </c>
      <c r="W401">
        <f t="shared" ref="W401:W412" si="190">0.61365*EXP(17.502*AZ401/(240.97+AZ401))</f>
        <v>6.9385746669061454</v>
      </c>
      <c r="X401">
        <f t="shared" ref="X401:X412" si="191">(T401-AU401*(AX401+AY401)/1000)</f>
        <v>3.6379590844793714</v>
      </c>
      <c r="Y401">
        <f t="shared" ref="Y401:Y412" si="192">(-G401*44100)</f>
        <v>-12.030112148284248</v>
      </c>
      <c r="Z401">
        <f t="shared" ref="Z401:Z412" si="193">2*29.3*N401*0.92*(AZ401-S401)</f>
        <v>6.7485893210807468</v>
      </c>
      <c r="AA401">
        <f t="shared" ref="AA401:AA412" si="194">2*0.95*0.0000000567*(((AZ401+$B$7)+273)^4-(S401+273)^4)</f>
        <v>0.61199479714703686</v>
      </c>
      <c r="AB401">
        <f t="shared" ref="AB401:AB464" si="195">Q401+AA401+Y401+Z401</f>
        <v>-4.7302410351364639</v>
      </c>
      <c r="AC401">
        <v>-1.2222284158834001E-3</v>
      </c>
      <c r="AD401">
        <v>2.36063047912136E-2</v>
      </c>
      <c r="AE401">
        <v>2.6788784377042099</v>
      </c>
      <c r="AF401">
        <v>95</v>
      </c>
      <c r="AG401">
        <v>10</v>
      </c>
      <c r="AH401">
        <f t="shared" ref="AH401:AH412" si="196">IF(AF401*$H$13&gt;=AJ401,1,(AJ401/(AJ401-AF401*$H$13)))</f>
        <v>1</v>
      </c>
      <c r="AI401">
        <f t="shared" ref="AI401:AI464" si="197">(AH401-1)*100</f>
        <v>0</v>
      </c>
      <c r="AJ401">
        <f t="shared" ref="AJ401:AJ412" si="198">MAX(0,($B$13+$C$13*BC401)/(1+$D$13*BC401)*AX401/(AZ401+273)*$E$13)</f>
        <v>51715.002541767855</v>
      </c>
      <c r="AK401">
        <f t="shared" ref="AK401:AK412" si="199">$B$11*BD401+$C$11*BE401</f>
        <v>-0.31770280000000001</v>
      </c>
      <c r="AL401">
        <f t="shared" ref="AL401:AL464" si="200">AK401*AM401</f>
        <v>-0.15567437200000001</v>
      </c>
      <c r="AM401">
        <f t="shared" ref="AM401:AM412" si="201">($B$11*$D$9+$C$11*$D$9)/($B$11+$C$11)</f>
        <v>0.49</v>
      </c>
      <c r="AN401">
        <f t="shared" ref="AN401:AN412" si="202">($B$11*$K$9+$C$11*$K$9)/($B$11+$C$11)</f>
        <v>0.39</v>
      </c>
      <c r="AO401">
        <v>19.670000000000002</v>
      </c>
      <c r="AP401">
        <v>0.5</v>
      </c>
      <c r="AQ401" t="s">
        <v>195</v>
      </c>
      <c r="AR401">
        <v>1607417112.3</v>
      </c>
      <c r="AS401">
        <v>417.42064516129</v>
      </c>
      <c r="AT401">
        <v>410.00274193548398</v>
      </c>
      <c r="AU401">
        <v>32.2738935483871</v>
      </c>
      <c r="AV401">
        <v>31.754629032258102</v>
      </c>
      <c r="AW401">
        <v>999.99829032258003</v>
      </c>
      <c r="AX401">
        <v>101.56932258064499</v>
      </c>
      <c r="AY401">
        <v>0.15700009677419399</v>
      </c>
      <c r="AZ401">
        <v>38.7657806451613</v>
      </c>
      <c r="BA401">
        <v>38.7189032258065</v>
      </c>
      <c r="BB401">
        <v>38.723799999999997</v>
      </c>
      <c r="BC401">
        <v>10007.036451612899</v>
      </c>
      <c r="BD401">
        <v>-0.31770280000000001</v>
      </c>
      <c r="BE401">
        <v>0.29719103225806498</v>
      </c>
      <c r="BF401">
        <v>1607417076.8</v>
      </c>
      <c r="BG401" t="s">
        <v>1128</v>
      </c>
      <c r="BH401">
        <v>65</v>
      </c>
      <c r="BI401">
        <v>-1.5680000000000001</v>
      </c>
      <c r="BJ401">
        <v>0.06</v>
      </c>
      <c r="BK401">
        <v>410</v>
      </c>
      <c r="BL401">
        <v>32</v>
      </c>
      <c r="BM401">
        <v>0.1</v>
      </c>
      <c r="BN401">
        <v>0.16</v>
      </c>
      <c r="BO401">
        <v>7.4449655999999997</v>
      </c>
      <c r="BP401">
        <v>-0.30405343577435001</v>
      </c>
      <c r="BQ401">
        <v>4.05020774854822E-2</v>
      </c>
      <c r="BR401">
        <v>0</v>
      </c>
      <c r="BS401">
        <v>0.51881893999999995</v>
      </c>
      <c r="BT401">
        <v>7.0757128451383999E-3</v>
      </c>
      <c r="BU401">
        <v>1.1577945311669099E-3</v>
      </c>
      <c r="BV401">
        <v>1</v>
      </c>
      <c r="BW401">
        <v>1</v>
      </c>
      <c r="BX401">
        <v>2</v>
      </c>
      <c r="BY401" t="s">
        <v>220</v>
      </c>
      <c r="BZ401">
        <v>100</v>
      </c>
      <c r="CA401">
        <v>100</v>
      </c>
      <c r="CB401">
        <v>-1.5680000000000001</v>
      </c>
      <c r="CC401">
        <v>0.06</v>
      </c>
      <c r="CD401">
        <v>2</v>
      </c>
      <c r="CE401">
        <v>984.08299999999997</v>
      </c>
      <c r="CF401">
        <v>690.28200000000004</v>
      </c>
      <c r="CG401">
        <v>41.999099999999999</v>
      </c>
      <c r="CH401">
        <v>39.084299999999999</v>
      </c>
      <c r="CI401">
        <v>29.999700000000001</v>
      </c>
      <c r="CJ401">
        <v>38.8932</v>
      </c>
      <c r="CK401">
        <v>38.978900000000003</v>
      </c>
      <c r="CL401">
        <v>31.333600000000001</v>
      </c>
      <c r="CM401">
        <v>-30</v>
      </c>
      <c r="CN401">
        <v>-30</v>
      </c>
      <c r="CO401">
        <v>42</v>
      </c>
      <c r="CP401">
        <v>410</v>
      </c>
      <c r="CQ401">
        <v>10</v>
      </c>
      <c r="CR401">
        <v>97.3001</v>
      </c>
      <c r="CS401">
        <v>105.07599999999999</v>
      </c>
    </row>
    <row r="402" spans="1:97" x14ac:dyDescent="0.25">
      <c r="A402">
        <v>386</v>
      </c>
      <c r="B402">
        <v>1607417125.3</v>
      </c>
      <c r="C402">
        <v>27531.200000047698</v>
      </c>
      <c r="D402" t="s">
        <v>1129</v>
      </c>
      <c r="E402" t="s">
        <v>1130</v>
      </c>
      <c r="F402">
        <v>1607417116.94839</v>
      </c>
      <c r="G402">
        <f t="shared" si="174"/>
        <v>2.7300281994337145E-4</v>
      </c>
      <c r="H402">
        <f t="shared" si="175"/>
        <v>-3.8755281653762919</v>
      </c>
      <c r="I402">
        <f t="shared" si="176"/>
        <v>417.396935483871</v>
      </c>
      <c r="J402">
        <f t="shared" si="177"/>
        <v>1222.3872924946659</v>
      </c>
      <c r="K402">
        <f t="shared" si="178"/>
        <v>124.34927996276136</v>
      </c>
      <c r="L402">
        <f t="shared" si="179"/>
        <v>42.460363180116261</v>
      </c>
      <c r="M402">
        <f t="shared" si="180"/>
        <v>7.2675167474548835E-3</v>
      </c>
      <c r="N402">
        <f t="shared" si="181"/>
        <v>2.668572166962222</v>
      </c>
      <c r="O402">
        <f t="shared" si="182"/>
        <v>7.2565390409841434E-3</v>
      </c>
      <c r="P402">
        <f t="shared" si="183"/>
        <v>4.5363218011304947E-3</v>
      </c>
      <c r="Q402">
        <f t="shared" si="184"/>
        <v>-4.667593951548378E-2</v>
      </c>
      <c r="R402">
        <f t="shared" si="185"/>
        <v>38.685817579586981</v>
      </c>
      <c r="S402">
        <f t="shared" si="186"/>
        <v>38.709264516128997</v>
      </c>
      <c r="T402">
        <f t="shared" si="187"/>
        <v>6.9174678058792276</v>
      </c>
      <c r="U402">
        <f t="shared" si="188"/>
        <v>47.311351373764211</v>
      </c>
      <c r="V402">
        <f t="shared" si="189"/>
        <v>3.282212402959213</v>
      </c>
      <c r="W402">
        <f t="shared" si="190"/>
        <v>6.9374733708818006</v>
      </c>
      <c r="X402">
        <f t="shared" si="191"/>
        <v>3.6352554029200146</v>
      </c>
      <c r="Y402">
        <f t="shared" si="192"/>
        <v>-12.03942435950268</v>
      </c>
      <c r="Z402">
        <f t="shared" si="193"/>
        <v>7.707151344145708</v>
      </c>
      <c r="AA402">
        <f t="shared" si="194"/>
        <v>0.69933816672191029</v>
      </c>
      <c r="AB402">
        <f t="shared" si="195"/>
        <v>-3.6796107881505451</v>
      </c>
      <c r="AC402">
        <v>-1.22095252902791E-3</v>
      </c>
      <c r="AD402">
        <v>2.3581662119190602E-2</v>
      </c>
      <c r="AE402">
        <v>2.6771182730361498</v>
      </c>
      <c r="AF402">
        <v>95</v>
      </c>
      <c r="AG402">
        <v>10</v>
      </c>
      <c r="AH402">
        <f t="shared" si="196"/>
        <v>1</v>
      </c>
      <c r="AI402">
        <f t="shared" si="197"/>
        <v>0</v>
      </c>
      <c r="AJ402">
        <f t="shared" si="198"/>
        <v>51663.72033328392</v>
      </c>
      <c r="AK402">
        <f t="shared" si="199"/>
        <v>-0.24424876774193499</v>
      </c>
      <c r="AL402">
        <f t="shared" si="200"/>
        <v>-0.11968189619354815</v>
      </c>
      <c r="AM402">
        <f t="shared" si="201"/>
        <v>0.49</v>
      </c>
      <c r="AN402">
        <f t="shared" si="202"/>
        <v>0.39</v>
      </c>
      <c r="AO402">
        <v>19.670000000000002</v>
      </c>
      <c r="AP402">
        <v>0.5</v>
      </c>
      <c r="AQ402" t="s">
        <v>195</v>
      </c>
      <c r="AR402">
        <v>1607417116.94839</v>
      </c>
      <c r="AS402">
        <v>417.396935483871</v>
      </c>
      <c r="AT402">
        <v>409.997903225806</v>
      </c>
      <c r="AU402">
        <v>32.2650419354839</v>
      </c>
      <c r="AV402">
        <v>31.745370967741898</v>
      </c>
      <c r="AW402">
        <v>999.998774193548</v>
      </c>
      <c r="AX402">
        <v>101.569677419355</v>
      </c>
      <c r="AY402">
        <v>0.15690361290322599</v>
      </c>
      <c r="AZ402">
        <v>38.762835483871001</v>
      </c>
      <c r="BA402">
        <v>38.709264516128997</v>
      </c>
      <c r="BB402">
        <v>38.720351612903201</v>
      </c>
      <c r="BC402">
        <v>9996.55516129032</v>
      </c>
      <c r="BD402">
        <v>-0.24424876774193499</v>
      </c>
      <c r="BE402">
        <v>0.29901425806451598</v>
      </c>
      <c r="BF402">
        <v>1607417076.8</v>
      </c>
      <c r="BG402" t="s">
        <v>1128</v>
      </c>
      <c r="BH402">
        <v>65</v>
      </c>
      <c r="BI402">
        <v>-1.5680000000000001</v>
      </c>
      <c r="BJ402">
        <v>0.06</v>
      </c>
      <c r="BK402">
        <v>410</v>
      </c>
      <c r="BL402">
        <v>32</v>
      </c>
      <c r="BM402">
        <v>0.1</v>
      </c>
      <c r="BN402">
        <v>0.16</v>
      </c>
      <c r="BO402">
        <v>7.4151151999999998</v>
      </c>
      <c r="BP402">
        <v>-0.280340137508436</v>
      </c>
      <c r="BQ402">
        <v>3.7588464892304399E-2</v>
      </c>
      <c r="BR402">
        <v>0</v>
      </c>
      <c r="BS402">
        <v>0.51932802</v>
      </c>
      <c r="BT402">
        <v>4.1953409260001703E-3</v>
      </c>
      <c r="BU402">
        <v>9.3658450745247996E-4</v>
      </c>
      <c r="BV402">
        <v>1</v>
      </c>
      <c r="BW402">
        <v>1</v>
      </c>
      <c r="BX402">
        <v>2</v>
      </c>
      <c r="BY402" t="s">
        <v>220</v>
      </c>
      <c r="BZ402">
        <v>100</v>
      </c>
      <c r="CA402">
        <v>100</v>
      </c>
      <c r="CB402">
        <v>-1.5680000000000001</v>
      </c>
      <c r="CC402">
        <v>0.06</v>
      </c>
      <c r="CD402">
        <v>2</v>
      </c>
      <c r="CE402">
        <v>983.78099999999995</v>
      </c>
      <c r="CF402">
        <v>690.18799999999999</v>
      </c>
      <c r="CG402">
        <v>41.999099999999999</v>
      </c>
      <c r="CH402">
        <v>39.0777</v>
      </c>
      <c r="CI402">
        <v>29.999600000000001</v>
      </c>
      <c r="CJ402">
        <v>38.887500000000003</v>
      </c>
      <c r="CK402">
        <v>38.974200000000003</v>
      </c>
      <c r="CL402">
        <v>31.3337</v>
      </c>
      <c r="CM402">
        <v>-30</v>
      </c>
      <c r="CN402">
        <v>-30</v>
      </c>
      <c r="CO402">
        <v>42</v>
      </c>
      <c r="CP402">
        <v>410</v>
      </c>
      <c r="CQ402">
        <v>10</v>
      </c>
      <c r="CR402">
        <v>97.302700000000002</v>
      </c>
      <c r="CS402">
        <v>105.078</v>
      </c>
    </row>
    <row r="403" spans="1:97" x14ac:dyDescent="0.25">
      <c r="A403">
        <v>387</v>
      </c>
      <c r="B403">
        <v>1607417130.4000001</v>
      </c>
      <c r="C403">
        <v>27536.300000190698</v>
      </c>
      <c r="D403" t="s">
        <v>1131</v>
      </c>
      <c r="E403" t="s">
        <v>1132</v>
      </c>
      <c r="F403">
        <v>1607417122.23226</v>
      </c>
      <c r="G403">
        <f t="shared" si="174"/>
        <v>2.7310572661286536E-4</v>
      </c>
      <c r="H403">
        <f t="shared" si="175"/>
        <v>-3.8627349737741428</v>
      </c>
      <c r="I403">
        <f t="shared" si="176"/>
        <v>417.37358064516098</v>
      </c>
      <c r="J403">
        <f t="shared" si="177"/>
        <v>1218.8863021232037</v>
      </c>
      <c r="K403">
        <f t="shared" si="178"/>
        <v>123.99357773343809</v>
      </c>
      <c r="L403">
        <f t="shared" si="179"/>
        <v>42.458138569169151</v>
      </c>
      <c r="M403">
        <f t="shared" si="180"/>
        <v>7.2742774557849835E-3</v>
      </c>
      <c r="N403">
        <f t="shared" si="181"/>
        <v>2.669356184603052</v>
      </c>
      <c r="O403">
        <f t="shared" si="182"/>
        <v>7.2632825571655292E-3</v>
      </c>
      <c r="P403">
        <f t="shared" si="183"/>
        <v>4.5405380403165229E-3</v>
      </c>
      <c r="Q403">
        <f t="shared" si="184"/>
        <v>-7.1801889572903246E-2</v>
      </c>
      <c r="R403">
        <f t="shared" si="185"/>
        <v>38.674774471450085</v>
      </c>
      <c r="S403">
        <f t="shared" si="186"/>
        <v>38.7012838709677</v>
      </c>
      <c r="T403">
        <f t="shared" si="187"/>
        <v>6.9144917969964492</v>
      </c>
      <c r="U403">
        <f t="shared" si="188"/>
        <v>47.323809453379013</v>
      </c>
      <c r="V403">
        <f t="shared" si="189"/>
        <v>3.2811530049634277</v>
      </c>
      <c r="W403">
        <f t="shared" si="190"/>
        <v>6.9334084530871323</v>
      </c>
      <c r="X403">
        <f t="shared" si="191"/>
        <v>3.6333387920330216</v>
      </c>
      <c r="Y403">
        <f t="shared" si="192"/>
        <v>-12.043962543627362</v>
      </c>
      <c r="Z403">
        <f t="shared" si="193"/>
        <v>7.2930041745506404</v>
      </c>
      <c r="AA403">
        <f t="shared" si="194"/>
        <v>0.66150453791280805</v>
      </c>
      <c r="AB403">
        <f t="shared" si="195"/>
        <v>-4.1612557207368166</v>
      </c>
      <c r="AC403">
        <v>-1.2215236258183301E-3</v>
      </c>
      <c r="AD403">
        <v>2.35926923691217E-2</v>
      </c>
      <c r="AE403">
        <v>2.6779062880918101</v>
      </c>
      <c r="AF403">
        <v>95</v>
      </c>
      <c r="AG403">
        <v>9</v>
      </c>
      <c r="AH403">
        <f t="shared" si="196"/>
        <v>1</v>
      </c>
      <c r="AI403">
        <f t="shared" si="197"/>
        <v>0</v>
      </c>
      <c r="AJ403">
        <f t="shared" si="198"/>
        <v>51688.709534572852</v>
      </c>
      <c r="AK403">
        <f t="shared" si="199"/>
        <v>-0.37572940645161301</v>
      </c>
      <c r="AL403">
        <f t="shared" si="200"/>
        <v>-0.18410740916129037</v>
      </c>
      <c r="AM403">
        <f t="shared" si="201"/>
        <v>0.49</v>
      </c>
      <c r="AN403">
        <f t="shared" si="202"/>
        <v>0.39</v>
      </c>
      <c r="AO403">
        <v>19.670000000000002</v>
      </c>
      <c r="AP403">
        <v>0.5</v>
      </c>
      <c r="AQ403" t="s">
        <v>195</v>
      </c>
      <c r="AR403">
        <v>1607417122.23226</v>
      </c>
      <c r="AS403">
        <v>417.37358064516098</v>
      </c>
      <c r="AT403">
        <v>409.99980645161298</v>
      </c>
      <c r="AU403">
        <v>32.254512903225802</v>
      </c>
      <c r="AV403">
        <v>31.7346419354839</v>
      </c>
      <c r="AW403">
        <v>1000.00174193548</v>
      </c>
      <c r="AX403">
        <v>101.57006451612899</v>
      </c>
      <c r="AY403">
        <v>0.15687877419354801</v>
      </c>
      <c r="AZ403">
        <v>38.751961290322598</v>
      </c>
      <c r="BA403">
        <v>38.7012838709677</v>
      </c>
      <c r="BB403">
        <v>38.715667741935498</v>
      </c>
      <c r="BC403">
        <v>10001.192903225799</v>
      </c>
      <c r="BD403">
        <v>-0.37572940645161301</v>
      </c>
      <c r="BE403">
        <v>0.31592496774193601</v>
      </c>
      <c r="BF403">
        <v>1607417076.8</v>
      </c>
      <c r="BG403" t="s">
        <v>1128</v>
      </c>
      <c r="BH403">
        <v>65</v>
      </c>
      <c r="BI403">
        <v>-1.5680000000000001</v>
      </c>
      <c r="BJ403">
        <v>0.06</v>
      </c>
      <c r="BK403">
        <v>410</v>
      </c>
      <c r="BL403">
        <v>32</v>
      </c>
      <c r="BM403">
        <v>0.1</v>
      </c>
      <c r="BN403">
        <v>0.16</v>
      </c>
      <c r="BO403">
        <v>7.3918442000000004</v>
      </c>
      <c r="BP403">
        <v>-0.24137250349668499</v>
      </c>
      <c r="BQ403">
        <v>3.3209353085539003E-2</v>
      </c>
      <c r="BR403">
        <v>0</v>
      </c>
      <c r="BS403">
        <v>0.51940776</v>
      </c>
      <c r="BT403">
        <v>2.5371231393425601E-3</v>
      </c>
      <c r="BU403">
        <v>9.1643032599320203E-4</v>
      </c>
      <c r="BV403">
        <v>1</v>
      </c>
      <c r="BW403">
        <v>1</v>
      </c>
      <c r="BX403">
        <v>2</v>
      </c>
      <c r="BY403" t="s">
        <v>220</v>
      </c>
      <c r="BZ403">
        <v>100</v>
      </c>
      <c r="CA403">
        <v>100</v>
      </c>
      <c r="CB403">
        <v>-1.5680000000000001</v>
      </c>
      <c r="CC403">
        <v>0.06</v>
      </c>
      <c r="CD403">
        <v>2</v>
      </c>
      <c r="CE403">
        <v>984.29399999999998</v>
      </c>
      <c r="CF403">
        <v>690.29700000000003</v>
      </c>
      <c r="CG403">
        <v>41.9983</v>
      </c>
      <c r="CH403">
        <v>39.071599999999997</v>
      </c>
      <c r="CI403">
        <v>29.999500000000001</v>
      </c>
      <c r="CJ403">
        <v>38.882800000000003</v>
      </c>
      <c r="CK403">
        <v>38.969299999999997</v>
      </c>
      <c r="CL403">
        <v>31.333300000000001</v>
      </c>
      <c r="CM403">
        <v>-30</v>
      </c>
      <c r="CN403">
        <v>-30</v>
      </c>
      <c r="CO403">
        <v>42</v>
      </c>
      <c r="CP403">
        <v>410</v>
      </c>
      <c r="CQ403">
        <v>10</v>
      </c>
      <c r="CR403">
        <v>97.302800000000005</v>
      </c>
      <c r="CS403">
        <v>105.07899999999999</v>
      </c>
    </row>
    <row r="404" spans="1:97" x14ac:dyDescent="0.25">
      <c r="A404">
        <v>388</v>
      </c>
      <c r="B404">
        <v>1607417135.4000001</v>
      </c>
      <c r="C404">
        <v>27541.300000190698</v>
      </c>
      <c r="D404" t="s">
        <v>1133</v>
      </c>
      <c r="E404" t="s">
        <v>1134</v>
      </c>
      <c r="F404">
        <v>1607417127.05161</v>
      </c>
      <c r="G404">
        <f t="shared" si="174"/>
        <v>2.7306136619306302E-4</v>
      </c>
      <c r="H404">
        <f t="shared" si="175"/>
        <v>-3.8514869796059887</v>
      </c>
      <c r="I404">
        <f t="shared" si="176"/>
        <v>417.346</v>
      </c>
      <c r="J404">
        <f t="shared" si="177"/>
        <v>1216.2914653080788</v>
      </c>
      <c r="K404">
        <f t="shared" si="178"/>
        <v>123.73049672820635</v>
      </c>
      <c r="L404">
        <f t="shared" si="179"/>
        <v>42.455636136894476</v>
      </c>
      <c r="M404">
        <f t="shared" si="180"/>
        <v>7.2758906152715474E-3</v>
      </c>
      <c r="N404">
        <f t="shared" si="181"/>
        <v>2.6691464608648223</v>
      </c>
      <c r="O404">
        <f t="shared" si="182"/>
        <v>7.2648899807100558E-3</v>
      </c>
      <c r="P404">
        <f t="shared" si="183"/>
        <v>4.5415431942357129E-3</v>
      </c>
      <c r="Q404">
        <f t="shared" si="184"/>
        <v>-7.5322699328709733E-2</v>
      </c>
      <c r="R404">
        <f t="shared" si="185"/>
        <v>38.667819804751879</v>
      </c>
      <c r="S404">
        <f t="shared" si="186"/>
        <v>38.6950838709677</v>
      </c>
      <c r="T404">
        <f t="shared" si="187"/>
        <v>6.9121805631198709</v>
      </c>
      <c r="U404">
        <f t="shared" si="188"/>
        <v>47.326983683668708</v>
      </c>
      <c r="V404">
        <f t="shared" si="189"/>
        <v>3.280146039698844</v>
      </c>
      <c r="W404">
        <f t="shared" si="190"/>
        <v>6.9308157511646691</v>
      </c>
      <c r="X404">
        <f t="shared" si="191"/>
        <v>3.632034523421027</v>
      </c>
      <c r="Y404">
        <f t="shared" si="192"/>
        <v>-12.042006249114079</v>
      </c>
      <c r="Z404">
        <f t="shared" si="193"/>
        <v>7.1861315823186667</v>
      </c>
      <c r="AA404">
        <f t="shared" si="194"/>
        <v>0.65182077145447681</v>
      </c>
      <c r="AB404">
        <f t="shared" si="195"/>
        <v>-4.2793765946696452</v>
      </c>
      <c r="AC404">
        <v>-1.2213708405854401E-3</v>
      </c>
      <c r="AD404">
        <v>2.35897414519868E-2</v>
      </c>
      <c r="AE404">
        <v>2.6776954949272298</v>
      </c>
      <c r="AF404">
        <v>95</v>
      </c>
      <c r="AG404">
        <v>9</v>
      </c>
      <c r="AH404">
        <f t="shared" si="196"/>
        <v>1</v>
      </c>
      <c r="AI404">
        <f t="shared" si="197"/>
        <v>0</v>
      </c>
      <c r="AJ404">
        <f t="shared" si="198"/>
        <v>51683.675856340044</v>
      </c>
      <c r="AK404">
        <f t="shared" si="199"/>
        <v>-0.39415331935483899</v>
      </c>
      <c r="AL404">
        <f t="shared" si="200"/>
        <v>-0.1931351264838711</v>
      </c>
      <c r="AM404">
        <f t="shared" si="201"/>
        <v>0.49</v>
      </c>
      <c r="AN404">
        <f t="shared" si="202"/>
        <v>0.39</v>
      </c>
      <c r="AO404">
        <v>19.670000000000002</v>
      </c>
      <c r="AP404">
        <v>0.5</v>
      </c>
      <c r="AQ404" t="s">
        <v>195</v>
      </c>
      <c r="AR404">
        <v>1607417127.05161</v>
      </c>
      <c r="AS404">
        <v>417.346</v>
      </c>
      <c r="AT404">
        <v>409.99432258064502</v>
      </c>
      <c r="AU404">
        <v>32.244383870967702</v>
      </c>
      <c r="AV404">
        <v>31.724593548387102</v>
      </c>
      <c r="AW404">
        <v>1000.00490322581</v>
      </c>
      <c r="AX404">
        <v>101.570870967742</v>
      </c>
      <c r="AY404">
        <v>0.156798967741935</v>
      </c>
      <c r="AZ404">
        <v>38.745022580645198</v>
      </c>
      <c r="BA404">
        <v>38.6950838709677</v>
      </c>
      <c r="BB404">
        <v>38.709567741935501</v>
      </c>
      <c r="BC404">
        <v>9999.8625806451601</v>
      </c>
      <c r="BD404">
        <v>-0.39415331935483899</v>
      </c>
      <c r="BE404">
        <v>0.316107290322581</v>
      </c>
      <c r="BF404">
        <v>1607417076.8</v>
      </c>
      <c r="BG404" t="s">
        <v>1128</v>
      </c>
      <c r="BH404">
        <v>65</v>
      </c>
      <c r="BI404">
        <v>-1.5680000000000001</v>
      </c>
      <c r="BJ404">
        <v>0.06</v>
      </c>
      <c r="BK404">
        <v>410</v>
      </c>
      <c r="BL404">
        <v>32</v>
      </c>
      <c r="BM404">
        <v>0.1</v>
      </c>
      <c r="BN404">
        <v>0.16</v>
      </c>
      <c r="BO404">
        <v>7.3732883999999999</v>
      </c>
      <c r="BP404">
        <v>-0.27309980065495398</v>
      </c>
      <c r="BQ404">
        <v>3.5551901010213202E-2</v>
      </c>
      <c r="BR404">
        <v>0</v>
      </c>
      <c r="BS404">
        <v>0.51975545999999995</v>
      </c>
      <c r="BT404">
        <v>1.93507357881728E-3</v>
      </c>
      <c r="BU404">
        <v>8.7052150369763901E-4</v>
      </c>
      <c r="BV404">
        <v>1</v>
      </c>
      <c r="BW404">
        <v>1</v>
      </c>
      <c r="BX404">
        <v>2</v>
      </c>
      <c r="BY404" t="s">
        <v>220</v>
      </c>
      <c r="BZ404">
        <v>100</v>
      </c>
      <c r="CA404">
        <v>100</v>
      </c>
      <c r="CB404">
        <v>-1.5680000000000001</v>
      </c>
      <c r="CC404">
        <v>0.06</v>
      </c>
      <c r="CD404">
        <v>2</v>
      </c>
      <c r="CE404">
        <v>984.17100000000005</v>
      </c>
      <c r="CF404">
        <v>690.24800000000005</v>
      </c>
      <c r="CG404">
        <v>41.998699999999999</v>
      </c>
      <c r="CH404">
        <v>39.065199999999997</v>
      </c>
      <c r="CI404">
        <v>29.999600000000001</v>
      </c>
      <c r="CJ404">
        <v>38.878</v>
      </c>
      <c r="CK404">
        <v>38.964500000000001</v>
      </c>
      <c r="CL404">
        <v>31.335599999999999</v>
      </c>
      <c r="CM404">
        <v>-30</v>
      </c>
      <c r="CN404">
        <v>-30</v>
      </c>
      <c r="CO404">
        <v>42</v>
      </c>
      <c r="CP404">
        <v>410</v>
      </c>
      <c r="CQ404">
        <v>10</v>
      </c>
      <c r="CR404">
        <v>97.304699999999997</v>
      </c>
      <c r="CS404">
        <v>105.081</v>
      </c>
    </row>
    <row r="405" spans="1:97" x14ac:dyDescent="0.25">
      <c r="A405">
        <v>389</v>
      </c>
      <c r="B405">
        <v>1607417140.4000001</v>
      </c>
      <c r="C405">
        <v>27546.300000190698</v>
      </c>
      <c r="D405" t="s">
        <v>1135</v>
      </c>
      <c r="E405" t="s">
        <v>1136</v>
      </c>
      <c r="F405">
        <v>1607417131.9161301</v>
      </c>
      <c r="G405">
        <f t="shared" si="174"/>
        <v>2.7323977387756543E-4</v>
      </c>
      <c r="H405">
        <f t="shared" si="175"/>
        <v>-3.8484088565534975</v>
      </c>
      <c r="I405">
        <f t="shared" si="176"/>
        <v>417.33680645161297</v>
      </c>
      <c r="J405">
        <f t="shared" si="177"/>
        <v>1214.6315220274712</v>
      </c>
      <c r="K405">
        <f t="shared" si="178"/>
        <v>123.56270332423949</v>
      </c>
      <c r="L405">
        <f t="shared" si="179"/>
        <v>42.455068114640881</v>
      </c>
      <c r="M405">
        <f t="shared" si="180"/>
        <v>7.2849463077535488E-3</v>
      </c>
      <c r="N405">
        <f t="shared" si="181"/>
        <v>2.6693108485637023</v>
      </c>
      <c r="O405">
        <f t="shared" si="182"/>
        <v>7.2739189734631719E-3</v>
      </c>
      <c r="P405">
        <f t="shared" si="183"/>
        <v>4.5471887085197522E-3</v>
      </c>
      <c r="Q405">
        <f t="shared" si="184"/>
        <v>-0.11208612896419352</v>
      </c>
      <c r="R405">
        <f t="shared" si="185"/>
        <v>38.656490750058445</v>
      </c>
      <c r="S405">
        <f t="shared" si="186"/>
        <v>38.686987096774203</v>
      </c>
      <c r="T405">
        <f t="shared" si="187"/>
        <v>6.9091632593851022</v>
      </c>
      <c r="U405">
        <f t="shared" si="188"/>
        <v>47.340925589784923</v>
      </c>
      <c r="V405">
        <f t="shared" si="189"/>
        <v>3.2791587669209061</v>
      </c>
      <c r="W405">
        <f t="shared" si="190"/>
        <v>6.9266891723563448</v>
      </c>
      <c r="X405">
        <f t="shared" si="191"/>
        <v>3.6300044924641961</v>
      </c>
      <c r="Y405">
        <f t="shared" si="192"/>
        <v>-12.049874028000636</v>
      </c>
      <c r="Z405">
        <f t="shared" si="193"/>
        <v>6.7618137880308664</v>
      </c>
      <c r="AA405">
        <f t="shared" si="194"/>
        <v>0.61323859486538923</v>
      </c>
      <c r="AB405">
        <f t="shared" si="195"/>
        <v>-4.786907774068573</v>
      </c>
      <c r="AC405">
        <v>-1.2214905971050401E-3</v>
      </c>
      <c r="AD405">
        <v>2.3592054447549402E-2</v>
      </c>
      <c r="AE405">
        <v>2.67786072086666</v>
      </c>
      <c r="AF405">
        <v>95</v>
      </c>
      <c r="AG405">
        <v>10</v>
      </c>
      <c r="AH405">
        <f t="shared" si="196"/>
        <v>1</v>
      </c>
      <c r="AI405">
        <f t="shared" si="197"/>
        <v>0</v>
      </c>
      <c r="AJ405">
        <f t="shared" si="198"/>
        <v>51690.387705047884</v>
      </c>
      <c r="AK405">
        <f t="shared" si="199"/>
        <v>-0.58653128709677405</v>
      </c>
      <c r="AL405">
        <f t="shared" si="200"/>
        <v>-0.28740033067741927</v>
      </c>
      <c r="AM405">
        <f t="shared" si="201"/>
        <v>0.49</v>
      </c>
      <c r="AN405">
        <f t="shared" si="202"/>
        <v>0.39</v>
      </c>
      <c r="AO405">
        <v>19.670000000000002</v>
      </c>
      <c r="AP405">
        <v>0.5</v>
      </c>
      <c r="AQ405" t="s">
        <v>195</v>
      </c>
      <c r="AR405">
        <v>1607417131.9161301</v>
      </c>
      <c r="AS405">
        <v>417.33680645161297</v>
      </c>
      <c r="AT405">
        <v>409.99132258064498</v>
      </c>
      <c r="AU405">
        <v>32.234400000000001</v>
      </c>
      <c r="AV405">
        <v>31.714264516128999</v>
      </c>
      <c r="AW405">
        <v>1000.0045483871</v>
      </c>
      <c r="AX405">
        <v>101.571806451613</v>
      </c>
      <c r="AY405">
        <v>0.15674338709677399</v>
      </c>
      <c r="AZ405">
        <v>38.733974193548399</v>
      </c>
      <c r="BA405">
        <v>38.686987096774203</v>
      </c>
      <c r="BB405">
        <v>38.702809677419403</v>
      </c>
      <c r="BC405">
        <v>10000.7509677419</v>
      </c>
      <c r="BD405">
        <v>-0.58653128709677405</v>
      </c>
      <c r="BE405">
        <v>0.33912587096774199</v>
      </c>
      <c r="BF405">
        <v>1607417076.8</v>
      </c>
      <c r="BG405" t="s">
        <v>1128</v>
      </c>
      <c r="BH405">
        <v>65</v>
      </c>
      <c r="BI405">
        <v>-1.5680000000000001</v>
      </c>
      <c r="BJ405">
        <v>0.06</v>
      </c>
      <c r="BK405">
        <v>410</v>
      </c>
      <c r="BL405">
        <v>32</v>
      </c>
      <c r="BM405">
        <v>0.1</v>
      </c>
      <c r="BN405">
        <v>0.16</v>
      </c>
      <c r="BO405">
        <v>7.3562684000000003</v>
      </c>
      <c r="BP405">
        <v>-0.15305894174249501</v>
      </c>
      <c r="BQ405">
        <v>2.4113571561259799E-2</v>
      </c>
      <c r="BR405">
        <v>0</v>
      </c>
      <c r="BS405">
        <v>0.52015674000000001</v>
      </c>
      <c r="BT405">
        <v>2.7745264136808901E-3</v>
      </c>
      <c r="BU405">
        <v>8.5963510421573801E-4</v>
      </c>
      <c r="BV405">
        <v>1</v>
      </c>
      <c r="BW405">
        <v>1</v>
      </c>
      <c r="BX405">
        <v>2</v>
      </c>
      <c r="BY405" t="s">
        <v>220</v>
      </c>
      <c r="BZ405">
        <v>100</v>
      </c>
      <c r="CA405">
        <v>100</v>
      </c>
      <c r="CB405">
        <v>-1.5680000000000001</v>
      </c>
      <c r="CC405">
        <v>0.06</v>
      </c>
      <c r="CD405">
        <v>2</v>
      </c>
      <c r="CE405">
        <v>983.85299999999995</v>
      </c>
      <c r="CF405">
        <v>690.53899999999999</v>
      </c>
      <c r="CG405">
        <v>41.999099999999999</v>
      </c>
      <c r="CH405">
        <v>39.058599999999998</v>
      </c>
      <c r="CI405">
        <v>29.999600000000001</v>
      </c>
      <c r="CJ405">
        <v>38.8733</v>
      </c>
      <c r="CK405">
        <v>38.959899999999998</v>
      </c>
      <c r="CL405">
        <v>31.334499999999998</v>
      </c>
      <c r="CM405">
        <v>-30</v>
      </c>
      <c r="CN405">
        <v>-30</v>
      </c>
      <c r="CO405">
        <v>42</v>
      </c>
      <c r="CP405">
        <v>410</v>
      </c>
      <c r="CQ405">
        <v>10</v>
      </c>
      <c r="CR405">
        <v>97.3035</v>
      </c>
      <c r="CS405">
        <v>105.081</v>
      </c>
    </row>
    <row r="406" spans="1:97" x14ac:dyDescent="0.25">
      <c r="A406">
        <v>390</v>
      </c>
      <c r="B406">
        <v>1607417145.4000001</v>
      </c>
      <c r="C406">
        <v>27551.300000190698</v>
      </c>
      <c r="D406" t="s">
        <v>1137</v>
      </c>
      <c r="E406" t="s">
        <v>1138</v>
      </c>
      <c r="F406">
        <v>1607417136.78387</v>
      </c>
      <c r="G406">
        <f t="shared" si="174"/>
        <v>2.7353488112603149E-4</v>
      </c>
      <c r="H406">
        <f t="shared" si="175"/>
        <v>-3.8350085689334557</v>
      </c>
      <c r="I406">
        <f t="shared" si="176"/>
        <v>417.314387096774</v>
      </c>
      <c r="J406">
        <f t="shared" si="177"/>
        <v>1210.5948433086298</v>
      </c>
      <c r="K406">
        <f t="shared" si="178"/>
        <v>123.152505303482</v>
      </c>
      <c r="L406">
        <f t="shared" si="179"/>
        <v>42.452941670967085</v>
      </c>
      <c r="M406">
        <f t="shared" si="180"/>
        <v>7.2953995284732592E-3</v>
      </c>
      <c r="N406">
        <f t="shared" si="181"/>
        <v>2.6683919870151631</v>
      </c>
      <c r="O406">
        <f t="shared" si="182"/>
        <v>7.2843367490905376E-3</v>
      </c>
      <c r="P406">
        <f t="shared" si="183"/>
        <v>4.5537029958762406E-3</v>
      </c>
      <c r="Q406">
        <f t="shared" si="184"/>
        <v>-0.10534182221612901</v>
      </c>
      <c r="R406">
        <f t="shared" si="185"/>
        <v>38.650319499528187</v>
      </c>
      <c r="S406">
        <f t="shared" si="186"/>
        <v>38.681038709677402</v>
      </c>
      <c r="T406">
        <f t="shared" si="187"/>
        <v>6.9069472909542471</v>
      </c>
      <c r="U406">
        <f t="shared" si="188"/>
        <v>47.341869993374061</v>
      </c>
      <c r="V406">
        <f t="shared" si="189"/>
        <v>3.2781448598736498</v>
      </c>
      <c r="W406">
        <f t="shared" si="190"/>
        <v>6.924409323781374</v>
      </c>
      <c r="X406">
        <f t="shared" si="191"/>
        <v>3.6288024310805973</v>
      </c>
      <c r="Y406">
        <f t="shared" si="192"/>
        <v>-12.062888257657988</v>
      </c>
      <c r="Z406">
        <f t="shared" si="193"/>
        <v>6.7367472567370719</v>
      </c>
      <c r="AA406">
        <f t="shared" si="194"/>
        <v>0.61114020773574784</v>
      </c>
      <c r="AB406">
        <f t="shared" si="195"/>
        <v>-4.820342615401298</v>
      </c>
      <c r="AC406">
        <v>-1.2208213070546E-3</v>
      </c>
      <c r="AD406">
        <v>2.3579127678118001E-2</v>
      </c>
      <c r="AE406">
        <v>2.6769371745956398</v>
      </c>
      <c r="AF406">
        <v>95</v>
      </c>
      <c r="AG406">
        <v>10</v>
      </c>
      <c r="AH406">
        <f t="shared" si="196"/>
        <v>1</v>
      </c>
      <c r="AI406">
        <f t="shared" si="197"/>
        <v>0</v>
      </c>
      <c r="AJ406">
        <f t="shared" si="198"/>
        <v>51664.241736147684</v>
      </c>
      <c r="AK406">
        <f t="shared" si="199"/>
        <v>-0.55123925806451601</v>
      </c>
      <c r="AL406">
        <f t="shared" si="200"/>
        <v>-0.27010723645161283</v>
      </c>
      <c r="AM406">
        <f t="shared" si="201"/>
        <v>0.49</v>
      </c>
      <c r="AN406">
        <f t="shared" si="202"/>
        <v>0.39</v>
      </c>
      <c r="AO406">
        <v>19.670000000000002</v>
      </c>
      <c r="AP406">
        <v>0.5</v>
      </c>
      <c r="AQ406" t="s">
        <v>195</v>
      </c>
      <c r="AR406">
        <v>1607417136.78387</v>
      </c>
      <c r="AS406">
        <v>417.314387096774</v>
      </c>
      <c r="AT406">
        <v>409.99548387096797</v>
      </c>
      <c r="AU406">
        <v>32.224316129032303</v>
      </c>
      <c r="AV406">
        <v>31.7036129032258</v>
      </c>
      <c r="AW406">
        <v>1000.0034838709699</v>
      </c>
      <c r="AX406">
        <v>101.572225806452</v>
      </c>
      <c r="AY406">
        <v>0.15669364516129</v>
      </c>
      <c r="AZ406">
        <v>38.727867741935498</v>
      </c>
      <c r="BA406">
        <v>38.681038709677402</v>
      </c>
      <c r="BB406">
        <v>38.690212903225799</v>
      </c>
      <c r="BC406">
        <v>9995.23</v>
      </c>
      <c r="BD406">
        <v>-0.55123925806451601</v>
      </c>
      <c r="BE406">
        <v>0.33479558064516102</v>
      </c>
      <c r="BF406">
        <v>1607417076.8</v>
      </c>
      <c r="BG406" t="s">
        <v>1128</v>
      </c>
      <c r="BH406">
        <v>65</v>
      </c>
      <c r="BI406">
        <v>-1.5680000000000001</v>
      </c>
      <c r="BJ406">
        <v>0.06</v>
      </c>
      <c r="BK406">
        <v>410</v>
      </c>
      <c r="BL406">
        <v>32</v>
      </c>
      <c r="BM406">
        <v>0.1</v>
      </c>
      <c r="BN406">
        <v>0.16</v>
      </c>
      <c r="BO406">
        <v>7.3325927999999996</v>
      </c>
      <c r="BP406">
        <v>-0.21809433922323199</v>
      </c>
      <c r="BQ406">
        <v>3.4946289361819198E-2</v>
      </c>
      <c r="BR406">
        <v>0</v>
      </c>
      <c r="BS406">
        <v>0.52033996000000005</v>
      </c>
      <c r="BT406">
        <v>5.0908550198172798E-3</v>
      </c>
      <c r="BU406">
        <v>8.6669433966076001E-4</v>
      </c>
      <c r="BV406">
        <v>1</v>
      </c>
      <c r="BW406">
        <v>1</v>
      </c>
      <c r="BX406">
        <v>2</v>
      </c>
      <c r="BY406" t="s">
        <v>220</v>
      </c>
      <c r="BZ406">
        <v>100</v>
      </c>
      <c r="CA406">
        <v>100</v>
      </c>
      <c r="CB406">
        <v>-1.5680000000000001</v>
      </c>
      <c r="CC406">
        <v>0.06</v>
      </c>
      <c r="CD406">
        <v>2</v>
      </c>
      <c r="CE406">
        <v>983.75800000000004</v>
      </c>
      <c r="CF406">
        <v>690.54899999999998</v>
      </c>
      <c r="CG406">
        <v>41.998600000000003</v>
      </c>
      <c r="CH406">
        <v>39.052599999999998</v>
      </c>
      <c r="CI406">
        <v>29.999600000000001</v>
      </c>
      <c r="CJ406">
        <v>38.868600000000001</v>
      </c>
      <c r="CK406">
        <v>38.954300000000003</v>
      </c>
      <c r="CL406">
        <v>31.334299999999999</v>
      </c>
      <c r="CM406">
        <v>-30</v>
      </c>
      <c r="CN406">
        <v>-30</v>
      </c>
      <c r="CO406">
        <v>42</v>
      </c>
      <c r="CP406">
        <v>410</v>
      </c>
      <c r="CQ406">
        <v>10</v>
      </c>
      <c r="CR406">
        <v>97.302800000000005</v>
      </c>
      <c r="CS406">
        <v>105.08199999999999</v>
      </c>
    </row>
    <row r="407" spans="1:97" x14ac:dyDescent="0.25">
      <c r="A407">
        <v>391</v>
      </c>
      <c r="B407">
        <v>1607417336.9000001</v>
      </c>
      <c r="C407">
        <v>27742.800000190698</v>
      </c>
      <c r="D407" t="s">
        <v>1139</v>
      </c>
      <c r="E407" t="s">
        <v>1140</v>
      </c>
      <c r="F407">
        <v>1607417328.9000001</v>
      </c>
      <c r="G407">
        <f t="shared" si="174"/>
        <v>3.9148841871928971E-4</v>
      </c>
      <c r="H407">
        <f t="shared" si="175"/>
        <v>-5.3104985845480792</v>
      </c>
      <c r="I407">
        <f t="shared" si="176"/>
        <v>420.12341935483897</v>
      </c>
      <c r="J407">
        <f t="shared" si="177"/>
        <v>1174.0601070077362</v>
      </c>
      <c r="K407">
        <f t="shared" si="178"/>
        <v>119.43415495921877</v>
      </c>
      <c r="L407">
        <f t="shared" si="179"/>
        <v>42.738089191281979</v>
      </c>
      <c r="M407">
        <f t="shared" si="180"/>
        <v>1.0627768450733625E-2</v>
      </c>
      <c r="N407">
        <f t="shared" si="181"/>
        <v>2.6683187340056556</v>
      </c>
      <c r="O407">
        <f t="shared" si="182"/>
        <v>1.0604307940431049E-2</v>
      </c>
      <c r="P407">
        <f t="shared" si="183"/>
        <v>6.629795939718598E-3</v>
      </c>
      <c r="Q407">
        <f t="shared" si="184"/>
        <v>-1.2821700387096773E-2</v>
      </c>
      <c r="R407">
        <f t="shared" si="185"/>
        <v>38.384047866182009</v>
      </c>
      <c r="S407">
        <f t="shared" si="186"/>
        <v>38.463035483871003</v>
      </c>
      <c r="T407">
        <f t="shared" si="187"/>
        <v>6.8261581221794403</v>
      </c>
      <c r="U407">
        <f t="shared" si="188"/>
        <v>47.629179252625526</v>
      </c>
      <c r="V407">
        <f t="shared" si="189"/>
        <v>3.2567164237779571</v>
      </c>
      <c r="W407">
        <f t="shared" si="190"/>
        <v>6.8376496821503236</v>
      </c>
      <c r="X407">
        <f t="shared" si="191"/>
        <v>3.5694416984014832</v>
      </c>
      <c r="Y407">
        <f t="shared" si="192"/>
        <v>-17.264639265520675</v>
      </c>
      <c r="Z407">
        <f t="shared" si="193"/>
        <v>4.4803684774781667</v>
      </c>
      <c r="AA407">
        <f t="shared" si="194"/>
        <v>0.40557568681036055</v>
      </c>
      <c r="AB407">
        <f t="shared" si="195"/>
        <v>-12.391516801619247</v>
      </c>
      <c r="AC407">
        <v>-1.22076796084488E-3</v>
      </c>
      <c r="AD407">
        <v>2.3578097341341701E-2</v>
      </c>
      <c r="AE407">
        <v>2.6768635481872001</v>
      </c>
      <c r="AF407">
        <v>96</v>
      </c>
      <c r="AG407">
        <v>10</v>
      </c>
      <c r="AH407">
        <f t="shared" si="196"/>
        <v>1</v>
      </c>
      <c r="AI407">
        <f t="shared" si="197"/>
        <v>0</v>
      </c>
      <c r="AJ407">
        <f t="shared" si="198"/>
        <v>51700.854484299583</v>
      </c>
      <c r="AK407">
        <f t="shared" si="199"/>
        <v>-6.7094193548387096E-2</v>
      </c>
      <c r="AL407">
        <f t="shared" si="200"/>
        <v>-3.2876154838709676E-2</v>
      </c>
      <c r="AM407">
        <f t="shared" si="201"/>
        <v>0.49</v>
      </c>
      <c r="AN407">
        <f t="shared" si="202"/>
        <v>0.39</v>
      </c>
      <c r="AO407">
        <v>19.670000000000002</v>
      </c>
      <c r="AP407">
        <v>0.5</v>
      </c>
      <c r="AQ407" t="s">
        <v>195</v>
      </c>
      <c r="AR407">
        <v>1607417328.9000001</v>
      </c>
      <c r="AS407">
        <v>420.12341935483897</v>
      </c>
      <c r="AT407">
        <v>410.00138709677401</v>
      </c>
      <c r="AU407">
        <v>32.0141322580645</v>
      </c>
      <c r="AV407">
        <v>31.268741935483899</v>
      </c>
      <c r="AW407">
        <v>1000.01967741935</v>
      </c>
      <c r="AX407">
        <v>101.573225806452</v>
      </c>
      <c r="AY407">
        <v>0.15423622580645199</v>
      </c>
      <c r="AZ407">
        <v>38.4941806451613</v>
      </c>
      <c r="BA407">
        <v>38.463035483871003</v>
      </c>
      <c r="BB407">
        <v>37.001845161290298</v>
      </c>
      <c r="BC407">
        <v>9994.69483870968</v>
      </c>
      <c r="BD407">
        <v>-6.7094193548387096E-2</v>
      </c>
      <c r="BE407">
        <v>0.282605</v>
      </c>
      <c r="BF407">
        <v>1607417316.9000001</v>
      </c>
      <c r="BG407" t="s">
        <v>1141</v>
      </c>
      <c r="BH407">
        <v>66</v>
      </c>
      <c r="BI407">
        <v>-1.5089999999999999</v>
      </c>
      <c r="BJ407">
        <v>7.4999999999999997E-2</v>
      </c>
      <c r="BK407">
        <v>410</v>
      </c>
      <c r="BL407">
        <v>31</v>
      </c>
      <c r="BM407">
        <v>0.26</v>
      </c>
      <c r="BN407">
        <v>0.09</v>
      </c>
      <c r="BO407">
        <v>6.6202722139999999</v>
      </c>
      <c r="BP407">
        <v>33.0093601278123</v>
      </c>
      <c r="BQ407">
        <v>4.5600564232485503</v>
      </c>
      <c r="BR407">
        <v>0</v>
      </c>
      <c r="BS407">
        <v>0.48694338444000002</v>
      </c>
      <c r="BT407">
        <v>2.4375060804015201</v>
      </c>
      <c r="BU407">
        <v>0.33539961034632698</v>
      </c>
      <c r="BV407">
        <v>0</v>
      </c>
      <c r="BW407">
        <v>0</v>
      </c>
      <c r="BX407">
        <v>2</v>
      </c>
      <c r="BY407" t="s">
        <v>213</v>
      </c>
      <c r="BZ407">
        <v>100</v>
      </c>
      <c r="CA407">
        <v>100</v>
      </c>
      <c r="CB407">
        <v>-1.5089999999999999</v>
      </c>
      <c r="CC407">
        <v>7.4999999999999997E-2</v>
      </c>
      <c r="CD407">
        <v>2</v>
      </c>
      <c r="CE407">
        <v>982.928</v>
      </c>
      <c r="CF407">
        <v>691.13599999999997</v>
      </c>
      <c r="CG407">
        <v>41.999899999999997</v>
      </c>
      <c r="CH407">
        <v>38.795200000000001</v>
      </c>
      <c r="CI407">
        <v>29.999500000000001</v>
      </c>
      <c r="CJ407">
        <v>38.6556</v>
      </c>
      <c r="CK407">
        <v>38.738500000000002</v>
      </c>
      <c r="CL407">
        <v>31.33</v>
      </c>
      <c r="CM407">
        <v>-30</v>
      </c>
      <c r="CN407">
        <v>-30</v>
      </c>
      <c r="CO407">
        <v>42</v>
      </c>
      <c r="CP407">
        <v>410</v>
      </c>
      <c r="CQ407">
        <v>10</v>
      </c>
      <c r="CR407">
        <v>97.338899999999995</v>
      </c>
      <c r="CS407">
        <v>105.122</v>
      </c>
    </row>
    <row r="408" spans="1:97" x14ac:dyDescent="0.25">
      <c r="A408">
        <v>392</v>
      </c>
      <c r="B408">
        <v>1607417341.9000001</v>
      </c>
      <c r="C408">
        <v>27747.800000190698</v>
      </c>
      <c r="D408" t="s">
        <v>1142</v>
      </c>
      <c r="E408" t="s">
        <v>1143</v>
      </c>
      <c r="F408">
        <v>1607417333.5451601</v>
      </c>
      <c r="G408">
        <f t="shared" si="174"/>
        <v>3.9473665707545207E-4</v>
      </c>
      <c r="H408">
        <f t="shared" si="175"/>
        <v>-5.3310789324895493</v>
      </c>
      <c r="I408">
        <f t="shared" si="176"/>
        <v>420.16567741935501</v>
      </c>
      <c r="J408">
        <f t="shared" si="177"/>
        <v>1170.7470497866534</v>
      </c>
      <c r="K408">
        <f t="shared" si="178"/>
        <v>119.09694266469002</v>
      </c>
      <c r="L408">
        <f t="shared" si="179"/>
        <v>42.742322180015314</v>
      </c>
      <c r="M408">
        <f t="shared" si="180"/>
        <v>1.0715243568918439E-2</v>
      </c>
      <c r="N408">
        <f t="shared" si="181"/>
        <v>2.6687997071955714</v>
      </c>
      <c r="O408">
        <f t="shared" si="182"/>
        <v>1.0691400026758443E-2</v>
      </c>
      <c r="P408">
        <f t="shared" si="183"/>
        <v>6.6842628013107494E-3</v>
      </c>
      <c r="Q408">
        <f t="shared" si="184"/>
        <v>-1.1214006909677422E-2</v>
      </c>
      <c r="R408">
        <f t="shared" si="185"/>
        <v>38.383644041794184</v>
      </c>
      <c r="S408">
        <f t="shared" si="186"/>
        <v>38.462309677419398</v>
      </c>
      <c r="T408">
        <f t="shared" si="187"/>
        <v>6.8258905228974509</v>
      </c>
      <c r="U408">
        <f t="shared" si="188"/>
        <v>47.619524115005547</v>
      </c>
      <c r="V408">
        <f t="shared" si="189"/>
        <v>3.2561407515510918</v>
      </c>
      <c r="W408">
        <f t="shared" si="190"/>
        <v>6.8378271561202739</v>
      </c>
      <c r="X408">
        <f t="shared" si="191"/>
        <v>3.5697497713463591</v>
      </c>
      <c r="Y408">
        <f t="shared" si="192"/>
        <v>-17.407886577027437</v>
      </c>
      <c r="Z408">
        <f t="shared" si="193"/>
        <v>4.6547607345376809</v>
      </c>
      <c r="AA408">
        <f t="shared" si="194"/>
        <v>0.42128573398037306</v>
      </c>
      <c r="AB408">
        <f t="shared" si="195"/>
        <v>-12.343054115419058</v>
      </c>
      <c r="AC408">
        <v>-1.22111825620307E-3</v>
      </c>
      <c r="AD408">
        <v>2.3584862998959299E-2</v>
      </c>
      <c r="AE408">
        <v>2.6773469732834898</v>
      </c>
      <c r="AF408">
        <v>95</v>
      </c>
      <c r="AG408">
        <v>9</v>
      </c>
      <c r="AH408">
        <f t="shared" si="196"/>
        <v>1</v>
      </c>
      <c r="AI408">
        <f t="shared" si="197"/>
        <v>0</v>
      </c>
      <c r="AJ408">
        <f t="shared" si="198"/>
        <v>51715.002332763819</v>
      </c>
      <c r="AK408">
        <f t="shared" si="199"/>
        <v>-5.8681354838709697E-2</v>
      </c>
      <c r="AL408">
        <f t="shared" si="200"/>
        <v>-2.875386387096775E-2</v>
      </c>
      <c r="AM408">
        <f t="shared" si="201"/>
        <v>0.49</v>
      </c>
      <c r="AN408">
        <f t="shared" si="202"/>
        <v>0.39</v>
      </c>
      <c r="AO408">
        <v>19.670000000000002</v>
      </c>
      <c r="AP408">
        <v>0.5</v>
      </c>
      <c r="AQ408" t="s">
        <v>195</v>
      </c>
      <c r="AR408">
        <v>1607417333.5451601</v>
      </c>
      <c r="AS408">
        <v>420.16567741935501</v>
      </c>
      <c r="AT408">
        <v>410.00564516128998</v>
      </c>
      <c r="AU408">
        <v>32.008522580645199</v>
      </c>
      <c r="AV408">
        <v>31.256925806451601</v>
      </c>
      <c r="AW408">
        <v>999.99641935483896</v>
      </c>
      <c r="AX408">
        <v>101.573096774194</v>
      </c>
      <c r="AY408">
        <v>0.15420861290322599</v>
      </c>
      <c r="AZ408">
        <v>38.494661290322597</v>
      </c>
      <c r="BA408">
        <v>38.462309677419398</v>
      </c>
      <c r="BB408">
        <v>37.0036129032258</v>
      </c>
      <c r="BC408">
        <v>9997.5754838709709</v>
      </c>
      <c r="BD408">
        <v>-5.8681354838709697E-2</v>
      </c>
      <c r="BE408">
        <v>0.282605</v>
      </c>
      <c r="BF408">
        <v>1607417316.9000001</v>
      </c>
      <c r="BG408" t="s">
        <v>1141</v>
      </c>
      <c r="BH408">
        <v>66</v>
      </c>
      <c r="BI408">
        <v>-1.5089999999999999</v>
      </c>
      <c r="BJ408">
        <v>7.4999999999999997E-2</v>
      </c>
      <c r="BK408">
        <v>410</v>
      </c>
      <c r="BL408">
        <v>31</v>
      </c>
      <c r="BM408">
        <v>0.26</v>
      </c>
      <c r="BN408">
        <v>0.09</v>
      </c>
      <c r="BO408">
        <v>8.6669109819999992</v>
      </c>
      <c r="BP408">
        <v>18.014981717093601</v>
      </c>
      <c r="BQ408">
        <v>3.1871384936046101</v>
      </c>
      <c r="BR408">
        <v>0</v>
      </c>
      <c r="BS408">
        <v>0.63837485719999998</v>
      </c>
      <c r="BT408">
        <v>1.3670813483594999</v>
      </c>
      <c r="BU408">
        <v>0.23723569557551799</v>
      </c>
      <c r="BV408">
        <v>0</v>
      </c>
      <c r="BW408">
        <v>0</v>
      </c>
      <c r="BX408">
        <v>2</v>
      </c>
      <c r="BY408" t="s">
        <v>213</v>
      </c>
      <c r="BZ408">
        <v>100</v>
      </c>
      <c r="CA408">
        <v>100</v>
      </c>
      <c r="CB408">
        <v>-1.5089999999999999</v>
      </c>
      <c r="CC408">
        <v>7.4999999999999997E-2</v>
      </c>
      <c r="CD408">
        <v>2</v>
      </c>
      <c r="CE408">
        <v>983.404</v>
      </c>
      <c r="CF408">
        <v>691.48</v>
      </c>
      <c r="CG408">
        <v>41.999899999999997</v>
      </c>
      <c r="CH408">
        <v>38.788699999999999</v>
      </c>
      <c r="CI408">
        <v>29.999500000000001</v>
      </c>
      <c r="CJ408">
        <v>38.648299999999999</v>
      </c>
      <c r="CK408">
        <v>38.732599999999998</v>
      </c>
      <c r="CL408">
        <v>31.330200000000001</v>
      </c>
      <c r="CM408">
        <v>-30</v>
      </c>
      <c r="CN408">
        <v>-30</v>
      </c>
      <c r="CO408">
        <v>42</v>
      </c>
      <c r="CP408">
        <v>410</v>
      </c>
      <c r="CQ408">
        <v>10</v>
      </c>
      <c r="CR408">
        <v>97.340900000000005</v>
      </c>
      <c r="CS408">
        <v>105.124</v>
      </c>
    </row>
    <row r="409" spans="1:97" x14ac:dyDescent="0.25">
      <c r="A409">
        <v>393</v>
      </c>
      <c r="B409">
        <v>1607417346.9000001</v>
      </c>
      <c r="C409">
        <v>27752.800000190698</v>
      </c>
      <c r="D409" t="s">
        <v>1144</v>
      </c>
      <c r="E409" t="s">
        <v>1145</v>
      </c>
      <c r="F409">
        <v>1607417338.33548</v>
      </c>
      <c r="G409">
        <f t="shared" si="174"/>
        <v>3.961485550661973E-4</v>
      </c>
      <c r="H409">
        <f t="shared" si="175"/>
        <v>-5.3292426924113183</v>
      </c>
      <c r="I409">
        <f t="shared" si="176"/>
        <v>420.15303225806502</v>
      </c>
      <c r="J409">
        <f t="shared" si="177"/>
        <v>1167.6871082697469</v>
      </c>
      <c r="K409">
        <f t="shared" si="178"/>
        <v>118.78448708561235</v>
      </c>
      <c r="L409">
        <f t="shared" si="179"/>
        <v>42.740612687067411</v>
      </c>
      <c r="M409">
        <f t="shared" si="180"/>
        <v>1.0753945257131478E-2</v>
      </c>
      <c r="N409">
        <f t="shared" si="181"/>
        <v>2.6703025250877221</v>
      </c>
      <c r="O409">
        <f t="shared" si="182"/>
        <v>1.072994285777938E-2</v>
      </c>
      <c r="P409">
        <f t="shared" si="183"/>
        <v>6.7083663001602789E-3</v>
      </c>
      <c r="Q409">
        <f t="shared" si="184"/>
        <v>-7.7243982358064503E-3</v>
      </c>
      <c r="R409">
        <f t="shared" si="185"/>
        <v>38.380278281027508</v>
      </c>
      <c r="S409">
        <f t="shared" si="186"/>
        <v>38.4594064516129</v>
      </c>
      <c r="T409">
        <f t="shared" si="187"/>
        <v>6.8248202167706227</v>
      </c>
      <c r="U409">
        <f t="shared" si="188"/>
        <v>47.613169496171444</v>
      </c>
      <c r="V409">
        <f t="shared" si="189"/>
        <v>3.2551703368815166</v>
      </c>
      <c r="W409">
        <f t="shared" si="190"/>
        <v>6.8367016338688895</v>
      </c>
      <c r="X409">
        <f t="shared" si="191"/>
        <v>3.5696498798891061</v>
      </c>
      <c r="Y409">
        <f t="shared" si="192"/>
        <v>-17.470151278419301</v>
      </c>
      <c r="Z409">
        <f t="shared" si="193"/>
        <v>4.636484244288531</v>
      </c>
      <c r="AA409">
        <f t="shared" si="194"/>
        <v>0.41938340969075366</v>
      </c>
      <c r="AB409">
        <f t="shared" si="195"/>
        <v>-12.422008022675822</v>
      </c>
      <c r="AC409">
        <v>-1.2222132011595801E-3</v>
      </c>
      <c r="AD409">
        <v>2.3606010931732799E-2</v>
      </c>
      <c r="AE409">
        <v>2.67885745528667</v>
      </c>
      <c r="AF409">
        <v>96</v>
      </c>
      <c r="AG409">
        <v>10</v>
      </c>
      <c r="AH409">
        <f t="shared" si="196"/>
        <v>1</v>
      </c>
      <c r="AI409">
        <f t="shared" si="197"/>
        <v>0</v>
      </c>
      <c r="AJ409">
        <f t="shared" si="198"/>
        <v>51759.963042782896</v>
      </c>
      <c r="AK409">
        <f t="shared" si="199"/>
        <v>-4.0420712903225797E-2</v>
      </c>
      <c r="AL409">
        <f t="shared" si="200"/>
        <v>-1.9806149322580641E-2</v>
      </c>
      <c r="AM409">
        <f t="shared" si="201"/>
        <v>0.49</v>
      </c>
      <c r="AN409">
        <f t="shared" si="202"/>
        <v>0.39</v>
      </c>
      <c r="AO409">
        <v>19.670000000000002</v>
      </c>
      <c r="AP409">
        <v>0.5</v>
      </c>
      <c r="AQ409" t="s">
        <v>195</v>
      </c>
      <c r="AR409">
        <v>1607417338.33548</v>
      </c>
      <c r="AS409">
        <v>420.15303225806502</v>
      </c>
      <c r="AT409">
        <v>409.99783870967701</v>
      </c>
      <c r="AU409">
        <v>31.999300000000002</v>
      </c>
      <c r="AV409">
        <v>31.245012903225799</v>
      </c>
      <c r="AW409">
        <v>1000.00329032258</v>
      </c>
      <c r="AX409">
        <v>101.57219354838701</v>
      </c>
      <c r="AY409">
        <v>0.15410474193548401</v>
      </c>
      <c r="AZ409">
        <v>38.4916129032258</v>
      </c>
      <c r="BA409">
        <v>38.4594064516129</v>
      </c>
      <c r="BB409">
        <v>37.005880645161298</v>
      </c>
      <c r="BC409">
        <v>10006.629032258101</v>
      </c>
      <c r="BD409">
        <v>-4.0420712903225797E-2</v>
      </c>
      <c r="BE409">
        <v>0.282605</v>
      </c>
      <c r="BF409">
        <v>1607417316.9000001</v>
      </c>
      <c r="BG409" t="s">
        <v>1141</v>
      </c>
      <c r="BH409">
        <v>66</v>
      </c>
      <c r="BI409">
        <v>-1.5089999999999999</v>
      </c>
      <c r="BJ409">
        <v>7.4999999999999997E-2</v>
      </c>
      <c r="BK409">
        <v>410</v>
      </c>
      <c r="BL409">
        <v>31</v>
      </c>
      <c r="BM409">
        <v>0.26</v>
      </c>
      <c r="BN409">
        <v>0.09</v>
      </c>
      <c r="BO409">
        <v>10.1338702</v>
      </c>
      <c r="BP409">
        <v>0.29578723649468203</v>
      </c>
      <c r="BQ409">
        <v>0.151221181036123</v>
      </c>
      <c r="BR409">
        <v>0</v>
      </c>
      <c r="BS409">
        <v>0.74939836000000004</v>
      </c>
      <c r="BT409">
        <v>6.3393064105648905E-2</v>
      </c>
      <c r="BU409">
        <v>1.38612933346928E-2</v>
      </c>
      <c r="BV409">
        <v>1</v>
      </c>
      <c r="BW409">
        <v>1</v>
      </c>
      <c r="BX409">
        <v>2</v>
      </c>
      <c r="BY409" t="s">
        <v>220</v>
      </c>
      <c r="BZ409">
        <v>100</v>
      </c>
      <c r="CA409">
        <v>100</v>
      </c>
      <c r="CB409">
        <v>-1.5089999999999999</v>
      </c>
      <c r="CC409">
        <v>7.4999999999999997E-2</v>
      </c>
      <c r="CD409">
        <v>2</v>
      </c>
      <c r="CE409">
        <v>983.11699999999996</v>
      </c>
      <c r="CF409">
        <v>691.59299999999996</v>
      </c>
      <c r="CG409">
        <v>42</v>
      </c>
      <c r="CH409">
        <v>38.7819</v>
      </c>
      <c r="CI409">
        <v>29.999500000000001</v>
      </c>
      <c r="CJ409">
        <v>38.641800000000003</v>
      </c>
      <c r="CK409">
        <v>38.725999999999999</v>
      </c>
      <c r="CL409">
        <v>31.331700000000001</v>
      </c>
      <c r="CM409">
        <v>-30</v>
      </c>
      <c r="CN409">
        <v>-30</v>
      </c>
      <c r="CO409">
        <v>42</v>
      </c>
      <c r="CP409">
        <v>410</v>
      </c>
      <c r="CQ409">
        <v>10</v>
      </c>
      <c r="CR409">
        <v>97.342600000000004</v>
      </c>
      <c r="CS409">
        <v>105.125</v>
      </c>
    </row>
    <row r="410" spans="1:97" x14ac:dyDescent="0.25">
      <c r="A410">
        <v>394</v>
      </c>
      <c r="B410">
        <v>1607417351.9000001</v>
      </c>
      <c r="C410">
        <v>27757.800000190698</v>
      </c>
      <c r="D410" t="s">
        <v>1146</v>
      </c>
      <c r="E410" t="s">
        <v>1147</v>
      </c>
      <c r="F410">
        <v>1607417343.2709701</v>
      </c>
      <c r="G410">
        <f t="shared" si="174"/>
        <v>3.9735151152950902E-4</v>
      </c>
      <c r="H410">
        <f t="shared" si="175"/>
        <v>-5.3244921595225332</v>
      </c>
      <c r="I410">
        <f t="shared" si="176"/>
        <v>420.13770967741902</v>
      </c>
      <c r="J410">
        <f t="shared" si="177"/>
        <v>1164.7423106361261</v>
      </c>
      <c r="K410">
        <f t="shared" si="178"/>
        <v>118.48373515996047</v>
      </c>
      <c r="L410">
        <f t="shared" si="179"/>
        <v>42.738625247454543</v>
      </c>
      <c r="M410">
        <f t="shared" si="180"/>
        <v>1.0785303097419534E-2</v>
      </c>
      <c r="N410">
        <f t="shared" si="181"/>
        <v>2.6694931302059302</v>
      </c>
      <c r="O410">
        <f t="shared" si="182"/>
        <v>1.0761153382285131E-2</v>
      </c>
      <c r="P410">
        <f t="shared" si="183"/>
        <v>6.7278860716683837E-3</v>
      </c>
      <c r="Q410">
        <f t="shared" si="184"/>
        <v>-6.5637392553871002E-3</v>
      </c>
      <c r="R410">
        <f t="shared" si="185"/>
        <v>38.372916069522283</v>
      </c>
      <c r="S410">
        <f t="shared" si="186"/>
        <v>38.457835483871001</v>
      </c>
      <c r="T410">
        <f t="shared" si="187"/>
        <v>6.8242411229385871</v>
      </c>
      <c r="U410">
        <f t="shared" si="188"/>
        <v>47.616154640633162</v>
      </c>
      <c r="V410">
        <f t="shared" si="189"/>
        <v>3.2541440568819726</v>
      </c>
      <c r="W410">
        <f t="shared" si="190"/>
        <v>6.834117709507467</v>
      </c>
      <c r="X410">
        <f t="shared" si="191"/>
        <v>3.5700970660566145</v>
      </c>
      <c r="Y410">
        <f t="shared" si="192"/>
        <v>-17.523201658451349</v>
      </c>
      <c r="Z410">
        <f t="shared" si="193"/>
        <v>3.8537449706062454</v>
      </c>
      <c r="AA410">
        <f t="shared" si="194"/>
        <v>0.34867367676889788</v>
      </c>
      <c r="AB410">
        <f t="shared" si="195"/>
        <v>-13.327346750331595</v>
      </c>
      <c r="AC410">
        <v>-1.2216233985852E-3</v>
      </c>
      <c r="AD410">
        <v>2.3594619395456599E-2</v>
      </c>
      <c r="AE410">
        <v>2.6780439320581602</v>
      </c>
      <c r="AF410">
        <v>95</v>
      </c>
      <c r="AG410">
        <v>9</v>
      </c>
      <c r="AH410">
        <f t="shared" si="196"/>
        <v>1</v>
      </c>
      <c r="AI410">
        <f t="shared" si="197"/>
        <v>0</v>
      </c>
      <c r="AJ410">
        <f t="shared" si="198"/>
        <v>51737.151646950413</v>
      </c>
      <c r="AK410">
        <f t="shared" si="199"/>
        <v>-3.4347144193548403E-2</v>
      </c>
      <c r="AL410">
        <f t="shared" si="200"/>
        <v>-1.6830100654838719E-2</v>
      </c>
      <c r="AM410">
        <f t="shared" si="201"/>
        <v>0.49</v>
      </c>
      <c r="AN410">
        <f t="shared" si="202"/>
        <v>0.39</v>
      </c>
      <c r="AO410">
        <v>19.670000000000002</v>
      </c>
      <c r="AP410">
        <v>0.5</v>
      </c>
      <c r="AQ410" t="s">
        <v>195</v>
      </c>
      <c r="AR410">
        <v>1607417343.2709701</v>
      </c>
      <c r="AS410">
        <v>420.13770967741902</v>
      </c>
      <c r="AT410">
        <v>409.99277419354797</v>
      </c>
      <c r="AU410">
        <v>31.9895322580645</v>
      </c>
      <c r="AV410">
        <v>31.2329419354839</v>
      </c>
      <c r="AW410">
        <v>999.99654838709705</v>
      </c>
      <c r="AX410">
        <v>101.571258064516</v>
      </c>
      <c r="AY410">
        <v>0.15401977419354801</v>
      </c>
      <c r="AZ410">
        <v>38.484612903225802</v>
      </c>
      <c r="BA410">
        <v>38.457835483871001</v>
      </c>
      <c r="BB410">
        <v>37.001683870967703</v>
      </c>
      <c r="BC410">
        <v>10001.892258064499</v>
      </c>
      <c r="BD410">
        <v>-3.4347144193548403E-2</v>
      </c>
      <c r="BE410">
        <v>0.282605</v>
      </c>
      <c r="BF410">
        <v>1607417316.9000001</v>
      </c>
      <c r="BG410" t="s">
        <v>1141</v>
      </c>
      <c r="BH410">
        <v>66</v>
      </c>
      <c r="BI410">
        <v>-1.5089999999999999</v>
      </c>
      <c r="BJ410">
        <v>7.4999999999999997E-2</v>
      </c>
      <c r="BK410">
        <v>410</v>
      </c>
      <c r="BL410">
        <v>31</v>
      </c>
      <c r="BM410">
        <v>0.26</v>
      </c>
      <c r="BN410">
        <v>0.09</v>
      </c>
      <c r="BO410">
        <v>10.150582</v>
      </c>
      <c r="BP410">
        <v>-9.4893061224494202E-2</v>
      </c>
      <c r="BQ410">
        <v>1.6760211096522499E-2</v>
      </c>
      <c r="BR410">
        <v>1</v>
      </c>
      <c r="BS410">
        <v>0.75398273999999998</v>
      </c>
      <c r="BT410">
        <v>3.0641880432174699E-2</v>
      </c>
      <c r="BU410">
        <v>3.91385417617979E-3</v>
      </c>
      <c r="BV410">
        <v>1</v>
      </c>
      <c r="BW410">
        <v>2</v>
      </c>
      <c r="BX410">
        <v>2</v>
      </c>
      <c r="BY410" t="s">
        <v>197</v>
      </c>
      <c r="BZ410">
        <v>100</v>
      </c>
      <c r="CA410">
        <v>100</v>
      </c>
      <c r="CB410">
        <v>-1.5089999999999999</v>
      </c>
      <c r="CC410">
        <v>7.4999999999999997E-2</v>
      </c>
      <c r="CD410">
        <v>2</v>
      </c>
      <c r="CE410">
        <v>983.30799999999999</v>
      </c>
      <c r="CF410">
        <v>691.66600000000005</v>
      </c>
      <c r="CG410">
        <v>41.999499999999998</v>
      </c>
      <c r="CH410">
        <v>38.7744</v>
      </c>
      <c r="CI410">
        <v>29.999500000000001</v>
      </c>
      <c r="CJ410">
        <v>38.636000000000003</v>
      </c>
      <c r="CK410">
        <v>38.719900000000003</v>
      </c>
      <c r="CL410">
        <v>31.330500000000001</v>
      </c>
      <c r="CM410">
        <v>-30</v>
      </c>
      <c r="CN410">
        <v>-30</v>
      </c>
      <c r="CO410">
        <v>42</v>
      </c>
      <c r="CP410">
        <v>410</v>
      </c>
      <c r="CQ410">
        <v>10</v>
      </c>
      <c r="CR410">
        <v>97.343400000000003</v>
      </c>
      <c r="CS410">
        <v>105.125</v>
      </c>
    </row>
    <row r="411" spans="1:97" x14ac:dyDescent="0.25">
      <c r="A411">
        <v>395</v>
      </c>
      <c r="B411">
        <v>1607417356.9000001</v>
      </c>
      <c r="C411">
        <v>27762.800000190698</v>
      </c>
      <c r="D411" t="s">
        <v>1148</v>
      </c>
      <c r="E411" t="s">
        <v>1149</v>
      </c>
      <c r="F411">
        <v>1607417348.2709701</v>
      </c>
      <c r="G411">
        <f t="shared" si="174"/>
        <v>3.9782604810828336E-4</v>
      </c>
      <c r="H411">
        <f t="shared" si="175"/>
        <v>-5.3165025778536119</v>
      </c>
      <c r="I411">
        <f t="shared" si="176"/>
        <v>420.12109677419397</v>
      </c>
      <c r="J411">
        <f t="shared" si="177"/>
        <v>1162.6644552363668</v>
      </c>
      <c r="K411">
        <f t="shared" si="178"/>
        <v>118.27197344926488</v>
      </c>
      <c r="L411">
        <f t="shared" si="179"/>
        <v>42.73679390418102</v>
      </c>
      <c r="M411">
        <f t="shared" si="180"/>
        <v>1.0798109933859558E-2</v>
      </c>
      <c r="N411">
        <f t="shared" si="181"/>
        <v>2.6689558702264948</v>
      </c>
      <c r="O411">
        <f t="shared" si="182"/>
        <v>1.0773898040708565E-2</v>
      </c>
      <c r="P411">
        <f t="shared" si="183"/>
        <v>6.7358570516778586E-3</v>
      </c>
      <c r="Q411">
        <f t="shared" si="184"/>
        <v>-5.1756005679677482E-3</v>
      </c>
      <c r="R411">
        <f t="shared" si="185"/>
        <v>38.364912162215141</v>
      </c>
      <c r="S411">
        <f t="shared" si="186"/>
        <v>38.454916129032298</v>
      </c>
      <c r="T411">
        <f t="shared" si="187"/>
        <v>6.8231650966822475</v>
      </c>
      <c r="U411">
        <f t="shared" si="188"/>
        <v>47.619679501347612</v>
      </c>
      <c r="V411">
        <f t="shared" si="189"/>
        <v>3.2530041440081852</v>
      </c>
      <c r="W411">
        <f t="shared" si="190"/>
        <v>6.8312180553758806</v>
      </c>
      <c r="X411">
        <f t="shared" si="191"/>
        <v>3.5701609526740623</v>
      </c>
      <c r="Y411">
        <f t="shared" si="192"/>
        <v>-17.544128721575294</v>
      </c>
      <c r="Z411">
        <f t="shared" si="193"/>
        <v>3.1423446125401941</v>
      </c>
      <c r="AA411">
        <f t="shared" si="194"/>
        <v>0.28435107523231895</v>
      </c>
      <c r="AB411">
        <f t="shared" si="195"/>
        <v>-14.122608634370748</v>
      </c>
      <c r="AC411">
        <v>-1.22123200507438E-3</v>
      </c>
      <c r="AD411">
        <v>2.3587059961892601E-2</v>
      </c>
      <c r="AE411">
        <v>2.6775039325041901</v>
      </c>
      <c r="AF411">
        <v>95</v>
      </c>
      <c r="AG411">
        <v>9</v>
      </c>
      <c r="AH411">
        <f t="shared" si="196"/>
        <v>1</v>
      </c>
      <c r="AI411">
        <f t="shared" si="197"/>
        <v>0</v>
      </c>
      <c r="AJ411">
        <f t="shared" si="198"/>
        <v>51722.553348260233</v>
      </c>
      <c r="AK411">
        <f t="shared" si="199"/>
        <v>-2.7083205483871001E-2</v>
      </c>
      <c r="AL411">
        <f t="shared" si="200"/>
        <v>-1.327077068709679E-2</v>
      </c>
      <c r="AM411">
        <f t="shared" si="201"/>
        <v>0.49</v>
      </c>
      <c r="AN411">
        <f t="shared" si="202"/>
        <v>0.39</v>
      </c>
      <c r="AO411">
        <v>19.670000000000002</v>
      </c>
      <c r="AP411">
        <v>0.5</v>
      </c>
      <c r="AQ411" t="s">
        <v>195</v>
      </c>
      <c r="AR411">
        <v>1607417348.2709701</v>
      </c>
      <c r="AS411">
        <v>420.12109677419397</v>
      </c>
      <c r="AT411">
        <v>409.99229032258103</v>
      </c>
      <c r="AU411">
        <v>31.978432258064501</v>
      </c>
      <c r="AV411">
        <v>31.220932258064501</v>
      </c>
      <c r="AW411">
        <v>999.99993548387101</v>
      </c>
      <c r="AX411">
        <v>101.571032258065</v>
      </c>
      <c r="AY411">
        <v>0.15390903225806499</v>
      </c>
      <c r="AZ411">
        <v>38.476754838709702</v>
      </c>
      <c r="BA411">
        <v>38.454916129032298</v>
      </c>
      <c r="BB411">
        <v>36.991090322580597</v>
      </c>
      <c r="BC411">
        <v>9998.7099999999991</v>
      </c>
      <c r="BD411">
        <v>-2.7083205483871001E-2</v>
      </c>
      <c r="BE411">
        <v>0.282605</v>
      </c>
      <c r="BF411">
        <v>1607417316.9000001</v>
      </c>
      <c r="BG411" t="s">
        <v>1141</v>
      </c>
      <c r="BH411">
        <v>66</v>
      </c>
      <c r="BI411">
        <v>-1.5089999999999999</v>
      </c>
      <c r="BJ411">
        <v>7.4999999999999997E-2</v>
      </c>
      <c r="BK411">
        <v>410</v>
      </c>
      <c r="BL411">
        <v>31</v>
      </c>
      <c r="BM411">
        <v>0.26</v>
      </c>
      <c r="BN411">
        <v>0.09</v>
      </c>
      <c r="BO411">
        <v>10.140281999999999</v>
      </c>
      <c r="BP411">
        <v>-0.17433565426167</v>
      </c>
      <c r="BQ411">
        <v>2.4339570168760101E-2</v>
      </c>
      <c r="BR411">
        <v>0</v>
      </c>
      <c r="BS411">
        <v>0.75617557999999996</v>
      </c>
      <c r="BT411">
        <v>1.8727381512602299E-2</v>
      </c>
      <c r="BU411">
        <v>2.5101135519334599E-3</v>
      </c>
      <c r="BV411">
        <v>1</v>
      </c>
      <c r="BW411">
        <v>1</v>
      </c>
      <c r="BX411">
        <v>2</v>
      </c>
      <c r="BY411" t="s">
        <v>220</v>
      </c>
      <c r="BZ411">
        <v>100</v>
      </c>
      <c r="CA411">
        <v>100</v>
      </c>
      <c r="CB411">
        <v>-1.5089999999999999</v>
      </c>
      <c r="CC411">
        <v>7.4999999999999997E-2</v>
      </c>
      <c r="CD411">
        <v>2</v>
      </c>
      <c r="CE411">
        <v>983.43499999999995</v>
      </c>
      <c r="CF411">
        <v>691.77200000000005</v>
      </c>
      <c r="CG411">
        <v>41.998399999999997</v>
      </c>
      <c r="CH411">
        <v>38.767899999999997</v>
      </c>
      <c r="CI411">
        <v>29.999600000000001</v>
      </c>
      <c r="CJ411">
        <v>38.6295</v>
      </c>
      <c r="CK411">
        <v>38.714799999999997</v>
      </c>
      <c r="CL411">
        <v>31.331099999999999</v>
      </c>
      <c r="CM411">
        <v>-30</v>
      </c>
      <c r="CN411">
        <v>-30</v>
      </c>
      <c r="CO411">
        <v>42</v>
      </c>
      <c r="CP411">
        <v>410</v>
      </c>
      <c r="CQ411">
        <v>10</v>
      </c>
      <c r="CR411">
        <v>97.345200000000006</v>
      </c>
      <c r="CS411">
        <v>105.127</v>
      </c>
    </row>
    <row r="412" spans="1:97" x14ac:dyDescent="0.25">
      <c r="A412">
        <v>396</v>
      </c>
      <c r="B412">
        <v>1607417361.9000001</v>
      </c>
      <c r="C412">
        <v>27767.800000190698</v>
      </c>
      <c r="D412" t="s">
        <v>1150</v>
      </c>
      <c r="E412" t="s">
        <v>1151</v>
      </c>
      <c r="F412">
        <v>1607417353.2709701</v>
      </c>
      <c r="G412">
        <f t="shared" si="174"/>
        <v>3.9839060749042552E-4</v>
      </c>
      <c r="H412">
        <f t="shared" si="175"/>
        <v>-5.3136156563984889</v>
      </c>
      <c r="I412">
        <f t="shared" si="176"/>
        <v>420.11858064516099</v>
      </c>
      <c r="J412">
        <f t="shared" si="177"/>
        <v>1161.0311353136558</v>
      </c>
      <c r="K412">
        <f t="shared" si="178"/>
        <v>118.10542670374855</v>
      </c>
      <c r="L412">
        <f t="shared" si="179"/>
        <v>42.736394162130217</v>
      </c>
      <c r="M412">
        <f t="shared" si="180"/>
        <v>1.0815411496758286E-2</v>
      </c>
      <c r="N412">
        <f t="shared" si="181"/>
        <v>2.6678262500293477</v>
      </c>
      <c r="O412">
        <f t="shared" si="182"/>
        <v>1.079111178758088E-2</v>
      </c>
      <c r="P412">
        <f t="shared" si="183"/>
        <v>6.7466235076796E-3</v>
      </c>
      <c r="Q412">
        <f t="shared" si="184"/>
        <v>-5.5598521189354775E-3</v>
      </c>
      <c r="R412">
        <f t="shared" si="185"/>
        <v>38.358332790595206</v>
      </c>
      <c r="S412">
        <f t="shared" si="186"/>
        <v>38.450222580645203</v>
      </c>
      <c r="T412">
        <f t="shared" si="187"/>
        <v>6.8214354403513049</v>
      </c>
      <c r="U412">
        <f t="shared" si="188"/>
        <v>47.619481699951471</v>
      </c>
      <c r="V412">
        <f t="shared" si="189"/>
        <v>3.2518709471037948</v>
      </c>
      <c r="W412">
        <f t="shared" si="190"/>
        <v>6.8288667390243951</v>
      </c>
      <c r="X412">
        <f t="shared" si="191"/>
        <v>3.5695644932475101</v>
      </c>
      <c r="Y412">
        <f t="shared" si="192"/>
        <v>-17.569025790327764</v>
      </c>
      <c r="Z412">
        <f t="shared" si="193"/>
        <v>2.8992910551520024</v>
      </c>
      <c r="AA412">
        <f t="shared" si="194"/>
        <v>0.26245423315013244</v>
      </c>
      <c r="AB412">
        <f t="shared" si="195"/>
        <v>-14.412840354144564</v>
      </c>
      <c r="AC412">
        <v>-1.2204093519388201E-3</v>
      </c>
      <c r="AD412">
        <v>2.35711711146009E-2</v>
      </c>
      <c r="AE412">
        <v>2.6763685541135098</v>
      </c>
      <c r="AF412">
        <v>95</v>
      </c>
      <c r="AG412">
        <v>10</v>
      </c>
      <c r="AH412">
        <f t="shared" si="196"/>
        <v>1</v>
      </c>
      <c r="AI412">
        <f t="shared" si="197"/>
        <v>0</v>
      </c>
      <c r="AJ412">
        <f t="shared" si="198"/>
        <v>51690.183884562815</v>
      </c>
      <c r="AK412">
        <f t="shared" si="199"/>
        <v>-2.9093940967741899E-2</v>
      </c>
      <c r="AL412">
        <f t="shared" si="200"/>
        <v>-1.425603107419353E-2</v>
      </c>
      <c r="AM412">
        <f t="shared" si="201"/>
        <v>0.49</v>
      </c>
      <c r="AN412">
        <f t="shared" si="202"/>
        <v>0.39</v>
      </c>
      <c r="AO412">
        <v>19.670000000000002</v>
      </c>
      <c r="AP412">
        <v>0.5</v>
      </c>
      <c r="AQ412" t="s">
        <v>195</v>
      </c>
      <c r="AR412">
        <v>1607417353.2709701</v>
      </c>
      <c r="AS412">
        <v>420.11858064516099</v>
      </c>
      <c r="AT412">
        <v>409.99587096774201</v>
      </c>
      <c r="AU412">
        <v>31.967400000000001</v>
      </c>
      <c r="AV412">
        <v>31.208812903225802</v>
      </c>
      <c r="AW412">
        <v>999.99535483871</v>
      </c>
      <c r="AX412">
        <v>101.570774193548</v>
      </c>
      <c r="AY412">
        <v>0.153824838709677</v>
      </c>
      <c r="AZ412">
        <v>38.470380645161299</v>
      </c>
      <c r="BA412">
        <v>38.450222580645203</v>
      </c>
      <c r="BB412">
        <v>36.982161290322601</v>
      </c>
      <c r="BC412">
        <v>9992</v>
      </c>
      <c r="BD412">
        <v>-2.9093940967741899E-2</v>
      </c>
      <c r="BE412">
        <v>0.282605</v>
      </c>
      <c r="BF412">
        <v>1607417316.9000001</v>
      </c>
      <c r="BG412" t="s">
        <v>1141</v>
      </c>
      <c r="BH412">
        <v>66</v>
      </c>
      <c r="BI412">
        <v>-1.5089999999999999</v>
      </c>
      <c r="BJ412">
        <v>7.4999999999999997E-2</v>
      </c>
      <c r="BK412">
        <v>410</v>
      </c>
      <c r="BL412">
        <v>31</v>
      </c>
      <c r="BM412">
        <v>0.26</v>
      </c>
      <c r="BN412">
        <v>0.09</v>
      </c>
      <c r="BO412">
        <v>10.134778000000001</v>
      </c>
      <c r="BP412">
        <v>-0.111497719087661</v>
      </c>
      <c r="BQ412">
        <v>2.2659834862593299E-2</v>
      </c>
      <c r="BR412">
        <v>0</v>
      </c>
      <c r="BS412">
        <v>0.75757644000000002</v>
      </c>
      <c r="BT412">
        <v>1.1213203361345601E-2</v>
      </c>
      <c r="BU412">
        <v>1.54992880042923E-3</v>
      </c>
      <c r="BV412">
        <v>1</v>
      </c>
      <c r="BW412">
        <v>1</v>
      </c>
      <c r="BX412">
        <v>2</v>
      </c>
      <c r="BY412" t="s">
        <v>220</v>
      </c>
      <c r="BZ412">
        <v>100</v>
      </c>
      <c r="CA412">
        <v>100</v>
      </c>
      <c r="CB412">
        <v>-1.5089999999999999</v>
      </c>
      <c r="CC412">
        <v>7.4999999999999997E-2</v>
      </c>
      <c r="CD412">
        <v>2</v>
      </c>
      <c r="CE412">
        <v>983.67700000000002</v>
      </c>
      <c r="CF412">
        <v>691.74</v>
      </c>
      <c r="CG412">
        <v>41.997999999999998</v>
      </c>
      <c r="CH412">
        <v>38.760399999999997</v>
      </c>
      <c r="CI412">
        <v>29.999600000000001</v>
      </c>
      <c r="CJ412">
        <v>38.623199999999997</v>
      </c>
      <c r="CK412">
        <v>38.7074</v>
      </c>
      <c r="CL412">
        <v>31.331900000000001</v>
      </c>
      <c r="CM412">
        <v>-30</v>
      </c>
      <c r="CN412">
        <v>-30</v>
      </c>
      <c r="CO412">
        <v>42</v>
      </c>
      <c r="CP412">
        <v>410</v>
      </c>
      <c r="CQ412">
        <v>10</v>
      </c>
      <c r="CR412">
        <v>97.344899999999996</v>
      </c>
      <c r="CS412">
        <v>105.128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208</v>
      </c>
      <c r="B14" t="s">
        <v>209</v>
      </c>
    </row>
    <row r="15" spans="1:2" x14ac:dyDescent="0.25">
      <c r="A15" t="s">
        <v>223</v>
      </c>
      <c r="B15" t="s">
        <v>224</v>
      </c>
    </row>
    <row r="16" spans="1:2" x14ac:dyDescent="0.25">
      <c r="A16" t="s">
        <v>251</v>
      </c>
      <c r="B16" t="s">
        <v>252</v>
      </c>
    </row>
    <row r="17" spans="1:2" x14ac:dyDescent="0.25">
      <c r="A17" t="s">
        <v>266</v>
      </c>
      <c r="B17" t="s">
        <v>267</v>
      </c>
    </row>
    <row r="18" spans="1:2" x14ac:dyDescent="0.25">
      <c r="A18" t="s">
        <v>281</v>
      </c>
      <c r="B18" t="s">
        <v>282</v>
      </c>
    </row>
    <row r="19" spans="1:2" x14ac:dyDescent="0.25">
      <c r="A19" t="s">
        <v>296</v>
      </c>
      <c r="B19" t="s">
        <v>297</v>
      </c>
    </row>
    <row r="20" spans="1:2" x14ac:dyDescent="0.25">
      <c r="A20" t="s">
        <v>311</v>
      </c>
      <c r="B20" t="s">
        <v>312</v>
      </c>
    </row>
    <row r="21" spans="1:2" x14ac:dyDescent="0.25">
      <c r="A21" t="s">
        <v>326</v>
      </c>
      <c r="B21" t="s">
        <v>327</v>
      </c>
    </row>
    <row r="22" spans="1:2" x14ac:dyDescent="0.25">
      <c r="A22" t="s">
        <v>339</v>
      </c>
      <c r="B22" t="s">
        <v>340</v>
      </c>
    </row>
    <row r="23" spans="1:2" x14ac:dyDescent="0.25">
      <c r="A23" t="s">
        <v>354</v>
      </c>
      <c r="B23" t="s">
        <v>355</v>
      </c>
    </row>
    <row r="24" spans="1:2" x14ac:dyDescent="0.25">
      <c r="A24" t="s">
        <v>369</v>
      </c>
      <c r="B24" t="s">
        <v>370</v>
      </c>
    </row>
    <row r="25" spans="1:2" x14ac:dyDescent="0.25">
      <c r="A25" t="s">
        <v>384</v>
      </c>
      <c r="B25" t="s">
        <v>385</v>
      </c>
    </row>
    <row r="26" spans="1:2" x14ac:dyDescent="0.25">
      <c r="A26" t="s">
        <v>396</v>
      </c>
      <c r="B26" t="s">
        <v>25</v>
      </c>
    </row>
    <row r="27" spans="1:2" x14ac:dyDescent="0.25">
      <c r="A27" t="s">
        <v>397</v>
      </c>
      <c r="B27" t="s">
        <v>25</v>
      </c>
    </row>
    <row r="28" spans="1:2" x14ac:dyDescent="0.25">
      <c r="A28" t="s">
        <v>411</v>
      </c>
      <c r="B28" t="s">
        <v>412</v>
      </c>
    </row>
    <row r="29" spans="1:2" x14ac:dyDescent="0.25">
      <c r="A29" t="s">
        <v>426</v>
      </c>
      <c r="B29" t="s">
        <v>282</v>
      </c>
    </row>
    <row r="30" spans="1:2" x14ac:dyDescent="0.25">
      <c r="A30" t="s">
        <v>440</v>
      </c>
      <c r="B30" t="s">
        <v>441</v>
      </c>
    </row>
    <row r="31" spans="1:2" x14ac:dyDescent="0.25">
      <c r="A31" t="s">
        <v>453</v>
      </c>
      <c r="B31" t="s">
        <v>355</v>
      </c>
    </row>
    <row r="32" spans="1:2" x14ac:dyDescent="0.25">
      <c r="A32" t="s">
        <v>467</v>
      </c>
      <c r="B32" t="s">
        <v>468</v>
      </c>
    </row>
    <row r="33" spans="1:2" x14ac:dyDescent="0.25">
      <c r="A33" t="s">
        <v>482</v>
      </c>
      <c r="B33" t="s">
        <v>209</v>
      </c>
    </row>
    <row r="34" spans="1:2" x14ac:dyDescent="0.25">
      <c r="A34" t="s">
        <v>494</v>
      </c>
      <c r="B34" t="s">
        <v>495</v>
      </c>
    </row>
    <row r="35" spans="1:2" x14ac:dyDescent="0.25">
      <c r="A35" t="s">
        <v>509</v>
      </c>
      <c r="B35" t="s">
        <v>510</v>
      </c>
    </row>
    <row r="36" spans="1:2" x14ac:dyDescent="0.25">
      <c r="A36" t="s">
        <v>524</v>
      </c>
      <c r="B36" t="s">
        <v>385</v>
      </c>
    </row>
    <row r="37" spans="1:2" x14ac:dyDescent="0.25">
      <c r="A37" t="s">
        <v>538</v>
      </c>
      <c r="B37" t="s">
        <v>539</v>
      </c>
    </row>
    <row r="38" spans="1:2" x14ac:dyDescent="0.25">
      <c r="A38" t="s">
        <v>553</v>
      </c>
      <c r="B38" t="s">
        <v>554</v>
      </c>
    </row>
    <row r="39" spans="1:2" x14ac:dyDescent="0.25">
      <c r="A39" t="s">
        <v>568</v>
      </c>
      <c r="B39" t="s">
        <v>569</v>
      </c>
    </row>
    <row r="40" spans="1:2" x14ac:dyDescent="0.25">
      <c r="A40" t="s">
        <v>583</v>
      </c>
      <c r="B40" t="s">
        <v>539</v>
      </c>
    </row>
    <row r="41" spans="1:2" x14ac:dyDescent="0.25">
      <c r="A41" t="s">
        <v>597</v>
      </c>
      <c r="B41" t="s">
        <v>327</v>
      </c>
    </row>
    <row r="42" spans="1:2" x14ac:dyDescent="0.25">
      <c r="A42" t="s">
        <v>611</v>
      </c>
      <c r="B42" t="s">
        <v>282</v>
      </c>
    </row>
    <row r="43" spans="1:2" x14ac:dyDescent="0.25">
      <c r="A43" t="s">
        <v>623</v>
      </c>
      <c r="B43" t="s">
        <v>267</v>
      </c>
    </row>
    <row r="44" spans="1:2" x14ac:dyDescent="0.25">
      <c r="A44" t="s">
        <v>637</v>
      </c>
      <c r="B44" t="s">
        <v>554</v>
      </c>
    </row>
    <row r="45" spans="1:2" x14ac:dyDescent="0.25">
      <c r="A45" t="s">
        <v>651</v>
      </c>
      <c r="B45" t="s">
        <v>652</v>
      </c>
    </row>
    <row r="46" spans="1:2" x14ac:dyDescent="0.25">
      <c r="A46" t="s">
        <v>664</v>
      </c>
      <c r="B46" t="s">
        <v>665</v>
      </c>
    </row>
    <row r="47" spans="1:2" x14ac:dyDescent="0.25">
      <c r="A47" t="s">
        <v>679</v>
      </c>
      <c r="B47" t="s">
        <v>680</v>
      </c>
    </row>
    <row r="48" spans="1:2" x14ac:dyDescent="0.25">
      <c r="A48" t="s">
        <v>694</v>
      </c>
      <c r="B48" t="s">
        <v>695</v>
      </c>
    </row>
    <row r="49" spans="1:2" x14ac:dyDescent="0.25">
      <c r="A49" t="s">
        <v>709</v>
      </c>
      <c r="B49" t="s">
        <v>252</v>
      </c>
    </row>
    <row r="50" spans="1:2" x14ac:dyDescent="0.25">
      <c r="A50" t="s">
        <v>723</v>
      </c>
      <c r="B50" t="s">
        <v>724</v>
      </c>
    </row>
    <row r="51" spans="1:2" x14ac:dyDescent="0.25">
      <c r="A51" t="s">
        <v>738</v>
      </c>
      <c r="B51" t="s">
        <v>224</v>
      </c>
    </row>
    <row r="52" spans="1:2" x14ac:dyDescent="0.25">
      <c r="A52" t="s">
        <v>752</v>
      </c>
      <c r="B52" t="s">
        <v>753</v>
      </c>
    </row>
    <row r="53" spans="1:2" x14ac:dyDescent="0.25">
      <c r="A53" t="s">
        <v>767</v>
      </c>
      <c r="B53" t="s">
        <v>495</v>
      </c>
    </row>
    <row r="54" spans="1:2" x14ac:dyDescent="0.25">
      <c r="A54" t="s">
        <v>781</v>
      </c>
      <c r="B54" t="s">
        <v>297</v>
      </c>
    </row>
    <row r="55" spans="1:2" x14ac:dyDescent="0.25">
      <c r="A55" t="s">
        <v>793</v>
      </c>
      <c r="B55" t="s">
        <v>385</v>
      </c>
    </row>
    <row r="56" spans="1:2" x14ac:dyDescent="0.25">
      <c r="A56" t="s">
        <v>807</v>
      </c>
      <c r="B56" t="s">
        <v>808</v>
      </c>
    </row>
    <row r="57" spans="1:2" x14ac:dyDescent="0.25">
      <c r="A57" t="s">
        <v>822</v>
      </c>
      <c r="B57" t="s">
        <v>665</v>
      </c>
    </row>
    <row r="58" spans="1:2" x14ac:dyDescent="0.25">
      <c r="A58" t="s">
        <v>836</v>
      </c>
      <c r="B58" t="s">
        <v>695</v>
      </c>
    </row>
    <row r="59" spans="1:2" x14ac:dyDescent="0.25">
      <c r="A59" t="s">
        <v>850</v>
      </c>
      <c r="B59" t="s">
        <v>209</v>
      </c>
    </row>
    <row r="60" spans="1:2" x14ac:dyDescent="0.25">
      <c r="A60" t="s">
        <v>863</v>
      </c>
      <c r="B60" t="s">
        <v>370</v>
      </c>
    </row>
    <row r="61" spans="1:2" x14ac:dyDescent="0.25">
      <c r="A61" t="s">
        <v>877</v>
      </c>
      <c r="B61" t="s">
        <v>539</v>
      </c>
    </row>
    <row r="62" spans="1:2" x14ac:dyDescent="0.25">
      <c r="A62" t="s">
        <v>891</v>
      </c>
      <c r="B62" t="s">
        <v>282</v>
      </c>
    </row>
    <row r="63" spans="1:2" x14ac:dyDescent="0.25">
      <c r="A63" t="s">
        <v>905</v>
      </c>
      <c r="B63" t="s">
        <v>569</v>
      </c>
    </row>
    <row r="64" spans="1:2" x14ac:dyDescent="0.25">
      <c r="A64" t="s">
        <v>917</v>
      </c>
      <c r="B64" t="s">
        <v>652</v>
      </c>
    </row>
    <row r="65" spans="1:2" x14ac:dyDescent="0.25">
      <c r="A65" t="s">
        <v>931</v>
      </c>
      <c r="B65" t="s">
        <v>25</v>
      </c>
    </row>
    <row r="66" spans="1:2" x14ac:dyDescent="0.25">
      <c r="A66" t="s">
        <v>945</v>
      </c>
      <c r="B66" t="s">
        <v>753</v>
      </c>
    </row>
    <row r="67" spans="1:2" x14ac:dyDescent="0.25">
      <c r="A67" t="s">
        <v>959</v>
      </c>
      <c r="B67" t="s">
        <v>960</v>
      </c>
    </row>
    <row r="68" spans="1:2" x14ac:dyDescent="0.25">
      <c r="A68" t="s">
        <v>972</v>
      </c>
      <c r="B68" t="s">
        <v>808</v>
      </c>
    </row>
    <row r="69" spans="1:2" x14ac:dyDescent="0.25">
      <c r="A69" t="s">
        <v>986</v>
      </c>
      <c r="B69" t="s">
        <v>209</v>
      </c>
    </row>
    <row r="70" spans="1:2" x14ac:dyDescent="0.25">
      <c r="A70" t="s">
        <v>1000</v>
      </c>
      <c r="B70" t="s">
        <v>680</v>
      </c>
    </row>
    <row r="71" spans="1:2" x14ac:dyDescent="0.25">
      <c r="A71" t="s">
        <v>1014</v>
      </c>
      <c r="B71" t="s">
        <v>1015</v>
      </c>
    </row>
    <row r="72" spans="1:2" x14ac:dyDescent="0.25">
      <c r="A72" t="s">
        <v>1027</v>
      </c>
      <c r="B72" t="s">
        <v>468</v>
      </c>
    </row>
    <row r="73" spans="1:2" x14ac:dyDescent="0.25">
      <c r="A73" t="s">
        <v>1041</v>
      </c>
      <c r="B73" t="s">
        <v>1042</v>
      </c>
    </row>
    <row r="74" spans="1:2" x14ac:dyDescent="0.25">
      <c r="A74" t="s">
        <v>1056</v>
      </c>
      <c r="B74" t="s">
        <v>960</v>
      </c>
    </row>
    <row r="75" spans="1:2" x14ac:dyDescent="0.25">
      <c r="A75" t="s">
        <v>1070</v>
      </c>
      <c r="B75" t="s">
        <v>1071</v>
      </c>
    </row>
    <row r="76" spans="1:2" x14ac:dyDescent="0.25">
      <c r="A76" t="s">
        <v>1085</v>
      </c>
      <c r="B76" t="s">
        <v>297</v>
      </c>
    </row>
    <row r="77" spans="1:2" x14ac:dyDescent="0.25">
      <c r="A77" t="s">
        <v>1097</v>
      </c>
      <c r="B77" t="s">
        <v>340</v>
      </c>
    </row>
    <row r="78" spans="1:2" x14ac:dyDescent="0.25">
      <c r="A78" t="s">
        <v>1111</v>
      </c>
      <c r="B78" t="s">
        <v>25</v>
      </c>
    </row>
    <row r="79" spans="1:2" x14ac:dyDescent="0.25">
      <c r="A79" t="s">
        <v>1125</v>
      </c>
      <c r="B79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Chieppa</dc:creator>
  <cp:lastModifiedBy>Jeff Chieppa</cp:lastModifiedBy>
  <dcterms:created xsi:type="dcterms:W3CDTF">2020-12-08T02:50:48Z</dcterms:created>
  <dcterms:modified xsi:type="dcterms:W3CDTF">2020-12-19T23:01:24Z</dcterms:modified>
</cp:coreProperties>
</file>