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GitHub\pro4e\Pflichtenheft\Organisatorisch\"/>
    </mc:Choice>
  </mc:AlternateContent>
  <xr:revisionPtr revIDLastSave="0" documentId="13_ncr:1_{3BF340C5-E493-40C3-B970-02FCE2169726}" xr6:coauthVersionLast="45" xr6:coauthVersionMax="45" xr10:uidLastSave="{00000000-0000-0000-0000-000000000000}"/>
  <bookViews>
    <workbookView xWindow="6285" yWindow="3840" windowWidth="21600" windowHeight="11400" xr2:uid="{8373446C-4546-4EB0-9D8E-7B57F7AE5753}"/>
  </bookViews>
  <sheets>
    <sheet name="Strukturplan" sheetId="3" r:id="rId1"/>
    <sheet name="Budget" sheetId="4" r:id="rId2"/>
    <sheet name="Tabelle2" sheetId="5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3" l="1"/>
  <c r="C37" i="3"/>
  <c r="C42" i="3"/>
  <c r="B56" i="4"/>
  <c r="B57" i="4"/>
  <c r="B55" i="4"/>
  <c r="B51" i="4"/>
  <c r="B52" i="4"/>
  <c r="B50" i="4"/>
  <c r="B47" i="4"/>
  <c r="B48" i="4"/>
  <c r="B46" i="4"/>
  <c r="B44" i="4"/>
  <c r="B41" i="4"/>
  <c r="B42" i="4"/>
  <c r="B43" i="4"/>
  <c r="B40" i="4"/>
  <c r="B35" i="4"/>
  <c r="B34" i="4"/>
  <c r="B31" i="4"/>
  <c r="B32" i="4"/>
  <c r="B30" i="4"/>
  <c r="B24" i="4"/>
  <c r="B25" i="4"/>
  <c r="B26" i="4"/>
  <c r="B27" i="4"/>
  <c r="B23" i="4"/>
  <c r="B18" i="4"/>
  <c r="B19" i="4"/>
  <c r="B20" i="4"/>
  <c r="B21" i="4"/>
  <c r="B17" i="4"/>
  <c r="B14" i="4"/>
  <c r="B15" i="4"/>
  <c r="B13" i="4"/>
  <c r="B9" i="4"/>
  <c r="B10" i="4"/>
  <c r="B6" i="4"/>
  <c r="B7" i="4"/>
  <c r="B8" i="4"/>
  <c r="B5" i="4"/>
  <c r="B54" i="4"/>
  <c r="B22" i="4"/>
  <c r="B16" i="4"/>
  <c r="B12" i="4"/>
  <c r="B4" i="4"/>
  <c r="B3" i="4"/>
  <c r="B11" i="4"/>
  <c r="B21" i="5"/>
  <c r="B22" i="5"/>
  <c r="B56" i="5"/>
  <c r="C56" i="5"/>
  <c r="B55" i="5"/>
  <c r="C55" i="5"/>
  <c r="B54" i="5"/>
  <c r="C54" i="5"/>
  <c r="B51" i="5"/>
  <c r="C51" i="5"/>
  <c r="B50" i="5"/>
  <c r="C50" i="5"/>
  <c r="B49" i="5"/>
  <c r="C49" i="5"/>
  <c r="B47" i="5"/>
  <c r="C47" i="5"/>
  <c r="B46" i="5"/>
  <c r="C46" i="5"/>
  <c r="B44" i="5"/>
  <c r="C44" i="5"/>
  <c r="B43" i="5"/>
  <c r="C43" i="5"/>
  <c r="B42" i="5"/>
  <c r="C42" i="5"/>
  <c r="B37" i="5"/>
  <c r="C37" i="5"/>
  <c r="B36" i="5"/>
  <c r="C36" i="5"/>
  <c r="B34" i="5"/>
  <c r="C34" i="5"/>
  <c r="B33" i="5"/>
  <c r="C33" i="5"/>
  <c r="B32" i="5"/>
  <c r="C32" i="5"/>
  <c r="B20" i="5"/>
  <c r="C20" i="5"/>
  <c r="B24" i="5"/>
  <c r="C24" i="5"/>
  <c r="B25" i="5"/>
  <c r="C25" i="5"/>
  <c r="B26" i="5"/>
  <c r="C26" i="5"/>
  <c r="B27" i="5"/>
  <c r="C27" i="5"/>
  <c r="B28" i="5"/>
  <c r="C28" i="5"/>
  <c r="B5" i="5"/>
  <c r="C5" i="5"/>
  <c r="B6" i="5"/>
  <c r="C6" i="5"/>
  <c r="B7" i="5"/>
  <c r="C7" i="5"/>
  <c r="B8" i="5"/>
  <c r="C8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C63" i="5"/>
  <c r="C62" i="5"/>
  <c r="C61" i="5"/>
  <c r="C22" i="5"/>
  <c r="C21" i="5"/>
  <c r="C57" i="4"/>
  <c r="C56" i="4"/>
  <c r="C55" i="4"/>
  <c r="C52" i="4"/>
  <c r="C51" i="4"/>
  <c r="C50" i="4"/>
  <c r="B49" i="4"/>
  <c r="C49" i="4"/>
  <c r="C48" i="4"/>
  <c r="C47" i="4"/>
  <c r="C46" i="4"/>
  <c r="B45" i="4"/>
  <c r="C45" i="4"/>
  <c r="C44" i="4"/>
  <c r="C43" i="4"/>
  <c r="C42" i="4"/>
  <c r="C41" i="4"/>
  <c r="C40" i="4"/>
  <c r="B39" i="4"/>
  <c r="B38" i="4"/>
  <c r="C35" i="4"/>
  <c r="C34" i="4"/>
  <c r="B33" i="4"/>
  <c r="C33" i="4"/>
  <c r="C32" i="4"/>
  <c r="C31" i="4"/>
  <c r="C30" i="4"/>
  <c r="B29" i="4"/>
  <c r="C29" i="4"/>
  <c r="C21" i="4"/>
  <c r="C20" i="4"/>
  <c r="C19" i="4"/>
  <c r="C18" i="4"/>
  <c r="C17" i="4"/>
  <c r="C16" i="4"/>
  <c r="C15" i="4"/>
  <c r="C14" i="4"/>
  <c r="C13" i="4"/>
  <c r="C10" i="4"/>
  <c r="C9" i="4"/>
  <c r="C27" i="4"/>
  <c r="C26" i="4"/>
  <c r="C25" i="4"/>
  <c r="C24" i="4"/>
  <c r="C23" i="4"/>
  <c r="C22" i="4"/>
  <c r="C8" i="4"/>
  <c r="C7" i="4"/>
  <c r="C6" i="4"/>
  <c r="C5" i="4"/>
  <c r="C11" i="4"/>
  <c r="B28" i="4"/>
  <c r="C28" i="4"/>
  <c r="C12" i="4"/>
  <c r="C3" i="4"/>
  <c r="C38" i="4"/>
  <c r="B37" i="4"/>
  <c r="C4" i="4"/>
  <c r="C39" i="4"/>
  <c r="C54" i="4"/>
  <c r="C37" i="4"/>
  <c r="C79" i="3"/>
  <c r="C72" i="3"/>
  <c r="B53" i="5"/>
  <c r="C60" i="3"/>
  <c r="C55" i="3"/>
  <c r="B35" i="5"/>
  <c r="C35" i="5"/>
  <c r="C51" i="3"/>
  <c r="B31" i="5"/>
  <c r="C31" i="5"/>
  <c r="B23" i="5"/>
  <c r="C23" i="5"/>
  <c r="C21" i="3"/>
  <c r="B9" i="5"/>
  <c r="C9" i="5"/>
  <c r="B45" i="5"/>
  <c r="C45" i="5"/>
  <c r="C67" i="3"/>
  <c r="B48" i="5"/>
  <c r="C48" i="5"/>
  <c r="C29" i="3"/>
  <c r="B18" i="5"/>
  <c r="C59" i="3"/>
  <c r="B4" i="5"/>
  <c r="C4" i="5"/>
  <c r="C20" i="3"/>
  <c r="B3" i="5"/>
  <c r="F3" i="5"/>
  <c r="F53" i="5"/>
  <c r="C53" i="5"/>
  <c r="B19" i="5"/>
  <c r="C19" i="5"/>
  <c r="B41" i="5"/>
  <c r="C41" i="5"/>
  <c r="C50" i="3"/>
  <c r="B30" i="5"/>
  <c r="B60" i="5"/>
  <c r="C60" i="5"/>
  <c r="C30" i="5"/>
  <c r="F30" i="5"/>
  <c r="F18" i="5"/>
  <c r="C18" i="5"/>
  <c r="B39" i="5"/>
  <c r="B40" i="5"/>
  <c r="C40" i="5"/>
  <c r="C3" i="5"/>
  <c r="C39" i="5"/>
  <c r="F39" i="5"/>
  <c r="C77" i="3"/>
  <c r="B58" i="5"/>
  <c r="C58" i="5"/>
  <c r="C65" i="5"/>
  <c r="D3" i="5"/>
  <c r="B53" i="4"/>
  <c r="B58" i="4"/>
  <c r="D11" i="5"/>
  <c r="D48" i="5"/>
  <c r="D45" i="5"/>
  <c r="D35" i="5"/>
  <c r="D51" i="5"/>
  <c r="D61" i="5"/>
  <c r="D14" i="5"/>
  <c r="D9" i="5"/>
  <c r="D63" i="5"/>
  <c r="D7" i="5"/>
  <c r="D44" i="5"/>
  <c r="D30" i="5"/>
  <c r="D34" i="5"/>
  <c r="D56" i="5"/>
  <c r="D8" i="5"/>
  <c r="D28" i="5"/>
  <c r="D21" i="5"/>
  <c r="D13" i="5"/>
  <c r="D33" i="5"/>
  <c r="D37" i="5"/>
  <c r="D43" i="5"/>
  <c r="D60" i="5"/>
  <c r="D25" i="5"/>
  <c r="D20" i="5"/>
  <c r="D15" i="5"/>
  <c r="D41" i="5"/>
  <c r="D58" i="5"/>
  <c r="D55" i="5"/>
  <c r="D49" i="5"/>
  <c r="D32" i="5"/>
  <c r="D40" i="5"/>
  <c r="D24" i="5"/>
  <c r="D54" i="5"/>
  <c r="D47" i="5"/>
  <c r="D62" i="5"/>
  <c r="D46" i="5"/>
  <c r="D18" i="5"/>
  <c r="D31" i="5"/>
  <c r="D50" i="5"/>
  <c r="D6" i="5"/>
  <c r="D19" i="5"/>
  <c r="D12" i="5"/>
  <c r="D27" i="5"/>
  <c r="D23" i="5"/>
  <c r="D16" i="5"/>
  <c r="D39" i="5"/>
  <c r="D10" i="5"/>
  <c r="B65" i="5"/>
  <c r="D4" i="5"/>
  <c r="D5" i="5"/>
  <c r="D26" i="5"/>
  <c r="D22" i="5"/>
  <c r="D53" i="5"/>
  <c r="D42" i="5"/>
  <c r="D36" i="5"/>
  <c r="C53" i="4"/>
  <c r="D65" i="5"/>
  <c r="C58" i="4"/>
  <c r="D54" i="4"/>
  <c r="D39" i="4"/>
  <c r="D51" i="4"/>
  <c r="D14" i="4"/>
  <c r="D7" i="4"/>
  <c r="D48" i="4"/>
  <c r="D11" i="4"/>
  <c r="D28" i="4"/>
  <c r="D4" i="4"/>
  <c r="D34" i="4"/>
  <c r="D46" i="4"/>
  <c r="D57" i="4"/>
  <c r="D27" i="4"/>
  <c r="D21" i="4"/>
  <c r="D45" i="4"/>
  <c r="D42" i="4"/>
  <c r="D13" i="4"/>
  <c r="D16" i="4"/>
  <c r="D31" i="4"/>
  <c r="D50" i="4"/>
  <c r="D47" i="4"/>
  <c r="D32" i="4"/>
  <c r="D15" i="4"/>
  <c r="D37" i="4"/>
  <c r="D26" i="4"/>
  <c r="D30" i="4"/>
  <c r="D20" i="4"/>
  <c r="D6" i="4"/>
  <c r="D49" i="4"/>
  <c r="D29" i="4"/>
  <c r="D17" i="4"/>
  <c r="D22" i="4"/>
  <c r="D25" i="4"/>
  <c r="D19" i="4"/>
  <c r="D18" i="4"/>
  <c r="D12" i="4"/>
  <c r="D52" i="4"/>
  <c r="D24" i="4"/>
  <c r="D40" i="4"/>
  <c r="D8" i="4"/>
  <c r="D41" i="4"/>
  <c r="D23" i="4"/>
  <c r="D5" i="4"/>
  <c r="D56" i="4"/>
  <c r="D9" i="4"/>
  <c r="D10" i="4"/>
  <c r="D44" i="4"/>
  <c r="D55" i="4"/>
  <c r="D43" i="4"/>
  <c r="D3" i="4"/>
  <c r="D33" i="4"/>
  <c r="D38" i="4"/>
  <c r="D35" i="4"/>
  <c r="D53" i="4"/>
  <c r="D58" i="4"/>
</calcChain>
</file>

<file path=xl/sharedStrings.xml><?xml version="1.0" encoding="utf-8"?>
<sst xmlns="http://schemas.openxmlformats.org/spreadsheetml/2006/main" count="221" uniqueCount="130">
  <si>
    <t>Verantwortung</t>
  </si>
  <si>
    <t>PS</t>
  </si>
  <si>
    <t>Zwischenpräsentation</t>
  </si>
  <si>
    <t>Projektwoche</t>
  </si>
  <si>
    <t>4 Realisierung</t>
  </si>
  <si>
    <t>4.1 Fachbereich Software</t>
  </si>
  <si>
    <t>4.1.1 Layout</t>
  </si>
  <si>
    <t>4.1.1.1 Design</t>
  </si>
  <si>
    <t>4.1.1.2 Input</t>
  </si>
  <si>
    <t>4.1.1.3 Output</t>
  </si>
  <si>
    <t>4.1.2 Funktionalität</t>
  </si>
  <si>
    <t>4.1.2.1 Berechnungen</t>
  </si>
  <si>
    <t>4.1.3 Verknüng/Logik</t>
  </si>
  <si>
    <t>Meilensteine</t>
  </si>
  <si>
    <t>Abgabe Statusbericht 1</t>
  </si>
  <si>
    <t>Abgabe Statusbericht 2</t>
  </si>
  <si>
    <t>Abgabe Statusbericht 3</t>
  </si>
  <si>
    <t>Abgabe Statusbericht 4</t>
  </si>
  <si>
    <t>Schlusspräsentation</t>
  </si>
  <si>
    <t>1. Projektmanagement</t>
  </si>
  <si>
    <t>1.1 Organisatorisches Pflichtenheft</t>
  </si>
  <si>
    <t>1.1.1 Projektplanung</t>
  </si>
  <si>
    <t>1.1.2 Budget</t>
  </si>
  <si>
    <t>1.1.3 Risikomanagement</t>
  </si>
  <si>
    <t>1.1.4 Organsisation</t>
  </si>
  <si>
    <t>1.2 Fachliches Pflichtenheft</t>
  </si>
  <si>
    <t>1.2.1 Übersicht</t>
  </si>
  <si>
    <t>1.2.2 Elektronische Grundlagen</t>
  </si>
  <si>
    <t>1.2.3 Softwarekonzept</t>
  </si>
  <si>
    <t>1.2.4 Testkonzept</t>
  </si>
  <si>
    <t>1.2.5 Finalisieren</t>
  </si>
  <si>
    <t>1.3 Statusberichte</t>
  </si>
  <si>
    <t>1.4 Zwischenpräsentation</t>
  </si>
  <si>
    <t>2 Analyse</t>
  </si>
  <si>
    <t>2.1 Fachbereich Software</t>
  </si>
  <si>
    <t>2.1.1 Anforderungen abklären</t>
  </si>
  <si>
    <t>2.2 Fachbereich Elektrotechnik</t>
  </si>
  <si>
    <t>3 Entwurf</t>
  </si>
  <si>
    <t>3.1 Fachbereich Software</t>
  </si>
  <si>
    <t>3.1.1 Layout GUI</t>
  </si>
  <si>
    <t>3.1.2 Funktionalität</t>
  </si>
  <si>
    <t>3.1.3 Verknüpfung/Logik</t>
  </si>
  <si>
    <t>3.2 Fachbereich Elektrotechnik</t>
  </si>
  <si>
    <t>3.2.1 Simulieren mit MPlab</t>
  </si>
  <si>
    <t>3.2.2 Formelsammlung erstellen</t>
  </si>
  <si>
    <t>4.2 Fachbereich Elektrotechnik</t>
  </si>
  <si>
    <t>4.2.1 Schaltungen berechnen</t>
  </si>
  <si>
    <t>4.2.2 Verifizierung der Resultate</t>
  </si>
  <si>
    <t>4.2.3 Berechnungen Eclipsefähig</t>
  </si>
  <si>
    <t>5 Validierung</t>
  </si>
  <si>
    <t>5.1 Validierung GUI</t>
  </si>
  <si>
    <t>5.2 Validierung Plots</t>
  </si>
  <si>
    <t>5.3 Validierung Elektrotechnik</t>
  </si>
  <si>
    <t>6 Reserve</t>
  </si>
  <si>
    <t>7 Abschluss(PM)</t>
  </si>
  <si>
    <t>7.1 Abschlussbericht</t>
  </si>
  <si>
    <t>7.2 Präsentation</t>
  </si>
  <si>
    <t>7.3 Projektauflösung</t>
  </si>
  <si>
    <t>2.2.2 2-Tor Schaltungen</t>
  </si>
  <si>
    <t>2.2.4 EMI Filter</t>
  </si>
  <si>
    <t>2.2.5 Modellierung realer Bauteile</t>
  </si>
  <si>
    <t>2.1.2 MVC-Struktur</t>
  </si>
  <si>
    <t>2.1.3 GUI-Elemente</t>
  </si>
  <si>
    <t>KW</t>
  </si>
  <si>
    <t>Mo</t>
  </si>
  <si>
    <t>Di</t>
  </si>
  <si>
    <t>Mi</t>
  </si>
  <si>
    <t>Do</t>
  </si>
  <si>
    <t>Fr</t>
  </si>
  <si>
    <t>2.2.3 Parasitäre Einflüsse</t>
  </si>
  <si>
    <t>Datum</t>
  </si>
  <si>
    <t>Budget</t>
  </si>
  <si>
    <t>Kosten</t>
  </si>
  <si>
    <t>in CHF</t>
  </si>
  <si>
    <t>Anteil an Gesamtkosten</t>
  </si>
  <si>
    <t>Total</t>
  </si>
  <si>
    <t>Satz PM</t>
  </si>
  <si>
    <t>Satz übrige</t>
  </si>
  <si>
    <t>Personen-Stunden</t>
  </si>
  <si>
    <t>2.3 Fachliches Pflichtenheft</t>
  </si>
  <si>
    <t>2.3.1 Übersicht</t>
  </si>
  <si>
    <t>2.3.2 Elektronische Grundlagen</t>
  </si>
  <si>
    <t>2.3.3 Softwarekonzept</t>
  </si>
  <si>
    <t>2.3.4 Testkonzept</t>
  </si>
  <si>
    <t>2.3.5 Finalisieren</t>
  </si>
  <si>
    <t>4.1.3 Verknüpfung/Logik</t>
  </si>
  <si>
    <t>Kickoff</t>
  </si>
  <si>
    <t>Abgabe PH org. und fachl. Version 1</t>
  </si>
  <si>
    <t>Abgabe PH fachl. devinitive Version</t>
  </si>
  <si>
    <t>Abgabe Fachbericht / Fact-Sheet</t>
  </si>
  <si>
    <t>Fertigstellung Prototyp</t>
  </si>
  <si>
    <t>1.1.2 Budgetplanung</t>
  </si>
  <si>
    <t>1.1.4  Kommunikationskonzept</t>
  </si>
  <si>
    <t>Total PS 900</t>
  </si>
  <si>
    <t>2.1 Hardware</t>
  </si>
  <si>
    <t>2.2 Software</t>
  </si>
  <si>
    <t>2.1.1 Mikrokontroller / LEDs / UART</t>
  </si>
  <si>
    <t>2.1.5 Akku</t>
  </si>
  <si>
    <t>2.1.2 Bluetooth-Modul</t>
  </si>
  <si>
    <t>2.1.4 Motor mit Drehzahlmessung</t>
  </si>
  <si>
    <t>2.1.6 Gehäuse / Mechanik</t>
  </si>
  <si>
    <t>2.1.1 Ansteuerung LEDs</t>
  </si>
  <si>
    <t>2.1.3 Mikrophonverstärker / ADC</t>
  </si>
  <si>
    <t>2.3.1 Konzept / Aufbau</t>
  </si>
  <si>
    <t>2.1.2 Implementierung Bluetooth</t>
  </si>
  <si>
    <t>2.1.3 Pegelanzeige / Videospiel</t>
  </si>
  <si>
    <t>2.1.4 Steuerung mit App / Bluetooth</t>
  </si>
  <si>
    <t>2.3.3 Ansteuerung / Geschwindigkeit</t>
  </si>
  <si>
    <t>2.3.2 Auflösung / Interaktion</t>
  </si>
  <si>
    <t>3.1.1 L</t>
  </si>
  <si>
    <t>3.1.3 V</t>
  </si>
  <si>
    <t>3.1.2 F</t>
  </si>
  <si>
    <t>3.2.1 S</t>
  </si>
  <si>
    <t>3.2.2 F</t>
  </si>
  <si>
    <t>4.1.1 L</t>
  </si>
  <si>
    <t>4.1.2 D</t>
  </si>
  <si>
    <t>4.1.3 I</t>
  </si>
  <si>
    <t>4.1.4 Output</t>
  </si>
  <si>
    <t>4.1.5 F</t>
  </si>
  <si>
    <t>4.1.6 Verknüng/Logik</t>
  </si>
  <si>
    <t>4.2.1 S</t>
  </si>
  <si>
    <t>4.2.2 V</t>
  </si>
  <si>
    <t>4.2.3 B</t>
  </si>
  <si>
    <t>3.1 Hardware</t>
  </si>
  <si>
    <t>3.2 Software</t>
  </si>
  <si>
    <t>4.1 Hardware</t>
  </si>
  <si>
    <t>4.2 Software</t>
  </si>
  <si>
    <t>5.1 V</t>
  </si>
  <si>
    <t>5.2 V</t>
  </si>
  <si>
    <t>5.3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</si>
</sst>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66FF99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indexed="64"/>
      </bottom>
      <diagonal/>
    </border>
    <border>
      <left/>
      <right/>
      <top style="medium">
        <color rgb="FFFF0000"/>
      </top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FF0000"/>
      </right>
      <top style="medium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1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21" xfId="0" applyBorder="1"/>
    <xf numFmtId="0" fontId="2" fillId="8" borderId="40" xfId="0" applyFont="1" applyFill="1" applyBorder="1" applyAlignment="1">
      <alignment horizontal="center" vertical="center"/>
    </xf>
    <xf numFmtId="0" fontId="0" fillId="0" borderId="40" xfId="0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0" fontId="2" fillId="8" borderId="27" xfId="0" applyFont="1" applyFill="1" applyBorder="1" applyAlignment="1">
      <alignment horizontal="center" vertical="center"/>
    </xf>
    <xf numFmtId="0" fontId="0" fillId="0" borderId="47" xfId="0" applyBorder="1"/>
    <xf numFmtId="0" fontId="0" fillId="0" borderId="49" xfId="0" applyBorder="1"/>
    <xf numFmtId="0" fontId="0" fillId="0" borderId="53" xfId="0" applyBorder="1"/>
    <xf numFmtId="0" fontId="0" fillId="0" borderId="55" xfId="0" applyBorder="1"/>
    <xf numFmtId="0" fontId="1" fillId="2" borderId="3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8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43" xfId="0" applyFill="1" applyBorder="1"/>
    <xf numFmtId="0" fontId="0" fillId="8" borderId="29" xfId="0" applyFill="1" applyBorder="1"/>
    <xf numFmtId="0" fontId="0" fillId="8" borderId="53" xfId="0" applyFill="1" applyBorder="1"/>
    <xf numFmtId="0" fontId="0" fillId="8" borderId="54" xfId="0" applyFill="1" applyBorder="1"/>
    <xf numFmtId="0" fontId="5" fillId="9" borderId="6" xfId="0" applyFont="1" applyFill="1" applyBorder="1" applyAlignment="1">
      <alignment horizontal="center"/>
    </xf>
    <xf numFmtId="0" fontId="5" fillId="9" borderId="6" xfId="0" applyFont="1" applyFill="1" applyBorder="1" applyAlignment="1">
      <alignment horizontal="center" wrapText="1"/>
    </xf>
    <xf numFmtId="0" fontId="6" fillId="10" borderId="20" xfId="0" applyFont="1" applyFill="1" applyBorder="1" applyAlignment="1">
      <alignment horizontal="left" vertical="top"/>
    </xf>
    <xf numFmtId="0" fontId="6" fillId="10" borderId="21" xfId="0" applyFont="1" applyFill="1" applyBorder="1" applyAlignment="1">
      <alignment horizontal="center" vertical="center"/>
    </xf>
    <xf numFmtId="164" fontId="5" fillId="10" borderId="21" xfId="0" applyNumberFormat="1" applyFont="1" applyFill="1" applyBorder="1"/>
    <xf numFmtId="165" fontId="5" fillId="10" borderId="22" xfId="0" applyNumberFormat="1" applyFont="1" applyFill="1" applyBorder="1" applyAlignment="1">
      <alignment horizontal="center"/>
    </xf>
    <xf numFmtId="0" fontId="6" fillId="0" borderId="31" xfId="0" applyFont="1" applyBorder="1" applyAlignment="1">
      <alignment horizontal="left" vertical="top"/>
    </xf>
    <xf numFmtId="0" fontId="7" fillId="0" borderId="34" xfId="0" applyFont="1" applyBorder="1" applyAlignment="1">
      <alignment horizontal="center" vertical="center"/>
    </xf>
    <xf numFmtId="164" fontId="8" fillId="0" borderId="34" xfId="0" applyNumberFormat="1" applyFont="1" applyBorder="1"/>
    <xf numFmtId="165" fontId="8" fillId="0" borderId="32" xfId="0" applyNumberFormat="1" applyFont="1" applyBorder="1" applyAlignment="1">
      <alignment horizontal="center"/>
    </xf>
    <xf numFmtId="0" fontId="7" fillId="0" borderId="1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164" fontId="8" fillId="0" borderId="1" xfId="0" applyNumberFormat="1" applyFont="1" applyBorder="1"/>
    <xf numFmtId="165" fontId="8" fillId="0" borderId="11" xfId="0" applyNumberFormat="1" applyFont="1" applyBorder="1" applyAlignment="1">
      <alignment horizontal="center"/>
    </xf>
    <xf numFmtId="0" fontId="7" fillId="0" borderId="63" xfId="0" applyFont="1" applyBorder="1" applyAlignment="1">
      <alignment horizontal="left" vertical="top"/>
    </xf>
    <xf numFmtId="164" fontId="8" fillId="0" borderId="64" xfId="0" applyNumberFormat="1" applyFont="1" applyBorder="1"/>
    <xf numFmtId="165" fontId="8" fillId="0" borderId="65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vertical="top"/>
    </xf>
    <xf numFmtId="0" fontId="7" fillId="0" borderId="8" xfId="0" applyFont="1" applyBorder="1" applyAlignment="1">
      <alignment horizontal="center" vertical="center"/>
    </xf>
    <xf numFmtId="164" fontId="8" fillId="0" borderId="8" xfId="0" applyNumberFormat="1" applyFont="1" applyBorder="1"/>
    <xf numFmtId="165" fontId="8" fillId="0" borderId="9" xfId="0" applyNumberFormat="1" applyFont="1" applyBorder="1" applyAlignment="1">
      <alignment horizontal="center"/>
    </xf>
    <xf numFmtId="0" fontId="6" fillId="0" borderId="20" xfId="0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/>
    </xf>
    <xf numFmtId="164" fontId="8" fillId="0" borderId="21" xfId="0" applyNumberFormat="1" applyFont="1" applyBorder="1"/>
    <xf numFmtId="165" fontId="8" fillId="0" borderId="22" xfId="0" applyNumberFormat="1" applyFont="1" applyBorder="1" applyAlignment="1">
      <alignment horizontal="center"/>
    </xf>
    <xf numFmtId="0" fontId="6" fillId="0" borderId="66" xfId="0" applyFont="1" applyBorder="1" applyAlignment="1">
      <alignment horizontal="left" vertical="top"/>
    </xf>
    <xf numFmtId="0" fontId="7" fillId="0" borderId="67" xfId="0" applyFont="1" applyBorder="1" applyAlignment="1">
      <alignment horizontal="center" vertical="center"/>
    </xf>
    <xf numFmtId="164" fontId="8" fillId="0" borderId="67" xfId="0" applyNumberFormat="1" applyFont="1" applyBorder="1"/>
    <xf numFmtId="165" fontId="8" fillId="0" borderId="68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164" fontId="8" fillId="0" borderId="0" xfId="0" applyNumberFormat="1" applyFont="1"/>
    <xf numFmtId="165" fontId="8" fillId="0" borderId="0" xfId="0" applyNumberFormat="1" applyFont="1" applyAlignment="1">
      <alignment horizontal="center"/>
    </xf>
    <xf numFmtId="0" fontId="6" fillId="11" borderId="20" xfId="0" applyFont="1" applyFill="1" applyBorder="1" applyAlignment="1">
      <alignment horizontal="left" vertical="top"/>
    </xf>
    <xf numFmtId="0" fontId="6" fillId="11" borderId="21" xfId="0" applyFont="1" applyFill="1" applyBorder="1" applyAlignment="1">
      <alignment horizontal="center" vertical="center"/>
    </xf>
    <xf numFmtId="164" fontId="5" fillId="11" borderId="21" xfId="0" applyNumberFormat="1" applyFont="1" applyFill="1" applyBorder="1"/>
    <xf numFmtId="165" fontId="5" fillId="11" borderId="22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left" vertical="top"/>
    </xf>
    <xf numFmtId="0" fontId="7" fillId="0" borderId="13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/>
    </xf>
    <xf numFmtId="0" fontId="6" fillId="12" borderId="20" xfId="0" applyFont="1" applyFill="1" applyBorder="1" applyAlignment="1">
      <alignment horizontal="left" vertical="top"/>
    </xf>
    <xf numFmtId="0" fontId="6" fillId="12" borderId="21" xfId="0" applyFont="1" applyFill="1" applyBorder="1" applyAlignment="1">
      <alignment horizontal="center" vertical="center"/>
    </xf>
    <xf numFmtId="164" fontId="5" fillId="12" borderId="21" xfId="0" applyNumberFormat="1" applyFont="1" applyFill="1" applyBorder="1"/>
    <xf numFmtId="165" fontId="5" fillId="12" borderId="22" xfId="0" applyNumberFormat="1" applyFont="1" applyFill="1" applyBorder="1" applyAlignment="1">
      <alignment horizontal="center"/>
    </xf>
    <xf numFmtId="0" fontId="6" fillId="13" borderId="20" xfId="0" applyFont="1" applyFill="1" applyBorder="1" applyAlignment="1">
      <alignment horizontal="left" vertical="top"/>
    </xf>
    <xf numFmtId="0" fontId="6" fillId="13" borderId="21" xfId="0" applyFont="1" applyFill="1" applyBorder="1" applyAlignment="1">
      <alignment horizontal="center" vertical="center"/>
    </xf>
    <xf numFmtId="164" fontId="5" fillId="13" borderId="21" xfId="0" applyNumberFormat="1" applyFont="1" applyFill="1" applyBorder="1"/>
    <xf numFmtId="165" fontId="5" fillId="13" borderId="22" xfId="0" applyNumberFormat="1" applyFont="1" applyFill="1" applyBorder="1" applyAlignment="1">
      <alignment horizontal="center"/>
    </xf>
    <xf numFmtId="0" fontId="6" fillId="14" borderId="20" xfId="0" applyFont="1" applyFill="1" applyBorder="1" applyAlignment="1">
      <alignment horizontal="left" vertical="top"/>
    </xf>
    <xf numFmtId="0" fontId="6" fillId="14" borderId="21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left" vertical="top"/>
    </xf>
    <xf numFmtId="0" fontId="6" fillId="15" borderId="20" xfId="0" applyFont="1" applyFill="1" applyBorder="1" applyAlignment="1">
      <alignment horizontal="left" vertical="top"/>
    </xf>
    <xf numFmtId="0" fontId="6" fillId="15" borderId="21" xfId="0" applyFont="1" applyFill="1" applyBorder="1" applyAlignment="1">
      <alignment horizontal="center" vertical="center"/>
    </xf>
    <xf numFmtId="164" fontId="5" fillId="15" borderId="21" xfId="0" applyNumberFormat="1" applyFont="1" applyFill="1" applyBorder="1"/>
    <xf numFmtId="165" fontId="5" fillId="15" borderId="22" xfId="0" applyNumberFormat="1" applyFont="1" applyFill="1" applyBorder="1" applyAlignment="1">
      <alignment horizontal="center"/>
    </xf>
    <xf numFmtId="0" fontId="6" fillId="16" borderId="20" xfId="0" applyFont="1" applyFill="1" applyBorder="1" applyAlignment="1">
      <alignment horizontal="left" vertical="top"/>
    </xf>
    <xf numFmtId="0" fontId="6" fillId="16" borderId="21" xfId="0" applyFont="1" applyFill="1" applyBorder="1" applyAlignment="1">
      <alignment horizontal="center" vertical="center"/>
    </xf>
    <xf numFmtId="164" fontId="5" fillId="16" borderId="21" xfId="0" applyNumberFormat="1" applyFont="1" applyFill="1" applyBorder="1"/>
    <xf numFmtId="165" fontId="5" fillId="16" borderId="22" xfId="0" applyNumberFormat="1" applyFont="1" applyFill="1" applyBorder="1" applyAlignment="1">
      <alignment horizontal="center"/>
    </xf>
    <xf numFmtId="164" fontId="8" fillId="0" borderId="13" xfId="0" applyNumberFormat="1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0" applyNumberFormat="1" applyFont="1" applyBorder="1"/>
    <xf numFmtId="165" fontId="5" fillId="0" borderId="1" xfId="0" applyNumberFormat="1" applyFont="1" applyBorder="1" applyAlignment="1">
      <alignment horizontal="center"/>
    </xf>
    <xf numFmtId="0" fontId="7" fillId="0" borderId="69" xfId="0" applyFont="1" applyBorder="1" applyAlignment="1">
      <alignment horizontal="center" vertical="center"/>
    </xf>
    <xf numFmtId="164" fontId="8" fillId="0" borderId="69" xfId="0" applyNumberFormat="1" applyFont="1" applyBorder="1"/>
    <xf numFmtId="0" fontId="7" fillId="0" borderId="7" xfId="0" applyFont="1" applyBorder="1" applyAlignment="1">
      <alignment horizontal="left" vertical="top"/>
    </xf>
    <xf numFmtId="164" fontId="5" fillId="14" borderId="21" xfId="0" applyNumberFormat="1" applyFont="1" applyFill="1" applyBorder="1"/>
    <xf numFmtId="165" fontId="5" fillId="14" borderId="2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0" borderId="0" xfId="0" applyNumberFormat="1"/>
    <xf numFmtId="0" fontId="1" fillId="17" borderId="20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0" fillId="17" borderId="29" xfId="0" applyFill="1" applyBorder="1"/>
    <xf numFmtId="0" fontId="0" fillId="17" borderId="21" xfId="0" applyFill="1" applyBorder="1"/>
    <xf numFmtId="0" fontId="0" fillId="17" borderId="43" xfId="0" applyFill="1" applyBorder="1"/>
    <xf numFmtId="0" fontId="0" fillId="17" borderId="53" xfId="0" applyFill="1" applyBorder="1"/>
    <xf numFmtId="0" fontId="0" fillId="17" borderId="54" xfId="0" applyFill="1" applyBorder="1"/>
    <xf numFmtId="0" fontId="0" fillId="17" borderId="22" xfId="0" applyFill="1" applyBorder="1"/>
    <xf numFmtId="0" fontId="6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164" fontId="5" fillId="0" borderId="21" xfId="0" applyNumberFormat="1" applyFont="1" applyBorder="1"/>
    <xf numFmtId="165" fontId="5" fillId="0" borderId="22" xfId="0" applyNumberFormat="1" applyFont="1" applyBorder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3" fillId="6" borderId="3" xfId="0" applyFont="1" applyFill="1" applyBorder="1" applyAlignment="1">
      <alignment horizontal="left" vertical="center"/>
    </xf>
    <xf numFmtId="0" fontId="3" fillId="17" borderId="3" xfId="0" applyFont="1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0" xfId="0" applyFont="1" applyAlignment="1">
      <alignment horizontal="right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61" xfId="0" applyFont="1" applyFill="1" applyBorder="1" applyAlignment="1">
      <alignment horizontal="center" vertical="center"/>
    </xf>
    <xf numFmtId="0" fontId="5" fillId="9" borderId="60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20" xfId="0" applyFont="1" applyFill="1" applyBorder="1" applyAlignment="1">
      <alignment horizontal="center"/>
    </xf>
    <xf numFmtId="0" fontId="5" fillId="9" borderId="22" xfId="0" applyFont="1" applyFill="1" applyBorder="1" applyAlignment="1">
      <alignment horizontal="center"/>
    </xf>
    <xf numFmtId="0" fontId="2" fillId="18" borderId="26" xfId="0" applyFont="1" applyFill="1" applyBorder="1" applyAlignment="1">
      <alignment horizontal="center" vertical="center"/>
    </xf>
    <xf numFmtId="0" fontId="2" fillId="18" borderId="8" xfId="0" applyFont="1" applyFill="1" applyBorder="1" applyAlignment="1">
      <alignment horizontal="center" vertical="center"/>
    </xf>
    <xf numFmtId="0" fontId="2" fillId="18" borderId="39" xfId="0" applyFont="1" applyFill="1" applyBorder="1" applyAlignment="1">
      <alignment horizontal="center" vertical="center"/>
    </xf>
    <xf numFmtId="0" fontId="2" fillId="18" borderId="45" xfId="0" applyFont="1" applyFill="1" applyBorder="1" applyAlignment="1">
      <alignment horizontal="center" vertical="center"/>
    </xf>
    <xf numFmtId="0" fontId="2" fillId="18" borderId="46" xfId="0" applyFont="1" applyFill="1" applyBorder="1" applyAlignment="1">
      <alignment horizontal="center" vertical="center"/>
    </xf>
    <xf numFmtId="0" fontId="2" fillId="18" borderId="9" xfId="0" applyFont="1" applyFill="1" applyBorder="1" applyAlignment="1">
      <alignment horizontal="center" vertical="center"/>
    </xf>
    <xf numFmtId="0" fontId="2" fillId="18" borderId="27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0" xfId="0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48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0" fillId="18" borderId="0" xfId="0" applyFill="1"/>
    <xf numFmtId="0" fontId="2" fillId="18" borderId="28" xfId="0" applyFont="1" applyFill="1" applyBorder="1" applyAlignment="1">
      <alignment horizontal="center" vertical="center"/>
    </xf>
    <xf numFmtId="0" fontId="2" fillId="18" borderId="13" xfId="0" applyFont="1" applyFill="1" applyBorder="1" applyAlignment="1">
      <alignment horizontal="center" vertical="center"/>
    </xf>
    <xf numFmtId="0" fontId="2" fillId="18" borderId="41" xfId="0" applyFont="1" applyFill="1" applyBorder="1" applyAlignment="1">
      <alignment horizontal="center" vertical="center"/>
    </xf>
    <xf numFmtId="0" fontId="2" fillId="18" borderId="49" xfId="0" applyFont="1" applyFill="1" applyBorder="1" applyAlignment="1">
      <alignment horizontal="center" vertical="center"/>
    </xf>
    <xf numFmtId="0" fontId="2" fillId="18" borderId="5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6" xfId="0" applyFill="1" applyBorder="1"/>
    <xf numFmtId="0" fontId="0" fillId="0" borderId="8" xfId="0" applyFill="1" applyBorder="1"/>
    <xf numFmtId="0" fontId="0" fillId="0" borderId="39" xfId="0" applyFill="1" applyBorder="1"/>
    <xf numFmtId="0" fontId="0" fillId="0" borderId="45" xfId="0" applyFill="1" applyBorder="1"/>
    <xf numFmtId="0" fontId="0" fillId="0" borderId="46" xfId="0" applyFill="1" applyBorder="1"/>
    <xf numFmtId="0" fontId="0" fillId="0" borderId="9" xfId="0" applyFill="1" applyBorder="1"/>
    <xf numFmtId="0" fontId="0" fillId="0" borderId="27" xfId="0" applyFill="1" applyBorder="1"/>
    <xf numFmtId="0" fontId="0" fillId="0" borderId="1" xfId="0" applyFill="1" applyBorder="1"/>
    <xf numFmtId="0" fontId="0" fillId="0" borderId="40" xfId="0" applyFill="1" applyBorder="1"/>
    <xf numFmtId="0" fontId="0" fillId="0" borderId="47" xfId="0" applyFill="1" applyBorder="1"/>
    <xf numFmtId="0" fontId="0" fillId="0" borderId="48" xfId="0" applyFill="1" applyBorder="1"/>
    <xf numFmtId="0" fontId="0" fillId="0" borderId="11" xfId="0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41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14" xfId="0" applyFill="1" applyBorder="1"/>
    <xf numFmtId="0" fontId="0" fillId="0" borderId="29" xfId="0" applyFill="1" applyBorder="1"/>
    <xf numFmtId="0" fontId="0" fillId="0" borderId="21" xfId="0" applyFill="1" applyBorder="1"/>
    <xf numFmtId="0" fontId="0" fillId="0" borderId="43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22" xfId="0" applyFill="1" applyBorder="1"/>
    <xf numFmtId="0" fontId="9" fillId="0" borderId="1" xfId="0" applyFont="1" applyFill="1" applyBorder="1"/>
    <xf numFmtId="0" fontId="0" fillId="0" borderId="37" xfId="0" applyFill="1" applyBorder="1"/>
    <xf numFmtId="0" fontId="0" fillId="0" borderId="38" xfId="0" applyFill="1" applyBorder="1"/>
    <xf numFmtId="0" fontId="0" fillId="0" borderId="42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36" xfId="0" applyFill="1" applyBorder="1"/>
    <xf numFmtId="0" fontId="0" fillId="0" borderId="0" xfId="0" applyFill="1"/>
    <xf numFmtId="0" fontId="0" fillId="0" borderId="15" xfId="0" applyFill="1" applyBorder="1"/>
    <xf numFmtId="0" fontId="0" fillId="0" borderId="1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44" xfId="0" applyFill="1" applyBorder="1"/>
    <xf numFmtId="0" fontId="0" fillId="0" borderId="55" xfId="0" applyFill="1" applyBorder="1"/>
    <xf numFmtId="0" fontId="0" fillId="0" borderId="56" xfId="0" applyFill="1" applyBorder="1"/>
    <xf numFmtId="0" fontId="0" fillId="0" borderId="32" xfId="0" applyFill="1" applyBorder="1"/>
    <xf numFmtId="0" fontId="1" fillId="0" borderId="7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9" fillId="0" borderId="13" xfId="0" applyFont="1" applyFill="1" applyBorder="1"/>
    <xf numFmtId="0" fontId="0" fillId="19" borderId="8" xfId="0" applyFill="1" applyBorder="1"/>
    <xf numFmtId="0" fontId="0" fillId="19" borderId="1" xfId="0" applyFill="1" applyBorder="1"/>
    <xf numFmtId="0" fontId="0" fillId="19" borderId="21" xfId="0" applyFill="1" applyBorder="1"/>
    <xf numFmtId="0" fontId="0" fillId="19" borderId="43" xfId="0" applyFill="1" applyBorder="1"/>
    <xf numFmtId="0" fontId="0" fillId="19" borderId="29" xfId="0" applyFill="1" applyBorder="1"/>
    <xf numFmtId="0" fontId="0" fillId="19" borderId="22" xfId="0" applyFill="1" applyBorder="1"/>
    <xf numFmtId="0" fontId="0" fillId="18" borderId="37" xfId="0" applyFill="1" applyBorder="1"/>
    <xf numFmtId="0" fontId="0" fillId="18" borderId="38" xfId="0" applyFill="1" applyBorder="1"/>
    <xf numFmtId="0" fontId="1" fillId="0" borderId="17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61" xfId="0" applyFont="1" applyBorder="1" applyAlignment="1">
      <alignment horizontal="left" vertical="center"/>
    </xf>
    <xf numFmtId="0" fontId="1" fillId="0" borderId="63" xfId="0" applyFont="1" applyBorder="1" applyAlignment="1">
      <alignment vertical="top"/>
    </xf>
    <xf numFmtId="0" fontId="1" fillId="0" borderId="65" xfId="0" applyFont="1" applyBorder="1" applyAlignment="1">
      <alignment horizontal="center" vertical="center"/>
    </xf>
    <xf numFmtId="0" fontId="0" fillId="0" borderId="70" xfId="0" applyFill="1" applyBorder="1"/>
    <xf numFmtId="0" fontId="0" fillId="0" borderId="64" xfId="0" applyFill="1" applyBorder="1"/>
    <xf numFmtId="0" fontId="0" fillId="0" borderId="71" xfId="0" applyFill="1" applyBorder="1"/>
    <xf numFmtId="0" fontId="0" fillId="0" borderId="72" xfId="0" applyFill="1" applyBorder="1"/>
    <xf numFmtId="0" fontId="0" fillId="0" borderId="73" xfId="0" applyFill="1" applyBorder="1"/>
    <xf numFmtId="0" fontId="0" fillId="0" borderId="65" xfId="0" applyFill="1" applyBorder="1"/>
    <xf numFmtId="0" fontId="1" fillId="0" borderId="74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0" fillId="0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66FF99"/>
      <color rgb="FFFF6600"/>
      <color rgb="FFFF00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F78CF-0BF4-4991-AC83-ABD1D98215EE}">
  <dimension ref="A1:Y85"/>
  <sheetViews>
    <sheetView tabSelected="1" zoomScale="115" zoomScaleNormal="115" workbookViewId="0">
      <selection activeCell="Y8" sqref="Y8"/>
    </sheetView>
  </sheetViews>
  <sheetFormatPr baseColWidth="10" defaultColWidth="11.42578125" defaultRowHeight="15" x14ac:dyDescent="0.25"/>
  <cols>
    <col min="1" max="1" width="28.28515625" bestFit="1" customWidth="1"/>
    <col min="2" max="2" width="2.28515625" customWidth="1"/>
    <col min="3" max="3" width="3.5703125" bestFit="1" customWidth="1"/>
    <col min="4" max="24" width="2.7109375" customWidth="1"/>
  </cols>
  <sheetData>
    <row r="1" spans="1:24" ht="10.9" customHeight="1" thickBot="1" x14ac:dyDescent="0.3">
      <c r="B1" s="2"/>
      <c r="O1" s="162" t="s">
        <v>3</v>
      </c>
      <c r="P1" s="163"/>
      <c r="Q1" s="163"/>
      <c r="R1" s="163"/>
      <c r="S1" s="164"/>
    </row>
    <row r="2" spans="1:24" ht="10.9" customHeight="1" thickBot="1" x14ac:dyDescent="0.3">
      <c r="B2" s="2"/>
      <c r="C2" s="48" t="s">
        <v>63</v>
      </c>
      <c r="D2" s="41">
        <v>8</v>
      </c>
      <c r="E2" s="49">
        <v>9</v>
      </c>
      <c r="F2" s="49">
        <v>10</v>
      </c>
      <c r="G2" s="49">
        <v>11</v>
      </c>
      <c r="H2" s="49">
        <v>12</v>
      </c>
      <c r="I2" s="49">
        <v>13</v>
      </c>
      <c r="J2" s="49">
        <v>14</v>
      </c>
      <c r="K2" s="49">
        <v>15</v>
      </c>
      <c r="L2" s="49">
        <v>16</v>
      </c>
      <c r="M2" s="49">
        <v>17</v>
      </c>
      <c r="N2" s="50">
        <v>18</v>
      </c>
      <c r="O2" s="51" t="s">
        <v>64</v>
      </c>
      <c r="P2" s="49" t="s">
        <v>65</v>
      </c>
      <c r="Q2" s="49" t="s">
        <v>66</v>
      </c>
      <c r="R2" s="49" t="s">
        <v>67</v>
      </c>
      <c r="S2" s="52" t="s">
        <v>68</v>
      </c>
      <c r="T2" s="53">
        <v>20</v>
      </c>
      <c r="U2" s="49">
        <v>21</v>
      </c>
      <c r="V2" s="49">
        <v>22</v>
      </c>
      <c r="W2" s="49">
        <v>23</v>
      </c>
      <c r="X2" s="31">
        <v>24</v>
      </c>
    </row>
    <row r="3" spans="1:24" ht="10.9" customHeight="1" thickBot="1" x14ac:dyDescent="0.3">
      <c r="A3" s="159" t="s">
        <v>13</v>
      </c>
      <c r="B3" s="166" t="s">
        <v>70</v>
      </c>
      <c r="C3" s="167"/>
      <c r="D3" s="54"/>
      <c r="E3" s="55"/>
      <c r="F3" s="55"/>
      <c r="G3" s="55"/>
      <c r="H3" s="55"/>
      <c r="I3" s="55"/>
      <c r="J3" s="55"/>
      <c r="K3" s="55"/>
      <c r="L3" s="55"/>
      <c r="M3" s="55"/>
      <c r="N3" s="57"/>
      <c r="O3" s="59"/>
      <c r="P3" s="55"/>
      <c r="Q3" s="55"/>
      <c r="R3" s="55"/>
      <c r="S3" s="60"/>
      <c r="T3" s="58"/>
      <c r="U3" s="55"/>
      <c r="V3" s="55"/>
      <c r="W3" s="55"/>
      <c r="X3" s="56"/>
    </row>
    <row r="4" spans="1:24" ht="10.9" customHeight="1" x14ac:dyDescent="0.25">
      <c r="A4" s="146" t="s">
        <v>86</v>
      </c>
      <c r="B4" s="168">
        <v>19.02</v>
      </c>
      <c r="C4" s="169"/>
      <c r="D4" s="10"/>
      <c r="E4" s="183"/>
      <c r="F4" s="183"/>
      <c r="G4" s="183"/>
      <c r="H4" s="183"/>
      <c r="I4" s="183"/>
      <c r="J4" s="183"/>
      <c r="K4" s="183"/>
      <c r="L4" s="183"/>
      <c r="M4" s="183"/>
      <c r="N4" s="184"/>
      <c r="O4" s="185"/>
      <c r="P4" s="183"/>
      <c r="Q4" s="183"/>
      <c r="R4" s="183"/>
      <c r="S4" s="186"/>
      <c r="T4" s="182"/>
      <c r="U4" s="183"/>
      <c r="V4" s="183"/>
      <c r="W4" s="183"/>
      <c r="X4" s="187"/>
    </row>
    <row r="5" spans="1:24" ht="10.9" customHeight="1" x14ac:dyDescent="0.25">
      <c r="A5" s="147" t="s">
        <v>87</v>
      </c>
      <c r="B5" s="160">
        <v>10.029999999999999</v>
      </c>
      <c r="C5" s="161"/>
      <c r="D5" s="188"/>
      <c r="E5" s="189"/>
      <c r="F5" s="189"/>
      <c r="G5" s="7"/>
      <c r="H5" s="189"/>
      <c r="I5" s="189"/>
      <c r="J5" s="189"/>
      <c r="K5" s="189"/>
      <c r="L5" s="189"/>
      <c r="M5" s="189"/>
      <c r="N5" s="190"/>
      <c r="O5" s="191"/>
      <c r="P5" s="189"/>
      <c r="Q5" s="189"/>
      <c r="R5" s="189"/>
      <c r="S5" s="192"/>
      <c r="T5" s="188"/>
      <c r="U5" s="189"/>
      <c r="V5" s="189"/>
      <c r="W5" s="189"/>
      <c r="X5" s="193"/>
    </row>
    <row r="6" spans="1:24" ht="10.9" customHeight="1" x14ac:dyDescent="0.25">
      <c r="A6" s="147" t="s">
        <v>88</v>
      </c>
      <c r="B6" s="160">
        <v>24.03</v>
      </c>
      <c r="C6" s="161"/>
      <c r="D6" s="188"/>
      <c r="E6" s="189"/>
      <c r="F6" s="189"/>
      <c r="G6" s="189"/>
      <c r="H6" s="189"/>
      <c r="I6" s="7"/>
      <c r="J6" s="189"/>
      <c r="K6" s="189"/>
      <c r="L6" s="189"/>
      <c r="M6" s="189"/>
      <c r="N6" s="190"/>
      <c r="O6" s="191"/>
      <c r="P6" s="189"/>
      <c r="Q6" s="189"/>
      <c r="R6" s="189"/>
      <c r="S6" s="192"/>
      <c r="T6" s="188"/>
      <c r="U6" s="189"/>
      <c r="V6" s="189"/>
      <c r="W6" s="189"/>
      <c r="X6" s="193"/>
    </row>
    <row r="7" spans="1:24" ht="10.9" customHeight="1" x14ac:dyDescent="0.25">
      <c r="A7" s="147" t="s">
        <v>14</v>
      </c>
      <c r="B7" s="160">
        <v>29.03</v>
      </c>
      <c r="C7" s="161"/>
      <c r="D7" s="188"/>
      <c r="E7" s="189"/>
      <c r="F7" s="189"/>
      <c r="G7" s="189"/>
      <c r="H7" s="189"/>
      <c r="I7" s="7"/>
      <c r="J7" s="189"/>
      <c r="K7" s="189"/>
      <c r="L7" s="189"/>
      <c r="M7" s="189"/>
      <c r="N7" s="190"/>
      <c r="O7" s="191"/>
      <c r="P7" s="189"/>
      <c r="Q7" s="189"/>
      <c r="R7" s="189"/>
      <c r="S7" s="192"/>
      <c r="T7" s="188"/>
      <c r="U7" s="189"/>
      <c r="V7" s="189"/>
      <c r="W7" s="189"/>
      <c r="X7" s="193"/>
    </row>
    <row r="8" spans="1:24" ht="10.9" customHeight="1" x14ac:dyDescent="0.25">
      <c r="A8" s="147" t="s">
        <v>90</v>
      </c>
      <c r="B8" s="160">
        <v>5.04</v>
      </c>
      <c r="C8" s="161"/>
      <c r="D8" s="188"/>
      <c r="E8" s="189"/>
      <c r="F8" s="189"/>
      <c r="G8" s="189"/>
      <c r="H8" s="189"/>
      <c r="I8" s="200"/>
      <c r="J8" s="7"/>
      <c r="K8" s="189"/>
      <c r="L8" s="189"/>
      <c r="M8" s="189"/>
      <c r="N8" s="190"/>
      <c r="O8" s="191"/>
      <c r="P8" s="189"/>
      <c r="Q8" s="189"/>
      <c r="R8" s="189"/>
      <c r="S8" s="192"/>
      <c r="T8" s="188"/>
      <c r="U8" s="189"/>
      <c r="V8" s="189"/>
      <c r="W8" s="189"/>
      <c r="X8" s="193"/>
    </row>
    <row r="9" spans="1:24" ht="10.9" customHeight="1" x14ac:dyDescent="0.25">
      <c r="A9" s="147" t="s">
        <v>2</v>
      </c>
      <c r="B9" s="160">
        <v>7.04</v>
      </c>
      <c r="C9" s="161"/>
      <c r="D9" s="188"/>
      <c r="E9" s="189"/>
      <c r="F9" s="189"/>
      <c r="G9" s="189"/>
      <c r="H9" s="189"/>
      <c r="I9" s="189"/>
      <c r="J9" s="189"/>
      <c r="K9" s="7"/>
      <c r="L9" s="189"/>
      <c r="M9" s="189"/>
      <c r="N9" s="190"/>
      <c r="O9" s="191"/>
      <c r="P9" s="189"/>
      <c r="Q9" s="189"/>
      <c r="R9" s="189"/>
      <c r="S9" s="192"/>
      <c r="T9" s="188"/>
      <c r="U9" s="189"/>
      <c r="V9" s="189"/>
      <c r="W9" s="189"/>
      <c r="X9" s="193"/>
    </row>
    <row r="10" spans="1:24" ht="10.9" customHeight="1" x14ac:dyDescent="0.25">
      <c r="A10" s="147" t="s">
        <v>15</v>
      </c>
      <c r="B10" s="160">
        <v>3.05</v>
      </c>
      <c r="C10" s="161"/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7"/>
      <c r="O10" s="191"/>
      <c r="P10" s="189"/>
      <c r="Q10" s="189"/>
      <c r="R10" s="189"/>
      <c r="S10" s="192"/>
      <c r="T10" s="188"/>
      <c r="U10" s="189"/>
      <c r="V10" s="189"/>
      <c r="W10" s="189"/>
      <c r="X10" s="193"/>
    </row>
    <row r="11" spans="1:24" ht="10.9" customHeight="1" x14ac:dyDescent="0.25">
      <c r="A11" s="147" t="s">
        <v>16</v>
      </c>
      <c r="B11" s="160">
        <v>17.05</v>
      </c>
      <c r="C11" s="161"/>
      <c r="D11" s="188"/>
      <c r="E11" s="189"/>
      <c r="F11" s="189"/>
      <c r="G11" s="189"/>
      <c r="H11" s="189"/>
      <c r="I11" s="189"/>
      <c r="J11" s="189"/>
      <c r="K11" s="194"/>
      <c r="L11" s="189"/>
      <c r="M11" s="189"/>
      <c r="N11" s="189"/>
      <c r="O11" s="191"/>
      <c r="P11" s="189"/>
      <c r="Q11" s="189"/>
      <c r="R11" s="189"/>
      <c r="S11" s="192"/>
      <c r="T11" s="22"/>
      <c r="U11" s="189"/>
      <c r="V11" s="189"/>
      <c r="W11" s="189"/>
      <c r="X11" s="193"/>
    </row>
    <row r="12" spans="1:24" ht="10.9" customHeight="1" x14ac:dyDescent="0.25">
      <c r="A12" s="147"/>
      <c r="B12" s="160"/>
      <c r="C12" s="161"/>
      <c r="D12" s="188"/>
      <c r="E12" s="189"/>
      <c r="F12" s="189"/>
      <c r="G12" s="189"/>
      <c r="H12" s="189"/>
      <c r="I12" s="189"/>
      <c r="J12" s="189"/>
      <c r="K12" s="189"/>
      <c r="L12" s="189"/>
      <c r="M12" s="189"/>
      <c r="N12" s="190"/>
      <c r="O12" s="191"/>
      <c r="P12" s="189"/>
      <c r="Q12" s="189"/>
      <c r="R12" s="189"/>
      <c r="S12" s="192"/>
      <c r="T12" s="188"/>
      <c r="U12" s="189"/>
      <c r="V12" s="189"/>
      <c r="W12" s="189"/>
      <c r="X12" s="193"/>
    </row>
    <row r="13" spans="1:24" ht="10.9" customHeight="1" x14ac:dyDescent="0.25">
      <c r="A13" s="147"/>
      <c r="B13" s="160"/>
      <c r="C13" s="161"/>
      <c r="D13" s="188"/>
      <c r="E13" s="189"/>
      <c r="F13" s="189"/>
      <c r="G13" s="189"/>
      <c r="H13" s="189"/>
      <c r="I13" s="189"/>
      <c r="J13" s="189"/>
      <c r="K13" s="189"/>
      <c r="L13" s="189"/>
      <c r="M13" s="189"/>
      <c r="N13" s="194"/>
      <c r="O13" s="191"/>
      <c r="P13" s="189"/>
      <c r="Q13" s="189"/>
      <c r="R13" s="189"/>
      <c r="S13" s="192"/>
      <c r="T13" s="190"/>
      <c r="U13" s="189"/>
      <c r="V13" s="189"/>
      <c r="W13" s="189"/>
      <c r="X13" s="193"/>
    </row>
    <row r="14" spans="1:24" ht="10.9" customHeight="1" x14ac:dyDescent="0.25">
      <c r="A14" s="147"/>
      <c r="B14" s="160"/>
      <c r="C14" s="161"/>
      <c r="D14" s="188"/>
      <c r="E14" s="189"/>
      <c r="F14" s="189"/>
      <c r="G14" s="189"/>
      <c r="H14" s="189"/>
      <c r="I14" s="189"/>
      <c r="J14" s="189"/>
      <c r="K14" s="189"/>
      <c r="L14" s="189"/>
      <c r="M14" s="189"/>
      <c r="N14" s="190"/>
      <c r="O14" s="191"/>
      <c r="P14" s="189"/>
      <c r="Q14" s="189"/>
      <c r="R14" s="189"/>
      <c r="S14" s="192"/>
      <c r="T14" s="188"/>
      <c r="U14" s="189"/>
      <c r="V14" s="189"/>
      <c r="W14" s="189"/>
      <c r="X14" s="193"/>
    </row>
    <row r="15" spans="1:24" ht="10.9" customHeight="1" x14ac:dyDescent="0.25">
      <c r="A15" s="147"/>
      <c r="B15" s="160"/>
      <c r="C15" s="161"/>
      <c r="D15" s="188"/>
      <c r="E15" s="189"/>
      <c r="F15" s="189"/>
      <c r="G15" s="189"/>
      <c r="H15" s="189"/>
      <c r="I15" s="189"/>
      <c r="J15" s="189"/>
      <c r="K15" s="189"/>
      <c r="L15" s="189"/>
      <c r="M15" s="189"/>
      <c r="N15" s="190"/>
      <c r="O15" s="191"/>
      <c r="P15" s="189"/>
      <c r="Q15" s="189"/>
      <c r="R15" s="189"/>
      <c r="S15" s="192"/>
      <c r="T15" s="188"/>
      <c r="U15" s="189"/>
      <c r="V15" s="189"/>
      <c r="W15" s="189"/>
      <c r="X15" s="193"/>
    </row>
    <row r="16" spans="1:24" ht="10.9" customHeight="1" x14ac:dyDescent="0.25">
      <c r="A16" s="147" t="s">
        <v>89</v>
      </c>
      <c r="B16" s="160">
        <v>9.06</v>
      </c>
      <c r="C16" s="161"/>
      <c r="D16" s="188"/>
      <c r="E16" s="189"/>
      <c r="F16" s="189"/>
      <c r="G16" s="189"/>
      <c r="H16" s="189"/>
      <c r="I16" s="189"/>
      <c r="J16" s="189"/>
      <c r="K16" s="189"/>
      <c r="L16" s="189"/>
      <c r="M16" s="189"/>
      <c r="N16" s="190"/>
      <c r="O16" s="191"/>
      <c r="P16" s="189"/>
      <c r="Q16" s="189"/>
      <c r="R16" s="189"/>
      <c r="S16" s="192"/>
      <c r="T16" s="188"/>
      <c r="U16" s="189"/>
      <c r="V16" s="189"/>
      <c r="W16" s="189"/>
      <c r="X16" s="8"/>
    </row>
    <row r="17" spans="1:24" ht="10.9" customHeight="1" x14ac:dyDescent="0.25">
      <c r="A17" s="147" t="s">
        <v>17</v>
      </c>
      <c r="B17" s="160">
        <v>9.06</v>
      </c>
      <c r="C17" s="161"/>
      <c r="D17" s="188"/>
      <c r="E17" s="189"/>
      <c r="F17" s="189"/>
      <c r="G17" s="189"/>
      <c r="H17" s="189"/>
      <c r="I17" s="189"/>
      <c r="J17" s="189"/>
      <c r="K17" s="189"/>
      <c r="L17" s="189"/>
      <c r="M17" s="189"/>
      <c r="N17" s="190"/>
      <c r="O17" s="191"/>
      <c r="P17" s="189"/>
      <c r="Q17" s="189"/>
      <c r="R17" s="189"/>
      <c r="S17" s="192"/>
      <c r="T17" s="188"/>
      <c r="U17" s="189"/>
      <c r="V17" s="189"/>
      <c r="W17" s="189"/>
      <c r="X17" s="8"/>
    </row>
    <row r="18" spans="1:24" ht="10.9" customHeight="1" thickBot="1" x14ac:dyDescent="0.3">
      <c r="A18" s="148" t="s">
        <v>18</v>
      </c>
      <c r="B18" s="170">
        <v>9.06</v>
      </c>
      <c r="C18" s="171"/>
      <c r="D18" s="195"/>
      <c r="E18" s="196"/>
      <c r="F18" s="196"/>
      <c r="G18" s="196"/>
      <c r="H18" s="196"/>
      <c r="I18" s="196"/>
      <c r="J18" s="196"/>
      <c r="K18" s="196"/>
      <c r="L18" s="196"/>
      <c r="M18" s="196"/>
      <c r="N18" s="197"/>
      <c r="O18" s="198"/>
      <c r="P18" s="196"/>
      <c r="Q18" s="196"/>
      <c r="R18" s="196"/>
      <c r="S18" s="199"/>
      <c r="T18" s="195"/>
      <c r="U18" s="196"/>
      <c r="V18" s="196"/>
      <c r="W18" s="196"/>
      <c r="X18" s="9"/>
    </row>
    <row r="19" spans="1:24" ht="10.9" customHeight="1" thickBot="1" x14ac:dyDescent="0.3">
      <c r="A19" s="165" t="s">
        <v>0</v>
      </c>
      <c r="B19" s="165"/>
      <c r="C19" s="6" t="s">
        <v>1</v>
      </c>
      <c r="O19" s="4"/>
      <c r="S19" s="5"/>
    </row>
    <row r="20" spans="1:24" ht="10.9" customHeight="1" thickBot="1" x14ac:dyDescent="0.3">
      <c r="A20" s="158" t="s">
        <v>19</v>
      </c>
      <c r="B20" s="40"/>
      <c r="C20" s="27">
        <f>SUM(C21,C26,C27)</f>
        <v>42</v>
      </c>
      <c r="D20" s="251"/>
      <c r="E20" s="252"/>
      <c r="F20" s="252"/>
      <c r="G20" s="227"/>
      <c r="H20" s="227"/>
      <c r="I20" s="227"/>
      <c r="J20" s="227"/>
      <c r="K20" s="227"/>
      <c r="L20" s="227"/>
      <c r="M20" s="227"/>
      <c r="N20" s="228"/>
      <c r="O20" s="229"/>
      <c r="P20" s="227"/>
      <c r="Q20" s="227"/>
      <c r="R20" s="227"/>
      <c r="S20" s="230"/>
      <c r="T20" s="226"/>
      <c r="U20" s="227"/>
      <c r="V20" s="227"/>
      <c r="W20" s="227"/>
      <c r="X20" s="231"/>
    </row>
    <row r="21" spans="1:24" ht="10.9" customHeight="1" x14ac:dyDescent="0.25">
      <c r="A21" s="149" t="s">
        <v>20</v>
      </c>
      <c r="B21" s="241"/>
      <c r="C21" s="28">
        <f>SUM(C22:C25)</f>
        <v>22</v>
      </c>
      <c r="D21" s="201"/>
      <c r="E21" s="245"/>
      <c r="F21" s="245"/>
      <c r="G21" s="202"/>
      <c r="H21" s="202"/>
      <c r="I21" s="202"/>
      <c r="J21" s="202"/>
      <c r="K21" s="202"/>
      <c r="L21" s="202"/>
      <c r="M21" s="202"/>
      <c r="N21" s="203"/>
      <c r="O21" s="204"/>
      <c r="P21" s="202"/>
      <c r="Q21" s="202"/>
      <c r="R21" s="202"/>
      <c r="S21" s="205"/>
      <c r="T21" s="201"/>
      <c r="U21" s="202"/>
      <c r="V21" s="202"/>
      <c r="W21" s="202"/>
      <c r="X21" s="206"/>
    </row>
    <row r="22" spans="1:24" ht="10.9" customHeight="1" x14ac:dyDescent="0.25">
      <c r="A22" s="147" t="s">
        <v>21</v>
      </c>
      <c r="B22" s="242"/>
      <c r="C22" s="29">
        <v>8</v>
      </c>
      <c r="D22" s="207"/>
      <c r="E22" s="246"/>
      <c r="F22" s="246"/>
      <c r="G22" s="208"/>
      <c r="H22" s="208"/>
      <c r="I22" s="208"/>
      <c r="J22" s="208"/>
      <c r="K22" s="208"/>
      <c r="L22" s="208"/>
      <c r="M22" s="208"/>
      <c r="N22" s="209"/>
      <c r="O22" s="210"/>
      <c r="P22" s="208"/>
      <c r="Q22" s="208"/>
      <c r="R22" s="208"/>
      <c r="S22" s="211"/>
      <c r="T22" s="207"/>
      <c r="U22" s="208"/>
      <c r="V22" s="208"/>
      <c r="W22" s="208"/>
      <c r="X22" s="212"/>
    </row>
    <row r="23" spans="1:24" ht="10.9" customHeight="1" x14ac:dyDescent="0.25">
      <c r="A23" s="147" t="s">
        <v>91</v>
      </c>
      <c r="B23" s="242"/>
      <c r="C23" s="29">
        <v>6</v>
      </c>
      <c r="D23" s="207"/>
      <c r="E23" s="246"/>
      <c r="F23" s="246"/>
      <c r="G23" s="208"/>
      <c r="H23" s="208"/>
      <c r="I23" s="208"/>
      <c r="J23" s="208"/>
      <c r="K23" s="208"/>
      <c r="L23" s="208"/>
      <c r="M23" s="208"/>
      <c r="N23" s="209"/>
      <c r="O23" s="210"/>
      <c r="P23" s="208"/>
      <c r="Q23" s="208"/>
      <c r="R23" s="208"/>
      <c r="S23" s="211"/>
      <c r="T23" s="207"/>
      <c r="U23" s="208"/>
      <c r="V23" s="208"/>
      <c r="W23" s="208"/>
      <c r="X23" s="212"/>
    </row>
    <row r="24" spans="1:24" ht="10.9" customHeight="1" x14ac:dyDescent="0.25">
      <c r="A24" s="147" t="s">
        <v>23</v>
      </c>
      <c r="B24" s="242"/>
      <c r="C24" s="29">
        <v>4</v>
      </c>
      <c r="D24" s="207"/>
      <c r="E24" s="208"/>
      <c r="F24" s="246"/>
      <c r="G24" s="208"/>
      <c r="H24" s="208"/>
      <c r="I24" s="208"/>
      <c r="J24" s="208"/>
      <c r="K24" s="208"/>
      <c r="L24" s="208"/>
      <c r="M24" s="208"/>
      <c r="N24" s="209"/>
      <c r="O24" s="210"/>
      <c r="P24" s="208"/>
      <c r="Q24" s="208"/>
      <c r="R24" s="208"/>
      <c r="S24" s="211"/>
      <c r="T24" s="207"/>
      <c r="U24" s="208"/>
      <c r="V24" s="208"/>
      <c r="W24" s="208"/>
      <c r="X24" s="212"/>
    </row>
    <row r="25" spans="1:24" ht="10.9" customHeight="1" thickBot="1" x14ac:dyDescent="0.3">
      <c r="A25" s="147" t="s">
        <v>92</v>
      </c>
      <c r="B25" s="242"/>
      <c r="C25" s="29">
        <v>4</v>
      </c>
      <c r="D25" s="207"/>
      <c r="E25" s="208"/>
      <c r="F25" s="246"/>
      <c r="G25" s="208"/>
      <c r="H25" s="208"/>
      <c r="I25" s="208"/>
      <c r="J25" s="208"/>
      <c r="K25" s="208"/>
      <c r="L25" s="208"/>
      <c r="M25" s="208"/>
      <c r="N25" s="209"/>
      <c r="O25" s="210"/>
      <c r="P25" s="208"/>
      <c r="Q25" s="208"/>
      <c r="R25" s="208"/>
      <c r="S25" s="211"/>
      <c r="T25" s="207"/>
      <c r="U25" s="208"/>
      <c r="V25" s="208"/>
      <c r="W25" s="208"/>
      <c r="X25" s="212"/>
    </row>
    <row r="26" spans="1:24" ht="10.9" customHeight="1" thickBot="1" x14ac:dyDescent="0.3">
      <c r="A26" s="150" t="s">
        <v>31</v>
      </c>
      <c r="B26" s="41"/>
      <c r="C26" s="31">
        <v>12</v>
      </c>
      <c r="D26" s="219"/>
      <c r="E26" s="220"/>
      <c r="F26" s="220"/>
      <c r="G26" s="220"/>
      <c r="H26" s="220"/>
      <c r="I26" s="247"/>
      <c r="J26" s="220"/>
      <c r="K26" s="220"/>
      <c r="L26" s="220"/>
      <c r="M26" s="220"/>
      <c r="N26" s="248"/>
      <c r="O26" s="222"/>
      <c r="P26" s="220"/>
      <c r="Q26" s="220"/>
      <c r="R26" s="220"/>
      <c r="S26" s="223"/>
      <c r="T26" s="249"/>
      <c r="U26" s="220"/>
      <c r="V26" s="220"/>
      <c r="W26" s="220"/>
      <c r="X26" s="250"/>
    </row>
    <row r="27" spans="1:24" ht="10.9" customHeight="1" thickBot="1" x14ac:dyDescent="0.3">
      <c r="A27" s="150" t="s">
        <v>32</v>
      </c>
      <c r="B27" s="41"/>
      <c r="C27" s="31">
        <v>8</v>
      </c>
      <c r="D27" s="219"/>
      <c r="E27" s="220"/>
      <c r="F27" s="220"/>
      <c r="G27" s="220"/>
      <c r="H27" s="220"/>
      <c r="I27" s="220"/>
      <c r="J27" s="247"/>
      <c r="K27" s="220"/>
      <c r="L27" s="220"/>
      <c r="M27" s="220"/>
      <c r="N27" s="221"/>
      <c r="O27" s="222"/>
      <c r="P27" s="220"/>
      <c r="Q27" s="220"/>
      <c r="R27" s="220"/>
      <c r="S27" s="223"/>
      <c r="T27" s="219"/>
      <c r="U27" s="220"/>
      <c r="V27" s="220"/>
      <c r="W27" s="220"/>
      <c r="X27" s="224"/>
    </row>
    <row r="28" spans="1:24" ht="10.9" customHeight="1" thickBot="1" x14ac:dyDescent="0.3">
      <c r="A28" s="165" t="s">
        <v>0</v>
      </c>
      <c r="B28" s="165"/>
      <c r="C28" s="6" t="s">
        <v>1</v>
      </c>
      <c r="D28" s="232"/>
      <c r="E28" s="232"/>
      <c r="F28" s="232"/>
      <c r="G28" s="232"/>
      <c r="H28" s="232"/>
      <c r="I28" s="232"/>
      <c r="J28" s="232"/>
      <c r="K28" s="232"/>
      <c r="L28" s="232"/>
      <c r="M28" s="232"/>
      <c r="N28" s="232"/>
      <c r="O28" s="233"/>
      <c r="P28" s="232"/>
      <c r="Q28" s="232"/>
      <c r="R28" s="232"/>
      <c r="S28" s="234"/>
      <c r="T28" s="232"/>
      <c r="U28" s="232"/>
      <c r="V28" s="232"/>
      <c r="W28" s="232"/>
      <c r="X28" s="232"/>
    </row>
    <row r="29" spans="1:24" ht="10.9" customHeight="1" thickBot="1" x14ac:dyDescent="0.3">
      <c r="A29" s="157" t="s">
        <v>33</v>
      </c>
      <c r="B29" s="42"/>
      <c r="C29" s="32">
        <f>SUM(C30,C37,C42)</f>
        <v>0</v>
      </c>
      <c r="D29" s="226"/>
      <c r="E29" s="227"/>
      <c r="F29" s="227"/>
      <c r="G29" s="227"/>
      <c r="H29" s="227"/>
      <c r="I29" s="227"/>
      <c r="J29" s="227"/>
      <c r="K29" s="227"/>
      <c r="L29" s="227"/>
      <c r="M29" s="227"/>
      <c r="N29" s="228"/>
      <c r="O29" s="229"/>
      <c r="P29" s="227"/>
      <c r="Q29" s="227"/>
      <c r="R29" s="227"/>
      <c r="S29" s="230"/>
      <c r="T29" s="226"/>
      <c r="U29" s="227"/>
      <c r="V29" s="227"/>
      <c r="W29" s="227"/>
      <c r="X29" s="231"/>
    </row>
    <row r="30" spans="1:24" ht="10.9" customHeight="1" x14ac:dyDescent="0.25">
      <c r="A30" s="149" t="s">
        <v>94</v>
      </c>
      <c r="B30" s="241"/>
      <c r="C30" s="28">
        <f>SUM(C31:C36)</f>
        <v>0</v>
      </c>
      <c r="D30" s="201"/>
      <c r="E30" s="202"/>
      <c r="F30" s="202"/>
      <c r="G30" s="202"/>
      <c r="H30" s="202"/>
      <c r="I30" s="202"/>
      <c r="J30" s="202"/>
      <c r="K30" s="202"/>
      <c r="L30" s="202"/>
      <c r="M30" s="202"/>
      <c r="N30" s="203"/>
      <c r="O30" s="204"/>
      <c r="P30" s="202"/>
      <c r="Q30" s="202"/>
      <c r="R30" s="202"/>
      <c r="S30" s="205"/>
      <c r="T30" s="201"/>
      <c r="U30" s="202"/>
      <c r="V30" s="202"/>
      <c r="W30" s="202"/>
      <c r="X30" s="206"/>
    </row>
    <row r="31" spans="1:24" ht="10.9" customHeight="1" x14ac:dyDescent="0.25">
      <c r="A31" s="147" t="s">
        <v>96</v>
      </c>
      <c r="B31" s="242"/>
      <c r="C31" s="29"/>
      <c r="D31" s="207"/>
      <c r="E31" s="208"/>
      <c r="F31" s="208"/>
      <c r="G31" s="208"/>
      <c r="H31" s="208"/>
      <c r="I31" s="208"/>
      <c r="J31" s="208"/>
      <c r="K31" s="208"/>
      <c r="L31" s="208"/>
      <c r="M31" s="208"/>
      <c r="N31" s="209"/>
      <c r="O31" s="210"/>
      <c r="P31" s="208"/>
      <c r="Q31" s="208"/>
      <c r="R31" s="208"/>
      <c r="S31" s="211"/>
      <c r="T31" s="207"/>
      <c r="U31" s="208"/>
      <c r="V31" s="208"/>
      <c r="W31" s="208"/>
      <c r="X31" s="212"/>
    </row>
    <row r="32" spans="1:24" ht="10.9" customHeight="1" x14ac:dyDescent="0.25">
      <c r="A32" s="256" t="s">
        <v>98</v>
      </c>
      <c r="B32" s="242"/>
      <c r="C32" s="29"/>
      <c r="D32" s="207"/>
      <c r="E32" s="208"/>
      <c r="F32" s="208"/>
      <c r="G32" s="208"/>
      <c r="H32" s="208"/>
      <c r="I32" s="208"/>
      <c r="J32" s="208"/>
      <c r="K32" s="208"/>
      <c r="L32" s="208"/>
      <c r="M32" s="208"/>
      <c r="N32" s="209"/>
      <c r="O32" s="210"/>
      <c r="P32" s="208"/>
      <c r="Q32" s="208"/>
      <c r="R32" s="208"/>
      <c r="S32" s="211"/>
      <c r="T32" s="207"/>
      <c r="U32" s="208"/>
      <c r="V32" s="208"/>
      <c r="W32" s="208"/>
      <c r="X32" s="212"/>
    </row>
    <row r="33" spans="1:24" ht="10.9" customHeight="1" x14ac:dyDescent="0.25">
      <c r="A33" s="147" t="s">
        <v>102</v>
      </c>
      <c r="B33" s="257"/>
      <c r="C33" s="258"/>
      <c r="D33" s="259"/>
      <c r="E33" s="260"/>
      <c r="F33" s="260"/>
      <c r="G33" s="260"/>
      <c r="H33" s="260"/>
      <c r="I33" s="260"/>
      <c r="J33" s="260"/>
      <c r="K33" s="260"/>
      <c r="L33" s="260"/>
      <c r="M33" s="260"/>
      <c r="N33" s="261"/>
      <c r="O33" s="262"/>
      <c r="P33" s="260"/>
      <c r="Q33" s="260"/>
      <c r="R33" s="260"/>
      <c r="S33" s="263"/>
      <c r="T33" s="259"/>
      <c r="U33" s="260"/>
      <c r="V33" s="260"/>
      <c r="W33" s="260"/>
      <c r="X33" s="264"/>
    </row>
    <row r="34" spans="1:24" ht="10.9" customHeight="1" x14ac:dyDescent="0.25">
      <c r="A34" s="265" t="s">
        <v>99</v>
      </c>
      <c r="B34" s="257"/>
      <c r="C34" s="258"/>
      <c r="D34" s="259"/>
      <c r="E34" s="260"/>
      <c r="F34" s="260"/>
      <c r="G34" s="260"/>
      <c r="H34" s="260"/>
      <c r="I34" s="260"/>
      <c r="J34" s="260"/>
      <c r="K34" s="260"/>
      <c r="L34" s="260"/>
      <c r="M34" s="260"/>
      <c r="N34" s="261"/>
      <c r="O34" s="262"/>
      <c r="P34" s="260"/>
      <c r="Q34" s="260"/>
      <c r="R34" s="260"/>
      <c r="S34" s="263"/>
      <c r="T34" s="259"/>
      <c r="U34" s="260"/>
      <c r="V34" s="260"/>
      <c r="W34" s="260"/>
      <c r="X34" s="264"/>
    </row>
    <row r="35" spans="1:24" ht="10.9" customHeight="1" x14ac:dyDescent="0.25">
      <c r="A35" s="266" t="s">
        <v>97</v>
      </c>
      <c r="B35" s="257"/>
      <c r="C35" s="258"/>
      <c r="D35" s="259"/>
      <c r="E35" s="260"/>
      <c r="F35" s="260"/>
      <c r="G35" s="260"/>
      <c r="H35" s="260"/>
      <c r="I35" s="260"/>
      <c r="J35" s="260"/>
      <c r="K35" s="260"/>
      <c r="L35" s="260"/>
      <c r="M35" s="260"/>
      <c r="N35" s="261"/>
      <c r="O35" s="262"/>
      <c r="P35" s="260"/>
      <c r="Q35" s="260"/>
      <c r="R35" s="260"/>
      <c r="S35" s="263"/>
      <c r="T35" s="259"/>
      <c r="U35" s="260"/>
      <c r="V35" s="260"/>
      <c r="W35" s="260"/>
      <c r="X35" s="264"/>
    </row>
    <row r="36" spans="1:24" ht="10.9" customHeight="1" thickBot="1" x14ac:dyDescent="0.3">
      <c r="A36" s="256" t="s">
        <v>100</v>
      </c>
      <c r="B36" s="243"/>
      <c r="C36" s="30"/>
      <c r="D36" s="213"/>
      <c r="E36" s="214"/>
      <c r="F36" s="214"/>
      <c r="G36" s="214"/>
      <c r="H36" s="214"/>
      <c r="I36" s="214"/>
      <c r="J36" s="214"/>
      <c r="K36" s="214"/>
      <c r="L36" s="214"/>
      <c r="M36" s="214"/>
      <c r="N36" s="215"/>
      <c r="O36" s="216"/>
      <c r="P36" s="214"/>
      <c r="Q36" s="214"/>
      <c r="R36" s="214"/>
      <c r="S36" s="217"/>
      <c r="T36" s="213"/>
      <c r="U36" s="214"/>
      <c r="V36" s="214"/>
      <c r="W36" s="214"/>
      <c r="X36" s="218"/>
    </row>
    <row r="37" spans="1:24" ht="10.9" customHeight="1" x14ac:dyDescent="0.25">
      <c r="A37" s="149" t="s">
        <v>95</v>
      </c>
      <c r="B37" s="241"/>
      <c r="C37" s="28">
        <f>SUM(C38:C41)</f>
        <v>0</v>
      </c>
      <c r="D37" s="201"/>
      <c r="E37" s="202"/>
      <c r="F37" s="202"/>
      <c r="G37" s="202"/>
      <c r="H37" s="202"/>
      <c r="I37" s="202"/>
      <c r="J37" s="202"/>
      <c r="K37" s="202"/>
      <c r="L37" s="202"/>
      <c r="M37" s="202"/>
      <c r="N37" s="203"/>
      <c r="O37" s="204"/>
      <c r="P37" s="202"/>
      <c r="Q37" s="202"/>
      <c r="R37" s="202"/>
      <c r="S37" s="205"/>
      <c r="T37" s="201"/>
      <c r="U37" s="202"/>
      <c r="V37" s="202"/>
      <c r="W37" s="202"/>
      <c r="X37" s="206"/>
    </row>
    <row r="38" spans="1:24" ht="10.9" customHeight="1" x14ac:dyDescent="0.25">
      <c r="A38" s="147" t="s">
        <v>101</v>
      </c>
      <c r="B38" s="242"/>
      <c r="C38" s="29"/>
      <c r="D38" s="207"/>
      <c r="E38" s="208"/>
      <c r="F38" s="208"/>
      <c r="G38" s="208"/>
      <c r="H38" s="208"/>
      <c r="I38" s="208"/>
      <c r="J38" s="208"/>
      <c r="K38" s="208"/>
      <c r="L38" s="208"/>
      <c r="M38" s="208"/>
      <c r="N38" s="209"/>
      <c r="O38" s="210"/>
      <c r="P38" s="208"/>
      <c r="Q38" s="208"/>
      <c r="R38" s="208"/>
      <c r="S38" s="211"/>
      <c r="T38" s="207"/>
      <c r="U38" s="208"/>
      <c r="V38" s="208"/>
      <c r="W38" s="208"/>
      <c r="X38" s="212"/>
    </row>
    <row r="39" spans="1:24" ht="10.9" customHeight="1" x14ac:dyDescent="0.25">
      <c r="A39" s="147" t="s">
        <v>104</v>
      </c>
      <c r="B39" s="242"/>
      <c r="C39" s="29"/>
      <c r="D39" s="207"/>
      <c r="E39" s="208"/>
      <c r="F39" s="208"/>
      <c r="G39" s="208"/>
      <c r="H39" s="208"/>
      <c r="I39" s="208"/>
      <c r="J39" s="208"/>
      <c r="K39" s="208"/>
      <c r="L39" s="208"/>
      <c r="M39" s="208"/>
      <c r="N39" s="209"/>
      <c r="O39" s="210"/>
      <c r="P39" s="208"/>
      <c r="Q39" s="208"/>
      <c r="R39" s="208"/>
      <c r="S39" s="211"/>
      <c r="T39" s="207"/>
      <c r="U39" s="208"/>
      <c r="V39" s="208"/>
      <c r="W39" s="208"/>
      <c r="X39" s="212"/>
    </row>
    <row r="40" spans="1:24" ht="10.9" customHeight="1" x14ac:dyDescent="0.25">
      <c r="A40" s="147" t="s">
        <v>105</v>
      </c>
      <c r="B40" s="242"/>
      <c r="C40" s="29"/>
      <c r="D40" s="207"/>
      <c r="E40" s="208"/>
      <c r="F40" s="208"/>
      <c r="G40" s="208"/>
      <c r="H40" s="208"/>
      <c r="I40" s="208"/>
      <c r="J40" s="208"/>
      <c r="K40" s="208"/>
      <c r="L40" s="208"/>
      <c r="M40" s="208"/>
      <c r="N40" s="209"/>
      <c r="O40" s="210"/>
      <c r="P40" s="208"/>
      <c r="Q40" s="208"/>
      <c r="R40" s="208"/>
      <c r="S40" s="211"/>
      <c r="T40" s="207"/>
      <c r="U40" s="208"/>
      <c r="V40" s="208"/>
      <c r="W40" s="208"/>
      <c r="X40" s="212"/>
    </row>
    <row r="41" spans="1:24" ht="10.9" customHeight="1" thickBot="1" x14ac:dyDescent="0.3">
      <c r="A41" s="147" t="s">
        <v>106</v>
      </c>
      <c r="B41" s="242"/>
      <c r="C41" s="29"/>
      <c r="D41" s="267"/>
      <c r="E41" s="214"/>
      <c r="F41" s="214"/>
      <c r="G41" s="214"/>
      <c r="H41" s="214"/>
      <c r="I41" s="208"/>
      <c r="J41" s="208"/>
      <c r="K41" s="208"/>
      <c r="L41" s="208"/>
      <c r="M41" s="208"/>
      <c r="N41" s="209"/>
      <c r="O41" s="210"/>
      <c r="P41" s="208"/>
      <c r="Q41" s="208"/>
      <c r="R41" s="208"/>
      <c r="S41" s="211"/>
      <c r="T41" s="207"/>
      <c r="U41" s="208"/>
      <c r="V41" s="208"/>
      <c r="W41" s="208"/>
      <c r="X41" s="212"/>
    </row>
    <row r="42" spans="1:24" ht="10.9" customHeight="1" x14ac:dyDescent="0.25">
      <c r="A42" s="149" t="s">
        <v>79</v>
      </c>
      <c r="B42" s="241"/>
      <c r="C42" s="28">
        <f>SUM(C43:C47)</f>
        <v>0</v>
      </c>
      <c r="D42" s="236"/>
      <c r="E42" s="236"/>
      <c r="F42" s="236"/>
      <c r="G42" s="236"/>
      <c r="H42" s="236"/>
      <c r="I42" s="202"/>
      <c r="J42" s="202"/>
      <c r="K42" s="202"/>
      <c r="L42" s="202"/>
      <c r="M42" s="202"/>
      <c r="N42" s="203"/>
      <c r="O42" s="204"/>
      <c r="P42" s="202"/>
      <c r="Q42" s="202"/>
      <c r="R42" s="202"/>
      <c r="S42" s="205"/>
      <c r="T42" s="201"/>
      <c r="U42" s="202"/>
      <c r="V42" s="202"/>
      <c r="W42" s="202"/>
      <c r="X42" s="206"/>
    </row>
    <row r="43" spans="1:24" ht="10.9" customHeight="1" x14ac:dyDescent="0.25">
      <c r="A43" s="147" t="s">
        <v>103</v>
      </c>
      <c r="B43" s="242"/>
      <c r="C43" s="29"/>
      <c r="D43" s="208"/>
      <c r="E43" s="208"/>
      <c r="F43" s="208"/>
      <c r="G43" s="208"/>
      <c r="H43" s="208"/>
      <c r="I43" s="208"/>
      <c r="J43" s="208"/>
      <c r="K43" s="208"/>
      <c r="L43" s="208"/>
      <c r="M43" s="208"/>
      <c r="N43" s="209"/>
      <c r="O43" s="210"/>
      <c r="P43" s="208"/>
      <c r="Q43" s="208"/>
      <c r="R43" s="208"/>
      <c r="S43" s="211"/>
      <c r="T43" s="207"/>
      <c r="U43" s="208"/>
      <c r="V43" s="208"/>
      <c r="W43" s="208"/>
      <c r="X43" s="212"/>
    </row>
    <row r="44" spans="1:24" ht="10.9" customHeight="1" x14ac:dyDescent="0.25">
      <c r="A44" s="147" t="s">
        <v>108</v>
      </c>
      <c r="B44" s="242"/>
      <c r="C44" s="29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209"/>
      <c r="O44" s="210"/>
      <c r="P44" s="208"/>
      <c r="Q44" s="208"/>
      <c r="R44" s="208"/>
      <c r="S44" s="211"/>
      <c r="T44" s="207"/>
      <c r="U44" s="208"/>
      <c r="V44" s="208"/>
      <c r="W44" s="208"/>
      <c r="X44" s="212"/>
    </row>
    <row r="45" spans="1:24" ht="10.9" customHeight="1" x14ac:dyDescent="0.25">
      <c r="A45" s="147" t="s">
        <v>107</v>
      </c>
      <c r="B45" s="242"/>
      <c r="C45" s="29"/>
      <c r="D45" s="208"/>
      <c r="E45" s="208"/>
      <c r="F45" s="208"/>
      <c r="G45" s="208"/>
      <c r="H45" s="208"/>
      <c r="I45" s="208"/>
      <c r="J45" s="208"/>
      <c r="K45" s="208"/>
      <c r="L45" s="208"/>
      <c r="M45" s="208"/>
      <c r="N45" s="209"/>
      <c r="O45" s="210"/>
      <c r="P45" s="208"/>
      <c r="Q45" s="208"/>
      <c r="R45" s="208"/>
      <c r="S45" s="211"/>
      <c r="T45" s="207"/>
      <c r="U45" s="208"/>
      <c r="V45" s="208"/>
      <c r="W45" s="208"/>
      <c r="X45" s="212"/>
    </row>
    <row r="46" spans="1:24" ht="10.9" customHeight="1" x14ac:dyDescent="0.25">
      <c r="A46" s="147" t="s">
        <v>83</v>
      </c>
      <c r="B46" s="242"/>
      <c r="C46" s="29"/>
      <c r="D46" s="207"/>
      <c r="E46" s="208"/>
      <c r="F46" s="225"/>
      <c r="G46" s="225"/>
      <c r="H46" s="208"/>
      <c r="I46" s="208"/>
      <c r="J46" s="208"/>
      <c r="K46" s="208"/>
      <c r="L46" s="208"/>
      <c r="M46" s="208"/>
      <c r="N46" s="209"/>
      <c r="O46" s="210"/>
      <c r="P46" s="208"/>
      <c r="Q46" s="208"/>
      <c r="R46" s="208"/>
      <c r="S46" s="211"/>
      <c r="T46" s="207"/>
      <c r="U46" s="208"/>
      <c r="V46" s="208"/>
      <c r="W46" s="208"/>
      <c r="X46" s="212"/>
    </row>
    <row r="47" spans="1:24" ht="10.9" customHeight="1" thickBot="1" x14ac:dyDescent="0.3">
      <c r="A47" s="148" t="s">
        <v>84</v>
      </c>
      <c r="B47" s="243"/>
      <c r="C47" s="30"/>
      <c r="D47" s="213"/>
      <c r="E47" s="214"/>
      <c r="F47" s="214"/>
      <c r="G47" s="244"/>
      <c r="H47" s="244"/>
      <c r="I47" s="214"/>
      <c r="J47" s="214"/>
      <c r="K47" s="214"/>
      <c r="L47" s="214"/>
      <c r="M47" s="214"/>
      <c r="N47" s="215"/>
      <c r="O47" s="216"/>
      <c r="P47" s="214"/>
      <c r="Q47" s="214"/>
      <c r="R47" s="214"/>
      <c r="S47" s="217"/>
      <c r="T47" s="213"/>
      <c r="U47" s="214"/>
      <c r="V47" s="214"/>
      <c r="W47" s="214"/>
      <c r="X47" s="218"/>
    </row>
    <row r="48" spans="1:24" ht="10.9" customHeight="1" thickBot="1" x14ac:dyDescent="0.3">
      <c r="A48" s="132"/>
      <c r="B48" s="132"/>
      <c r="O48" s="253"/>
      <c r="P48" s="254"/>
      <c r="Q48" s="254"/>
      <c r="R48" s="254"/>
      <c r="S48" s="255"/>
    </row>
    <row r="49" spans="1:24" ht="10.9" customHeight="1" thickBot="1" x14ac:dyDescent="0.3">
      <c r="A49" s="165" t="s">
        <v>0</v>
      </c>
      <c r="B49" s="165"/>
      <c r="C49" s="48" t="s">
        <v>1</v>
      </c>
      <c r="D49" s="41">
        <v>8</v>
      </c>
      <c r="E49" s="49">
        <v>9</v>
      </c>
      <c r="F49" s="49">
        <v>10</v>
      </c>
      <c r="G49" s="49">
        <v>11</v>
      </c>
      <c r="H49" s="49">
        <v>12</v>
      </c>
      <c r="I49" s="49">
        <v>13</v>
      </c>
      <c r="J49" s="49">
        <v>14</v>
      </c>
      <c r="K49" s="49">
        <v>15</v>
      </c>
      <c r="L49" s="49">
        <v>16</v>
      </c>
      <c r="M49" s="49">
        <v>17</v>
      </c>
      <c r="N49" s="50">
        <v>18</v>
      </c>
      <c r="O49" s="51" t="s">
        <v>64</v>
      </c>
      <c r="P49" s="49" t="s">
        <v>65</v>
      </c>
      <c r="Q49" s="49" t="s">
        <v>66</v>
      </c>
      <c r="R49" s="49" t="s">
        <v>67</v>
      </c>
      <c r="S49" s="52" t="s">
        <v>68</v>
      </c>
      <c r="T49" s="53">
        <v>20</v>
      </c>
      <c r="U49" s="49">
        <v>21</v>
      </c>
      <c r="V49" s="49">
        <v>22</v>
      </c>
      <c r="W49" s="49">
        <v>23</v>
      </c>
      <c r="X49" s="31">
        <v>24</v>
      </c>
    </row>
    <row r="50" spans="1:24" ht="10.9" customHeight="1" thickBot="1" x14ac:dyDescent="0.3">
      <c r="A50" s="156" t="s">
        <v>37</v>
      </c>
      <c r="B50" s="43"/>
      <c r="C50" s="33">
        <f>SUM(C51,C55)</f>
        <v>0</v>
      </c>
      <c r="D50" s="226"/>
      <c r="E50" s="227"/>
      <c r="F50" s="227"/>
      <c r="G50" s="227"/>
      <c r="H50" s="227"/>
      <c r="I50" s="227"/>
      <c r="J50" s="227"/>
      <c r="K50" s="227"/>
      <c r="L50" s="227"/>
      <c r="M50" s="227"/>
      <c r="N50" s="228"/>
      <c r="O50" s="229"/>
      <c r="P50" s="227"/>
      <c r="Q50" s="227"/>
      <c r="R50" s="227"/>
      <c r="S50" s="230"/>
      <c r="T50" s="226"/>
      <c r="U50" s="227"/>
      <c r="V50" s="227"/>
      <c r="W50" s="227"/>
      <c r="X50" s="231"/>
    </row>
    <row r="51" spans="1:24" ht="10.9" customHeight="1" x14ac:dyDescent="0.25">
      <c r="A51" s="149" t="s">
        <v>123</v>
      </c>
      <c r="B51" s="241"/>
      <c r="C51" s="28">
        <f>SUM(C52:C54)</f>
        <v>0</v>
      </c>
      <c r="D51" s="201"/>
      <c r="E51" s="202"/>
      <c r="F51" s="202"/>
      <c r="G51" s="202"/>
      <c r="H51" s="202"/>
      <c r="I51" s="202"/>
      <c r="J51" s="202"/>
      <c r="K51" s="202"/>
      <c r="L51" s="202"/>
      <c r="M51" s="202"/>
      <c r="N51" s="203"/>
      <c r="O51" s="204"/>
      <c r="P51" s="202"/>
      <c r="Q51" s="202"/>
      <c r="R51" s="202"/>
      <c r="S51" s="205"/>
      <c r="T51" s="201"/>
      <c r="U51" s="202"/>
      <c r="V51" s="202"/>
      <c r="W51" s="202"/>
      <c r="X51" s="206"/>
    </row>
    <row r="52" spans="1:24" ht="10.9" customHeight="1" x14ac:dyDescent="0.25">
      <c r="A52" s="147" t="s">
        <v>109</v>
      </c>
      <c r="B52" s="242"/>
      <c r="C52" s="29"/>
      <c r="D52" s="207"/>
      <c r="E52" s="208"/>
      <c r="F52" s="208"/>
      <c r="G52" s="208"/>
      <c r="H52" s="208"/>
      <c r="I52" s="208"/>
      <c r="J52" s="208"/>
      <c r="K52" s="208"/>
      <c r="L52" s="208"/>
      <c r="M52" s="208"/>
      <c r="N52" s="209"/>
      <c r="O52" s="210"/>
      <c r="P52" s="208"/>
      <c r="Q52" s="208"/>
      <c r="R52" s="208"/>
      <c r="S52" s="211"/>
      <c r="T52" s="207"/>
      <c r="U52" s="208"/>
      <c r="V52" s="208"/>
      <c r="W52" s="208"/>
      <c r="X52" s="212"/>
    </row>
    <row r="53" spans="1:24" ht="10.9" customHeight="1" x14ac:dyDescent="0.25">
      <c r="A53" s="147" t="s">
        <v>111</v>
      </c>
      <c r="B53" s="242"/>
      <c r="C53" s="29"/>
      <c r="D53" s="207"/>
      <c r="E53" s="208"/>
      <c r="F53" s="208"/>
      <c r="G53" s="208"/>
      <c r="H53" s="208"/>
      <c r="I53" s="208"/>
      <c r="J53" s="208"/>
      <c r="K53" s="208"/>
      <c r="L53" s="208"/>
      <c r="M53" s="208"/>
      <c r="N53" s="209"/>
      <c r="O53" s="210"/>
      <c r="P53" s="208"/>
      <c r="Q53" s="208"/>
      <c r="R53" s="208"/>
      <c r="S53" s="211"/>
      <c r="T53" s="207"/>
      <c r="U53" s="208"/>
      <c r="V53" s="208"/>
      <c r="W53" s="208"/>
      <c r="X53" s="212"/>
    </row>
    <row r="54" spans="1:24" ht="10.9" customHeight="1" thickBot="1" x14ac:dyDescent="0.3">
      <c r="A54" s="148" t="s">
        <v>110</v>
      </c>
      <c r="B54" s="243"/>
      <c r="C54" s="30"/>
      <c r="D54" s="213"/>
      <c r="E54" s="214"/>
      <c r="F54" s="214"/>
      <c r="G54" s="214"/>
      <c r="H54" s="214"/>
      <c r="I54" s="214"/>
      <c r="J54" s="214"/>
      <c r="K54" s="214"/>
      <c r="L54" s="214"/>
      <c r="M54" s="214"/>
      <c r="N54" s="215"/>
      <c r="O54" s="216"/>
      <c r="P54" s="214"/>
      <c r="Q54" s="214"/>
      <c r="R54" s="214"/>
      <c r="S54" s="217"/>
      <c r="T54" s="213"/>
      <c r="U54" s="214"/>
      <c r="V54" s="214"/>
      <c r="W54" s="214"/>
      <c r="X54" s="218"/>
    </row>
    <row r="55" spans="1:24" ht="10.9" customHeight="1" x14ac:dyDescent="0.25">
      <c r="A55" s="149" t="s">
        <v>124</v>
      </c>
      <c r="B55" s="241"/>
      <c r="C55" s="28">
        <f>SUM(C56:C57)</f>
        <v>0</v>
      </c>
      <c r="D55" s="201"/>
      <c r="E55" s="202"/>
      <c r="F55" s="202"/>
      <c r="G55" s="202"/>
      <c r="H55" s="202"/>
      <c r="I55" s="202"/>
      <c r="J55" s="202"/>
      <c r="K55" s="202"/>
      <c r="L55" s="202"/>
      <c r="M55" s="202"/>
      <c r="N55" s="203"/>
      <c r="O55" s="204"/>
      <c r="P55" s="202"/>
      <c r="Q55" s="202"/>
      <c r="R55" s="202"/>
      <c r="S55" s="205"/>
      <c r="T55" s="201"/>
      <c r="U55" s="202"/>
      <c r="V55" s="202"/>
      <c r="W55" s="202"/>
      <c r="X55" s="206"/>
    </row>
    <row r="56" spans="1:24" ht="10.9" customHeight="1" x14ac:dyDescent="0.25">
      <c r="A56" s="147" t="s">
        <v>112</v>
      </c>
      <c r="B56" s="242"/>
      <c r="C56" s="29"/>
      <c r="D56" s="207"/>
      <c r="E56" s="208"/>
      <c r="F56" s="208"/>
      <c r="G56" s="208"/>
      <c r="H56" s="208"/>
      <c r="I56" s="208"/>
      <c r="J56" s="208"/>
      <c r="K56" s="208"/>
      <c r="L56" s="208"/>
      <c r="M56" s="208"/>
      <c r="N56" s="209"/>
      <c r="O56" s="210"/>
      <c r="P56" s="208"/>
      <c r="Q56" s="208"/>
      <c r="R56" s="208"/>
      <c r="S56" s="211"/>
      <c r="T56" s="207"/>
      <c r="U56" s="208"/>
      <c r="V56" s="208"/>
      <c r="W56" s="208"/>
      <c r="X56" s="212"/>
    </row>
    <row r="57" spans="1:24" ht="10.9" customHeight="1" thickBot="1" x14ac:dyDescent="0.3">
      <c r="A57" s="148" t="s">
        <v>113</v>
      </c>
      <c r="B57" s="243"/>
      <c r="C57" s="30"/>
      <c r="D57" s="213"/>
      <c r="E57" s="214"/>
      <c r="F57" s="214"/>
      <c r="G57" s="214"/>
      <c r="H57" s="214"/>
      <c r="I57" s="214"/>
      <c r="J57" s="214"/>
      <c r="K57" s="214"/>
      <c r="L57" s="214"/>
      <c r="M57" s="214"/>
      <c r="N57" s="215"/>
      <c r="O57" s="216"/>
      <c r="P57" s="214"/>
      <c r="Q57" s="214"/>
      <c r="R57" s="214"/>
      <c r="S57" s="217"/>
      <c r="T57" s="213"/>
      <c r="U57" s="214"/>
      <c r="V57" s="214"/>
      <c r="W57" s="214"/>
      <c r="X57" s="218"/>
    </row>
    <row r="58" spans="1:24" ht="10.9" customHeight="1" thickBot="1" x14ac:dyDescent="0.3">
      <c r="A58" s="165" t="s">
        <v>0</v>
      </c>
      <c r="B58" s="165"/>
      <c r="C58" s="6" t="s">
        <v>1</v>
      </c>
      <c r="D58" s="232"/>
      <c r="E58" s="232"/>
      <c r="F58" s="232"/>
      <c r="G58" s="232"/>
      <c r="H58" s="232"/>
      <c r="I58" s="232"/>
      <c r="J58" s="232"/>
      <c r="K58" s="232"/>
      <c r="L58" s="232"/>
      <c r="M58" s="232"/>
      <c r="N58" s="232"/>
      <c r="O58" s="233"/>
      <c r="P58" s="232"/>
      <c r="Q58" s="232"/>
      <c r="R58" s="232"/>
      <c r="S58" s="234"/>
      <c r="T58" s="232"/>
      <c r="U58" s="232"/>
      <c r="V58" s="232"/>
      <c r="W58" s="232"/>
      <c r="X58" s="232"/>
    </row>
    <row r="59" spans="1:24" ht="10.9" customHeight="1" thickBot="1" x14ac:dyDescent="0.3">
      <c r="A59" s="155" t="s">
        <v>4</v>
      </c>
      <c r="B59" s="44"/>
      <c r="C59" s="34">
        <f>SUM(C60,C67)</f>
        <v>0</v>
      </c>
      <c r="D59" s="226"/>
      <c r="E59" s="227"/>
      <c r="F59" s="227"/>
      <c r="G59" s="227"/>
      <c r="H59" s="227"/>
      <c r="I59" s="227"/>
      <c r="J59" s="227"/>
      <c r="K59" s="227"/>
      <c r="L59" s="227"/>
      <c r="M59" s="227"/>
      <c r="N59" s="228"/>
      <c r="O59" s="229"/>
      <c r="P59" s="227"/>
      <c r="Q59" s="227"/>
      <c r="R59" s="227"/>
      <c r="S59" s="230"/>
      <c r="T59" s="226"/>
      <c r="U59" s="227"/>
      <c r="V59" s="227"/>
      <c r="W59" s="227"/>
      <c r="X59" s="231"/>
    </row>
    <row r="60" spans="1:24" ht="10.9" customHeight="1" x14ac:dyDescent="0.25">
      <c r="A60" s="149" t="s">
        <v>125</v>
      </c>
      <c r="B60" s="241"/>
      <c r="C60" s="28">
        <f>SUM(C66,C65,C61)</f>
        <v>0</v>
      </c>
      <c r="D60" s="201"/>
      <c r="E60" s="202"/>
      <c r="F60" s="202"/>
      <c r="G60" s="202"/>
      <c r="H60" s="202"/>
      <c r="I60" s="202"/>
      <c r="J60" s="202"/>
      <c r="K60" s="202"/>
      <c r="L60" s="202"/>
      <c r="M60" s="202"/>
      <c r="N60" s="203"/>
      <c r="O60" s="204"/>
      <c r="P60" s="202"/>
      <c r="Q60" s="202"/>
      <c r="R60" s="202"/>
      <c r="S60" s="205"/>
      <c r="T60" s="201"/>
      <c r="U60" s="202"/>
      <c r="V60" s="202"/>
      <c r="W60" s="202"/>
      <c r="X60" s="206"/>
    </row>
    <row r="61" spans="1:24" ht="10.9" customHeight="1" x14ac:dyDescent="0.25">
      <c r="A61" s="147" t="s">
        <v>114</v>
      </c>
      <c r="B61" s="242"/>
      <c r="C61" s="29"/>
      <c r="D61" s="207"/>
      <c r="E61" s="208"/>
      <c r="F61" s="208"/>
      <c r="G61" s="208"/>
      <c r="H61" s="208"/>
      <c r="I61" s="208"/>
      <c r="J61" s="208"/>
      <c r="K61" s="208"/>
      <c r="L61" s="208"/>
      <c r="M61" s="208"/>
      <c r="N61" s="209"/>
      <c r="O61" s="210"/>
      <c r="P61" s="208"/>
      <c r="Q61" s="208"/>
      <c r="R61" s="208"/>
      <c r="S61" s="211"/>
      <c r="T61" s="207"/>
      <c r="U61" s="208"/>
      <c r="V61" s="208"/>
      <c r="W61" s="208"/>
      <c r="X61" s="212"/>
    </row>
    <row r="62" spans="1:24" ht="10.9" customHeight="1" x14ac:dyDescent="0.25">
      <c r="A62" s="147" t="s">
        <v>115</v>
      </c>
      <c r="B62" s="242"/>
      <c r="C62" s="29"/>
      <c r="D62" s="207"/>
      <c r="E62" s="208"/>
      <c r="F62" s="208"/>
      <c r="G62" s="208"/>
      <c r="H62" s="208"/>
      <c r="I62" s="208"/>
      <c r="J62" s="208"/>
      <c r="K62" s="208"/>
      <c r="L62" s="208"/>
      <c r="M62" s="208"/>
      <c r="N62" s="209"/>
      <c r="O62" s="210"/>
      <c r="P62" s="208"/>
      <c r="Q62" s="208"/>
      <c r="R62" s="208"/>
      <c r="S62" s="211"/>
      <c r="T62" s="207"/>
      <c r="U62" s="208"/>
      <c r="V62" s="208"/>
      <c r="W62" s="208"/>
      <c r="X62" s="212"/>
    </row>
    <row r="63" spans="1:24" ht="10.9" customHeight="1" x14ac:dyDescent="0.25">
      <c r="A63" s="147" t="s">
        <v>116</v>
      </c>
      <c r="B63" s="242"/>
      <c r="C63" s="29"/>
      <c r="D63" s="207"/>
      <c r="E63" s="208"/>
      <c r="F63" s="208"/>
      <c r="G63" s="208"/>
      <c r="H63" s="208"/>
      <c r="I63" s="208"/>
      <c r="J63" s="208"/>
      <c r="K63" s="208"/>
      <c r="L63" s="208"/>
      <c r="M63" s="208"/>
      <c r="N63" s="209"/>
      <c r="O63" s="210"/>
      <c r="P63" s="208"/>
      <c r="Q63" s="208"/>
      <c r="R63" s="208"/>
      <c r="S63" s="211"/>
      <c r="T63" s="207"/>
      <c r="U63" s="208"/>
      <c r="V63" s="208"/>
      <c r="W63" s="208"/>
      <c r="X63" s="212"/>
    </row>
    <row r="64" spans="1:24" ht="10.9" customHeight="1" x14ac:dyDescent="0.25">
      <c r="A64" s="147" t="s">
        <v>117</v>
      </c>
      <c r="B64" s="242"/>
      <c r="C64" s="29"/>
      <c r="D64" s="207"/>
      <c r="E64" s="208"/>
      <c r="F64" s="208"/>
      <c r="G64" s="208"/>
      <c r="H64" s="208"/>
      <c r="I64" s="208"/>
      <c r="J64" s="208"/>
      <c r="K64" s="208"/>
      <c r="L64" s="208"/>
      <c r="M64" s="208"/>
      <c r="N64" s="209"/>
      <c r="O64" s="210"/>
      <c r="P64" s="208"/>
      <c r="Q64" s="208"/>
      <c r="R64" s="208"/>
      <c r="S64" s="211"/>
      <c r="T64" s="207"/>
      <c r="U64" s="208"/>
      <c r="V64" s="208"/>
      <c r="W64" s="208"/>
      <c r="X64" s="212"/>
    </row>
    <row r="65" spans="1:25" ht="10.9" customHeight="1" x14ac:dyDescent="0.25">
      <c r="A65" s="147" t="s">
        <v>118</v>
      </c>
      <c r="B65" s="242"/>
      <c r="C65" s="29"/>
      <c r="D65" s="207"/>
      <c r="E65" s="208"/>
      <c r="F65" s="208"/>
      <c r="G65" s="208"/>
      <c r="H65" s="208"/>
      <c r="I65" s="208"/>
      <c r="J65" s="208"/>
      <c r="K65" s="208"/>
      <c r="L65" s="208"/>
      <c r="M65" s="208"/>
      <c r="N65" s="209"/>
      <c r="O65" s="210"/>
      <c r="P65" s="208"/>
      <c r="Q65" s="208"/>
      <c r="R65" s="208"/>
      <c r="S65" s="211"/>
      <c r="T65" s="207"/>
      <c r="U65" s="208"/>
      <c r="V65" s="208"/>
      <c r="W65" s="208"/>
      <c r="X65" s="212"/>
    </row>
    <row r="66" spans="1:25" ht="10.9" customHeight="1" thickBot="1" x14ac:dyDescent="0.3">
      <c r="A66" s="148" t="s">
        <v>119</v>
      </c>
      <c r="B66" s="243"/>
      <c r="C66" s="30"/>
      <c r="D66" s="213"/>
      <c r="E66" s="214"/>
      <c r="F66" s="214"/>
      <c r="G66" s="214"/>
      <c r="H66" s="214"/>
      <c r="I66" s="214"/>
      <c r="J66" s="214"/>
      <c r="K66" s="214"/>
      <c r="L66" s="214"/>
      <c r="M66" s="214"/>
      <c r="N66" s="215"/>
      <c r="O66" s="216"/>
      <c r="P66" s="214"/>
      <c r="Q66" s="214"/>
      <c r="R66" s="214"/>
      <c r="S66" s="217"/>
      <c r="T66" s="213"/>
      <c r="U66" s="214"/>
      <c r="V66" s="214"/>
      <c r="W66" s="214"/>
      <c r="X66" s="218"/>
    </row>
    <row r="67" spans="1:25" ht="10.9" customHeight="1" x14ac:dyDescent="0.25">
      <c r="A67" s="149" t="s">
        <v>126</v>
      </c>
      <c r="B67" s="241"/>
      <c r="C67" s="28">
        <f>SUM(C68:C70)</f>
        <v>0</v>
      </c>
      <c r="D67" s="201"/>
      <c r="E67" s="202"/>
      <c r="F67" s="202"/>
      <c r="G67" s="202"/>
      <c r="H67" s="202"/>
      <c r="I67" s="202"/>
      <c r="J67" s="202"/>
      <c r="K67" s="202"/>
      <c r="L67" s="202"/>
      <c r="M67" s="202"/>
      <c r="N67" s="203"/>
      <c r="O67" s="204"/>
      <c r="P67" s="202"/>
      <c r="Q67" s="202"/>
      <c r="R67" s="202"/>
      <c r="S67" s="205"/>
      <c r="T67" s="201"/>
      <c r="U67" s="202"/>
      <c r="V67" s="202"/>
      <c r="W67" s="202"/>
      <c r="X67" s="206"/>
    </row>
    <row r="68" spans="1:25" ht="10.9" customHeight="1" x14ac:dyDescent="0.25">
      <c r="A68" s="147" t="s">
        <v>120</v>
      </c>
      <c r="B68" s="242"/>
      <c r="C68" s="29"/>
      <c r="D68" s="207"/>
      <c r="E68" s="208"/>
      <c r="F68" s="208"/>
      <c r="G68" s="208"/>
      <c r="H68" s="208"/>
      <c r="I68" s="208"/>
      <c r="J68" s="208"/>
      <c r="K68" s="208"/>
      <c r="L68" s="208"/>
      <c r="M68" s="208"/>
      <c r="N68" s="209"/>
      <c r="O68" s="210"/>
      <c r="P68" s="208"/>
      <c r="Q68" s="208"/>
      <c r="R68" s="208"/>
      <c r="S68" s="211"/>
      <c r="T68" s="207"/>
      <c r="U68" s="208"/>
      <c r="V68" s="208"/>
      <c r="W68" s="208"/>
      <c r="X68" s="212"/>
    </row>
    <row r="69" spans="1:25" ht="10.9" customHeight="1" x14ac:dyDescent="0.25">
      <c r="A69" s="147" t="s">
        <v>121</v>
      </c>
      <c r="B69" s="242"/>
      <c r="C69" s="29"/>
      <c r="D69" s="207"/>
      <c r="E69" s="208"/>
      <c r="F69" s="208"/>
      <c r="G69" s="208"/>
      <c r="H69" s="208"/>
      <c r="I69" s="208"/>
      <c r="J69" s="208"/>
      <c r="K69" s="208"/>
      <c r="L69" s="208"/>
      <c r="M69" s="208"/>
      <c r="N69" s="209"/>
      <c r="O69" s="210"/>
      <c r="P69" s="208"/>
      <c r="Q69" s="208"/>
      <c r="R69" s="208"/>
      <c r="S69" s="211"/>
      <c r="T69" s="207"/>
      <c r="U69" s="208"/>
      <c r="V69" s="208"/>
      <c r="W69" s="208"/>
      <c r="X69" s="212"/>
    </row>
    <row r="70" spans="1:25" ht="10.9" customHeight="1" thickBot="1" x14ac:dyDescent="0.3">
      <c r="A70" s="148" t="s">
        <v>122</v>
      </c>
      <c r="B70" s="243"/>
      <c r="C70" s="30"/>
      <c r="D70" s="213"/>
      <c r="E70" s="214"/>
      <c r="F70" s="214"/>
      <c r="G70" s="214"/>
      <c r="H70" s="214"/>
      <c r="I70" s="214"/>
      <c r="J70" s="214"/>
      <c r="K70" s="214"/>
      <c r="L70" s="214"/>
      <c r="M70" s="214"/>
      <c r="N70" s="215"/>
      <c r="O70" s="216"/>
      <c r="P70" s="214"/>
      <c r="Q70" s="214"/>
      <c r="R70" s="214"/>
      <c r="S70" s="217"/>
      <c r="T70" s="213"/>
      <c r="U70" s="214"/>
      <c r="V70" s="214"/>
      <c r="W70" s="214"/>
      <c r="X70" s="218"/>
    </row>
    <row r="71" spans="1:25" ht="10.9" customHeight="1" thickBot="1" x14ac:dyDescent="0.3">
      <c r="A71" s="165" t="s">
        <v>0</v>
      </c>
      <c r="B71" s="165"/>
      <c r="C71" s="6" t="s">
        <v>1</v>
      </c>
      <c r="D71" s="232"/>
      <c r="E71" s="232"/>
      <c r="F71" s="232"/>
      <c r="G71" s="232"/>
      <c r="H71" s="232"/>
      <c r="I71" s="232"/>
      <c r="J71" s="232"/>
      <c r="K71" s="232"/>
      <c r="L71" s="232"/>
      <c r="M71" s="232"/>
      <c r="N71" s="232"/>
      <c r="O71" s="233"/>
      <c r="P71" s="232"/>
      <c r="Q71" s="232"/>
      <c r="R71" s="232"/>
      <c r="S71" s="234"/>
      <c r="T71" s="232"/>
      <c r="U71" s="232"/>
      <c r="V71" s="232"/>
      <c r="W71" s="232"/>
      <c r="X71" s="232"/>
    </row>
    <row r="72" spans="1:25" ht="10.9" customHeight="1" thickBot="1" x14ac:dyDescent="0.3">
      <c r="A72" s="152" t="s">
        <v>49</v>
      </c>
      <c r="B72" s="45"/>
      <c r="C72" s="35">
        <f>SUM(C73:C75)</f>
        <v>0</v>
      </c>
      <c r="D72" s="219"/>
      <c r="E72" s="220"/>
      <c r="F72" s="220"/>
      <c r="G72" s="220"/>
      <c r="H72" s="220"/>
      <c r="I72" s="220"/>
      <c r="J72" s="220"/>
      <c r="K72" s="220"/>
      <c r="L72" s="220"/>
      <c r="M72" s="220"/>
      <c r="N72" s="221"/>
      <c r="O72" s="222"/>
      <c r="P72" s="220"/>
      <c r="Q72" s="220"/>
      <c r="R72" s="220"/>
      <c r="S72" s="223"/>
      <c r="T72" s="219"/>
      <c r="U72" s="220"/>
      <c r="V72" s="220"/>
      <c r="W72" s="220"/>
      <c r="X72" s="224"/>
    </row>
    <row r="73" spans="1:25" ht="10.9" customHeight="1" x14ac:dyDescent="0.25">
      <c r="A73" s="151" t="s">
        <v>127</v>
      </c>
      <c r="B73" s="46"/>
      <c r="C73" s="36"/>
      <c r="D73" s="235"/>
      <c r="E73" s="236"/>
      <c r="F73" s="236"/>
      <c r="G73" s="236"/>
      <c r="H73" s="236"/>
      <c r="I73" s="236"/>
      <c r="J73" s="236"/>
      <c r="K73" s="236"/>
      <c r="L73" s="236"/>
      <c r="M73" s="236"/>
      <c r="N73" s="237"/>
      <c r="O73" s="238"/>
      <c r="P73" s="236"/>
      <c r="Q73" s="236"/>
      <c r="R73" s="236"/>
      <c r="S73" s="239"/>
      <c r="T73" s="235"/>
      <c r="U73" s="236"/>
      <c r="V73" s="236"/>
      <c r="W73" s="236"/>
      <c r="X73" s="240"/>
    </row>
    <row r="74" spans="1:25" ht="10.9" customHeight="1" x14ac:dyDescent="0.25">
      <c r="A74" s="147" t="s">
        <v>128</v>
      </c>
      <c r="B74" s="38"/>
      <c r="C74" s="29"/>
      <c r="D74" s="207"/>
      <c r="E74" s="208"/>
      <c r="F74" s="208"/>
      <c r="G74" s="208"/>
      <c r="H74" s="208"/>
      <c r="I74" s="208"/>
      <c r="J74" s="208"/>
      <c r="K74" s="208"/>
      <c r="L74" s="208"/>
      <c r="M74" s="208"/>
      <c r="N74" s="209"/>
      <c r="O74" s="210"/>
      <c r="P74" s="208"/>
      <c r="Q74" s="208"/>
      <c r="R74" s="208"/>
      <c r="S74" s="211"/>
      <c r="T74" s="207"/>
      <c r="U74" s="208"/>
      <c r="V74" s="208"/>
      <c r="W74" s="208"/>
      <c r="X74" s="212"/>
    </row>
    <row r="75" spans="1:25" ht="10.9" customHeight="1" thickBot="1" x14ac:dyDescent="0.3">
      <c r="A75" s="148" t="s">
        <v>129</v>
      </c>
      <c r="B75" s="39"/>
      <c r="C75" s="30"/>
      <c r="D75" s="213"/>
      <c r="E75" s="214"/>
      <c r="F75" s="214"/>
      <c r="G75" s="214"/>
      <c r="H75" s="214"/>
      <c r="I75" s="214"/>
      <c r="J75" s="214"/>
      <c r="K75" s="214"/>
      <c r="L75" s="214"/>
      <c r="M75" s="214"/>
      <c r="N75" s="215"/>
      <c r="O75" s="216"/>
      <c r="P75" s="214"/>
      <c r="Q75" s="214"/>
      <c r="R75" s="214"/>
      <c r="S75" s="217"/>
      <c r="T75" s="213"/>
      <c r="U75" s="214"/>
      <c r="V75" s="214"/>
      <c r="W75" s="214"/>
      <c r="X75" s="218"/>
    </row>
    <row r="76" spans="1:25" ht="10.9" customHeight="1" thickBot="1" x14ac:dyDescent="0.3">
      <c r="A76" s="165" t="s">
        <v>0</v>
      </c>
      <c r="B76" s="165"/>
      <c r="C76" s="6" t="s">
        <v>1</v>
      </c>
      <c r="O76" s="4"/>
      <c r="S76" s="5"/>
    </row>
    <row r="77" spans="1:25" ht="10.9" customHeight="1" thickBot="1" x14ac:dyDescent="0.3">
      <c r="A77" s="153" t="s">
        <v>53</v>
      </c>
      <c r="B77" s="134"/>
      <c r="C77" s="135">
        <f>1080-SUM(C79,C72,C59,C50,C29,C20)</f>
        <v>1020</v>
      </c>
      <c r="D77" s="136"/>
      <c r="E77" s="137"/>
      <c r="F77" s="137"/>
      <c r="G77" s="137"/>
      <c r="H77" s="137"/>
      <c r="I77" s="137"/>
      <c r="J77" s="137"/>
      <c r="K77" s="137"/>
      <c r="L77" s="137"/>
      <c r="M77" s="137"/>
      <c r="N77" s="138"/>
      <c r="O77" s="139"/>
      <c r="P77" s="137"/>
      <c r="Q77" s="137"/>
      <c r="R77" s="137"/>
      <c r="S77" s="140"/>
      <c r="T77" s="136"/>
      <c r="U77" s="137"/>
      <c r="V77" s="137"/>
      <c r="W77" s="137"/>
      <c r="X77" s="141"/>
    </row>
    <row r="78" spans="1:25" ht="10.9" customHeight="1" thickBot="1" x14ac:dyDescent="0.3">
      <c r="A78" s="165" t="s">
        <v>0</v>
      </c>
      <c r="B78" s="165"/>
      <c r="C78" s="6" t="s">
        <v>1</v>
      </c>
      <c r="O78" s="4"/>
      <c r="S78" s="5"/>
    </row>
    <row r="79" spans="1:25" ht="10.9" customHeight="1" thickBot="1" x14ac:dyDescent="0.3">
      <c r="A79" s="154" t="s">
        <v>54</v>
      </c>
      <c r="B79" s="47"/>
      <c r="C79" s="37">
        <f>SUM(C80:C82)</f>
        <v>18</v>
      </c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20"/>
      <c r="O79" s="25"/>
      <c r="P79" s="16"/>
      <c r="Q79" s="16"/>
      <c r="R79" s="220"/>
      <c r="S79" s="223"/>
      <c r="T79" s="219"/>
      <c r="U79" s="220"/>
      <c r="V79" s="220"/>
      <c r="W79" s="220"/>
      <c r="X79" s="224"/>
      <c r="Y79" s="232"/>
    </row>
    <row r="80" spans="1:25" ht="10.9" customHeight="1" x14ac:dyDescent="0.25">
      <c r="A80" s="151" t="s">
        <v>55</v>
      </c>
      <c r="B80" s="46"/>
      <c r="C80" s="36">
        <v>6</v>
      </c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21"/>
      <c r="O80" s="26"/>
      <c r="P80" s="14"/>
      <c r="Q80" s="14"/>
      <c r="R80" s="236"/>
      <c r="S80" s="239"/>
      <c r="T80" s="235"/>
      <c r="U80" s="236"/>
      <c r="V80" s="236"/>
      <c r="W80" s="236"/>
      <c r="X80" s="240"/>
      <c r="Y80" s="232"/>
    </row>
    <row r="81" spans="1:25" ht="10.9" customHeight="1" x14ac:dyDescent="0.25">
      <c r="A81" s="147" t="s">
        <v>56</v>
      </c>
      <c r="B81" s="38"/>
      <c r="C81" s="29">
        <v>8</v>
      </c>
      <c r="D81" s="11"/>
      <c r="E81" s="1"/>
      <c r="F81" s="1"/>
      <c r="G81" s="1"/>
      <c r="H81" s="1"/>
      <c r="I81" s="1"/>
      <c r="J81" s="1"/>
      <c r="K81" s="1"/>
      <c r="L81" s="1"/>
      <c r="M81" s="1"/>
      <c r="N81" s="18"/>
      <c r="O81" s="23"/>
      <c r="P81" s="1"/>
      <c r="Q81" s="1"/>
      <c r="R81" s="208"/>
      <c r="S81" s="211"/>
      <c r="T81" s="207"/>
      <c r="U81" s="208"/>
      <c r="V81" s="208"/>
      <c r="W81" s="208"/>
      <c r="X81" s="212"/>
      <c r="Y81" s="232"/>
    </row>
    <row r="82" spans="1:25" ht="10.9" customHeight="1" thickBot="1" x14ac:dyDescent="0.3">
      <c r="A82" s="148" t="s">
        <v>57</v>
      </c>
      <c r="B82" s="39"/>
      <c r="C82" s="30">
        <v>4</v>
      </c>
      <c r="D82" s="12"/>
      <c r="E82" s="3"/>
      <c r="F82" s="3"/>
      <c r="G82" s="3"/>
      <c r="H82" s="3"/>
      <c r="I82" s="3"/>
      <c r="J82" s="3"/>
      <c r="K82" s="3"/>
      <c r="L82" s="3"/>
      <c r="M82" s="3"/>
      <c r="N82" s="19"/>
      <c r="O82" s="24"/>
      <c r="P82" s="3"/>
      <c r="Q82" s="3"/>
      <c r="R82" s="214"/>
      <c r="S82" s="217"/>
      <c r="T82" s="213"/>
      <c r="U82" s="214"/>
      <c r="V82" s="214"/>
      <c r="W82" s="214"/>
      <c r="X82" s="218"/>
      <c r="Y82" s="232"/>
    </row>
    <row r="83" spans="1:25" ht="10.9" customHeight="1" thickBot="1" x14ac:dyDescent="0.3">
      <c r="A83" s="173" t="s">
        <v>93</v>
      </c>
      <c r="B83" s="174"/>
      <c r="C83" s="175"/>
      <c r="R83" s="232"/>
      <c r="S83" s="232"/>
      <c r="T83" s="232"/>
      <c r="U83" s="232"/>
      <c r="V83" s="232"/>
      <c r="W83" s="232"/>
      <c r="X83" s="232"/>
      <c r="Y83" s="232"/>
    </row>
    <row r="85" spans="1:25" x14ac:dyDescent="0.25">
      <c r="B85" s="172"/>
      <c r="C85" s="172"/>
    </row>
  </sheetData>
  <mergeCells count="26">
    <mergeCell ref="B85:C85"/>
    <mergeCell ref="A83:C83"/>
    <mergeCell ref="A76:B76"/>
    <mergeCell ref="A78:B78"/>
    <mergeCell ref="A71:B71"/>
    <mergeCell ref="B18:C18"/>
    <mergeCell ref="A58:B58"/>
    <mergeCell ref="A49:B49"/>
    <mergeCell ref="B3:C3"/>
    <mergeCell ref="B4:C4"/>
    <mergeCell ref="B5:C5"/>
    <mergeCell ref="B6:C6"/>
    <mergeCell ref="B7:C7"/>
    <mergeCell ref="B10:C10"/>
    <mergeCell ref="B13:C13"/>
    <mergeCell ref="B12:C12"/>
    <mergeCell ref="B14:C14"/>
    <mergeCell ref="B15:C15"/>
    <mergeCell ref="B17:C17"/>
    <mergeCell ref="B8:C8"/>
    <mergeCell ref="B9:C9"/>
    <mergeCell ref="B11:C11"/>
    <mergeCell ref="B16:C16"/>
    <mergeCell ref="O1:S1"/>
    <mergeCell ref="A19:B19"/>
    <mergeCell ref="A28:B28"/>
  </mergeCells>
  <pageMargins left="0.7" right="0.7" top="0.78740157499999996" bottom="0.78740157499999996" header="0.3" footer="0.3"/>
  <pageSetup paperSize="8" orientation="portrait" r:id="rId1"/>
  <ignoredErrors>
    <ignoredError sqref="C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D9AE-9DE4-429B-B54D-AD135E125BE6}">
  <dimension ref="A1:D78"/>
  <sheetViews>
    <sheetView workbookViewId="0">
      <selection activeCell="D9" sqref="D9"/>
    </sheetView>
  </sheetViews>
  <sheetFormatPr baseColWidth="10" defaultColWidth="11.42578125" defaultRowHeight="15" x14ac:dyDescent="0.25"/>
  <cols>
    <col min="1" max="1" width="28.28515625" bestFit="1" customWidth="1"/>
    <col min="2" max="2" width="17.85546875" bestFit="1" customWidth="1"/>
    <col min="3" max="3" width="13.85546875" customWidth="1"/>
    <col min="4" max="4" width="13.5703125" customWidth="1"/>
  </cols>
  <sheetData>
    <row r="1" spans="1:4" ht="15.75" thickBot="1" x14ac:dyDescent="0.3">
      <c r="A1" s="176" t="s">
        <v>71</v>
      </c>
      <c r="B1" s="178" t="s">
        <v>78</v>
      </c>
      <c r="C1" s="180" t="s">
        <v>72</v>
      </c>
      <c r="D1" s="181"/>
    </row>
    <row r="2" spans="1:4" ht="31.5" customHeight="1" thickBot="1" x14ac:dyDescent="0.3">
      <c r="A2" s="177"/>
      <c r="B2" s="179"/>
      <c r="C2" s="61" t="s">
        <v>73</v>
      </c>
      <c r="D2" s="62" t="s">
        <v>74</v>
      </c>
    </row>
    <row r="3" spans="1:4" ht="15.75" thickBot="1" x14ac:dyDescent="0.3">
      <c r="A3" s="63" t="s">
        <v>19</v>
      </c>
      <c r="B3" s="64">
        <f>SUM(B4,B9,B10)</f>
        <v>42</v>
      </c>
      <c r="C3" s="65">
        <f>B3*$C$77</f>
        <v>4998</v>
      </c>
      <c r="D3" s="66" t="e">
        <f>C3/$C$58</f>
        <v>#REF!</v>
      </c>
    </row>
    <row r="4" spans="1:4" x14ac:dyDescent="0.25">
      <c r="A4" s="67" t="s">
        <v>20</v>
      </c>
      <c r="B4" s="68">
        <f>SUM(B5:B8)</f>
        <v>22</v>
      </c>
      <c r="C4" s="69">
        <f>B4*$C$77</f>
        <v>2618</v>
      </c>
      <c r="D4" s="70" t="e">
        <f>C4/$C$58</f>
        <v>#REF!</v>
      </c>
    </row>
    <row r="5" spans="1:4" x14ac:dyDescent="0.25">
      <c r="A5" s="71" t="s">
        <v>21</v>
      </c>
      <c r="B5" s="72">
        <f>Strukturplan!C22</f>
        <v>8</v>
      </c>
      <c r="C5" s="73">
        <f>B5*$C$77</f>
        <v>952</v>
      </c>
      <c r="D5" s="74" t="e">
        <f>C5/$C$58</f>
        <v>#REF!</v>
      </c>
    </row>
    <row r="6" spans="1:4" x14ac:dyDescent="0.25">
      <c r="A6" s="71" t="s">
        <v>22</v>
      </c>
      <c r="B6" s="72">
        <f>Strukturplan!C23</f>
        <v>6</v>
      </c>
      <c r="C6" s="73">
        <f>B6*$C$77</f>
        <v>714</v>
      </c>
      <c r="D6" s="74" t="e">
        <f>C6/$C$58</f>
        <v>#REF!</v>
      </c>
    </row>
    <row r="7" spans="1:4" x14ac:dyDescent="0.25">
      <c r="A7" s="71" t="s">
        <v>23</v>
      </c>
      <c r="B7" s="72">
        <f>Strukturplan!C24</f>
        <v>4</v>
      </c>
      <c r="C7" s="73">
        <f>B7*$C$77</f>
        <v>476</v>
      </c>
      <c r="D7" s="74" t="e">
        <f>C7/$C$58</f>
        <v>#REF!</v>
      </c>
    </row>
    <row r="8" spans="1:4" ht="15.75" thickBot="1" x14ac:dyDescent="0.3">
      <c r="A8" s="71" t="s">
        <v>24</v>
      </c>
      <c r="B8" s="72">
        <f>Strukturplan!C25</f>
        <v>4</v>
      </c>
      <c r="C8" s="73">
        <f>B8*$C$77</f>
        <v>476</v>
      </c>
      <c r="D8" s="74" t="e">
        <f>C8/$C$58</f>
        <v>#REF!</v>
      </c>
    </row>
    <row r="9" spans="1:4" ht="15.75" thickBot="1" x14ac:dyDescent="0.3">
      <c r="A9" s="82" t="s">
        <v>31</v>
      </c>
      <c r="B9" s="83">
        <f>Strukturplan!C26</f>
        <v>12</v>
      </c>
      <c r="C9" s="84">
        <f>B9*$C$77</f>
        <v>1428</v>
      </c>
      <c r="D9" s="85" t="e">
        <f>C9/$C$58</f>
        <v>#REF!</v>
      </c>
    </row>
    <row r="10" spans="1:4" ht="15.75" thickBot="1" x14ac:dyDescent="0.3">
      <c r="A10" s="86" t="s">
        <v>32</v>
      </c>
      <c r="B10" s="68">
        <f>Strukturplan!C27</f>
        <v>8</v>
      </c>
      <c r="C10" s="88">
        <f>B10*$C$77</f>
        <v>952</v>
      </c>
      <c r="D10" s="89" t="e">
        <f>C10/$C$58</f>
        <v>#REF!</v>
      </c>
    </row>
    <row r="11" spans="1:4" ht="15.75" thickBot="1" x14ac:dyDescent="0.3">
      <c r="A11" s="94" t="s">
        <v>33</v>
      </c>
      <c r="B11" s="95" t="e">
        <f>SUM(B12,B16,B22)</f>
        <v>#REF!</v>
      </c>
      <c r="C11" s="96" t="e">
        <f t="shared" ref="C11:C21" si="0">B11*$C$78</f>
        <v>#REF!</v>
      </c>
      <c r="D11" s="97" t="e">
        <f>C11/$C$58</f>
        <v>#REF!</v>
      </c>
    </row>
    <row r="12" spans="1:4" x14ac:dyDescent="0.25">
      <c r="A12" s="67" t="s">
        <v>34</v>
      </c>
      <c r="B12" s="68">
        <f>SUM(B13:B15)</f>
        <v>0</v>
      </c>
      <c r="C12" s="69">
        <f t="shared" si="0"/>
        <v>0</v>
      </c>
      <c r="D12" s="70" t="e">
        <f>C12/$C$58</f>
        <v>#REF!</v>
      </c>
    </row>
    <row r="13" spans="1:4" x14ac:dyDescent="0.25">
      <c r="A13" s="71" t="s">
        <v>35</v>
      </c>
      <c r="B13" s="72">
        <f>Strukturplan!C31</f>
        <v>0</v>
      </c>
      <c r="C13" s="69">
        <f t="shared" si="0"/>
        <v>0</v>
      </c>
      <c r="D13" s="74" t="e">
        <f>C13/$C$58</f>
        <v>#REF!</v>
      </c>
    </row>
    <row r="14" spans="1:4" x14ac:dyDescent="0.25">
      <c r="A14" s="71" t="s">
        <v>61</v>
      </c>
      <c r="B14" s="72">
        <f>Strukturplan!C32</f>
        <v>0</v>
      </c>
      <c r="C14" s="69">
        <f t="shared" si="0"/>
        <v>0</v>
      </c>
      <c r="D14" s="74" t="e">
        <f>C14/$C$58</f>
        <v>#REF!</v>
      </c>
    </row>
    <row r="15" spans="1:4" ht="15.75" thickBot="1" x14ac:dyDescent="0.3">
      <c r="A15" s="75" t="s">
        <v>62</v>
      </c>
      <c r="B15" s="72">
        <f>Strukturplan!C36</f>
        <v>0</v>
      </c>
      <c r="C15" s="128">
        <f t="shared" si="0"/>
        <v>0</v>
      </c>
      <c r="D15" s="77" t="e">
        <f>C15/$C$58</f>
        <v>#REF!</v>
      </c>
    </row>
    <row r="16" spans="1:4" x14ac:dyDescent="0.25">
      <c r="A16" s="78" t="s">
        <v>36</v>
      </c>
      <c r="B16" s="79" t="e">
        <f>SUM(B17:B21)</f>
        <v>#REF!</v>
      </c>
      <c r="C16" s="80" t="e">
        <f t="shared" si="0"/>
        <v>#REF!</v>
      </c>
      <c r="D16" s="81" t="e">
        <f>C16/$C$58</f>
        <v>#REF!</v>
      </c>
    </row>
    <row r="17" spans="1:4" x14ac:dyDescent="0.25">
      <c r="A17" s="71" t="s">
        <v>35</v>
      </c>
      <c r="B17" s="72">
        <f>Strukturplan!C38</f>
        <v>0</v>
      </c>
      <c r="C17" s="69">
        <f t="shared" si="0"/>
        <v>0</v>
      </c>
      <c r="D17" s="74" t="e">
        <f>C17/$C$58</f>
        <v>#REF!</v>
      </c>
    </row>
    <row r="18" spans="1:4" x14ac:dyDescent="0.25">
      <c r="A18" s="71" t="s">
        <v>58</v>
      </c>
      <c r="B18" s="72">
        <f>Strukturplan!C39</f>
        <v>0</v>
      </c>
      <c r="C18" s="69">
        <f t="shared" si="0"/>
        <v>0</v>
      </c>
      <c r="D18" s="74" t="e">
        <f>C18/$C$58</f>
        <v>#REF!</v>
      </c>
    </row>
    <row r="19" spans="1:4" x14ac:dyDescent="0.25">
      <c r="A19" s="71" t="s">
        <v>69</v>
      </c>
      <c r="B19" s="72">
        <f>Strukturplan!C40</f>
        <v>0</v>
      </c>
      <c r="C19" s="69">
        <f t="shared" si="0"/>
        <v>0</v>
      </c>
      <c r="D19" s="74" t="e">
        <f>C19/$C$58</f>
        <v>#REF!</v>
      </c>
    </row>
    <row r="20" spans="1:4" x14ac:dyDescent="0.25">
      <c r="A20" s="71" t="s">
        <v>59</v>
      </c>
      <c r="B20" s="72">
        <f>Strukturplan!C41</f>
        <v>0</v>
      </c>
      <c r="C20" s="69">
        <f t="shared" si="0"/>
        <v>0</v>
      </c>
      <c r="D20" s="74" t="e">
        <f>C20/$C$58</f>
        <v>#REF!</v>
      </c>
    </row>
    <row r="21" spans="1:4" ht="15.75" thickBot="1" x14ac:dyDescent="0.3">
      <c r="A21" s="98" t="s">
        <v>60</v>
      </c>
      <c r="B21" s="72" t="e">
        <f>Strukturplan!#REF!</f>
        <v>#REF!</v>
      </c>
      <c r="C21" s="88" t="e">
        <f t="shared" si="0"/>
        <v>#REF!</v>
      </c>
      <c r="D21" s="100" t="e">
        <f>C21/$C$58</f>
        <v>#REF!</v>
      </c>
    </row>
    <row r="22" spans="1:4" x14ac:dyDescent="0.25">
      <c r="A22" s="78" t="s">
        <v>79</v>
      </c>
      <c r="B22" s="79">
        <f>SUM(B23:B27)</f>
        <v>0</v>
      </c>
      <c r="C22" s="80">
        <f t="shared" ref="C22:C27" si="1">B22*$C$77</f>
        <v>0</v>
      </c>
      <c r="D22" s="81" t="e">
        <f>C22/$C$58</f>
        <v>#REF!</v>
      </c>
    </row>
    <row r="23" spans="1:4" x14ac:dyDescent="0.25">
      <c r="A23" s="71" t="s">
        <v>80</v>
      </c>
      <c r="B23" s="72">
        <f>Strukturplan!C43</f>
        <v>0</v>
      </c>
      <c r="C23" s="73">
        <f t="shared" si="1"/>
        <v>0</v>
      </c>
      <c r="D23" s="74" t="e">
        <f>C23/$C$58</f>
        <v>#REF!</v>
      </c>
    </row>
    <row r="24" spans="1:4" x14ac:dyDescent="0.25">
      <c r="A24" s="71" t="s">
        <v>81</v>
      </c>
      <c r="B24" s="72">
        <f>Strukturplan!C44</f>
        <v>0</v>
      </c>
      <c r="C24" s="73">
        <f t="shared" si="1"/>
        <v>0</v>
      </c>
      <c r="D24" s="74" t="e">
        <f>C24/$C$58</f>
        <v>#REF!</v>
      </c>
    </row>
    <row r="25" spans="1:4" x14ac:dyDescent="0.25">
      <c r="A25" s="71" t="s">
        <v>82</v>
      </c>
      <c r="B25" s="72">
        <f>Strukturplan!C45</f>
        <v>0</v>
      </c>
      <c r="C25" s="73">
        <f t="shared" si="1"/>
        <v>0</v>
      </c>
      <c r="D25" s="74" t="e">
        <f>C25/$C$58</f>
        <v>#REF!</v>
      </c>
    </row>
    <row r="26" spans="1:4" x14ac:dyDescent="0.25">
      <c r="A26" s="71" t="s">
        <v>83</v>
      </c>
      <c r="B26" s="72">
        <f>Strukturplan!C46</f>
        <v>0</v>
      </c>
      <c r="C26" s="73">
        <f t="shared" si="1"/>
        <v>0</v>
      </c>
      <c r="D26" s="74" t="e">
        <f>C26/$C$58</f>
        <v>#REF!</v>
      </c>
    </row>
    <row r="27" spans="1:4" ht="15.75" thickBot="1" x14ac:dyDescent="0.3">
      <c r="A27" s="75" t="s">
        <v>84</v>
      </c>
      <c r="B27" s="72">
        <f>Strukturplan!C47</f>
        <v>0</v>
      </c>
      <c r="C27" s="76">
        <f t="shared" si="1"/>
        <v>0</v>
      </c>
      <c r="D27" s="77" t="e">
        <f>C27/$C$58</f>
        <v>#REF!</v>
      </c>
    </row>
    <row r="28" spans="1:4" ht="15.75" thickBot="1" x14ac:dyDescent="0.3">
      <c r="A28" s="101" t="s">
        <v>37</v>
      </c>
      <c r="B28" s="102">
        <f>SUM(B29,B33)</f>
        <v>0</v>
      </c>
      <c r="C28" s="103">
        <f t="shared" ref="C28:C35" si="2">B28*$C$78</f>
        <v>0</v>
      </c>
      <c r="D28" s="104" t="e">
        <f>C28/$C$58</f>
        <v>#REF!</v>
      </c>
    </row>
    <row r="29" spans="1:4" x14ac:dyDescent="0.25">
      <c r="A29" s="67" t="s">
        <v>38</v>
      </c>
      <c r="B29" s="68">
        <f>SUM(B30:B32)</f>
        <v>0</v>
      </c>
      <c r="C29" s="69">
        <f t="shared" si="2"/>
        <v>0</v>
      </c>
      <c r="D29" s="70" t="e">
        <f>C29/$C$58</f>
        <v>#REF!</v>
      </c>
    </row>
    <row r="30" spans="1:4" x14ac:dyDescent="0.25">
      <c r="A30" s="71" t="s">
        <v>39</v>
      </c>
      <c r="B30" s="29">
        <f>Strukturplan!C52</f>
        <v>0</v>
      </c>
      <c r="C30" s="69">
        <f t="shared" si="2"/>
        <v>0</v>
      </c>
      <c r="D30" s="74" t="e">
        <f>C30/$C$58</f>
        <v>#REF!</v>
      </c>
    </row>
    <row r="31" spans="1:4" x14ac:dyDescent="0.25">
      <c r="A31" s="71" t="s">
        <v>40</v>
      </c>
      <c r="B31" s="29">
        <f>Strukturplan!C53</f>
        <v>0</v>
      </c>
      <c r="C31" s="69">
        <f t="shared" si="2"/>
        <v>0</v>
      </c>
      <c r="D31" s="74" t="e">
        <f>C31/$C$58</f>
        <v>#REF!</v>
      </c>
    </row>
    <row r="32" spans="1:4" ht="15.75" thickBot="1" x14ac:dyDescent="0.3">
      <c r="A32" s="75" t="s">
        <v>41</v>
      </c>
      <c r="B32" s="29">
        <f>Strukturplan!C54</f>
        <v>0</v>
      </c>
      <c r="C32" s="128">
        <f t="shared" si="2"/>
        <v>0</v>
      </c>
      <c r="D32" s="77" t="e">
        <f>C32/$C$58</f>
        <v>#REF!</v>
      </c>
    </row>
    <row r="33" spans="1:4" x14ac:dyDescent="0.25">
      <c r="A33" s="78" t="s">
        <v>42</v>
      </c>
      <c r="B33" s="79">
        <f>SUM(B34:B35)</f>
        <v>0</v>
      </c>
      <c r="C33" s="80">
        <f t="shared" si="2"/>
        <v>0</v>
      </c>
      <c r="D33" s="81" t="e">
        <f>C33/$C$58</f>
        <v>#REF!</v>
      </c>
    </row>
    <row r="34" spans="1:4" x14ac:dyDescent="0.25">
      <c r="A34" s="71" t="s">
        <v>43</v>
      </c>
      <c r="B34" s="29">
        <f>Strukturplan!C56</f>
        <v>0</v>
      </c>
      <c r="C34" s="69">
        <f t="shared" si="2"/>
        <v>0</v>
      </c>
      <c r="D34" s="74" t="e">
        <f>C34/$C$58</f>
        <v>#REF!</v>
      </c>
    </row>
    <row r="35" spans="1:4" ht="15.75" thickBot="1" x14ac:dyDescent="0.3">
      <c r="A35" s="98" t="s">
        <v>44</v>
      </c>
      <c r="B35" s="30">
        <f>Strukturplan!C57</f>
        <v>0</v>
      </c>
      <c r="C35" s="88">
        <f t="shared" si="2"/>
        <v>0</v>
      </c>
      <c r="D35" s="100" t="e">
        <f>C35/$C$58</f>
        <v>#REF!</v>
      </c>
    </row>
    <row r="36" spans="1:4" ht="15.75" thickBot="1" x14ac:dyDescent="0.3">
      <c r="A36" s="90"/>
      <c r="B36" s="91"/>
      <c r="C36" s="92"/>
      <c r="D36" s="93"/>
    </row>
    <row r="37" spans="1:4" ht="15.75" thickBot="1" x14ac:dyDescent="0.3">
      <c r="A37" s="105" t="s">
        <v>4</v>
      </c>
      <c r="B37" s="106">
        <f>SUM(B38,B45)</f>
        <v>0</v>
      </c>
      <c r="C37" s="107">
        <f t="shared" ref="C37:C49" si="3">B37*$C$78</f>
        <v>0</v>
      </c>
      <c r="D37" s="108" t="e">
        <f t="shared" ref="D37:D57" si="4">C37/$C$58</f>
        <v>#REF!</v>
      </c>
    </row>
    <row r="38" spans="1:4" x14ac:dyDescent="0.25">
      <c r="A38" s="78" t="s">
        <v>5</v>
      </c>
      <c r="B38" s="79">
        <f>SUM(B44,B43,B39)</f>
        <v>0</v>
      </c>
      <c r="C38" s="80">
        <f t="shared" si="3"/>
        <v>0</v>
      </c>
      <c r="D38" s="81" t="e">
        <f t="shared" si="4"/>
        <v>#REF!</v>
      </c>
    </row>
    <row r="39" spans="1:4" x14ac:dyDescent="0.25">
      <c r="A39" s="71" t="s">
        <v>6</v>
      </c>
      <c r="B39" s="72">
        <f>SUM(B40:B42)</f>
        <v>0</v>
      </c>
      <c r="C39" s="69">
        <f t="shared" si="3"/>
        <v>0</v>
      </c>
      <c r="D39" s="74" t="e">
        <f t="shared" si="4"/>
        <v>#REF!</v>
      </c>
    </row>
    <row r="40" spans="1:4" x14ac:dyDescent="0.25">
      <c r="A40" s="71" t="s">
        <v>7</v>
      </c>
      <c r="B40" s="72">
        <f>Strukturplan!C62</f>
        <v>0</v>
      </c>
      <c r="C40" s="69">
        <f t="shared" si="3"/>
        <v>0</v>
      </c>
      <c r="D40" s="74" t="e">
        <f t="shared" si="4"/>
        <v>#REF!</v>
      </c>
    </row>
    <row r="41" spans="1:4" x14ac:dyDescent="0.25">
      <c r="A41" s="71" t="s">
        <v>8</v>
      </c>
      <c r="B41" s="72">
        <f>Strukturplan!C63</f>
        <v>0</v>
      </c>
      <c r="C41" s="69">
        <f t="shared" si="3"/>
        <v>0</v>
      </c>
      <c r="D41" s="74" t="e">
        <f t="shared" si="4"/>
        <v>#REF!</v>
      </c>
    </row>
    <row r="42" spans="1:4" x14ac:dyDescent="0.25">
      <c r="A42" s="71" t="s">
        <v>9</v>
      </c>
      <c r="B42" s="72">
        <f>Strukturplan!C64</f>
        <v>0</v>
      </c>
      <c r="C42" s="69">
        <f t="shared" si="3"/>
        <v>0</v>
      </c>
      <c r="D42" s="74" t="e">
        <f t="shared" si="4"/>
        <v>#REF!</v>
      </c>
    </row>
    <row r="43" spans="1:4" x14ac:dyDescent="0.25">
      <c r="A43" s="71" t="s">
        <v>10</v>
      </c>
      <c r="B43" s="72">
        <f>Strukturplan!C65</f>
        <v>0</v>
      </c>
      <c r="C43" s="69">
        <f t="shared" si="3"/>
        <v>0</v>
      </c>
      <c r="D43" s="74" t="e">
        <f t="shared" si="4"/>
        <v>#REF!</v>
      </c>
    </row>
    <row r="44" spans="1:4" ht="15.75" thickBot="1" x14ac:dyDescent="0.3">
      <c r="A44" s="98" t="s">
        <v>85</v>
      </c>
      <c r="B44" s="99">
        <f>Strukturplan!C66</f>
        <v>0</v>
      </c>
      <c r="C44" s="88">
        <f t="shared" si="3"/>
        <v>0</v>
      </c>
      <c r="D44" s="100" t="e">
        <f t="shared" si="4"/>
        <v>#REF!</v>
      </c>
    </row>
    <row r="45" spans="1:4" x14ac:dyDescent="0.25">
      <c r="A45" s="67" t="s">
        <v>45</v>
      </c>
      <c r="B45" s="72">
        <f>SUM(B46:B48)</f>
        <v>0</v>
      </c>
      <c r="C45" s="69">
        <f t="shared" si="3"/>
        <v>0</v>
      </c>
      <c r="D45" s="70" t="e">
        <f t="shared" si="4"/>
        <v>#REF!</v>
      </c>
    </row>
    <row r="46" spans="1:4" x14ac:dyDescent="0.25">
      <c r="A46" s="71" t="s">
        <v>46</v>
      </c>
      <c r="B46" s="72">
        <f>Strukturplan!C68</f>
        <v>0</v>
      </c>
      <c r="C46" s="69">
        <f t="shared" si="3"/>
        <v>0</v>
      </c>
      <c r="D46" s="74" t="e">
        <f t="shared" si="4"/>
        <v>#REF!</v>
      </c>
    </row>
    <row r="47" spans="1:4" x14ac:dyDescent="0.25">
      <c r="A47" s="71" t="s">
        <v>47</v>
      </c>
      <c r="B47" s="72">
        <f>Strukturplan!C69</f>
        <v>0</v>
      </c>
      <c r="C47" s="69">
        <f t="shared" si="3"/>
        <v>0</v>
      </c>
      <c r="D47" s="74" t="e">
        <f t="shared" si="4"/>
        <v>#REF!</v>
      </c>
    </row>
    <row r="48" spans="1:4" ht="15.75" thickBot="1" x14ac:dyDescent="0.3">
      <c r="A48" s="98" t="s">
        <v>48</v>
      </c>
      <c r="B48" s="72">
        <f>Strukturplan!C70</f>
        <v>0</v>
      </c>
      <c r="C48" s="69">
        <f t="shared" si="3"/>
        <v>0</v>
      </c>
      <c r="D48" s="100" t="e">
        <f t="shared" si="4"/>
        <v>#REF!</v>
      </c>
    </row>
    <row r="49" spans="1:4" ht="15.75" thickBot="1" x14ac:dyDescent="0.3">
      <c r="A49" s="109" t="s">
        <v>49</v>
      </c>
      <c r="B49" s="110">
        <f>SUM(B50:B52)</f>
        <v>0</v>
      </c>
      <c r="C49" s="130">
        <f t="shared" si="3"/>
        <v>0</v>
      </c>
      <c r="D49" s="131" t="e">
        <f t="shared" si="4"/>
        <v>#REF!</v>
      </c>
    </row>
    <row r="50" spans="1:4" x14ac:dyDescent="0.25">
      <c r="A50" s="111" t="s">
        <v>50</v>
      </c>
      <c r="B50" s="68">
        <f>Strukturplan!C73</f>
        <v>0</v>
      </c>
      <c r="C50" s="69">
        <f t="shared" ref="C50:C52" si="5">B50*$C$78</f>
        <v>0</v>
      </c>
      <c r="D50" s="70" t="e">
        <f t="shared" si="4"/>
        <v>#REF!</v>
      </c>
    </row>
    <row r="51" spans="1:4" x14ac:dyDescent="0.25">
      <c r="A51" s="71" t="s">
        <v>51</v>
      </c>
      <c r="B51" s="68">
        <f>Strukturplan!C74</f>
        <v>0</v>
      </c>
      <c r="C51" s="69">
        <f t="shared" si="5"/>
        <v>0</v>
      </c>
      <c r="D51" s="74" t="e">
        <f t="shared" si="4"/>
        <v>#REF!</v>
      </c>
    </row>
    <row r="52" spans="1:4" ht="15.75" thickBot="1" x14ac:dyDescent="0.3">
      <c r="A52" s="98" t="s">
        <v>52</v>
      </c>
      <c r="B52" s="68">
        <f>Strukturplan!C75</f>
        <v>0</v>
      </c>
      <c r="C52" s="69">
        <f t="shared" si="5"/>
        <v>0</v>
      </c>
      <c r="D52" s="100" t="e">
        <f t="shared" si="4"/>
        <v>#REF!</v>
      </c>
    </row>
    <row r="53" spans="1:4" ht="15.75" thickBot="1" x14ac:dyDescent="0.3">
      <c r="A53" s="112" t="s">
        <v>53</v>
      </c>
      <c r="B53" s="113">
        <f>Strukturplan!C77</f>
        <v>1020</v>
      </c>
      <c r="C53" s="114">
        <f>B53*$C$78</f>
        <v>69360</v>
      </c>
      <c r="D53" s="115" t="e">
        <f t="shared" si="4"/>
        <v>#REF!</v>
      </c>
    </row>
    <row r="54" spans="1:4" ht="15.75" thickBot="1" x14ac:dyDescent="0.3">
      <c r="A54" s="116" t="s">
        <v>54</v>
      </c>
      <c r="B54" s="117">
        <f>SUM(B55:B57)</f>
        <v>18</v>
      </c>
      <c r="C54" s="118">
        <f>B54*$C$77</f>
        <v>2142</v>
      </c>
      <c r="D54" s="119" t="e">
        <f t="shared" si="4"/>
        <v>#REF!</v>
      </c>
    </row>
    <row r="55" spans="1:4" x14ac:dyDescent="0.25">
      <c r="A55" s="111" t="s">
        <v>55</v>
      </c>
      <c r="B55" s="68">
        <f>Strukturplan!C80</f>
        <v>6</v>
      </c>
      <c r="C55" s="69">
        <f>B55*$C$77</f>
        <v>714</v>
      </c>
      <c r="D55" s="70" t="e">
        <f t="shared" si="4"/>
        <v>#REF!</v>
      </c>
    </row>
    <row r="56" spans="1:4" x14ac:dyDescent="0.25">
      <c r="A56" s="71" t="s">
        <v>56</v>
      </c>
      <c r="B56" s="68">
        <f>Strukturplan!C81</f>
        <v>8</v>
      </c>
      <c r="C56" s="73">
        <f>B56*$C$77</f>
        <v>952</v>
      </c>
      <c r="D56" s="74" t="e">
        <f t="shared" si="4"/>
        <v>#REF!</v>
      </c>
    </row>
    <row r="57" spans="1:4" ht="15.75" thickBot="1" x14ac:dyDescent="0.3">
      <c r="A57" s="98" t="s">
        <v>57</v>
      </c>
      <c r="B57" s="68">
        <f>Strukturplan!C82</f>
        <v>4</v>
      </c>
      <c r="C57" s="120">
        <f>B57*$C$77</f>
        <v>476</v>
      </c>
      <c r="D57" s="100" t="e">
        <f t="shared" si="4"/>
        <v>#REF!</v>
      </c>
    </row>
    <row r="58" spans="1:4" ht="15.75" thickBot="1" x14ac:dyDescent="0.3">
      <c r="A58" s="142" t="s">
        <v>75</v>
      </c>
      <c r="B58" s="143" t="e">
        <f>SUM(B54,B53,B49,B37,B28,B11,B3)</f>
        <v>#REF!</v>
      </c>
      <c r="C58" s="144" t="e">
        <f>SUM(C54,C53,C49,C37,C28,C11,C3)</f>
        <v>#REF!</v>
      </c>
      <c r="D58" s="145" t="e">
        <f>SUM(D54,D53,D49,D37,D28,D11,D3)</f>
        <v>#REF!</v>
      </c>
    </row>
    <row r="59" spans="1:4" x14ac:dyDescent="0.25">
      <c r="A59" s="121"/>
      <c r="B59" s="121"/>
      <c r="C59" s="121"/>
      <c r="D59" s="121"/>
    </row>
    <row r="60" spans="1:4" x14ac:dyDescent="0.25">
      <c r="A60" s="121"/>
      <c r="B60" s="121"/>
      <c r="C60" s="121"/>
      <c r="D60" s="121"/>
    </row>
    <row r="61" spans="1:4" x14ac:dyDescent="0.25">
      <c r="A61" s="121"/>
      <c r="B61" s="121"/>
      <c r="C61" s="121"/>
      <c r="D61" s="121"/>
    </row>
    <row r="62" spans="1:4" x14ac:dyDescent="0.25">
      <c r="A62" s="121"/>
      <c r="B62" s="121"/>
      <c r="C62" s="121"/>
      <c r="D62" s="121"/>
    </row>
    <row r="63" spans="1:4" x14ac:dyDescent="0.25">
      <c r="A63" s="121"/>
      <c r="B63" s="121"/>
      <c r="C63" s="121"/>
      <c r="D63" s="121"/>
    </row>
    <row r="64" spans="1:4" x14ac:dyDescent="0.25">
      <c r="A64" s="121"/>
      <c r="B64" s="121"/>
      <c r="C64" s="121"/>
      <c r="D64" s="121"/>
    </row>
    <row r="65" spans="1:4" x14ac:dyDescent="0.25">
      <c r="A65" s="121"/>
      <c r="B65" s="121"/>
      <c r="C65" s="121"/>
      <c r="D65" s="121"/>
    </row>
    <row r="66" spans="1:4" x14ac:dyDescent="0.25">
      <c r="A66" s="121"/>
      <c r="B66" s="121"/>
      <c r="C66" s="121"/>
      <c r="D66" s="121"/>
    </row>
    <row r="67" spans="1:4" x14ac:dyDescent="0.25">
      <c r="A67" s="121"/>
      <c r="B67" s="121"/>
      <c r="C67" s="121"/>
      <c r="D67" s="121"/>
    </row>
    <row r="68" spans="1:4" x14ac:dyDescent="0.25">
      <c r="A68" s="121"/>
      <c r="B68" s="121"/>
      <c r="C68" s="121"/>
      <c r="D68" s="121"/>
    </row>
    <row r="69" spans="1:4" x14ac:dyDescent="0.25">
      <c r="A69" s="121"/>
      <c r="B69" s="121"/>
      <c r="C69" s="121"/>
      <c r="D69" s="121"/>
    </row>
    <row r="70" spans="1:4" x14ac:dyDescent="0.25">
      <c r="A70" s="121"/>
      <c r="B70" s="121"/>
      <c r="C70" s="121"/>
      <c r="D70" s="121"/>
    </row>
    <row r="71" spans="1:4" x14ac:dyDescent="0.25">
      <c r="A71" s="121"/>
      <c r="B71" s="121"/>
      <c r="C71" s="121"/>
      <c r="D71" s="121"/>
    </row>
    <row r="72" spans="1:4" x14ac:dyDescent="0.25">
      <c r="A72" s="121"/>
      <c r="B72" s="121"/>
      <c r="C72" s="121"/>
      <c r="D72" s="121"/>
    </row>
    <row r="73" spans="1:4" x14ac:dyDescent="0.25">
      <c r="A73" s="121"/>
      <c r="B73" s="121"/>
      <c r="C73" s="121"/>
      <c r="D73" s="121"/>
    </row>
    <row r="74" spans="1:4" x14ac:dyDescent="0.25">
      <c r="A74" s="121"/>
      <c r="B74" s="121"/>
      <c r="C74" s="121"/>
      <c r="D74" s="121"/>
    </row>
    <row r="75" spans="1:4" x14ac:dyDescent="0.25">
      <c r="A75" s="121"/>
      <c r="B75" s="121"/>
      <c r="C75" s="121"/>
      <c r="D75" s="121"/>
    </row>
    <row r="76" spans="1:4" x14ac:dyDescent="0.25">
      <c r="A76" s="121"/>
      <c r="B76" s="121"/>
      <c r="C76" s="121"/>
      <c r="D76" s="121"/>
    </row>
    <row r="77" spans="1:4" x14ac:dyDescent="0.25">
      <c r="A77" s="121"/>
      <c r="B77" s="121" t="s">
        <v>76</v>
      </c>
      <c r="C77" s="121">
        <v>119</v>
      </c>
      <c r="D77" s="121"/>
    </row>
    <row r="78" spans="1:4" x14ac:dyDescent="0.25">
      <c r="A78" s="121"/>
      <c r="B78" s="121" t="s">
        <v>77</v>
      </c>
      <c r="C78" s="121">
        <v>68</v>
      </c>
      <c r="D78" s="121"/>
    </row>
  </sheetData>
  <mergeCells count="3">
    <mergeCell ref="A1:A2"/>
    <mergeCell ref="B1:B2"/>
    <mergeCell ref="C1:D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F319-6464-4B6C-A99B-FBA2B053673E}">
  <dimension ref="A1:F85"/>
  <sheetViews>
    <sheetView zoomScaleNormal="100" workbookViewId="0">
      <selection activeCell="B65" sqref="B65"/>
    </sheetView>
  </sheetViews>
  <sheetFormatPr baseColWidth="10" defaultColWidth="11.42578125" defaultRowHeight="15" x14ac:dyDescent="0.25"/>
  <cols>
    <col min="1" max="1" width="25" bestFit="1" customWidth="1"/>
    <col min="3" max="3" width="12.7109375" bestFit="1" customWidth="1"/>
    <col min="4" max="4" width="10.85546875" bestFit="1" customWidth="1"/>
  </cols>
  <sheetData>
    <row r="1" spans="1:6" ht="15.75" thickBot="1" x14ac:dyDescent="0.3">
      <c r="A1" s="176" t="s">
        <v>71</v>
      </c>
      <c r="B1" s="178" t="s">
        <v>78</v>
      </c>
      <c r="C1" s="180" t="s">
        <v>72</v>
      </c>
      <c r="D1" s="181"/>
    </row>
    <row r="2" spans="1:6" ht="45.75" thickBot="1" x14ac:dyDescent="0.3">
      <c r="A2" s="177"/>
      <c r="B2" s="179"/>
      <c r="C2" s="61" t="s">
        <v>73</v>
      </c>
      <c r="D2" s="62" t="s">
        <v>74</v>
      </c>
    </row>
    <row r="3" spans="1:6" ht="15.75" thickBot="1" x14ac:dyDescent="0.3">
      <c r="A3" s="63" t="s">
        <v>19</v>
      </c>
      <c r="B3" s="64">
        <f>Strukturplan!C20</f>
        <v>42</v>
      </c>
      <c r="C3" s="65">
        <f>B3*$C$84</f>
        <v>4998</v>
      </c>
      <c r="D3" s="66">
        <f>C3/$C$65</f>
        <v>6.5333333333333327E-2</v>
      </c>
      <c r="F3" s="133">
        <f>B3/1080</f>
        <v>3.888888888888889E-2</v>
      </c>
    </row>
    <row r="4" spans="1:6" x14ac:dyDescent="0.25">
      <c r="A4" s="78" t="s">
        <v>20</v>
      </c>
      <c r="B4" s="79">
        <f>Strukturplan!C21</f>
        <v>22</v>
      </c>
      <c r="C4" s="80">
        <f>B4*$C$84</f>
        <v>2618</v>
      </c>
      <c r="D4" s="81">
        <f>C4/$C$65</f>
        <v>3.4222222222222223E-2</v>
      </c>
    </row>
    <row r="5" spans="1:6" x14ac:dyDescent="0.25">
      <c r="A5" s="71" t="s">
        <v>21</v>
      </c>
      <c r="B5" s="68">
        <f>Strukturplan!C22</f>
        <v>8</v>
      </c>
      <c r="C5" s="73">
        <f>B5*$C$84</f>
        <v>952</v>
      </c>
      <c r="D5" s="74">
        <f>C5/$C$65</f>
        <v>1.2444444444444444E-2</v>
      </c>
    </row>
    <row r="6" spans="1:6" x14ac:dyDescent="0.25">
      <c r="A6" s="71" t="s">
        <v>22</v>
      </c>
      <c r="B6" s="68">
        <f>Strukturplan!C23</f>
        <v>6</v>
      </c>
      <c r="C6" s="73">
        <f>B6*$C$84</f>
        <v>714</v>
      </c>
      <c r="D6" s="74">
        <f>C6/$C$65</f>
        <v>9.3333333333333341E-3</v>
      </c>
    </row>
    <row r="7" spans="1:6" x14ac:dyDescent="0.25">
      <c r="A7" s="71" t="s">
        <v>23</v>
      </c>
      <c r="B7" s="68">
        <f>Strukturplan!C24</f>
        <v>4</v>
      </c>
      <c r="C7" s="73">
        <f>B7*$C$84</f>
        <v>476</v>
      </c>
      <c r="D7" s="74">
        <f>C7/$C$65</f>
        <v>6.2222222222222219E-3</v>
      </c>
    </row>
    <row r="8" spans="1:6" x14ac:dyDescent="0.25">
      <c r="A8" s="71" t="s">
        <v>24</v>
      </c>
      <c r="B8" s="68">
        <f>Strukturplan!C25</f>
        <v>4</v>
      </c>
      <c r="C8" s="73">
        <f>B8*$C$84</f>
        <v>476</v>
      </c>
      <c r="D8" s="74">
        <f>C8/$C$65</f>
        <v>6.2222222222222219E-3</v>
      </c>
    </row>
    <row r="9" spans="1:6" x14ac:dyDescent="0.25">
      <c r="A9" s="67" t="s">
        <v>25</v>
      </c>
      <c r="B9" s="68">
        <f>Strukturplan!C42</f>
        <v>0</v>
      </c>
      <c r="C9" s="69">
        <f>B9*$C$84</f>
        <v>0</v>
      </c>
      <c r="D9" s="70">
        <f>C9/$C$65</f>
        <v>0</v>
      </c>
    </row>
    <row r="10" spans="1:6" x14ac:dyDescent="0.25">
      <c r="A10" s="71" t="s">
        <v>26</v>
      </c>
      <c r="B10" s="68">
        <f>Strukturplan!C43</f>
        <v>0</v>
      </c>
      <c r="C10" s="73">
        <f>B10*$C$84</f>
        <v>0</v>
      </c>
      <c r="D10" s="74">
        <f>C10/$C$65</f>
        <v>0</v>
      </c>
    </row>
    <row r="11" spans="1:6" x14ac:dyDescent="0.25">
      <c r="A11" s="71" t="s">
        <v>27</v>
      </c>
      <c r="B11" s="68">
        <f>Strukturplan!C44</f>
        <v>0</v>
      </c>
      <c r="C11" s="73">
        <f>B11*$C$84</f>
        <v>0</v>
      </c>
      <c r="D11" s="74">
        <f>C11/$C$65</f>
        <v>0</v>
      </c>
    </row>
    <row r="12" spans="1:6" x14ac:dyDescent="0.25">
      <c r="A12" s="71" t="s">
        <v>28</v>
      </c>
      <c r="B12" s="68">
        <f>Strukturplan!C45</f>
        <v>0</v>
      </c>
      <c r="C12" s="73">
        <f>B12*$C$84</f>
        <v>0</v>
      </c>
      <c r="D12" s="74">
        <f>C12/$C$65</f>
        <v>0</v>
      </c>
    </row>
    <row r="13" spans="1:6" x14ac:dyDescent="0.25">
      <c r="A13" s="71" t="s">
        <v>29</v>
      </c>
      <c r="B13" s="68">
        <f>Strukturplan!C46</f>
        <v>0</v>
      </c>
      <c r="C13" s="73">
        <f>B13*$C$84</f>
        <v>0</v>
      </c>
      <c r="D13" s="74">
        <f>C13/$C$65</f>
        <v>0</v>
      </c>
    </row>
    <row r="14" spans="1:6" ht="15.75" thickBot="1" x14ac:dyDescent="0.3">
      <c r="A14" s="75" t="s">
        <v>30</v>
      </c>
      <c r="B14" s="127">
        <f>Strukturplan!C47</f>
        <v>0</v>
      </c>
      <c r="C14" s="76">
        <f>B14*$C$84</f>
        <v>0</v>
      </c>
      <c r="D14" s="77">
        <f>C14/$C$65</f>
        <v>0</v>
      </c>
    </row>
    <row r="15" spans="1:6" ht="15.75" thickBot="1" x14ac:dyDescent="0.3">
      <c r="A15" s="82" t="s">
        <v>31</v>
      </c>
      <c r="B15" s="83">
        <f>Strukturplan!C26</f>
        <v>12</v>
      </c>
      <c r="C15" s="84">
        <f>B15*$C$84</f>
        <v>1428</v>
      </c>
      <c r="D15" s="85">
        <f>C15/$C$65</f>
        <v>1.8666666666666668E-2</v>
      </c>
    </row>
    <row r="16" spans="1:6" ht="15.75" thickBot="1" x14ac:dyDescent="0.3">
      <c r="A16" s="82" t="s">
        <v>32</v>
      </c>
      <c r="B16" s="83">
        <f>Strukturplan!C27</f>
        <v>8</v>
      </c>
      <c r="C16" s="84">
        <f>B16*$C$84</f>
        <v>952</v>
      </c>
      <c r="D16" s="85">
        <f>C16/$C$65</f>
        <v>1.2444444444444444E-2</v>
      </c>
    </row>
    <row r="17" spans="1:6" ht="15.75" thickBot="1" x14ac:dyDescent="0.3">
      <c r="A17" s="90"/>
      <c r="B17" s="91"/>
      <c r="C17" s="92"/>
      <c r="D17" s="93"/>
    </row>
    <row r="18" spans="1:6" ht="15.75" thickBot="1" x14ac:dyDescent="0.3">
      <c r="A18" s="94" t="s">
        <v>33</v>
      </c>
      <c r="B18" s="95">
        <f>Strukturplan!C29</f>
        <v>0</v>
      </c>
      <c r="C18" s="96">
        <f>B18*$C$85</f>
        <v>0</v>
      </c>
      <c r="D18" s="97">
        <f t="shared" ref="D18:D28" si="0">C18/$C$65</f>
        <v>0</v>
      </c>
      <c r="F18" s="133">
        <f>B18/1080</f>
        <v>0</v>
      </c>
    </row>
    <row r="19" spans="1:6" x14ac:dyDescent="0.25">
      <c r="A19" s="78" t="s">
        <v>34</v>
      </c>
      <c r="B19" s="79">
        <f>Strukturplan!C30</f>
        <v>0</v>
      </c>
      <c r="C19" s="80">
        <f>B19*$C$85</f>
        <v>0</v>
      </c>
      <c r="D19" s="81">
        <f t="shared" si="0"/>
        <v>0</v>
      </c>
    </row>
    <row r="20" spans="1:6" x14ac:dyDescent="0.25">
      <c r="A20" s="71" t="s">
        <v>35</v>
      </c>
      <c r="B20" s="68">
        <f>Strukturplan!C31</f>
        <v>0</v>
      </c>
      <c r="C20" s="69">
        <f t="shared" ref="C20:C28" si="1">B20*$C$85</f>
        <v>0</v>
      </c>
      <c r="D20" s="74">
        <f t="shared" si="0"/>
        <v>0</v>
      </c>
    </row>
    <row r="21" spans="1:6" x14ac:dyDescent="0.25">
      <c r="A21" s="71" t="s">
        <v>61</v>
      </c>
      <c r="B21" s="68">
        <f>Strukturplan!C32</f>
        <v>0</v>
      </c>
      <c r="C21" s="69">
        <f t="shared" si="1"/>
        <v>0</v>
      </c>
      <c r="D21" s="74">
        <f t="shared" si="0"/>
        <v>0</v>
      </c>
    </row>
    <row r="22" spans="1:6" ht="15.75" thickBot="1" x14ac:dyDescent="0.3">
      <c r="A22" s="98" t="s">
        <v>62</v>
      </c>
      <c r="B22" s="87">
        <f>Strukturplan!C36</f>
        <v>0</v>
      </c>
      <c r="C22" s="88">
        <f t="shared" si="1"/>
        <v>0</v>
      </c>
      <c r="D22" s="100">
        <f t="shared" si="0"/>
        <v>0</v>
      </c>
    </row>
    <row r="23" spans="1:6" x14ac:dyDescent="0.25">
      <c r="A23" s="78" t="s">
        <v>36</v>
      </c>
      <c r="B23" s="79">
        <f>Strukturplan!C37</f>
        <v>0</v>
      </c>
      <c r="C23" s="80">
        <f t="shared" si="1"/>
        <v>0</v>
      </c>
      <c r="D23" s="81">
        <f t="shared" si="0"/>
        <v>0</v>
      </c>
    </row>
    <row r="24" spans="1:6" x14ac:dyDescent="0.25">
      <c r="A24" s="71" t="s">
        <v>35</v>
      </c>
      <c r="B24" s="68">
        <f>Strukturplan!C38</f>
        <v>0</v>
      </c>
      <c r="C24" s="69">
        <f t="shared" si="1"/>
        <v>0</v>
      </c>
      <c r="D24" s="74">
        <f t="shared" si="0"/>
        <v>0</v>
      </c>
    </row>
    <row r="25" spans="1:6" x14ac:dyDescent="0.25">
      <c r="A25" s="71" t="s">
        <v>58</v>
      </c>
      <c r="B25" s="68">
        <f>Strukturplan!C39</f>
        <v>0</v>
      </c>
      <c r="C25" s="69">
        <f t="shared" si="1"/>
        <v>0</v>
      </c>
      <c r="D25" s="74">
        <f t="shared" si="0"/>
        <v>0</v>
      </c>
    </row>
    <row r="26" spans="1:6" x14ac:dyDescent="0.25">
      <c r="A26" s="71" t="s">
        <v>69</v>
      </c>
      <c r="B26" s="68">
        <f>Strukturplan!C40</f>
        <v>0</v>
      </c>
      <c r="C26" s="69">
        <f t="shared" si="1"/>
        <v>0</v>
      </c>
      <c r="D26" s="74">
        <f t="shared" si="0"/>
        <v>0</v>
      </c>
    </row>
    <row r="27" spans="1:6" x14ac:dyDescent="0.25">
      <c r="A27" s="71" t="s">
        <v>59</v>
      </c>
      <c r="B27" s="68">
        <f>Strukturplan!C41</f>
        <v>0</v>
      </c>
      <c r="C27" s="69">
        <f t="shared" si="1"/>
        <v>0</v>
      </c>
      <c r="D27" s="74">
        <f t="shared" si="0"/>
        <v>0</v>
      </c>
    </row>
    <row r="28" spans="1:6" ht="15.75" thickBot="1" x14ac:dyDescent="0.3">
      <c r="A28" s="98" t="s">
        <v>60</v>
      </c>
      <c r="B28" s="87" t="e">
        <f>Strukturplan!#REF!</f>
        <v>#REF!</v>
      </c>
      <c r="C28" s="88" t="e">
        <f t="shared" si="1"/>
        <v>#REF!</v>
      </c>
      <c r="D28" s="100" t="e">
        <f t="shared" si="0"/>
        <v>#REF!</v>
      </c>
    </row>
    <row r="29" spans="1:6" ht="15.75" thickBot="1" x14ac:dyDescent="0.3">
      <c r="A29" s="90"/>
      <c r="B29" s="91"/>
      <c r="C29" s="92"/>
      <c r="D29" s="93"/>
    </row>
    <row r="30" spans="1:6" ht="15.75" thickBot="1" x14ac:dyDescent="0.3">
      <c r="A30" s="101" t="s">
        <v>37</v>
      </c>
      <c r="B30" s="102">
        <f>Strukturplan!C50</f>
        <v>0</v>
      </c>
      <c r="C30" s="103">
        <f>B30*$C$85</f>
        <v>0</v>
      </c>
      <c r="D30" s="104">
        <f t="shared" ref="D30:D37" si="2">C30/$C$65</f>
        <v>0</v>
      </c>
      <c r="F30" s="133">
        <f>B30/1080</f>
        <v>0</v>
      </c>
    </row>
    <row r="31" spans="1:6" x14ac:dyDescent="0.25">
      <c r="A31" s="67" t="s">
        <v>38</v>
      </c>
      <c r="B31" s="68">
        <f>Strukturplan!C51</f>
        <v>0</v>
      </c>
      <c r="C31" s="69">
        <f t="shared" ref="C31:C37" si="3">B31*$C$85</f>
        <v>0</v>
      </c>
      <c r="D31" s="70">
        <f t="shared" si="2"/>
        <v>0</v>
      </c>
    </row>
    <row r="32" spans="1:6" x14ac:dyDescent="0.25">
      <c r="A32" s="71" t="s">
        <v>39</v>
      </c>
      <c r="B32" s="68">
        <f>Strukturplan!C52</f>
        <v>0</v>
      </c>
      <c r="C32" s="69">
        <f t="shared" si="3"/>
        <v>0</v>
      </c>
      <c r="D32" s="74">
        <f t="shared" si="2"/>
        <v>0</v>
      </c>
    </row>
    <row r="33" spans="1:6" x14ac:dyDescent="0.25">
      <c r="A33" s="71" t="s">
        <v>40</v>
      </c>
      <c r="B33" s="68">
        <f>Strukturplan!C53</f>
        <v>0</v>
      </c>
      <c r="C33" s="69">
        <f t="shared" si="3"/>
        <v>0</v>
      </c>
      <c r="D33" s="74">
        <f t="shared" si="2"/>
        <v>0</v>
      </c>
    </row>
    <row r="34" spans="1:6" ht="15.75" thickBot="1" x14ac:dyDescent="0.3">
      <c r="A34" s="75" t="s">
        <v>41</v>
      </c>
      <c r="B34" s="127">
        <f>Strukturplan!C54</f>
        <v>0</v>
      </c>
      <c r="C34" s="128">
        <f t="shared" si="3"/>
        <v>0</v>
      </c>
      <c r="D34" s="77">
        <f t="shared" si="2"/>
        <v>0</v>
      </c>
    </row>
    <row r="35" spans="1:6" x14ac:dyDescent="0.25">
      <c r="A35" s="78" t="s">
        <v>42</v>
      </c>
      <c r="B35" s="79">
        <f>Strukturplan!C55</f>
        <v>0</v>
      </c>
      <c r="C35" s="80">
        <f t="shared" si="3"/>
        <v>0</v>
      </c>
      <c r="D35" s="81">
        <f t="shared" si="2"/>
        <v>0</v>
      </c>
    </row>
    <row r="36" spans="1:6" x14ac:dyDescent="0.25">
      <c r="A36" s="71" t="s">
        <v>43</v>
      </c>
      <c r="B36" s="68">
        <f>Strukturplan!C56</f>
        <v>0</v>
      </c>
      <c r="C36" s="69">
        <f t="shared" si="3"/>
        <v>0</v>
      </c>
      <c r="D36" s="74">
        <f t="shared" si="2"/>
        <v>0</v>
      </c>
    </row>
    <row r="37" spans="1:6" ht="15.75" thickBot="1" x14ac:dyDescent="0.3">
      <c r="A37" s="98" t="s">
        <v>44</v>
      </c>
      <c r="B37" s="87">
        <f>Strukturplan!C57</f>
        <v>0</v>
      </c>
      <c r="C37" s="88">
        <f t="shared" si="3"/>
        <v>0</v>
      </c>
      <c r="D37" s="100">
        <f t="shared" si="2"/>
        <v>0</v>
      </c>
    </row>
    <row r="38" spans="1:6" ht="15.75" thickBot="1" x14ac:dyDescent="0.3">
      <c r="A38" s="90"/>
      <c r="B38" s="91"/>
      <c r="C38" s="92"/>
      <c r="D38" s="93"/>
    </row>
    <row r="39" spans="1:6" ht="15.75" thickBot="1" x14ac:dyDescent="0.3">
      <c r="A39" s="105" t="s">
        <v>4</v>
      </c>
      <c r="B39" s="106">
        <f>Strukturplan!C59</f>
        <v>0</v>
      </c>
      <c r="C39" s="107">
        <f>B39*$C$85</f>
        <v>0</v>
      </c>
      <c r="D39" s="108">
        <f t="shared" ref="D39:D51" si="4">C39/$C$65</f>
        <v>0</v>
      </c>
      <c r="F39" s="133">
        <f>B39/1080</f>
        <v>0</v>
      </c>
    </row>
    <row r="40" spans="1:6" x14ac:dyDescent="0.25">
      <c r="A40" s="67" t="s">
        <v>5</v>
      </c>
      <c r="B40" s="68">
        <f>Strukturplan!C60</f>
        <v>0</v>
      </c>
      <c r="C40" s="69">
        <f t="shared" ref="C40:C51" si="5">B40*$C$85</f>
        <v>0</v>
      </c>
      <c r="D40" s="70">
        <f t="shared" si="4"/>
        <v>0</v>
      </c>
    </row>
    <row r="41" spans="1:6" x14ac:dyDescent="0.25">
      <c r="A41" s="71" t="s">
        <v>6</v>
      </c>
      <c r="B41" s="68">
        <f>Strukturplan!C61</f>
        <v>0</v>
      </c>
      <c r="C41" s="69">
        <f t="shared" si="5"/>
        <v>0</v>
      </c>
      <c r="D41" s="74">
        <f t="shared" si="4"/>
        <v>0</v>
      </c>
    </row>
    <row r="42" spans="1:6" x14ac:dyDescent="0.25">
      <c r="A42" s="71" t="s">
        <v>7</v>
      </c>
      <c r="B42" s="68">
        <f>Strukturplan!C62</f>
        <v>0</v>
      </c>
      <c r="C42" s="69">
        <f t="shared" si="5"/>
        <v>0</v>
      </c>
      <c r="D42" s="74">
        <f t="shared" si="4"/>
        <v>0</v>
      </c>
    </row>
    <row r="43" spans="1:6" x14ac:dyDescent="0.25">
      <c r="A43" s="71" t="s">
        <v>8</v>
      </c>
      <c r="B43" s="68">
        <f>Strukturplan!C63</f>
        <v>0</v>
      </c>
      <c r="C43" s="69">
        <f t="shared" si="5"/>
        <v>0</v>
      </c>
      <c r="D43" s="74">
        <f t="shared" si="4"/>
        <v>0</v>
      </c>
    </row>
    <row r="44" spans="1:6" x14ac:dyDescent="0.25">
      <c r="A44" s="71" t="s">
        <v>9</v>
      </c>
      <c r="B44" s="68">
        <f>Strukturplan!C64</f>
        <v>0</v>
      </c>
      <c r="C44" s="69">
        <f t="shared" si="5"/>
        <v>0</v>
      </c>
      <c r="D44" s="74">
        <f t="shared" si="4"/>
        <v>0</v>
      </c>
    </row>
    <row r="45" spans="1:6" x14ac:dyDescent="0.25">
      <c r="A45" s="71" t="s">
        <v>10</v>
      </c>
      <c r="B45" s="68">
        <f>Strukturplan!C65</f>
        <v>0</v>
      </c>
      <c r="C45" s="69">
        <f t="shared" si="5"/>
        <v>0</v>
      </c>
      <c r="D45" s="74">
        <f t="shared" si="4"/>
        <v>0</v>
      </c>
    </row>
    <row r="46" spans="1:6" x14ac:dyDescent="0.25">
      <c r="A46" s="71" t="s">
        <v>11</v>
      </c>
      <c r="B46" s="68" t="e">
        <f>Strukturplan!#REF!</f>
        <v>#REF!</v>
      </c>
      <c r="C46" s="69" t="e">
        <f t="shared" si="5"/>
        <v>#REF!</v>
      </c>
      <c r="D46" s="74" t="e">
        <f t="shared" si="4"/>
        <v>#REF!</v>
      </c>
    </row>
    <row r="47" spans="1:6" ht="15.75" thickBot="1" x14ac:dyDescent="0.3">
      <c r="A47" s="75" t="s">
        <v>12</v>
      </c>
      <c r="B47" s="127">
        <f>Strukturplan!C66</f>
        <v>0</v>
      </c>
      <c r="C47" s="128">
        <f t="shared" si="5"/>
        <v>0</v>
      </c>
      <c r="D47" s="77">
        <f t="shared" si="4"/>
        <v>0</v>
      </c>
    </row>
    <row r="48" spans="1:6" x14ac:dyDescent="0.25">
      <c r="A48" s="78" t="s">
        <v>45</v>
      </c>
      <c r="B48" s="79">
        <f>Strukturplan!C67</f>
        <v>0</v>
      </c>
      <c r="C48" s="80">
        <f t="shared" si="5"/>
        <v>0</v>
      </c>
      <c r="D48" s="81">
        <f t="shared" si="4"/>
        <v>0</v>
      </c>
    </row>
    <row r="49" spans="1:6" x14ac:dyDescent="0.25">
      <c r="A49" s="71" t="s">
        <v>46</v>
      </c>
      <c r="B49" s="68">
        <f>Strukturplan!C68</f>
        <v>0</v>
      </c>
      <c r="C49" s="69">
        <f t="shared" si="5"/>
        <v>0</v>
      </c>
      <c r="D49" s="74">
        <f t="shared" si="4"/>
        <v>0</v>
      </c>
    </row>
    <row r="50" spans="1:6" x14ac:dyDescent="0.25">
      <c r="A50" s="71" t="s">
        <v>47</v>
      </c>
      <c r="B50" s="68">
        <f>Strukturplan!C69</f>
        <v>0</v>
      </c>
      <c r="C50" s="69">
        <f t="shared" si="5"/>
        <v>0</v>
      </c>
      <c r="D50" s="74">
        <f t="shared" si="4"/>
        <v>0</v>
      </c>
    </row>
    <row r="51" spans="1:6" ht="15.75" thickBot="1" x14ac:dyDescent="0.3">
      <c r="A51" s="98" t="s">
        <v>48</v>
      </c>
      <c r="B51" s="87">
        <f>Strukturplan!C70</f>
        <v>0</v>
      </c>
      <c r="C51" s="88">
        <f t="shared" si="5"/>
        <v>0</v>
      </c>
      <c r="D51" s="100">
        <f t="shared" si="4"/>
        <v>0</v>
      </c>
    </row>
    <row r="52" spans="1:6" ht="15.75" thickBot="1" x14ac:dyDescent="0.3">
      <c r="A52" s="90"/>
      <c r="B52" s="91"/>
      <c r="C52" s="92"/>
      <c r="D52" s="93"/>
    </row>
    <row r="53" spans="1:6" ht="15.75" thickBot="1" x14ac:dyDescent="0.3">
      <c r="A53" s="109" t="s">
        <v>49</v>
      </c>
      <c r="B53" s="110">
        <f>Strukturplan!C72</f>
        <v>0</v>
      </c>
      <c r="C53" s="130">
        <f>B53*$C$85</f>
        <v>0</v>
      </c>
      <c r="D53" s="131">
        <f>C53/$C$65</f>
        <v>0</v>
      </c>
      <c r="F53" s="133">
        <f>B53/1080</f>
        <v>0</v>
      </c>
    </row>
    <row r="54" spans="1:6" x14ac:dyDescent="0.25">
      <c r="A54" s="129" t="s">
        <v>50</v>
      </c>
      <c r="B54" s="79">
        <f>Strukturplan!C73</f>
        <v>0</v>
      </c>
      <c r="C54" s="80">
        <f t="shared" ref="C54:C56" si="6">B54*$C$85</f>
        <v>0</v>
      </c>
      <c r="D54" s="81">
        <f>C54/$C$65</f>
        <v>0</v>
      </c>
    </row>
    <row r="55" spans="1:6" x14ac:dyDescent="0.25">
      <c r="A55" s="71" t="s">
        <v>51</v>
      </c>
      <c r="B55" s="68">
        <f>Strukturplan!C74</f>
        <v>0</v>
      </c>
      <c r="C55" s="69">
        <f t="shared" si="6"/>
        <v>0</v>
      </c>
      <c r="D55" s="74">
        <f>C55/$C$65</f>
        <v>0</v>
      </c>
    </row>
    <row r="56" spans="1:6" ht="15.75" thickBot="1" x14ac:dyDescent="0.3">
      <c r="A56" s="98" t="s">
        <v>52</v>
      </c>
      <c r="B56" s="87">
        <f>Strukturplan!C75</f>
        <v>0</v>
      </c>
      <c r="C56" s="88">
        <f t="shared" si="6"/>
        <v>0</v>
      </c>
      <c r="D56" s="100">
        <f>C56/$C$65</f>
        <v>0</v>
      </c>
    </row>
    <row r="57" spans="1:6" ht="15.75" thickBot="1" x14ac:dyDescent="0.3">
      <c r="A57" s="90"/>
      <c r="B57" s="91"/>
      <c r="C57" s="92"/>
      <c r="D57" s="93"/>
    </row>
    <row r="58" spans="1:6" ht="15.75" thickBot="1" x14ac:dyDescent="0.3">
      <c r="A58" s="112" t="s">
        <v>53</v>
      </c>
      <c r="B58" s="113">
        <f>Strukturplan!C77</f>
        <v>1020</v>
      </c>
      <c r="C58" s="114">
        <f>B58*$C$85</f>
        <v>69360</v>
      </c>
      <c r="D58" s="115">
        <f>C58/$C$65</f>
        <v>0.90666666666666662</v>
      </c>
    </row>
    <row r="59" spans="1:6" ht="15.75" thickBot="1" x14ac:dyDescent="0.3">
      <c r="A59" s="90"/>
      <c r="B59" s="91"/>
      <c r="C59" s="92"/>
      <c r="D59" s="93"/>
    </row>
    <row r="60" spans="1:6" ht="15.75" thickBot="1" x14ac:dyDescent="0.3">
      <c r="A60" s="116" t="s">
        <v>54</v>
      </c>
      <c r="B60" s="117">
        <f>Strukturplan!C79</f>
        <v>18</v>
      </c>
      <c r="C60" s="118">
        <f>B60*$C$84</f>
        <v>2142</v>
      </c>
      <c r="D60" s="119">
        <f>C60/$C$65</f>
        <v>2.8000000000000001E-2</v>
      </c>
    </row>
    <row r="61" spans="1:6" x14ac:dyDescent="0.25">
      <c r="A61" s="129" t="s">
        <v>55</v>
      </c>
      <c r="B61" s="79">
        <v>6</v>
      </c>
      <c r="C61" s="80">
        <f>B61*$C$84</f>
        <v>714</v>
      </c>
      <c r="D61" s="81">
        <f>C61/$C$65</f>
        <v>9.3333333333333341E-3</v>
      </c>
    </row>
    <row r="62" spans="1:6" x14ac:dyDescent="0.25">
      <c r="A62" s="71" t="s">
        <v>56</v>
      </c>
      <c r="B62" s="72">
        <v>14</v>
      </c>
      <c r="C62" s="73">
        <f>B62*$C$84</f>
        <v>1666</v>
      </c>
      <c r="D62" s="74">
        <f>C62/$C$65</f>
        <v>2.1777777777777778E-2</v>
      </c>
    </row>
    <row r="63" spans="1:6" ht="15.75" thickBot="1" x14ac:dyDescent="0.3">
      <c r="A63" s="98" t="s">
        <v>57</v>
      </c>
      <c r="B63" s="99">
        <v>4</v>
      </c>
      <c r="C63" s="120">
        <f>B63*$C$84</f>
        <v>476</v>
      </c>
      <c r="D63" s="100">
        <f>C63/$C$65</f>
        <v>6.2222222222222219E-3</v>
      </c>
    </row>
    <row r="64" spans="1:6" x14ac:dyDescent="0.25">
      <c r="A64" s="121"/>
      <c r="B64" s="121"/>
      <c r="C64" s="121"/>
      <c r="D64" s="122"/>
    </row>
    <row r="65" spans="1:4" x14ac:dyDescent="0.25">
      <c r="A65" s="123" t="s">
        <v>75</v>
      </c>
      <c r="B65" s="124">
        <f>SUM(B60,B58,B53,B39,B30,B18,B3)</f>
        <v>1080</v>
      </c>
      <c r="C65" s="125">
        <f>SUM(C60,C58,C53,C39,C30,C18,C3)</f>
        <v>76500</v>
      </c>
      <c r="D65" s="126">
        <f>SUM(D60,D58,D53,D39,D30,D18,D3)</f>
        <v>1</v>
      </c>
    </row>
    <row r="66" spans="1:4" x14ac:dyDescent="0.25">
      <c r="A66" s="121"/>
      <c r="B66" s="121"/>
      <c r="C66" s="121"/>
      <c r="D66" s="121"/>
    </row>
    <row r="67" spans="1:4" x14ac:dyDescent="0.25">
      <c r="A67" s="121"/>
      <c r="B67" s="121"/>
      <c r="C67" s="121"/>
      <c r="D67" s="121"/>
    </row>
    <row r="68" spans="1:4" x14ac:dyDescent="0.25">
      <c r="A68" s="121"/>
      <c r="B68" s="121"/>
      <c r="C68" s="121"/>
      <c r="D68" s="121"/>
    </row>
    <row r="69" spans="1:4" x14ac:dyDescent="0.25">
      <c r="A69" s="121"/>
      <c r="B69" s="121"/>
      <c r="C69" s="121"/>
      <c r="D69" s="121"/>
    </row>
    <row r="70" spans="1:4" x14ac:dyDescent="0.25">
      <c r="A70" s="121"/>
      <c r="B70" s="121"/>
      <c r="C70" s="121"/>
      <c r="D70" s="121"/>
    </row>
    <row r="71" spans="1:4" x14ac:dyDescent="0.25">
      <c r="A71" s="121"/>
      <c r="B71" s="121"/>
      <c r="C71" s="121"/>
      <c r="D71" s="121"/>
    </row>
    <row r="72" spans="1:4" x14ac:dyDescent="0.25">
      <c r="A72" s="121"/>
      <c r="B72" s="121"/>
      <c r="C72" s="121"/>
      <c r="D72" s="121"/>
    </row>
    <row r="73" spans="1:4" x14ac:dyDescent="0.25">
      <c r="A73" s="121"/>
      <c r="B73" s="121"/>
      <c r="C73" s="121"/>
      <c r="D73" s="121"/>
    </row>
    <row r="74" spans="1:4" x14ac:dyDescent="0.25">
      <c r="A74" s="121"/>
      <c r="B74" s="121"/>
      <c r="C74" s="121"/>
      <c r="D74" s="121"/>
    </row>
    <row r="75" spans="1:4" x14ac:dyDescent="0.25">
      <c r="A75" s="121"/>
      <c r="B75" s="121"/>
      <c r="C75" s="121"/>
      <c r="D75" s="121"/>
    </row>
    <row r="76" spans="1:4" x14ac:dyDescent="0.25">
      <c r="A76" s="121"/>
      <c r="B76" s="121"/>
      <c r="C76" s="121"/>
      <c r="D76" s="121"/>
    </row>
    <row r="77" spans="1:4" x14ac:dyDescent="0.25">
      <c r="A77" s="121"/>
      <c r="B77" s="121"/>
      <c r="C77" s="121"/>
      <c r="D77" s="121"/>
    </row>
    <row r="78" spans="1:4" x14ac:dyDescent="0.25">
      <c r="A78" s="121"/>
      <c r="B78" s="121"/>
      <c r="C78" s="121"/>
      <c r="D78" s="121"/>
    </row>
    <row r="79" spans="1:4" x14ac:dyDescent="0.25">
      <c r="A79" s="121"/>
      <c r="B79" s="121"/>
      <c r="C79" s="121"/>
      <c r="D79" s="121"/>
    </row>
    <row r="80" spans="1:4" x14ac:dyDescent="0.25">
      <c r="A80" s="121"/>
      <c r="B80" s="121"/>
      <c r="C80" s="121"/>
      <c r="D80" s="121"/>
    </row>
    <row r="81" spans="1:4" x14ac:dyDescent="0.25">
      <c r="A81" s="121"/>
      <c r="B81" s="121"/>
      <c r="C81" s="121"/>
      <c r="D81" s="121"/>
    </row>
    <row r="82" spans="1:4" x14ac:dyDescent="0.25">
      <c r="A82" s="121"/>
      <c r="B82" s="121"/>
      <c r="C82" s="121"/>
      <c r="D82" s="121"/>
    </row>
    <row r="83" spans="1:4" x14ac:dyDescent="0.25">
      <c r="A83" s="121"/>
      <c r="B83" s="121"/>
      <c r="C83" s="121"/>
      <c r="D83" s="121"/>
    </row>
    <row r="84" spans="1:4" x14ac:dyDescent="0.25">
      <c r="A84" s="121"/>
      <c r="B84" s="121" t="s">
        <v>76</v>
      </c>
      <c r="C84" s="121">
        <v>119</v>
      </c>
      <c r="D84" s="121"/>
    </row>
    <row r="85" spans="1:4" x14ac:dyDescent="0.25">
      <c r="A85" s="121"/>
      <c r="B85" s="121" t="s">
        <v>77</v>
      </c>
      <c r="C85" s="121">
        <v>68</v>
      </c>
      <c r="D85" s="121"/>
    </row>
  </sheetData>
  <mergeCells count="3">
    <mergeCell ref="A1:A2"/>
    <mergeCell ref="B1:B2"/>
    <mergeCell ref="C1:D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Strukturplan</vt:lpstr>
      <vt:lpstr>Budget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keller</dc:creator>
  <cp:lastModifiedBy>User</cp:lastModifiedBy>
  <cp:lastPrinted>2019-03-07T13:23:12Z</cp:lastPrinted>
  <dcterms:created xsi:type="dcterms:W3CDTF">2018-11-14T12:04:46Z</dcterms:created>
  <dcterms:modified xsi:type="dcterms:W3CDTF">2020-02-25T20:19:32Z</dcterms:modified>
</cp:coreProperties>
</file>