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퀴즈 풀" sheetId="1" r:id="rId4"/>
    <sheet state="visible" name="4월 당첨자 목록" sheetId="2" r:id="rId5"/>
    <sheet state="visible" name="6월 당첨자 목록" sheetId="3" r:id="rId6"/>
    <sheet state="visible" name="5월 당첨자 목록" sheetId="4" r:id="rId7"/>
    <sheet state="visible" name="7월 당첨자" sheetId="5" r:id="rId8"/>
    <sheet state="visible" name="8월 당첨자" sheetId="6" r:id="rId9"/>
    <sheet state="visible" name="9월 당첨자" sheetId="7" r:id="rId10"/>
    <sheet state="visible" name="10월 당첨자" sheetId="8" r:id="rId11"/>
    <sheet state="visible" name="당첨자 템플릿" sheetId="9" r:id="rId12"/>
  </sheets>
  <definedNames/>
  <calcPr/>
</workbook>
</file>

<file path=xl/sharedStrings.xml><?xml version="1.0" encoding="utf-8"?>
<sst xmlns="http://schemas.openxmlformats.org/spreadsheetml/2006/main" count="5156" uniqueCount="411">
  <si>
    <t>카바(KAVA)는 모든 암호화폐를 위한 _ _ _  _ _ _ 을 만들고자 한다.</t>
  </si>
  <si>
    <t>디파이 플랫폼</t>
  </si>
  <si>
    <t>참조 링크</t>
  </si>
  <si>
    <t>카바(KAVA)는 BTC, XRP, 그리고 ATOM과 같은 다양한 암호 화폐들을 담보로 _ _ _ 를 만들 수 있다.</t>
  </si>
  <si>
    <t>CDP</t>
  </si>
  <si>
    <t>https://www.kava.io/</t>
  </si>
  <si>
    <t>카바(KAVA)를 통해, 사용자들은 다양한 암호 화폐를 담보로 하여 생성한 CDP를 기반으로 한  _ _ _ _ 라 불리는 스테이블 코인을 대출 받을 수 있다.</t>
  </si>
  <si>
    <t>USDX</t>
  </si>
  <si>
    <t>https://docsend.com/view/gwbwpc3</t>
  </si>
  <si>
    <t>사용자들은 카바(KAVA) 시스템에서 맡겨놨던 담보를 찾으려면, 원래의 부채와 함께, _ _ _  _ _ _ 를 함께 지불하여 담보를 되찾을 수 있다.</t>
  </si>
  <si>
    <t>안정화 수수료</t>
  </si>
  <si>
    <t>https://medium.com/@kavakorea</t>
  </si>
  <si>
    <t>사용자의 CDP에 담보로 잡았던 암호 화폐의 가치가 떨어져, 부채 대비 담보의 가치가 일정 이하로 떨어지게 되면, 카바(KAVA)의 시스템은 자동적으로 해당 CDP를 _ _ 할 수 있다.</t>
  </si>
  <si>
    <t>청산</t>
  </si>
  <si>
    <t>https://medium.com/kava-labs</t>
  </si>
  <si>
    <t>카바(KAVA)는 CDP를 청산 할 때, _ _ 를 통해 진행한다.</t>
  </si>
  <si>
    <t>경매</t>
  </si>
  <si>
    <t>https://research.binance.com/projects/kava</t>
  </si>
  <si>
    <t>카바(KAVA)에서 사용자들이 자신의 부채와 안정화 수수료를 지불하여 담보를 되찾는 경우, 해당 CDP를 통해 발행됐던 USDX는 _ _ 된다.</t>
  </si>
  <si>
    <t>소각</t>
  </si>
  <si>
    <t>https://twitter.com/kava_labs/</t>
  </si>
  <si>
    <t>카바(KAVA) 홀더들은 카바 블록체인에 대한 변경 제안과 같은 안건에 _ _ 할 수 있다.</t>
  </si>
  <si>
    <t>투표</t>
  </si>
  <si>
    <t>https://www.crunchbase.com/organization/kava-labs#section-overview</t>
  </si>
  <si>
    <t>카바(KAVA)에서 사용자들은 자신들의 투표 권리를 검증자(트랜잭션 검증을 담당하는 카바 네트워크의 노드들)들에게 _ _ 할 수 있다.</t>
  </si>
  <si>
    <t xml:space="preserve">카바(KAVA)의 블록체인은  _ _ _ _ (혹은 _ _ _ ) 합의 메커니즘을 사용한다. </t>
  </si>
  <si>
    <t>지분증명/POS</t>
  </si>
  <si>
    <t>카바(KAVA) 토큰을 통해 사용자들은 _ _ _ _ 하여 이자를 받을 수 있다.</t>
  </si>
  <si>
    <t>스테이킹</t>
  </si>
  <si>
    <t>카바(KAVA)를 얼마나 스테이킹 하느냐에 따라서 _ % 에서 _ _ % 까지 연 이자율의 이자를 받을 수 있다.</t>
  </si>
  <si>
    <t>3 / 20</t>
  </si>
  <si>
    <t>위임</t>
  </si>
  <si>
    <t>문제 양식</t>
  </si>
  <si>
    <t>카바(KAVA) 홀더가 자신의 투표 권리를 검증자들에게 위임한 경우, 트랜잭션으로 부터 발생한 _ _ _ 를 얻을 수 있다.</t>
  </si>
  <si>
    <t>수수료</t>
  </si>
  <si>
    <t>2020년 5월 일
Q1. 
- 참조 링크
https://www.kava.io/
https://docsend.com/view/gwbwpc3
https://medium.com/@kavakorea
https://medium.com/kava-labs
https://research.binance.com/projects/kava
https://twitter.com/kava_labs/
https://www.crunchbase.com/organization/kava-labs#section-overview
- 카바 AMA 및 퀴즈 이벤트 보러가기
AMA Archive 보러가기 -&gt; https://t.me/kava_korea/13709
- 카바 커뮤니티 이벤트 보러가기
https://t.me/kava_korea/18659</t>
  </si>
  <si>
    <t>카바(KAVA) 홀더가 자신의 투표 권리를 검증자들에게 위임한 경우, 트랜잭션 수수료와 더불어, 사용자들이 자신의 CDP 를 종료할 때, 지불하는 _ _ _  _ _ _ 를 통해 수익을 낼 수 있다.</t>
  </si>
  <si>
    <t>문제 3개 (Ctrl+r)</t>
  </si>
  <si>
    <t>검증자들은 자신이 가진, 혹은 위임받은 카바(KAVA) 갯수에 _ _ 해 투표 할 수 있다.</t>
  </si>
  <si>
    <t>비례</t>
  </si>
  <si>
    <t>카바(KAVA) 트위터에서 3월 15일 어떤 암호 화폐를 가장 먼저 지원할 지에 대한 투표를 진행했었는데, 3월 28일 발표된 결과에서 과반 수 이상의 득표를 한 암호 화폐의 이름은 _ _ _ 이다.</t>
  </si>
  <si>
    <t>XRP</t>
  </si>
  <si>
    <t>카바(KAVA)는 테스트넷 _ _ _ _ 에서 CDP 기능을 선보였다.</t>
  </si>
  <si>
    <t>카바(KAVA)는 2020년 3월 5일, 프론티어 월렛에서 _ _ _ 를 통해 _ _ _ _ 를 발행하는 데모 영상을 공개했다.</t>
  </si>
  <si>
    <t>BNB/USDX</t>
  </si>
  <si>
    <t>카바(KAVA)는 현재 바이낸스와의 상호 운용성을 위해 _ _ _  _ 의 구현을 하고 있다.</t>
  </si>
  <si>
    <t>BEP 3</t>
  </si>
  <si>
    <t>카바(KAVA)는 3월 31일, _ _ _  _ _ 기능을 포함한 테스트넷 _ _ _ _ 을 런칭했다.</t>
  </si>
  <si>
    <t>크로스 체인/5000</t>
  </si>
  <si>
    <t>카바(KAVA)는 공식 _ _ _  네트워크로써 체인링크와 파트너십을 맺었다.</t>
  </si>
  <si>
    <t>오라클</t>
  </si>
  <si>
    <t xml:space="preserve">카바(KAVA)의 CEO는 _ _ _ _ _  _ _ _ _ 이다. </t>
  </si>
  <si>
    <t>Brian Kerr</t>
  </si>
  <si>
    <t>카바(KAVA)의 리드 엔지니어는 _ _ _ _ _  _ _ _ _ _ 이다.</t>
  </si>
  <si>
    <t>Kevin Davis</t>
  </si>
  <si>
    <t>카바(KAVA)의 프로덕트 매니저는 _ _ _ _ _  _ _ _ _ _ _ 이다.</t>
  </si>
  <si>
    <t>Scott Stuart</t>
  </si>
  <si>
    <t>카바(KAVA)의 블록체인 개발 리드는 _ _ _ _ _ _ _  _' _ _ _ _ _ _ _ 이다.</t>
  </si>
  <si>
    <t>Ruaridh O'Donnell</t>
  </si>
  <si>
    <t>카바(KAVA)의 블록체인은 _ _ _ _ 를 기반으로 만들어 졌다.</t>
  </si>
  <si>
    <t>텐더민트</t>
  </si>
  <si>
    <t>카바(KAVA)는 _ _ _ _ 에서 IEO를 했다.</t>
  </si>
  <si>
    <t xml:space="preserve">바이낸스 </t>
  </si>
  <si>
    <t>카바(KAVA)의 메인넷은 _ _ _ _ 년  _ _ 월에 런칭했다.</t>
  </si>
  <si>
    <t>2019 / 11</t>
  </si>
  <si>
    <t>카바(KAVA)의 첫 CDP를 위한 담보물은 _ _ _ _  토큰인  _ _ _ 이다.</t>
  </si>
  <si>
    <t>바이낸스/BNB</t>
  </si>
  <si>
    <t>카바(KAVA) 토큰의 총 공급량은 _ _ _, _ _ _, _ _ _ 개 이다.</t>
  </si>
  <si>
    <t>카바(KAVA)의 시스템에서는, 시스템 내의 다양한 자산들에 대한 가격을 참조하기 위해, 화이트 리스트된 오라클들을 일종의 그룹으로 묶는 _ _ _ _ _ - _ _ _ _ (혹은 _ _ _ _) 모듈이 있다.</t>
  </si>
  <si>
    <t>Price-feed/가격피드</t>
  </si>
  <si>
    <t>카바(KAVA)의 시스템에서는, 담보 비율이 불량한 CDP를 _ _ 하는 _ _ _ _ _ _ _ _ _ _ 모듈이 있다.</t>
  </si>
  <si>
    <t>압류/ Liquidator</t>
  </si>
  <si>
    <t>카바(KAVA)의 시스템에서는, Liquidator 모듈에 의해 압류된 CDP는 _ _ _ _ _ _ _ 모듈에 의해 _ _ 에 올려진다.</t>
  </si>
  <si>
    <t>Auction/경매</t>
  </si>
  <si>
    <t xml:space="preserve">카바(KAVA)의 시스템에서는, Auction 모듈에서 총 세 가지 경매를 진행한다. 그 중, 품목에 대하여 더 많은 가격을 제시하여 입찰하는 표준적인 경매 방식인 _ _ _ _ _ _ _  _ _ _ _ _ _ _ 이 있다. </t>
  </si>
  <si>
    <t>Forward Auction</t>
  </si>
  <si>
    <t>카바(KAVA)의 시스템에서는, Auction 모듈에서 총 세 가지 경매를 진행한다. 그 중, 품목에 대해 더 적은 가격을 제시하여 입찰하는 역경매 형식의 경매 방식인 _ _ _ _ _ _ _  _ _ _ _ _ _ _ 이 있다.</t>
  </si>
  <si>
    <t>Reverse Auction</t>
  </si>
  <si>
    <t>카바(KAVA)의 시스템에서는, 특정한 상한선까지 많은 품목에 대해 더 많은 가격을 제시하며, 상한선에 도달할 경우, 그 품목 수를 줄이는 경매 방식인 _ _ _ _ _ _ _  _ _ _ _ _ _ _  _ _ _ _ _ _ _ 이 있다.</t>
  </si>
  <si>
    <t>Forward Reverse Auction</t>
  </si>
  <si>
    <t>카바(KAVA)는 _ _ _  _ _ _ _ _ _ _ _ _ (혹은 _  _ _ _ _ _ ) 에 본사를 두고 있다.</t>
  </si>
  <si>
    <t>San Francisco/샌 프란시스코</t>
  </si>
  <si>
    <t>카바(KAVA)는 _ _ _ _ 년도에 시작된 프로젝트이다.</t>
  </si>
  <si>
    <t>카바(KAVA)에서 가장 최근에 런칭한 테스트넷은 카바-4 _ _ _ _ _ 테스트넷이다.</t>
  </si>
  <si>
    <t>게이트웨이</t>
  </si>
  <si>
    <t>현재 바이낸스 상에서 지원하는 KAVA/USDT 페어의 레버리지 최대 배율은 _ _ 배 이다.</t>
  </si>
  <si>
    <t>카바(KAVA)는 2020년 바이낸스 어워드 중 _ _ _ _ (영어로 _ _ _ _ _ _ _ _ _ ) 프로젝트 부문으로 수상하였다.</t>
  </si>
  <si>
    <t>런치패드(Launchpad)</t>
  </si>
  <si>
    <t>카바(KAVA)는 2020년 6월에 바이낸스 마진 거래 오픈을 기념으로 진행된 트레이딩 이벤트 상품으로 테슬라社의 _ _ _  _ _ ( _ _ _ _ _ _ _ _ _ _ ) 을 상품으로 지급하였다.</t>
  </si>
  <si>
    <t>사이버 트럭(Cybertruck)</t>
  </si>
  <si>
    <t>카바(KAVA)를 위임하여 스테이킹 진행 시, 스테이킹 해제 신청 이후 _ _ 일 뒤에 이체가 가능하다.</t>
  </si>
  <si>
    <t>카바(KAVA)는 바이낸스와 코인원 지갑 상에 넣어두기만 해도 _ _ _ _이 가능하다.</t>
  </si>
  <si>
    <t>카바(KAVA)의 제안 중 7월 30일 부터 적용된, BNB를 통한 USDX 발행 보상을 지급하는 것에 대한 투표안의 번호는 _ _ 번 프로포절이다.</t>
  </si>
  <si>
    <t>현재 카바(KAVA)에서 BNB를 통한 USDX 발행 시 배분되는 KAVA의 주간 보상 풀의 총량은 _ _ , _ _ _ KAVA이다.</t>
  </si>
  <si>
    <t>카바(KAVA)는 현재 BNB를 담보물로 하여 USDX를 발행하여 일주일에 한 번씩 _ _ (영어로 _ _ _ _ )를 보상으로 얻을 수 있다.</t>
  </si>
  <si>
    <t>카바(KAVA)</t>
  </si>
  <si>
    <t>카바(KAVA)에서 BNB를 담보물로 USDX를 발행하여 보상을 얻는 Cryptopayday는 한국 기준으로 매주 _요일에 진행된다.</t>
  </si>
  <si>
    <t>수</t>
  </si>
  <si>
    <t>카바(KAVA)는 스와이프(Swipe)와의 파트너십을 통해 스와이프 월렛과 _ _ 카드로 KAVA와 USDX 거래를 지원할 예정이다.</t>
  </si>
  <si>
    <t>비자</t>
  </si>
  <si>
    <t>카바(KAVA)는 _ _ _  _ _ 와의 파트너십을 통해 검증자 노드를 제공하고 인터체인을 통해 스테이킹 서비스를 직접 운영할 수 있게 되었다.</t>
  </si>
  <si>
    <t>만트라 다오</t>
  </si>
  <si>
    <t>https://twitter.com/MANTRADAO/status/1304479550563405825?s=20</t>
  </si>
  <si>
    <t>2020년 9월 3일 바이낸스 상에서 BNB를 스테이킹하면 카바 CDP를 활용하여 수익을 창출하는 _ _ _ (영어로 _ _ _ _ ) 스테이킹 기능을 공개하였다.</t>
  </si>
  <si>
    <t>DeFi</t>
  </si>
  <si>
    <t>https://www.binance.com/en/support/articles/d3d2e5257f014e4d9733725e263dbc57?utm_source=BinanceTwitter&amp;utm_medium=GlobalSocial&amp;utm_campaign=GlobalSocial</t>
  </si>
  <si>
    <t>카바(KAVA)의 새로운 크로스체인 대출 플랫폼인 _ _ _ _ 를 통해 유저들은 BTC, XRP, BNB, BUSD, KAVA나 USDX등을 대출, 공급하고 HARD 토큰을 보상으로 받을 수 있다.</t>
  </si>
  <si>
    <t>하베스트</t>
  </si>
  <si>
    <t>https://t.me/BlockTodaynews/1966</t>
  </si>
  <si>
    <t>카바(KAVA)의 새로운 크로스체인 대출 플랫폼인 하베스트의 KAVA-4 게이트웨이 네트워크 업데이트 포함 거버넌스 프로포절의 번호는 _ _ 번이다. (정답 1회 허용. 수정 불가)</t>
  </si>
  <si>
    <t>https://twitter.com/kava_labs/status/1308232749921103874?s=20</t>
  </si>
  <si>
    <t>1일차</t>
  </si>
  <si>
    <t>(9,32,35)</t>
  </si>
  <si>
    <t>DoitRyan</t>
  </si>
  <si>
    <t>7일차</t>
  </si>
  <si>
    <t>(4, 19, 27)</t>
  </si>
  <si>
    <t>14일차</t>
  </si>
  <si>
    <t>21일차</t>
  </si>
  <si>
    <t>17, 19, 34</t>
  </si>
  <si>
    <t>@DoitRyan</t>
  </si>
  <si>
    <t>@bloofans</t>
  </si>
  <si>
    <t>Koreanseagull</t>
  </si>
  <si>
    <t>@hawoon26</t>
  </si>
  <si>
    <t>@counselor8602</t>
  </si>
  <si>
    <t>@arale83</t>
  </si>
  <si>
    <t>@onstarbrother</t>
  </si>
  <si>
    <t>kava1ys70jvnajkv88529ys6urjcyle3k2j9r24g6a7</t>
  </si>
  <si>
    <t>hawoon26</t>
  </si>
  <si>
    <t>kava1gazv504d8es27jy00njd4j6v4l3vgvz55nrz0x</t>
  </si>
  <si>
    <t>kava1rey3zzq7hr0v2llxz9t6tqunhew24mpq2dkr7f</t>
  </si>
  <si>
    <t>kava18avv3trcy53jqwftgsqunlc6lnvu5x2lz3wfg7</t>
  </si>
  <si>
    <t>kava18avv3trcy53jqwftgsqunlc6lnvu5x2lz3wfg8</t>
  </si>
  <si>
    <t>Y000n000</t>
  </si>
  <si>
    <t>arale83</t>
  </si>
  <si>
    <t>@nahjs1</t>
  </si>
  <si>
    <t>2일차</t>
  </si>
  <si>
    <t>(7,13,42)</t>
  </si>
  <si>
    <t>KaKao123</t>
  </si>
  <si>
    <t>8일차</t>
  </si>
  <si>
    <t>(15,18,23)</t>
  </si>
  <si>
    <t>15일차</t>
  </si>
  <si>
    <t>(7, 19, 37 )</t>
  </si>
  <si>
    <t>22일차</t>
  </si>
  <si>
    <t>16, 23, 30</t>
  </si>
  <si>
    <t>Shine909</t>
  </si>
  <si>
    <t>@qunuser</t>
  </si>
  <si>
    <t>@korea_lele</t>
  </si>
  <si>
    <t>@P_yakatsu</t>
  </si>
  <si>
    <t>@Jamsmile3</t>
  </si>
  <si>
    <t>kava1vlrlzk604w5tjql5g695u29k2j8dsa23tyf6vd</t>
  </si>
  <si>
    <t>kava19t9phvtndcvlcx2f840jm0fpphu0rxz3q72vzv</t>
  </si>
  <si>
    <t>kava1yzz59x3c8kahf4wj5pumqgp83wssc7fnxuqlhj</t>
  </si>
  <si>
    <t>3일차</t>
  </si>
  <si>
    <t>(12,19,39)</t>
  </si>
  <si>
    <t>9일차</t>
  </si>
  <si>
    <t>(20, 1, 38)</t>
  </si>
  <si>
    <t>@y000n000</t>
  </si>
  <si>
    <t>16일차</t>
  </si>
  <si>
    <t>(15, 16, 25)</t>
  </si>
  <si>
    <t>23일차</t>
  </si>
  <si>
    <t>(3,6,14</t>
  </si>
  <si>
    <t>kava173r39jp8s44epdqf5p6cjnny0p62edhxhh2sgy</t>
  </si>
  <si>
    <t>4일차</t>
  </si>
  <si>
    <t>(4,10,22)</t>
  </si>
  <si>
    <t>10일차</t>
  </si>
  <si>
    <t>(17, 26, 31)</t>
  </si>
  <si>
    <t>17일차</t>
  </si>
  <si>
    <t>(1,8,32)</t>
  </si>
  <si>
    <t>그렌라간</t>
  </si>
  <si>
    <t>@승훈이형</t>
  </si>
  <si>
    <t>5일차</t>
  </si>
  <si>
    <t>(8, 11, 39)</t>
  </si>
  <si>
    <t>11일차</t>
  </si>
  <si>
    <t>(17, 12, 35)</t>
  </si>
  <si>
    <t>18일차</t>
  </si>
  <si>
    <t>2,22,29</t>
  </si>
  <si>
    <t>@kakao123</t>
  </si>
  <si>
    <t>24일차</t>
  </si>
  <si>
    <t>8,10,18</t>
  </si>
  <si>
    <t>12일차</t>
  </si>
  <si>
    <t>(5, 6, 17)</t>
  </si>
  <si>
    <t>6일차</t>
  </si>
  <si>
    <t>(16, 29, 40)</t>
  </si>
  <si>
    <t>19일차</t>
  </si>
  <si>
    <t>20,21,28</t>
  </si>
  <si>
    <t>@koreanseagull</t>
  </si>
  <si>
    <t>@Shine909</t>
  </si>
  <si>
    <t>kava1f0hv7rztwlcgwk4rycfdgj3dy9yql853vgg39y</t>
  </si>
  <si>
    <t>@Nohjae2</t>
  </si>
  <si>
    <t>13일차</t>
  </si>
  <si>
    <t>(7, 18, 38)</t>
  </si>
  <si>
    <t>kava15vgexcmekfuenp66hjgds9v8gapt5yjq3xalll</t>
  </si>
  <si>
    <t>20일차</t>
  </si>
  <si>
    <t>4, 13, 37</t>
  </si>
  <si>
    <t>25일차</t>
  </si>
  <si>
    <t>5,9,33</t>
  </si>
  <si>
    <t>5일차 누락분 =&gt; 2주차에 같이 전달</t>
  </si>
  <si>
    <t>26일차</t>
  </si>
  <si>
    <t>3,19,37</t>
  </si>
  <si>
    <t>@like2580009</t>
  </si>
  <si>
    <t>지갑주소 미상</t>
  </si>
  <si>
    <t>27일차</t>
  </si>
  <si>
    <t>@coinzzi</t>
  </si>
  <si>
    <t>kava1pzqm6h8pw7mv3vf6ssw4y0a8h4x3xpy0g0jxw7</t>
  </si>
  <si>
    <t>[당첨금 계산]</t>
  </si>
  <si>
    <t>단독</t>
  </si>
  <si>
    <t>1등</t>
  </si>
  <si>
    <t>2등</t>
  </si>
  <si>
    <t>3등</t>
  </si>
  <si>
    <t>총합 (원)</t>
  </si>
  <si>
    <t>지갑주소</t>
  </si>
  <si>
    <t>메모</t>
  </si>
  <si>
    <t>갯수</t>
  </si>
  <si>
    <t>37.54996568013889‬</t>
  </si>
  <si>
    <t>37.6개</t>
  </si>
  <si>
    <t>당첨자 아이디</t>
  </si>
  <si>
    <t>당첨자 주소</t>
  </si>
  <si>
    <t>1주</t>
  </si>
  <si>
    <t>2주</t>
  </si>
  <si>
    <t>3주</t>
  </si>
  <si>
    <t>4주</t>
  </si>
  <si>
    <t>63일차</t>
  </si>
  <si>
    <t>@IsaacHank</t>
  </si>
  <si>
    <t>@beadsmap</t>
  </si>
  <si>
    <t>70일차</t>
  </si>
  <si>
    <t>@ringaroundDmoon</t>
  </si>
  <si>
    <t>77일차</t>
  </si>
  <si>
    <t>@tai2ch</t>
  </si>
  <si>
    <t>85일차</t>
  </si>
  <si>
    <t>@bravojun2</t>
  </si>
  <si>
    <t>@avantesport</t>
  </si>
  <si>
    <t>@Sue099</t>
  </si>
  <si>
    <t>3,24,37</t>
  </si>
  <si>
    <t>@songinjong</t>
  </si>
  <si>
    <t>64일차</t>
  </si>
  <si>
    <t>@sasoone2</t>
  </si>
  <si>
    <t>71일차</t>
  </si>
  <si>
    <t>78일차</t>
  </si>
  <si>
    <t>86일차</t>
  </si>
  <si>
    <t>@wlsdk411</t>
  </si>
  <si>
    <t>@jjsspp</t>
  </si>
  <si>
    <t>13,16,19</t>
  </si>
  <si>
    <t>30,33,38</t>
  </si>
  <si>
    <t>@cattaccat</t>
  </si>
  <si>
    <t>kava12w6678r0np4qr3g23ljvwm3zgmez565qd2dhhz</t>
  </si>
  <si>
    <t>kava1ycyuk3mpw3dls45z9jqqhtp8amspjwrgt8xvey</t>
  </si>
  <si>
    <t>65일차</t>
  </si>
  <si>
    <t>72일차</t>
  </si>
  <si>
    <t>79일차</t>
  </si>
  <si>
    <t>87일차</t>
  </si>
  <si>
    <t>@jong382</t>
  </si>
  <si>
    <t>kava1araw882cwlnnxmqey8urc6fk4fc7ddaz9gjqhh</t>
  </si>
  <si>
    <t>@kggugi1004</t>
  </si>
  <si>
    <t>6,17,18</t>
  </si>
  <si>
    <t>16,31,39</t>
  </si>
  <si>
    <t>kava1q8wzcxsxs2nwk3jwmrwds4ejn6hm2hxaklzzc6</t>
  </si>
  <si>
    <t>66일차</t>
  </si>
  <si>
    <t>73일차</t>
  </si>
  <si>
    <t>80일차</t>
  </si>
  <si>
    <t>@woohyun1</t>
  </si>
  <si>
    <t>88일차</t>
  </si>
  <si>
    <t>kava1m8upzmjjuc3fy0wm0xz2hg70q3sg3lvydhsjc3</t>
  </si>
  <si>
    <t>20,23,36</t>
  </si>
  <si>
    <t>@say8488</t>
  </si>
  <si>
    <t>67일차</t>
  </si>
  <si>
    <t>74일차</t>
  </si>
  <si>
    <t>81일차</t>
  </si>
  <si>
    <t>90일차</t>
  </si>
  <si>
    <t>@jyg1015</t>
  </si>
  <si>
    <t>@LuckyJasonOn</t>
  </si>
  <si>
    <t>13,19,33</t>
  </si>
  <si>
    <t>9,11,22</t>
  </si>
  <si>
    <t>@wlstndyd</t>
  </si>
  <si>
    <t>@achist11</t>
  </si>
  <si>
    <t>@korea_samlee</t>
  </si>
  <si>
    <t>kava1lvf7qphsmxh8v50r0y58eg7fezd0zhkphj695k</t>
  </si>
  <si>
    <t>68일차</t>
  </si>
  <si>
    <t>75일차</t>
  </si>
  <si>
    <t>82일차</t>
  </si>
  <si>
    <t>91일차</t>
  </si>
  <si>
    <t>kava1hd4jgvyr2lud25zv88se3qk943k4sv2upnlr6r</t>
  </si>
  <si>
    <t>@Bluedragon77</t>
  </si>
  <si>
    <t>5,29,32</t>
  </si>
  <si>
    <t>kava17xgr7s4glrrk7a4yrjpky34zwnejhq7fryytf9</t>
  </si>
  <si>
    <t>kava10g2yq4zmvt0kqa5l8pzetxycc626wqn8xtqw7z</t>
  </si>
  <si>
    <t>69일차</t>
  </si>
  <si>
    <t>76일차</t>
  </si>
  <si>
    <t>84일차</t>
  </si>
  <si>
    <t>92일차</t>
  </si>
  <si>
    <t>7,18,19</t>
  </si>
  <si>
    <t>초록별 5000원 어치</t>
  </si>
  <si>
    <t>1064원</t>
  </si>
  <si>
    <t>지급 완료. 월말 지급 필요 X</t>
  </si>
  <si>
    <t>6/2 기준</t>
  </si>
  <si>
    <t>총합(원)</t>
  </si>
  <si>
    <t>분배 당시 시가</t>
  </si>
  <si>
    <t>Coinmarketcap</t>
  </si>
  <si>
    <t>1주차</t>
  </si>
  <si>
    <t>총합(개수)</t>
  </si>
  <si>
    <t>분배 날짜/시간</t>
  </si>
  <si>
    <t>6/9 1431 KST</t>
  </si>
  <si>
    <t>(년도날짜-시:분)</t>
  </si>
  <si>
    <t>2주차</t>
  </si>
  <si>
    <t>00000-00:00</t>
  </si>
  <si>
    <t>3주차</t>
  </si>
  <si>
    <t>4주차</t>
  </si>
  <si>
    <t>아이디</t>
  </si>
  <si>
    <t>개인 당 갯수</t>
  </si>
  <si>
    <t>총합</t>
  </si>
  <si>
    <t>28일차</t>
  </si>
  <si>
    <t>22,31,35</t>
  </si>
  <si>
    <t>35일차</t>
  </si>
  <si>
    <t>20,23,33</t>
  </si>
  <si>
    <t>42일차</t>
  </si>
  <si>
    <t>2,6,29</t>
  </si>
  <si>
    <t>49일차</t>
  </si>
  <si>
    <t>15,17,31</t>
  </si>
  <si>
    <t>56일차</t>
  </si>
  <si>
    <t>20,26,28</t>
  </si>
  <si>
    <t>29일차</t>
  </si>
  <si>
    <t>16,27,39</t>
  </si>
  <si>
    <t>36일차</t>
  </si>
  <si>
    <t>13,25,38</t>
  </si>
  <si>
    <t>43일차</t>
  </si>
  <si>
    <t>16,25,37</t>
  </si>
  <si>
    <t>50일차</t>
  </si>
  <si>
    <t>5,10,35</t>
  </si>
  <si>
    <t>57일차</t>
  </si>
  <si>
    <t>17,29,36</t>
  </si>
  <si>
    <t>30일차</t>
  </si>
  <si>
    <t>3,25,26</t>
  </si>
  <si>
    <t>37일차</t>
  </si>
  <si>
    <t>10,26,27</t>
  </si>
  <si>
    <t>44일차</t>
  </si>
  <si>
    <t>9,23,24</t>
  </si>
  <si>
    <t>51일차</t>
  </si>
  <si>
    <t>18,25,39</t>
  </si>
  <si>
    <t>58일차</t>
  </si>
  <si>
    <t>5,10,32</t>
  </si>
  <si>
    <t>31일차</t>
  </si>
  <si>
    <t>38일차</t>
  </si>
  <si>
    <t>7,31,39</t>
  </si>
  <si>
    <t>45일차</t>
  </si>
  <si>
    <t>10,32,34</t>
  </si>
  <si>
    <t>52일차</t>
  </si>
  <si>
    <t>22,33,35</t>
  </si>
  <si>
    <t>59일차</t>
  </si>
  <si>
    <t>2,35,36</t>
  </si>
  <si>
    <t>32일차</t>
  </si>
  <si>
    <t>6,33,11</t>
  </si>
  <si>
    <t>39일차</t>
  </si>
  <si>
    <t>6,19,36</t>
  </si>
  <si>
    <t>46일차</t>
  </si>
  <si>
    <t>2,12,26</t>
  </si>
  <si>
    <t>53일차</t>
  </si>
  <si>
    <t>10..13.30</t>
  </si>
  <si>
    <t>60일차</t>
  </si>
  <si>
    <t>3,11,16</t>
  </si>
  <si>
    <t>33일차</t>
  </si>
  <si>
    <t>29,34,38</t>
  </si>
  <si>
    <t>40일차</t>
  </si>
  <si>
    <t>15,31,33</t>
  </si>
  <si>
    <t>47일차</t>
  </si>
  <si>
    <t>6,8,11</t>
  </si>
  <si>
    <t>54일차</t>
  </si>
  <si>
    <t>23,33,35</t>
  </si>
  <si>
    <t>61일차</t>
  </si>
  <si>
    <t>10,20,34</t>
  </si>
  <si>
    <t>34일차</t>
  </si>
  <si>
    <t>11,21,36</t>
  </si>
  <si>
    <t>41일차</t>
  </si>
  <si>
    <t>21,24,30</t>
  </si>
  <si>
    <t>48일차</t>
  </si>
  <si>
    <t>20,30,36</t>
  </si>
  <si>
    <t>55일차</t>
  </si>
  <si>
    <t>13,27,32</t>
  </si>
  <si>
    <t>62일차</t>
  </si>
  <si>
    <t>4,6,22</t>
  </si>
  <si>
    <t>5/5 카바 시세</t>
  </si>
  <si>
    <t>5/18 0630 PMKT</t>
  </si>
  <si>
    <t>5/12 카바 시세</t>
  </si>
  <si>
    <t>5주</t>
  </si>
  <si>
    <t>kava16lmseu3ufkg3ec2xuulnmkdtq8phn60kz0a57r</t>
  </si>
  <si>
    <t>312c309e28d43fcf</t>
  </si>
  <si>
    <t>1,15,18</t>
  </si>
  <si>
    <t>93일차</t>
  </si>
  <si>
    <t>786cb3a02e9fe3aa</t>
  </si>
  <si>
    <t>@Vslship</t>
  </si>
  <si>
    <t>@Bravethecoin</t>
  </si>
  <si>
    <t>@IloveTloveI</t>
  </si>
  <si>
    <t>@iakkak</t>
  </si>
  <si>
    <t>kava1evdrufvnvm4zjsy2uplnrr5cjuauc27fxl6j0t</t>
  </si>
  <si>
    <t>@OriginKim</t>
  </si>
  <si>
    <t>985582dbda83bd88</t>
  </si>
  <si>
    <t>@interestree</t>
  </si>
  <si>
    <t>e4324a84f0df5f8c</t>
  </si>
  <si>
    <t>7abce7ac2efd2581</t>
  </si>
  <si>
    <t>7/6 1726 KST</t>
  </si>
  <si>
    <t>5주차</t>
  </si>
  <si>
    <t>@lsmm00</t>
  </si>
  <si>
    <t>@Owendani09</t>
  </si>
  <si>
    <t>c1c2c31</t>
  </si>
  <si>
    <t>@Zarathustra7</t>
  </si>
  <si>
    <t>Jeong Bio</t>
  </si>
  <si>
    <t>@dopedope2</t>
  </si>
  <si>
    <t>kava10rte95w67nhf3uclntyrprcnyn3whvy3x9sssj</t>
  </si>
  <si>
    <t>b26b14a0472d44b9</t>
  </si>
  <si>
    <t>0e8bc6830b51a7d4</t>
  </si>
  <si>
    <t>@soonuu77</t>
  </si>
  <si>
    <t>c12c31</t>
  </si>
  <si>
    <t>terra1v9ku44wycfnsucez6fp085f5fsksp47u9x8jr4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</si>
</sst>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mm/dd"/>
    <numFmt numFmtId="165" formatCode="m/d"/>
    <numFmt numFmtId="166" formatCode="m/d am/pm h:mm"/>
    <numFmt numFmtId="167" formatCode="0.0000"/>
    <numFmt numFmtId="168" formatCode="yyyy. m. d"/>
  </numFmts>
  <fonts count="16">
    <font>
      <sz val="10.0"/>
      <color rgb="FF000000"/>
      <name val="Arial"/>
    </font>
    <font>
      <color theme="1"/>
      <name val="Arial"/>
    </font>
    <font>
      <u/>
      <color rgb="FF0000FF"/>
    </font>
    <font>
      <u/>
      <color rgb="FF1155CC"/>
    </font>
    <font>
      <color rgb="FF000000"/>
      <name val="Arial"/>
    </font>
    <font>
      <u/>
      <color rgb="FF0000FF"/>
    </font>
    <font>
      <u/>
      <color rgb="FF1155CC"/>
    </font>
    <font>
      <sz val="18.0"/>
      <color theme="1"/>
      <name val="Arial"/>
    </font>
    <font/>
    <font>
      <color rgb="FFFF0000"/>
      <name val="Arial"/>
    </font>
    <font>
      <sz val="18.0"/>
      <color theme="1"/>
      <name val="Nanum Gothic"/>
    </font>
    <font>
      <b/>
      <sz val="14.0"/>
      <color theme="1"/>
      <name val="Nanum Gothic"/>
    </font>
    <font>
      <b/>
      <color theme="1"/>
      <name val="Arial"/>
    </font>
    <font>
      <sz val="12.0"/>
      <color theme="1"/>
      <name val="Arial"/>
    </font>
    <font>
      <sz val="11.0"/>
      <color theme="1"/>
      <name val="Arial"/>
    </font>
    <font>
      <name val="Arial"/>
    </font>
  </fonts>
  <fills count="8">
    <fill>
      <patternFill patternType="none"/>
    </fill>
    <fill>
      <patternFill patternType="lightGray"/>
    </fill>
    <fill>
      <patternFill patternType="solid">
        <fgColor theme="4"/>
        <bgColor theme="4"/>
      </patternFill>
    </fill>
    <fill>
      <patternFill patternType="solid">
        <fgColor rgb="FFB7E1CD"/>
        <bgColor rgb="FFB7E1CD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theme="6"/>
        <bgColor theme="6"/>
      </patternFill>
    </fill>
    <fill>
      <patternFill patternType="solid">
        <fgColor rgb="FFFF0000"/>
        <bgColor rgb="FFFF0000"/>
      </patternFill>
    </fill>
  </fills>
  <borders count="20">
    <border/>
    <border>
      <bottom style="double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  <right style="thin">
        <color rgb="FFFF0000"/>
      </right>
      <top style="thin">
        <color rgb="FFFF0000"/>
      </top>
      <bottom style="thin">
        <color rgb="FFFF0000"/>
      </bottom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</border>
    <border>
      <top style="thin">
        <color rgb="FFFF0000"/>
      </top>
    </border>
    <border>
      <left style="thin">
        <color rgb="FF000000"/>
      </lef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top style="thin">
        <color rgb="FF000000"/>
      </top>
    </border>
    <border>
      <left style="thin">
        <color rgb="FF000000"/>
      </left>
      <top style="thin">
        <color rgb="FFFF0000"/>
      </top>
    </border>
    <border>
      <left style="thin">
        <color rgb="FF000000"/>
      </left>
      <right style="thin">
        <color rgb="FF000000"/>
      </right>
      <top style="thin">
        <color rgb="FFFF0000"/>
      </top>
    </border>
  </borders>
  <cellStyleXfs count="1">
    <xf borderId="0" fillId="0" fontId="0" numFmtId="0" applyAlignment="1" applyFont="1"/>
  </cellStyleXfs>
  <cellXfs count="15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shrinkToFit="0" wrapText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2" fontId="1" numFmtId="0" xfId="0" applyAlignment="1" applyFill="1" applyFont="1">
      <alignment readingOrder="0"/>
    </xf>
    <xf borderId="0" fillId="3" fontId="1" numFmtId="0" xfId="0" applyAlignment="1" applyFill="1" applyFont="1">
      <alignment readingOrder="0"/>
    </xf>
    <xf borderId="0" fillId="4" fontId="1" numFmtId="0" xfId="0" applyAlignment="1" applyFill="1" applyFont="1">
      <alignment readingOrder="0" shrinkToFit="0" wrapText="0"/>
    </xf>
    <xf borderId="0" fillId="0" fontId="1" numFmtId="3" xfId="0" applyAlignment="1" applyFont="1" applyNumberFormat="1">
      <alignment readingOrder="0"/>
    </xf>
    <xf borderId="0" fillId="4" fontId="4" numFmtId="0" xfId="0" applyAlignment="1" applyFont="1">
      <alignment readingOrder="0"/>
    </xf>
    <xf borderId="1" fillId="0" fontId="1" numFmtId="0" xfId="0" applyBorder="1" applyFont="1"/>
    <xf borderId="1" fillId="0" fontId="1" numFmtId="0" xfId="0" applyAlignment="1" applyBorder="1" applyFont="1">
      <alignment shrinkToFit="0" wrapText="0"/>
    </xf>
    <xf borderId="0" fillId="4" fontId="4" numFmtId="0" xfId="0" applyAlignment="1" applyFont="1">
      <alignment horizontal="left" readingOrder="0"/>
    </xf>
    <xf borderId="0" fillId="0" fontId="5" numFmtId="0" xfId="0" applyAlignment="1" applyFont="1">
      <alignment readingOrder="0" shrinkToFit="0" wrapText="0"/>
    </xf>
    <xf borderId="0" fillId="0" fontId="6" numFmtId="0" xfId="0" applyAlignment="1" applyFont="1">
      <alignment readingOrder="0" shrinkToFit="0" wrapText="0"/>
    </xf>
    <xf borderId="0" fillId="0" fontId="1" numFmtId="0" xfId="0" applyAlignment="1" applyFont="1">
      <alignment readingOrder="0" shrinkToFit="0" wrapText="0"/>
    </xf>
    <xf borderId="0" fillId="0" fontId="1" numFmtId="164" xfId="0" applyAlignment="1" applyFont="1" applyNumberFormat="1">
      <alignment readingOrder="0" shrinkToFit="0" wrapText="0"/>
    </xf>
    <xf borderId="0" fillId="0" fontId="1" numFmtId="165" xfId="0" applyAlignment="1" applyFont="1" applyNumberFormat="1">
      <alignment readingOrder="0" shrinkToFit="0" wrapText="0"/>
    </xf>
    <xf borderId="0" fillId="5" fontId="1" numFmtId="0" xfId="0" applyAlignment="1" applyFill="1" applyFont="1">
      <alignment readingOrder="0" shrinkToFit="0" wrapText="0"/>
    </xf>
    <xf borderId="0" fillId="0" fontId="1" numFmtId="165" xfId="0" applyAlignment="1" applyFont="1" applyNumberFormat="1">
      <alignment readingOrder="0"/>
    </xf>
    <xf borderId="0" fillId="5" fontId="1" numFmtId="0" xfId="0" applyAlignment="1" applyFont="1">
      <alignment readingOrder="0"/>
    </xf>
    <xf borderId="0" fillId="6" fontId="1" numFmtId="0" xfId="0" applyAlignment="1" applyFill="1" applyFont="1">
      <alignment readingOrder="0" shrinkToFit="0" wrapText="0"/>
    </xf>
    <xf borderId="2" fillId="0" fontId="7" numFmtId="0" xfId="0" applyAlignment="1" applyBorder="1" applyFont="1">
      <alignment horizontal="center" readingOrder="0" shrinkToFit="0" wrapText="0"/>
    </xf>
    <xf borderId="3" fillId="0" fontId="8" numFmtId="0" xfId="0" applyBorder="1" applyFont="1"/>
    <xf borderId="4" fillId="0" fontId="8" numFmtId="0" xfId="0" applyBorder="1" applyFont="1"/>
    <xf borderId="5" fillId="0" fontId="8" numFmtId="0" xfId="0" applyBorder="1" applyFont="1"/>
    <xf borderId="5" fillId="0" fontId="1" numFmtId="0" xfId="0" applyAlignment="1" applyBorder="1" applyFont="1">
      <alignment shrinkToFit="0" wrapText="0"/>
    </xf>
    <xf borderId="6" fillId="0" fontId="1" numFmtId="0" xfId="0" applyAlignment="1" applyBorder="1" applyFont="1">
      <alignment readingOrder="0" shrinkToFit="0" wrapText="0"/>
    </xf>
    <xf borderId="7" fillId="0" fontId="1" numFmtId="0" xfId="0" applyAlignment="1" applyBorder="1" applyFont="1">
      <alignment readingOrder="0" shrinkToFit="0" wrapText="0"/>
    </xf>
    <xf borderId="0" fillId="0" fontId="1" numFmtId="0" xfId="0" applyFont="1"/>
    <xf borderId="7" fillId="4" fontId="4" numFmtId="0" xfId="0" applyAlignment="1" applyBorder="1" applyFont="1">
      <alignment horizontal="left" readingOrder="0"/>
    </xf>
    <xf borderId="8" fillId="0" fontId="1" numFmtId="0" xfId="0" applyAlignment="1" applyBorder="1" applyFont="1">
      <alignment shrinkToFit="0" vertical="bottom" wrapText="0"/>
    </xf>
    <xf borderId="9" fillId="0" fontId="1" numFmtId="0" xfId="0" applyAlignment="1" applyBorder="1" applyFont="1">
      <alignment shrinkToFit="0" vertical="bottom" wrapText="0"/>
    </xf>
    <xf borderId="10" fillId="0" fontId="1" numFmtId="0" xfId="0" applyAlignment="1" applyBorder="1" applyFont="1">
      <alignment shrinkToFit="0" vertical="bottom" wrapText="0"/>
    </xf>
    <xf borderId="11" fillId="0" fontId="1" numFmtId="0" xfId="0" applyAlignment="1" applyBorder="1" applyFont="1">
      <alignment readingOrder="0" shrinkToFit="0" wrapText="0"/>
    </xf>
    <xf borderId="11" fillId="0" fontId="1" numFmtId="0" xfId="0" applyAlignment="1" applyBorder="1" applyFont="1">
      <alignment shrinkToFit="0" wrapText="0"/>
    </xf>
    <xf borderId="0" fillId="4" fontId="1" numFmtId="0" xfId="0" applyAlignment="1" applyFont="1">
      <alignment shrinkToFit="0" wrapText="0"/>
    </xf>
    <xf borderId="11" fillId="4" fontId="4" numFmtId="0" xfId="0" applyAlignment="1" applyBorder="1" applyFont="1">
      <alignment horizontal="left" readingOrder="0" shrinkToFit="0" wrapText="0"/>
    </xf>
    <xf borderId="12" fillId="4" fontId="1" numFmtId="0" xfId="0" applyAlignment="1" applyBorder="1" applyFont="1">
      <alignment readingOrder="0" shrinkToFit="0" wrapText="0"/>
    </xf>
    <xf borderId="12" fillId="4" fontId="1" numFmtId="0" xfId="0" applyAlignment="1" applyBorder="1" applyFont="1">
      <alignment shrinkToFit="0" wrapText="0"/>
    </xf>
    <xf borderId="12" fillId="0" fontId="1" numFmtId="0" xfId="0" applyAlignment="1" applyBorder="1" applyFont="1">
      <alignment horizontal="center" readingOrder="0" shrinkToFit="0" wrapText="0"/>
    </xf>
    <xf borderId="0" fillId="0" fontId="1" numFmtId="0" xfId="0" applyAlignment="1" applyFont="1">
      <alignment horizontal="center" readingOrder="0" shrinkToFit="0" wrapText="0"/>
    </xf>
    <xf borderId="12" fillId="0" fontId="1" numFmtId="0" xfId="0" applyAlignment="1" applyBorder="1" applyFont="1">
      <alignment readingOrder="0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13" fillId="0" fontId="1" numFmtId="0" xfId="0" applyAlignment="1" applyBorder="1" applyFont="1">
      <alignment horizontal="right" vertical="bottom"/>
    </xf>
    <xf borderId="12" fillId="0" fontId="1" numFmtId="0" xfId="0" applyBorder="1" applyFont="1"/>
    <xf borderId="0" fillId="7" fontId="1" numFmtId="0" xfId="0" applyAlignment="1" applyFill="1" applyFont="1">
      <alignment readingOrder="0" shrinkToFit="0" wrapText="0"/>
    </xf>
    <xf borderId="0" fillId="4" fontId="9" numFmtId="0" xfId="0" applyAlignment="1" applyFont="1">
      <alignment readingOrder="0" shrinkToFit="0" wrapText="0"/>
    </xf>
    <xf borderId="14" fillId="0" fontId="10" numFmtId="0" xfId="0" applyAlignment="1" applyBorder="1" applyFont="1">
      <alignment horizontal="center" readingOrder="0" shrinkToFit="0" wrapText="0"/>
    </xf>
    <xf borderId="15" fillId="0" fontId="8" numFmtId="0" xfId="0" applyBorder="1" applyFont="1"/>
    <xf borderId="13" fillId="0" fontId="1" numFmtId="0" xfId="0" applyAlignment="1" applyBorder="1" applyFont="1">
      <alignment readingOrder="0" shrinkToFit="0" wrapText="0"/>
    </xf>
    <xf borderId="13" fillId="0" fontId="1" numFmtId="0" xfId="0" applyAlignment="1" applyBorder="1" applyFont="1">
      <alignment shrinkToFit="0" wrapText="0"/>
    </xf>
    <xf borderId="13" fillId="0" fontId="1" numFmtId="0" xfId="0" applyBorder="1" applyFont="1"/>
    <xf borderId="14" fillId="0" fontId="11" numFmtId="0" xfId="0" applyAlignment="1" applyBorder="1" applyFont="1">
      <alignment horizontal="center" readingOrder="0" shrinkToFit="0" wrapText="0"/>
    </xf>
    <xf borderId="13" fillId="0" fontId="1" numFmtId="165" xfId="0" applyAlignment="1" applyBorder="1" applyFont="1" applyNumberFormat="1">
      <alignment readingOrder="0" shrinkToFit="0" wrapText="0"/>
    </xf>
    <xf borderId="13" fillId="0" fontId="1" numFmtId="166" xfId="0" applyAlignment="1" applyBorder="1" applyFont="1" applyNumberFormat="1">
      <alignment readingOrder="0" shrinkToFit="0" wrapText="0"/>
    </xf>
    <xf borderId="13" fillId="0" fontId="1" numFmtId="0" xfId="0" applyAlignment="1" applyBorder="1" applyFont="1">
      <alignment readingOrder="0" shrinkToFit="0" vertical="bottom" wrapText="0"/>
    </xf>
    <xf borderId="13" fillId="0" fontId="1" numFmtId="0" xfId="0" applyAlignment="1" applyBorder="1" applyFont="1">
      <alignment shrinkToFit="0" vertical="bottom" wrapText="0"/>
    </xf>
    <xf borderId="13" fillId="0" fontId="1" numFmtId="0" xfId="0" applyAlignment="1" applyBorder="1" applyFont="1">
      <alignment readingOrder="0"/>
    </xf>
    <xf borderId="13" fillId="0" fontId="12" numFmtId="0" xfId="0" applyAlignment="1" applyBorder="1" applyFont="1">
      <alignment horizontal="center" readingOrder="0" shrinkToFit="0" vertical="bottom" wrapText="0"/>
    </xf>
    <xf borderId="13" fillId="0" fontId="12" numFmtId="0" xfId="0" applyAlignment="1" applyBorder="1" applyFont="1">
      <alignment horizontal="center" shrinkToFit="0" vertical="bottom" wrapText="0"/>
    </xf>
    <xf borderId="16" fillId="0" fontId="1" numFmtId="0" xfId="0" applyAlignment="1" applyBorder="1" applyFont="1">
      <alignment horizontal="center" shrinkToFit="0" vertical="bottom" wrapText="0"/>
    </xf>
    <xf borderId="13" fillId="0" fontId="1" numFmtId="0" xfId="0" applyAlignment="1" applyBorder="1" applyFont="1">
      <alignment horizontal="center" readingOrder="0" shrinkToFit="0" vertical="bottom" wrapText="0"/>
    </xf>
    <xf borderId="13" fillId="0" fontId="1" numFmtId="0" xfId="0" applyAlignment="1" applyBorder="1" applyFont="1">
      <alignment horizontal="center" shrinkToFit="0" vertical="bottom" wrapText="0"/>
    </xf>
    <xf borderId="2" fillId="0" fontId="1" numFmtId="0" xfId="0" applyAlignment="1" applyBorder="1" applyFont="1">
      <alignment shrinkToFit="0" wrapText="0"/>
    </xf>
    <xf borderId="17" fillId="0" fontId="1" numFmtId="0" xfId="0" applyAlignment="1" applyBorder="1" applyFont="1">
      <alignment shrinkToFit="0" wrapText="0"/>
    </xf>
    <xf borderId="3" fillId="0" fontId="1" numFmtId="0" xfId="0" applyAlignment="1" applyBorder="1" applyFont="1">
      <alignment shrinkToFit="0" wrapText="0"/>
    </xf>
    <xf borderId="16" fillId="0" fontId="1" numFmtId="0" xfId="0" applyAlignment="1" applyBorder="1" applyFont="1">
      <alignment horizontal="right" shrinkToFit="0" vertical="bottom" wrapText="0"/>
    </xf>
    <xf borderId="16" fillId="0" fontId="1" numFmtId="0" xfId="0" applyAlignment="1" applyBorder="1" applyFont="1">
      <alignment readingOrder="0" shrinkToFit="0" wrapText="0"/>
    </xf>
    <xf borderId="18" fillId="0" fontId="1" numFmtId="0" xfId="0" applyAlignment="1" applyBorder="1" applyFont="1">
      <alignment shrinkToFit="0" vertical="bottom" wrapText="0"/>
    </xf>
    <xf borderId="2" fillId="0" fontId="1" numFmtId="0" xfId="0" applyAlignment="1" applyBorder="1" applyFont="1">
      <alignment horizontal="center" shrinkToFit="0" wrapText="0"/>
    </xf>
    <xf borderId="17" fillId="0" fontId="1" numFmtId="0" xfId="0" applyAlignment="1" applyBorder="1" applyFont="1">
      <alignment horizontal="center" shrinkToFit="0" wrapText="0"/>
    </xf>
    <xf borderId="3" fillId="0" fontId="1" numFmtId="0" xfId="0" applyAlignment="1" applyBorder="1" applyFont="1">
      <alignment horizontal="center" shrinkToFit="0" wrapText="0"/>
    </xf>
    <xf borderId="2" fillId="0" fontId="1" numFmtId="0" xfId="0" applyAlignment="1" applyBorder="1" applyFont="1">
      <alignment horizontal="center" vertical="bottom"/>
    </xf>
    <xf borderId="17" fillId="0" fontId="1" numFmtId="0" xfId="0" applyAlignment="1" applyBorder="1" applyFont="1">
      <alignment horizontal="center" vertical="bottom"/>
    </xf>
    <xf borderId="3" fillId="0" fontId="1" numFmtId="0" xfId="0" applyAlignment="1" applyBorder="1" applyFont="1">
      <alignment horizontal="center" vertical="bottom"/>
    </xf>
    <xf borderId="3" fillId="0" fontId="1" numFmtId="0" xfId="0" applyAlignment="1" applyBorder="1" applyFont="1">
      <alignment horizontal="center" shrinkToFit="0" vertical="bottom" wrapText="0"/>
    </xf>
    <xf borderId="0" fillId="0" fontId="1" numFmtId="0" xfId="0" applyAlignment="1" applyFont="1">
      <alignment horizontal="center" shrinkToFit="0" wrapText="0"/>
    </xf>
    <xf borderId="7" fillId="0" fontId="1" numFmtId="0" xfId="0" applyAlignment="1" applyBorder="1" applyFont="1">
      <alignment shrinkToFit="0" wrapText="0"/>
    </xf>
    <xf borderId="12" fillId="0" fontId="1" numFmtId="0" xfId="0" applyAlignment="1" applyBorder="1" applyFont="1">
      <alignment horizontal="right" shrinkToFit="0" vertical="bottom" wrapText="0"/>
    </xf>
    <xf borderId="12" fillId="0" fontId="1" numFmtId="0" xfId="0" applyAlignment="1" applyBorder="1" applyFont="1">
      <alignment readingOrder="0" shrinkToFit="0" wrapText="0"/>
    </xf>
    <xf borderId="11" fillId="0" fontId="1" numFmtId="0" xfId="0" applyAlignment="1" applyBorder="1" applyFont="1">
      <alignment shrinkToFit="0" vertical="bottom" wrapText="0"/>
    </xf>
    <xf borderId="11" fillId="0" fontId="1" numFmtId="0" xfId="0" applyAlignment="1" applyBorder="1" applyFont="1">
      <alignment horizontal="center" shrinkToFit="0" wrapText="0"/>
    </xf>
    <xf borderId="7" fillId="0" fontId="1" numFmtId="0" xfId="0" applyAlignment="1" applyBorder="1" applyFont="1">
      <alignment horizontal="center" shrinkToFit="0" wrapText="0"/>
    </xf>
    <xf borderId="11" fillId="0" fontId="1" numFmtId="0" xfId="0" applyAlignment="1" applyBorder="1" applyFont="1">
      <alignment horizontal="center" vertical="bottom"/>
    </xf>
    <xf borderId="0" fillId="0" fontId="1" numFmtId="0" xfId="0" applyAlignment="1" applyFont="1">
      <alignment horizontal="center" vertical="bottom"/>
    </xf>
    <xf borderId="7" fillId="0" fontId="1" numFmtId="0" xfId="0" applyAlignment="1" applyBorder="1" applyFont="1">
      <alignment horizontal="center" vertical="bottom"/>
    </xf>
    <xf borderId="7" fillId="0" fontId="1" numFmtId="0" xfId="0" applyAlignment="1" applyBorder="1" applyFont="1">
      <alignment horizontal="center" shrinkToFit="0" vertical="bottom" wrapText="0"/>
    </xf>
    <xf borderId="12" fillId="0" fontId="1" numFmtId="0" xfId="0" applyAlignment="1" applyBorder="1" applyFont="1">
      <alignment horizontal="center" shrinkToFit="0" vertical="bottom" wrapText="0"/>
    </xf>
    <xf borderId="11" fillId="0" fontId="1" numFmtId="0" xfId="0" applyAlignment="1" applyBorder="1" applyFont="1">
      <alignment vertical="bottom"/>
    </xf>
    <xf borderId="7" fillId="0" fontId="1" numFmtId="0" xfId="0" applyAlignment="1" applyBorder="1" applyFont="1">
      <alignment vertical="bottom"/>
    </xf>
    <xf borderId="7" fillId="0" fontId="1" numFmtId="0" xfId="0" applyAlignment="1" applyBorder="1" applyFont="1">
      <alignment horizontal="right" shrinkToFit="0" vertical="bottom" wrapText="0"/>
    </xf>
    <xf borderId="11" fillId="4" fontId="4" numFmtId="0" xfId="0" applyAlignment="1" applyBorder="1" applyFont="1">
      <alignment shrinkToFit="0" vertical="bottom" wrapText="0"/>
    </xf>
    <xf borderId="7" fillId="4" fontId="1" numFmtId="0" xfId="0" applyAlignment="1" applyBorder="1" applyFont="1">
      <alignment shrinkToFit="0" vertical="bottom" wrapText="0"/>
    </xf>
    <xf borderId="0" fillId="4" fontId="1" numFmtId="0" xfId="0" applyAlignment="1" applyFont="1">
      <alignment shrinkToFit="0" vertical="bottom" wrapText="0"/>
    </xf>
    <xf borderId="12" fillId="0" fontId="1" numFmtId="0" xfId="0" applyAlignment="1" applyBorder="1" applyFont="1">
      <alignment horizontal="center" shrinkToFit="0" vertical="bottom" wrapText="0"/>
    </xf>
    <xf borderId="7" fillId="0" fontId="1" numFmtId="0" xfId="0" applyAlignment="1" applyBorder="1" applyFont="1">
      <alignment vertical="bottom"/>
    </xf>
    <xf borderId="0" fillId="0" fontId="1" numFmtId="0" xfId="0" applyAlignment="1" applyFont="1">
      <alignment vertical="bottom"/>
    </xf>
    <xf borderId="12" fillId="0" fontId="1" numFmtId="0" xfId="0" applyAlignment="1" applyBorder="1" applyFont="1">
      <alignment vertical="bottom"/>
    </xf>
    <xf borderId="12" fillId="0" fontId="1" numFmtId="0" xfId="0" applyAlignment="1" applyBorder="1" applyFont="1">
      <alignment vertical="bottom"/>
    </xf>
    <xf borderId="7" fillId="4" fontId="1" numFmtId="0" xfId="0" applyAlignment="1" applyBorder="1" applyFont="1">
      <alignment shrinkToFit="0" vertical="bottom" wrapText="0"/>
    </xf>
    <xf borderId="12" fillId="0" fontId="1" numFmtId="0" xfId="0" applyAlignment="1" applyBorder="1" applyFont="1">
      <alignment shrinkToFit="0" wrapText="0"/>
    </xf>
    <xf borderId="9" fillId="0" fontId="1" numFmtId="0" xfId="0" applyAlignment="1" applyBorder="1" applyFont="1">
      <alignment readingOrder="0" shrinkToFit="0" wrapText="0"/>
    </xf>
    <xf borderId="0" fillId="4" fontId="1" numFmtId="0" xfId="0" applyAlignment="1" applyFont="1">
      <alignment vertical="bottom"/>
    </xf>
    <xf borderId="0" fillId="4" fontId="4" numFmtId="0" xfId="0" applyAlignment="1" applyFont="1">
      <alignment horizontal="left" readingOrder="0" shrinkToFit="0" wrapText="0"/>
    </xf>
    <xf borderId="0" fillId="0" fontId="7" numFmtId="0" xfId="0" applyAlignment="1" applyFont="1">
      <alignment horizontal="center" vertical="bottom"/>
    </xf>
    <xf borderId="13" fillId="0" fontId="1" numFmtId="0" xfId="0" applyAlignment="1" applyBorder="1" applyFont="1">
      <alignment vertical="bottom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horizontal="right" readingOrder="0" vertical="bottom"/>
    </xf>
    <xf borderId="0" fillId="4" fontId="1" numFmtId="0" xfId="0" applyAlignment="1" applyFont="1">
      <alignment vertical="bottom"/>
    </xf>
    <xf borderId="0" fillId="0" fontId="1" numFmtId="167" xfId="0" applyFont="1" applyNumberFormat="1"/>
    <xf borderId="0" fillId="4" fontId="4" numFmtId="0" xfId="0" applyAlignment="1" applyFont="1">
      <alignment vertical="bottom"/>
    </xf>
    <xf borderId="0" fillId="0" fontId="1" numFmtId="164" xfId="0" applyAlignment="1" applyFont="1" applyNumberFormat="1">
      <alignment horizontal="right" vertical="bottom"/>
    </xf>
    <xf borderId="0" fillId="0" fontId="1" numFmtId="0" xfId="0" applyAlignment="1" applyFont="1">
      <alignment shrinkToFit="0" vertical="bottom" wrapText="0"/>
    </xf>
    <xf borderId="0" fillId="4" fontId="4" numFmtId="0" xfId="0" applyAlignment="1" applyFont="1">
      <alignment readingOrder="0" vertical="bottom"/>
    </xf>
    <xf borderId="12" fillId="4" fontId="4" numFmtId="0" xfId="0" applyAlignment="1" applyBorder="1" applyFont="1">
      <alignment horizontal="left" readingOrder="0" shrinkToFit="0" wrapText="0"/>
    </xf>
    <xf borderId="7" fillId="4" fontId="1" numFmtId="0" xfId="0" applyAlignment="1" applyBorder="1" applyFont="1">
      <alignment readingOrder="0" shrinkToFit="0" wrapText="0"/>
    </xf>
    <xf borderId="7" fillId="4" fontId="1" numFmtId="0" xfId="0" applyAlignment="1" applyBorder="1" applyFont="1">
      <alignment shrinkToFit="0" wrapText="0"/>
    </xf>
    <xf borderId="0" fillId="4" fontId="1" numFmtId="0" xfId="0" applyAlignment="1" applyFont="1">
      <alignment readingOrder="0" vertical="bottom"/>
    </xf>
    <xf borderId="7" fillId="0" fontId="1" numFmtId="0" xfId="0" applyAlignment="1" applyBorder="1" applyFont="1">
      <alignment horizontal="center" readingOrder="0" shrinkToFit="0" wrapText="0"/>
    </xf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horizontal="right" shrinkToFit="0" vertical="bottom" wrapText="0"/>
    </xf>
    <xf borderId="15" fillId="0" fontId="1" numFmtId="0" xfId="0" applyAlignment="1" applyBorder="1" applyFont="1">
      <alignment horizontal="right" shrinkToFit="0" vertical="bottom" wrapText="0"/>
    </xf>
    <xf borderId="0" fillId="4" fontId="1" numFmtId="0" xfId="0" applyAlignment="1" applyFont="1">
      <alignment shrinkToFit="0" vertical="bottom" wrapText="0"/>
    </xf>
    <xf borderId="0" fillId="4" fontId="1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horizontal="right" readingOrder="0" shrinkToFit="0" vertical="bottom" wrapText="0"/>
    </xf>
    <xf borderId="0" fillId="0" fontId="1" numFmtId="167" xfId="0" applyAlignment="1" applyFont="1" applyNumberFormat="1">
      <alignment readingOrder="0" shrinkToFit="0" wrapText="0"/>
    </xf>
    <xf borderId="13" fillId="0" fontId="1" numFmtId="168" xfId="0" applyAlignment="1" applyBorder="1" applyFont="1" applyNumberFormat="1">
      <alignment readingOrder="0" shrinkToFit="0" wrapText="0"/>
    </xf>
    <xf borderId="13" fillId="0" fontId="13" numFmtId="0" xfId="0" applyAlignment="1" applyBorder="1" applyFont="1">
      <alignment horizontal="center" readingOrder="0" shrinkToFit="0" vertical="bottom" wrapText="0"/>
    </xf>
    <xf borderId="13" fillId="0" fontId="13" numFmtId="0" xfId="0" applyAlignment="1" applyBorder="1" applyFont="1">
      <alignment horizontal="center" shrinkToFit="0" vertical="bottom" wrapText="0"/>
    </xf>
    <xf borderId="16" fillId="0" fontId="14" numFmtId="0" xfId="0" applyAlignment="1" applyBorder="1" applyFont="1">
      <alignment horizontal="center" shrinkToFit="0" vertical="bottom" wrapText="0"/>
    </xf>
    <xf borderId="13" fillId="0" fontId="14" numFmtId="0" xfId="0" applyAlignment="1" applyBorder="1" applyFont="1">
      <alignment horizontal="center" readingOrder="0" shrinkToFit="0" vertical="bottom" wrapText="0"/>
    </xf>
    <xf borderId="0" fillId="7" fontId="1" numFmtId="167" xfId="0" applyAlignment="1" applyFont="1" applyNumberFormat="1">
      <alignment readingOrder="0" shrinkToFit="0" wrapText="0"/>
    </xf>
    <xf borderId="0" fillId="0" fontId="1" numFmtId="167" xfId="0" applyAlignment="1" applyFont="1" applyNumberFormat="1">
      <alignment shrinkToFit="0" wrapText="0"/>
    </xf>
    <xf borderId="0" fillId="0" fontId="1" numFmtId="165" xfId="0" applyAlignment="1" applyFont="1" applyNumberFormat="1">
      <alignment horizontal="right" vertical="bottom"/>
    </xf>
    <xf borderId="7" fillId="4" fontId="1" numFmtId="0" xfId="0" applyAlignment="1" applyBorder="1" applyFont="1">
      <alignment readingOrder="0" vertical="bottom"/>
    </xf>
    <xf borderId="0" fillId="0" fontId="12" numFmtId="167" xfId="0" applyAlignment="1" applyFont="1" applyNumberFormat="1">
      <alignment readingOrder="0" shrinkToFit="0" wrapText="0"/>
    </xf>
    <xf borderId="0" fillId="5" fontId="12" numFmtId="167" xfId="0" applyAlignment="1" applyFont="1" applyNumberFormat="1">
      <alignment readingOrder="0" shrinkToFit="0" wrapText="0"/>
    </xf>
    <xf borderId="0" fillId="4" fontId="12" numFmtId="167" xfId="0" applyAlignment="1" applyFont="1" applyNumberFormat="1">
      <alignment readingOrder="0" shrinkToFit="0" wrapText="0"/>
    </xf>
    <xf borderId="0" fillId="0" fontId="15" numFmtId="0" xfId="0" applyAlignment="1" applyFont="1">
      <alignment vertical="bottom"/>
    </xf>
    <xf borderId="0" fillId="4" fontId="8" numFmtId="0" xfId="0" applyAlignment="1" applyFont="1">
      <alignment readingOrder="0" shrinkToFit="0" wrapText="0"/>
    </xf>
    <xf borderId="0" fillId="4" fontId="15" numFmtId="0" xfId="0" applyAlignment="1" applyFont="1">
      <alignment readingOrder="0" vertical="bottom"/>
    </xf>
    <xf borderId="0" fillId="0" fontId="1" numFmtId="164" xfId="0" applyAlignment="1" applyFont="1" applyNumberFormat="1">
      <alignment horizontal="right" readingOrder="0" vertical="bottom"/>
    </xf>
    <xf borderId="0" fillId="0" fontId="1" numFmtId="165" xfId="0" applyAlignment="1" applyFont="1" applyNumberFormat="1">
      <alignment horizontal="right" readingOrder="0" vertical="bottom"/>
    </xf>
    <xf borderId="0" fillId="0" fontId="15" numFmtId="164" xfId="0" applyAlignment="1" applyFont="1" applyNumberFormat="1">
      <alignment horizontal="right" readingOrder="0" vertical="bottom"/>
    </xf>
    <xf borderId="0" fillId="4" fontId="15" numFmtId="0" xfId="0" applyAlignment="1" applyFont="1">
      <alignment vertical="bottom"/>
    </xf>
    <xf borderId="0" fillId="0" fontId="15" numFmtId="0" xfId="0" applyAlignment="1" applyFont="1">
      <alignment vertical="bottom"/>
    </xf>
    <xf borderId="0" fillId="0" fontId="8" numFmtId="0" xfId="0" applyAlignment="1" applyFont="1">
      <alignment shrinkToFit="0" wrapText="0"/>
    </xf>
    <xf borderId="0" fillId="0" fontId="8" numFmtId="0" xfId="0" applyAlignment="1" applyFont="1">
      <alignment readingOrder="0"/>
    </xf>
    <xf borderId="0" fillId="0" fontId="8" numFmtId="0" xfId="0" applyAlignment="1" applyFont="1">
      <alignment readingOrder="0" shrinkToFit="0" wrapText="0"/>
    </xf>
    <xf borderId="19" fillId="0" fontId="1" numFmtId="0" xfId="0" applyAlignment="1" applyBorder="1" applyFont="1">
      <alignment shrinkToFit="0" vertical="bottom" wrapText="0"/>
    </xf>
    <xf borderId="12" fillId="0" fontId="1" numFmtId="0" xfId="0" applyAlignment="1" applyBorder="1" applyFont="1">
      <alignment shrinkToFit="0" vertical="bottom" wrapText="0"/>
    </xf>
    <xf borderId="12" fillId="4" fontId="4" numFmtId="0" xfId="0" applyAlignment="1" applyBorder="1" applyFont="1">
      <alignment shrinkToFit="0" vertical="bottom" wrapText="0"/>
    </xf>
    <xf borderId="12" fillId="4" fontId="1" numFmtId="0" xfId="0" applyAlignment="1" applyBorder="1" applyFont="1">
      <alignment shrinkToFit="0" vertical="bottom" wrapText="0"/>
    </xf>
    <xf borderId="7" fillId="4" fontId="1" numFmtId="0" xfId="0" applyAlignment="1" applyBorder="1" applyFont="1">
      <alignment vertical="bottom"/>
    </xf>
    <xf borderId="0" fillId="4" fontId="4" numFmtId="0" xfId="0" applyAlignment="1" applyFont="1">
      <alignment vertical="bottom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3.png"/><Relationship Id="rId3" Type="http://schemas.openxmlformats.org/officeDocument/2006/relationships/image" Target="../media/image1.png"/><Relationship Id="rId4" Type="http://schemas.openxmlformats.org/officeDocument/2006/relationships/image" Target="../media/image2.png"/><Relationship Id="rId5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38100</xdr:colOff>
      <xdr:row>56</xdr:row>
      <xdr:rowOff>190500</xdr:rowOff>
    </xdr:from>
    <xdr:ext cx="4619625" cy="2924175"/>
    <xdr:pic>
      <xdr:nvPicPr>
        <xdr:cNvPr id="0" name="image4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72</xdr:row>
      <xdr:rowOff>200025</xdr:rowOff>
    </xdr:from>
    <xdr:ext cx="4552950" cy="2667000"/>
    <xdr:pic>
      <xdr:nvPicPr>
        <xdr:cNvPr id="0" name="image3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0</xdr:row>
      <xdr:rowOff>11601450</xdr:rowOff>
    </xdr:from>
    <xdr:ext cx="4676775" cy="2714625"/>
    <xdr:pic>
      <xdr:nvPicPr>
        <xdr:cNvPr id="0" name="image1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72</xdr:row>
      <xdr:rowOff>200025</xdr:rowOff>
    </xdr:from>
    <xdr:ext cx="4552950" cy="2609850"/>
    <xdr:pic>
      <xdr:nvPicPr>
        <xdr:cNvPr id="0" name="image2.png" title="이미지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57</xdr:row>
      <xdr:rowOff>200025</xdr:rowOff>
    </xdr:from>
    <xdr:ext cx="6143625" cy="3924300"/>
    <xdr:pic>
      <xdr:nvPicPr>
        <xdr:cNvPr id="0" name="image5.png" title="이미지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kava.io/" TargetMode="External"/><Relationship Id="rId2" Type="http://schemas.openxmlformats.org/officeDocument/2006/relationships/hyperlink" Target="https://docsend.com/view/gwbwpc3" TargetMode="External"/><Relationship Id="rId3" Type="http://schemas.openxmlformats.org/officeDocument/2006/relationships/hyperlink" Target="https://medium.com/@kavakorea" TargetMode="External"/><Relationship Id="rId4" Type="http://schemas.openxmlformats.org/officeDocument/2006/relationships/hyperlink" Target="https://medium.com/kava-labs" TargetMode="External"/><Relationship Id="rId11" Type="http://schemas.openxmlformats.org/officeDocument/2006/relationships/hyperlink" Target="https://twitter.com/kava_labs/status/1308232749921103874?s=20" TargetMode="External"/><Relationship Id="rId10" Type="http://schemas.openxmlformats.org/officeDocument/2006/relationships/hyperlink" Target="https://t.me/BlockTodaynews/1966" TargetMode="External"/><Relationship Id="rId12" Type="http://schemas.openxmlformats.org/officeDocument/2006/relationships/drawing" Target="../drawings/drawing1.xml"/><Relationship Id="rId9" Type="http://schemas.openxmlformats.org/officeDocument/2006/relationships/hyperlink" Target="https://www.binance.com/en/support/articles/d3d2e5257f014e4d9733725e263dbc57?utm_source=BinanceTwitter&amp;utm_medium=GlobalSocial&amp;utm_campaign=GlobalSocial" TargetMode="External"/><Relationship Id="rId5" Type="http://schemas.openxmlformats.org/officeDocument/2006/relationships/hyperlink" Target="https://research.binance.com/projects/kava" TargetMode="External"/><Relationship Id="rId6" Type="http://schemas.openxmlformats.org/officeDocument/2006/relationships/hyperlink" Target="https://twitter.com/kava_labs/" TargetMode="External"/><Relationship Id="rId7" Type="http://schemas.openxmlformats.org/officeDocument/2006/relationships/hyperlink" Target="https://www.crunchbase.com/organization/kava-labs" TargetMode="External"/><Relationship Id="rId8" Type="http://schemas.openxmlformats.org/officeDocument/2006/relationships/hyperlink" Target="https://twitter.com/MANTRADAO/status/1304479550563405825?s=20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5" max="15" width="14.43"/>
  </cols>
  <sheetData>
    <row r="1">
      <c r="A1" s="1" t="s">
        <v>0</v>
      </c>
      <c r="G1" s="1"/>
      <c r="M1" s="1" t="s">
        <v>1</v>
      </c>
      <c r="N1" s="2"/>
      <c r="O1" s="1" t="s">
        <v>2</v>
      </c>
    </row>
    <row r="2">
      <c r="A2" s="1" t="s">
        <v>3</v>
      </c>
      <c r="M2" s="1" t="s">
        <v>4</v>
      </c>
      <c r="N2" s="2"/>
      <c r="O2" s="3" t="s">
        <v>5</v>
      </c>
    </row>
    <row r="3">
      <c r="A3" s="1" t="s">
        <v>6</v>
      </c>
      <c r="M3" s="1" t="s">
        <v>7</v>
      </c>
      <c r="N3" s="2"/>
      <c r="O3" s="3" t="s">
        <v>8</v>
      </c>
    </row>
    <row r="4">
      <c r="A4" s="1" t="s">
        <v>9</v>
      </c>
      <c r="M4" s="1" t="s">
        <v>10</v>
      </c>
      <c r="N4" s="2"/>
      <c r="O4" s="3" t="s">
        <v>11</v>
      </c>
    </row>
    <row r="5" ht="15.0" customHeight="1">
      <c r="A5" s="1" t="s">
        <v>12</v>
      </c>
      <c r="M5" s="1" t="s">
        <v>13</v>
      </c>
      <c r="N5" s="2"/>
      <c r="O5" s="4" t="s">
        <v>14</v>
      </c>
    </row>
    <row r="6">
      <c r="A6" s="1" t="s">
        <v>15</v>
      </c>
      <c r="M6" s="1" t="s">
        <v>16</v>
      </c>
      <c r="N6" s="2"/>
      <c r="O6" s="3" t="s">
        <v>17</v>
      </c>
    </row>
    <row r="7">
      <c r="A7" s="1" t="s">
        <v>18</v>
      </c>
      <c r="M7" s="1" t="s">
        <v>19</v>
      </c>
      <c r="N7" s="2"/>
      <c r="O7" s="3" t="s">
        <v>20</v>
      </c>
    </row>
    <row r="8">
      <c r="A8" s="1" t="s">
        <v>21</v>
      </c>
      <c r="M8" s="1" t="s">
        <v>22</v>
      </c>
      <c r="N8" s="2"/>
      <c r="O8" s="3" t="s">
        <v>23</v>
      </c>
    </row>
    <row r="9">
      <c r="A9" s="1" t="s">
        <v>24</v>
      </c>
      <c r="M9" s="1" t="s">
        <v>22</v>
      </c>
      <c r="N9" s="2"/>
    </row>
    <row r="10">
      <c r="A10" s="1" t="s">
        <v>25</v>
      </c>
      <c r="M10" s="1" t="s">
        <v>26</v>
      </c>
      <c r="N10" s="2"/>
    </row>
    <row r="11">
      <c r="A11" s="1" t="s">
        <v>27</v>
      </c>
      <c r="M11" s="1" t="s">
        <v>28</v>
      </c>
      <c r="N11" s="2"/>
    </row>
    <row r="12">
      <c r="A12" s="1" t="s">
        <v>29</v>
      </c>
      <c r="M12" s="1" t="s">
        <v>30</v>
      </c>
      <c r="N12" s="2"/>
    </row>
    <row r="13">
      <c r="A13" s="1" t="s">
        <v>24</v>
      </c>
      <c r="M13" s="1" t="s">
        <v>31</v>
      </c>
      <c r="N13" s="2"/>
      <c r="O13" s="5" t="s">
        <v>32</v>
      </c>
    </row>
    <row r="14" ht="15.75" customHeight="1">
      <c r="A14" s="1" t="s">
        <v>33</v>
      </c>
      <c r="M14" s="1" t="s">
        <v>34</v>
      </c>
      <c r="N14" s="2"/>
      <c r="O14" s="1" t="s">
        <v>35</v>
      </c>
    </row>
    <row r="15">
      <c r="A15" s="1" t="s">
        <v>36</v>
      </c>
      <c r="M15" s="1" t="s">
        <v>10</v>
      </c>
      <c r="N15" s="2"/>
      <c r="O15" s="5" t="s">
        <v>37</v>
      </c>
    </row>
    <row r="16">
      <c r="A16" s="1" t="s">
        <v>38</v>
      </c>
      <c r="M16" s="1" t="s">
        <v>39</v>
      </c>
      <c r="N16" s="2"/>
      <c r="O16" s="6">
        <f t="shared" ref="O16:O18" si="1">RANDBETWEEN(1,39)</f>
        <v>16</v>
      </c>
    </row>
    <row r="17">
      <c r="A17" s="1" t="s">
        <v>40</v>
      </c>
      <c r="M17" s="1" t="s">
        <v>41</v>
      </c>
      <c r="N17" s="2"/>
      <c r="O17" s="6">
        <f t="shared" si="1"/>
        <v>22</v>
      </c>
    </row>
    <row r="18">
      <c r="A18" s="1" t="s">
        <v>42</v>
      </c>
      <c r="M18" s="1">
        <v>4000.0</v>
      </c>
      <c r="N18" s="2"/>
      <c r="O18" s="6">
        <f t="shared" si="1"/>
        <v>36</v>
      </c>
    </row>
    <row r="19">
      <c r="A19" s="1" t="s">
        <v>43</v>
      </c>
      <c r="M19" s="1" t="s">
        <v>44</v>
      </c>
      <c r="N19" s="2"/>
    </row>
    <row r="20">
      <c r="A20" s="1" t="s">
        <v>45</v>
      </c>
      <c r="M20" s="1" t="s">
        <v>46</v>
      </c>
      <c r="N20" s="2"/>
      <c r="O20" s="7"/>
    </row>
    <row r="21">
      <c r="A21" s="1" t="s">
        <v>47</v>
      </c>
      <c r="M21" s="1" t="s">
        <v>48</v>
      </c>
      <c r="N21" s="2"/>
    </row>
    <row r="22">
      <c r="A22" s="1" t="s">
        <v>49</v>
      </c>
      <c r="M22" s="1" t="s">
        <v>50</v>
      </c>
      <c r="N22" s="2"/>
    </row>
    <row r="23">
      <c r="A23" s="1" t="s">
        <v>51</v>
      </c>
      <c r="M23" s="1" t="s">
        <v>52</v>
      </c>
      <c r="N23" s="2"/>
    </row>
    <row r="24">
      <c r="A24" s="1" t="s">
        <v>53</v>
      </c>
      <c r="M24" s="1" t="s">
        <v>54</v>
      </c>
      <c r="N24" s="2"/>
    </row>
    <row r="25" ht="16.5" customHeight="1">
      <c r="A25" s="1" t="s">
        <v>55</v>
      </c>
      <c r="M25" s="1" t="s">
        <v>56</v>
      </c>
      <c r="N25" s="2"/>
    </row>
    <row r="26">
      <c r="A26" s="1" t="s">
        <v>57</v>
      </c>
      <c r="M26" s="1" t="s">
        <v>58</v>
      </c>
      <c r="N26" s="2"/>
    </row>
    <row r="27">
      <c r="A27" s="1" t="s">
        <v>59</v>
      </c>
      <c r="M27" s="1" t="s">
        <v>60</v>
      </c>
      <c r="N27" s="2"/>
    </row>
    <row r="28">
      <c r="A28" s="1" t="s">
        <v>61</v>
      </c>
      <c r="M28" s="1" t="s">
        <v>62</v>
      </c>
      <c r="N28" s="2"/>
    </row>
    <row r="29">
      <c r="A29" s="1" t="s">
        <v>63</v>
      </c>
      <c r="M29" s="1" t="s">
        <v>64</v>
      </c>
      <c r="N29" s="2"/>
    </row>
    <row r="30">
      <c r="A30" s="1" t="s">
        <v>65</v>
      </c>
      <c r="M30" s="1" t="s">
        <v>66</v>
      </c>
      <c r="N30" s="2"/>
    </row>
    <row r="31">
      <c r="A31" s="1" t="s">
        <v>67</v>
      </c>
      <c r="M31" s="8">
        <v>1.0E8</v>
      </c>
      <c r="N31" s="2"/>
    </row>
    <row r="32">
      <c r="A32" s="1" t="s">
        <v>68</v>
      </c>
      <c r="M32" s="1" t="s">
        <v>69</v>
      </c>
      <c r="N32" s="2"/>
    </row>
    <row r="33" ht="17.25" customHeight="1">
      <c r="A33" s="1" t="s">
        <v>70</v>
      </c>
      <c r="M33" s="1" t="s">
        <v>71</v>
      </c>
      <c r="N33" s="2"/>
    </row>
    <row r="34">
      <c r="A34" s="1" t="s">
        <v>72</v>
      </c>
      <c r="M34" s="1" t="s">
        <v>73</v>
      </c>
      <c r="N34" s="2"/>
    </row>
    <row r="35">
      <c r="A35" s="1" t="s">
        <v>74</v>
      </c>
      <c r="M35" s="1" t="s">
        <v>75</v>
      </c>
      <c r="N35" s="2"/>
    </row>
    <row r="36">
      <c r="A36" s="9" t="s">
        <v>76</v>
      </c>
      <c r="M36" s="1" t="s">
        <v>77</v>
      </c>
      <c r="N36" s="2"/>
    </row>
    <row r="37">
      <c r="A37" s="1" t="s">
        <v>78</v>
      </c>
      <c r="M37" s="1" t="s">
        <v>79</v>
      </c>
      <c r="N37" s="2"/>
      <c r="S37" s="1">
        <v>1.0</v>
      </c>
    </row>
    <row r="38">
      <c r="A38" s="1" t="s">
        <v>80</v>
      </c>
      <c r="M38" s="1" t="s">
        <v>81</v>
      </c>
      <c r="N38" s="2"/>
    </row>
    <row r="39">
      <c r="A39" s="1" t="s">
        <v>82</v>
      </c>
      <c r="M39" s="1">
        <v>2018.0</v>
      </c>
      <c r="N39" s="2"/>
    </row>
    <row r="40">
      <c r="N40" s="2"/>
    </row>
    <row r="41">
      <c r="N41" s="2"/>
    </row>
    <row r="42">
      <c r="N42" s="2"/>
    </row>
    <row r="43">
      <c r="N43" s="2"/>
    </row>
    <row r="44">
      <c r="N44" s="2"/>
    </row>
    <row r="45">
      <c r="N45" s="2"/>
    </row>
    <row r="46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1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>
      <c r="A47" s="1" t="s">
        <v>83</v>
      </c>
      <c r="M47" s="1" t="s">
        <v>84</v>
      </c>
      <c r="N47" s="2"/>
    </row>
    <row r="48">
      <c r="A48" s="1" t="s">
        <v>85</v>
      </c>
      <c r="M48" s="1">
        <v>50.0</v>
      </c>
      <c r="N48" s="2"/>
    </row>
    <row r="49">
      <c r="A49" s="12" t="s">
        <v>86</v>
      </c>
      <c r="M49" s="1" t="s">
        <v>87</v>
      </c>
      <c r="N49" s="2"/>
    </row>
    <row r="50">
      <c r="A50" s="1" t="s">
        <v>88</v>
      </c>
      <c r="M50" s="1" t="s">
        <v>89</v>
      </c>
      <c r="N50" s="2"/>
    </row>
    <row r="51">
      <c r="A51" s="1" t="s">
        <v>90</v>
      </c>
      <c r="M51" s="1">
        <v>21.0</v>
      </c>
      <c r="N51" s="2"/>
    </row>
    <row r="52">
      <c r="A52" s="1" t="s">
        <v>91</v>
      </c>
      <c r="M52" s="1" t="s">
        <v>28</v>
      </c>
      <c r="N52" s="2"/>
    </row>
    <row r="53">
      <c r="A53" s="1" t="s">
        <v>92</v>
      </c>
      <c r="M53" s="1">
        <v>15.0</v>
      </c>
      <c r="N53" s="2"/>
    </row>
    <row r="54">
      <c r="A54" s="1" t="s">
        <v>93</v>
      </c>
      <c r="M54" s="1">
        <v>74000.0</v>
      </c>
      <c r="N54" s="2"/>
    </row>
    <row r="55">
      <c r="A55" s="1" t="s">
        <v>94</v>
      </c>
      <c r="M55" s="1" t="s">
        <v>95</v>
      </c>
      <c r="N55" s="2"/>
    </row>
    <row r="56">
      <c r="A56" s="12" t="s">
        <v>96</v>
      </c>
      <c r="M56" s="1" t="s">
        <v>97</v>
      </c>
      <c r="N56" s="2"/>
    </row>
    <row r="57">
      <c r="A57" s="1" t="s">
        <v>98</v>
      </c>
      <c r="M57" s="1" t="s">
        <v>99</v>
      </c>
      <c r="N57" s="2"/>
    </row>
    <row r="58">
      <c r="A58" s="1" t="s">
        <v>100</v>
      </c>
      <c r="M58" s="1" t="s">
        <v>101</v>
      </c>
      <c r="N58" s="13" t="s">
        <v>102</v>
      </c>
    </row>
    <row r="59">
      <c r="A59" s="1" t="s">
        <v>103</v>
      </c>
      <c r="M59" s="1" t="s">
        <v>104</v>
      </c>
      <c r="N59" s="14" t="s">
        <v>105</v>
      </c>
    </row>
    <row r="60">
      <c r="A60" s="1" t="s">
        <v>106</v>
      </c>
      <c r="M60" s="1" t="s">
        <v>107</v>
      </c>
      <c r="N60" s="13" t="s">
        <v>108</v>
      </c>
    </row>
    <row r="61">
      <c r="A61" s="1" t="s">
        <v>109</v>
      </c>
      <c r="M61" s="1">
        <v>16.0</v>
      </c>
      <c r="N61" s="13" t="s">
        <v>110</v>
      </c>
    </row>
    <row r="62">
      <c r="N62" s="2"/>
    </row>
    <row r="63">
      <c r="N63" s="2"/>
    </row>
    <row r="64">
      <c r="N64" s="2"/>
    </row>
    <row r="65">
      <c r="N65" s="2"/>
    </row>
    <row r="66">
      <c r="N66" s="2"/>
    </row>
    <row r="67">
      <c r="N67" s="2"/>
    </row>
    <row r="68">
      <c r="N68" s="2"/>
    </row>
    <row r="69">
      <c r="N69" s="2"/>
    </row>
    <row r="70">
      <c r="N70" s="2"/>
    </row>
    <row r="71">
      <c r="N71" s="2"/>
    </row>
    <row r="72">
      <c r="N72" s="2"/>
    </row>
    <row r="73">
      <c r="N73" s="2"/>
    </row>
    <row r="74">
      <c r="N74" s="2"/>
    </row>
    <row r="75">
      <c r="N75" s="2"/>
    </row>
    <row r="76">
      <c r="N76" s="2"/>
    </row>
    <row r="77">
      <c r="N77" s="2"/>
    </row>
    <row r="78">
      <c r="N78" s="2"/>
    </row>
    <row r="79">
      <c r="N79" s="2"/>
    </row>
    <row r="80">
      <c r="N80" s="2"/>
    </row>
    <row r="81">
      <c r="N81" s="2"/>
    </row>
    <row r="82">
      <c r="N82" s="2"/>
    </row>
    <row r="83">
      <c r="N83" s="2"/>
    </row>
    <row r="84">
      <c r="N84" s="2"/>
    </row>
    <row r="85">
      <c r="N85" s="2"/>
    </row>
    <row r="86">
      <c r="N86" s="2"/>
    </row>
    <row r="87">
      <c r="N87" s="2"/>
    </row>
    <row r="88">
      <c r="N88" s="2"/>
    </row>
    <row r="89">
      <c r="N89" s="2"/>
    </row>
    <row r="90">
      <c r="N90" s="2"/>
    </row>
    <row r="91">
      <c r="N91" s="2"/>
    </row>
    <row r="92">
      <c r="N92" s="2"/>
    </row>
    <row r="93">
      <c r="N93" s="2"/>
    </row>
    <row r="94">
      <c r="N94" s="2"/>
    </row>
    <row r="95">
      <c r="N95" s="2"/>
    </row>
    <row r="96">
      <c r="N96" s="2"/>
    </row>
    <row r="97">
      <c r="N97" s="2"/>
    </row>
    <row r="98">
      <c r="N98" s="2"/>
    </row>
    <row r="99">
      <c r="N99" s="2"/>
    </row>
    <row r="100">
      <c r="N100" s="2"/>
    </row>
    <row r="101">
      <c r="N101" s="2"/>
    </row>
    <row r="102">
      <c r="N102" s="2"/>
    </row>
    <row r="103">
      <c r="N103" s="2"/>
    </row>
    <row r="104">
      <c r="N104" s="2"/>
    </row>
    <row r="105">
      <c r="N105" s="2"/>
    </row>
    <row r="106">
      <c r="N106" s="2"/>
    </row>
    <row r="107">
      <c r="N107" s="2"/>
    </row>
    <row r="108">
      <c r="N108" s="2"/>
    </row>
    <row r="109">
      <c r="N109" s="2"/>
    </row>
    <row r="110">
      <c r="N110" s="2"/>
    </row>
    <row r="111">
      <c r="N111" s="2"/>
    </row>
    <row r="112">
      <c r="N112" s="2"/>
    </row>
    <row r="113">
      <c r="N113" s="2"/>
    </row>
    <row r="114">
      <c r="N114" s="2"/>
    </row>
    <row r="115">
      <c r="N115" s="2"/>
    </row>
    <row r="116">
      <c r="N116" s="2"/>
    </row>
    <row r="117">
      <c r="N117" s="2"/>
    </row>
    <row r="118">
      <c r="N118" s="2"/>
    </row>
    <row r="119">
      <c r="N119" s="2"/>
    </row>
    <row r="120">
      <c r="N120" s="2"/>
    </row>
    <row r="121">
      <c r="N121" s="2"/>
    </row>
    <row r="122">
      <c r="N122" s="2"/>
    </row>
    <row r="123">
      <c r="N123" s="2"/>
    </row>
    <row r="124">
      <c r="N124" s="2"/>
    </row>
    <row r="125">
      <c r="N125" s="2"/>
    </row>
    <row r="126">
      <c r="N126" s="2"/>
    </row>
    <row r="127">
      <c r="N127" s="2"/>
    </row>
    <row r="128">
      <c r="N128" s="2"/>
    </row>
    <row r="129">
      <c r="N129" s="2"/>
    </row>
    <row r="130">
      <c r="N130" s="2"/>
    </row>
    <row r="131">
      <c r="N131" s="2"/>
    </row>
    <row r="132">
      <c r="N132" s="2"/>
    </row>
    <row r="133">
      <c r="N133" s="2"/>
    </row>
    <row r="134">
      <c r="N134" s="2"/>
    </row>
    <row r="135">
      <c r="N135" s="2"/>
    </row>
    <row r="136">
      <c r="N136" s="2"/>
    </row>
    <row r="137">
      <c r="N137" s="2"/>
    </row>
    <row r="138">
      <c r="N138" s="2"/>
    </row>
    <row r="139">
      <c r="N139" s="2"/>
    </row>
    <row r="140">
      <c r="N140" s="2"/>
    </row>
    <row r="141">
      <c r="N141" s="2"/>
    </row>
    <row r="142">
      <c r="N142" s="2"/>
    </row>
    <row r="143">
      <c r="N143" s="2"/>
    </row>
    <row r="144">
      <c r="N144" s="2"/>
    </row>
    <row r="145">
      <c r="N145" s="2"/>
    </row>
    <row r="146">
      <c r="N146" s="2"/>
    </row>
    <row r="147">
      <c r="N147" s="2"/>
    </row>
    <row r="148">
      <c r="N148" s="2"/>
    </row>
    <row r="149">
      <c r="N149" s="2"/>
    </row>
    <row r="150">
      <c r="N150" s="2"/>
    </row>
    <row r="151">
      <c r="N151" s="2"/>
    </row>
    <row r="152">
      <c r="N152" s="2"/>
    </row>
    <row r="153">
      <c r="N153" s="2"/>
    </row>
    <row r="154">
      <c r="N154" s="2"/>
    </row>
    <row r="155">
      <c r="N155" s="2"/>
    </row>
    <row r="156">
      <c r="N156" s="2"/>
    </row>
    <row r="157">
      <c r="N157" s="2"/>
    </row>
    <row r="158">
      <c r="N158" s="2"/>
    </row>
    <row r="159">
      <c r="N159" s="2"/>
    </row>
    <row r="160">
      <c r="N160" s="2"/>
    </row>
    <row r="161">
      <c r="N161" s="2"/>
    </row>
    <row r="162">
      <c r="N162" s="2"/>
    </row>
    <row r="163">
      <c r="N163" s="2"/>
    </row>
    <row r="164">
      <c r="N164" s="2"/>
    </row>
    <row r="165">
      <c r="N165" s="2"/>
    </row>
    <row r="166">
      <c r="N166" s="2"/>
    </row>
    <row r="167">
      <c r="N167" s="2"/>
    </row>
    <row r="168">
      <c r="N168" s="2"/>
    </row>
    <row r="169">
      <c r="N169" s="2"/>
    </row>
    <row r="170">
      <c r="N170" s="2"/>
    </row>
    <row r="171">
      <c r="N171" s="2"/>
    </row>
    <row r="172">
      <c r="N172" s="2"/>
    </row>
    <row r="173">
      <c r="N173" s="2"/>
    </row>
    <row r="174">
      <c r="N174" s="2"/>
    </row>
    <row r="175">
      <c r="N175" s="2"/>
    </row>
    <row r="176">
      <c r="N176" s="2"/>
    </row>
    <row r="177">
      <c r="N177" s="2"/>
    </row>
    <row r="178">
      <c r="N178" s="2"/>
    </row>
    <row r="179">
      <c r="N179" s="2"/>
    </row>
    <row r="180">
      <c r="N180" s="2"/>
    </row>
    <row r="181">
      <c r="N181" s="2"/>
    </row>
    <row r="182">
      <c r="N182" s="2"/>
    </row>
    <row r="183">
      <c r="N183" s="2"/>
    </row>
    <row r="184">
      <c r="N184" s="2"/>
    </row>
    <row r="185">
      <c r="N185" s="2"/>
    </row>
    <row r="186">
      <c r="N186" s="2"/>
    </row>
    <row r="187">
      <c r="N187" s="2"/>
    </row>
    <row r="188">
      <c r="N188" s="2"/>
    </row>
    <row r="189">
      <c r="N189" s="2"/>
    </row>
    <row r="190">
      <c r="N190" s="2"/>
    </row>
    <row r="191">
      <c r="N191" s="2"/>
    </row>
    <row r="192">
      <c r="N192" s="2"/>
    </row>
    <row r="193">
      <c r="N193" s="2"/>
    </row>
    <row r="194">
      <c r="N194" s="2"/>
    </row>
    <row r="195">
      <c r="N195" s="2"/>
    </row>
    <row r="196">
      <c r="N196" s="2"/>
    </row>
    <row r="197">
      <c r="N197" s="2"/>
    </row>
    <row r="198">
      <c r="N198" s="2"/>
    </row>
    <row r="199">
      <c r="N199" s="2"/>
    </row>
    <row r="200">
      <c r="N200" s="2"/>
    </row>
    <row r="201">
      <c r="N201" s="2"/>
    </row>
    <row r="202">
      <c r="N202" s="2"/>
    </row>
    <row r="203">
      <c r="N203" s="2"/>
    </row>
    <row r="204">
      <c r="N204" s="2"/>
    </row>
    <row r="205">
      <c r="N205" s="2"/>
    </row>
    <row r="206">
      <c r="N206" s="2"/>
    </row>
    <row r="207">
      <c r="N207" s="2"/>
    </row>
    <row r="208">
      <c r="N208" s="2"/>
    </row>
    <row r="209">
      <c r="N209" s="2"/>
    </row>
    <row r="210">
      <c r="N210" s="2"/>
    </row>
    <row r="211">
      <c r="N211" s="2"/>
    </row>
    <row r="212">
      <c r="N212" s="2"/>
    </row>
    <row r="213">
      <c r="N213" s="2"/>
    </row>
    <row r="214">
      <c r="N214" s="2"/>
    </row>
    <row r="215">
      <c r="N215" s="2"/>
    </row>
    <row r="216">
      <c r="N216" s="2"/>
    </row>
    <row r="217">
      <c r="N217" s="2"/>
    </row>
    <row r="218">
      <c r="N218" s="2"/>
    </row>
    <row r="219">
      <c r="N219" s="2"/>
    </row>
    <row r="220">
      <c r="N220" s="2"/>
    </row>
    <row r="221">
      <c r="N221" s="2"/>
    </row>
    <row r="222">
      <c r="N222" s="2"/>
    </row>
    <row r="223">
      <c r="N223" s="2"/>
    </row>
    <row r="224">
      <c r="N224" s="2"/>
    </row>
    <row r="225">
      <c r="N225" s="2"/>
    </row>
    <row r="226">
      <c r="N226" s="2"/>
    </row>
    <row r="227">
      <c r="N227" s="2"/>
    </row>
    <row r="228">
      <c r="N228" s="2"/>
    </row>
    <row r="229">
      <c r="N229" s="2"/>
    </row>
    <row r="230">
      <c r="N230" s="2"/>
    </row>
    <row r="231">
      <c r="N231" s="2"/>
    </row>
    <row r="232">
      <c r="N232" s="2"/>
    </row>
    <row r="233">
      <c r="N233" s="2"/>
    </row>
    <row r="234">
      <c r="N234" s="2"/>
    </row>
    <row r="235">
      <c r="N235" s="2"/>
    </row>
    <row r="236">
      <c r="N236" s="2"/>
    </row>
    <row r="237">
      <c r="N237" s="2"/>
    </row>
    <row r="238">
      <c r="N238" s="2"/>
    </row>
    <row r="239">
      <c r="N239" s="2"/>
    </row>
    <row r="240">
      <c r="N240" s="2"/>
    </row>
    <row r="241">
      <c r="N241" s="2"/>
    </row>
    <row r="242">
      <c r="N242" s="2"/>
    </row>
    <row r="243">
      <c r="N243" s="2"/>
    </row>
    <row r="244">
      <c r="N244" s="2"/>
    </row>
    <row r="245">
      <c r="N245" s="2"/>
    </row>
    <row r="246">
      <c r="N246" s="2"/>
    </row>
    <row r="247">
      <c r="N247" s="2"/>
    </row>
    <row r="248">
      <c r="N248" s="2"/>
    </row>
    <row r="249">
      <c r="N249" s="2"/>
    </row>
    <row r="250">
      <c r="N250" s="2"/>
    </row>
    <row r="251">
      <c r="N251" s="2"/>
    </row>
    <row r="252">
      <c r="N252" s="2"/>
    </row>
    <row r="253">
      <c r="N253" s="2"/>
    </row>
    <row r="254">
      <c r="N254" s="2"/>
    </row>
    <row r="255">
      <c r="N255" s="2"/>
    </row>
    <row r="256">
      <c r="N256" s="2"/>
    </row>
    <row r="257">
      <c r="N257" s="2"/>
    </row>
    <row r="258">
      <c r="N258" s="2"/>
    </row>
    <row r="259">
      <c r="N259" s="2"/>
    </row>
    <row r="260">
      <c r="N260" s="2"/>
    </row>
    <row r="261">
      <c r="N261" s="2"/>
    </row>
    <row r="262">
      <c r="N262" s="2"/>
    </row>
    <row r="263">
      <c r="N263" s="2"/>
    </row>
    <row r="264">
      <c r="N264" s="2"/>
    </row>
    <row r="265">
      <c r="N265" s="2"/>
    </row>
    <row r="266">
      <c r="N266" s="2"/>
    </row>
    <row r="267">
      <c r="N267" s="2"/>
    </row>
    <row r="268">
      <c r="N268" s="2"/>
    </row>
    <row r="269">
      <c r="N269" s="2"/>
    </row>
    <row r="270">
      <c r="N270" s="2"/>
    </row>
    <row r="271">
      <c r="N271" s="2"/>
    </row>
    <row r="272">
      <c r="N272" s="2"/>
    </row>
    <row r="273">
      <c r="N273" s="2"/>
    </row>
    <row r="274">
      <c r="N274" s="2"/>
    </row>
    <row r="275">
      <c r="N275" s="2"/>
    </row>
    <row r="276">
      <c r="N276" s="2"/>
    </row>
    <row r="277">
      <c r="N277" s="2"/>
    </row>
    <row r="278">
      <c r="N278" s="2"/>
    </row>
    <row r="279">
      <c r="N279" s="2"/>
    </row>
    <row r="280">
      <c r="N280" s="2"/>
    </row>
    <row r="281">
      <c r="N281" s="2"/>
    </row>
    <row r="282">
      <c r="N282" s="2"/>
    </row>
    <row r="283">
      <c r="N283" s="2"/>
    </row>
    <row r="284">
      <c r="N284" s="2"/>
    </row>
    <row r="285">
      <c r="N285" s="2"/>
    </row>
    <row r="286">
      <c r="N286" s="2"/>
    </row>
    <row r="287">
      <c r="N287" s="2"/>
    </row>
    <row r="288">
      <c r="N288" s="2"/>
    </row>
    <row r="289">
      <c r="N289" s="2"/>
    </row>
    <row r="290">
      <c r="N290" s="2"/>
    </row>
    <row r="291">
      <c r="N291" s="2"/>
    </row>
    <row r="292">
      <c r="N292" s="2"/>
    </row>
    <row r="293">
      <c r="N293" s="2"/>
    </row>
    <row r="294">
      <c r="N294" s="2"/>
    </row>
    <row r="295">
      <c r="N295" s="2"/>
    </row>
    <row r="296">
      <c r="N296" s="2"/>
    </row>
    <row r="297">
      <c r="N297" s="2"/>
    </row>
    <row r="298">
      <c r="N298" s="2"/>
    </row>
    <row r="299">
      <c r="N299" s="2"/>
    </row>
    <row r="300">
      <c r="N300" s="2"/>
    </row>
    <row r="301">
      <c r="N301" s="2"/>
    </row>
    <row r="302">
      <c r="N302" s="2"/>
    </row>
    <row r="303">
      <c r="N303" s="2"/>
    </row>
    <row r="304">
      <c r="N304" s="2"/>
    </row>
    <row r="305">
      <c r="N305" s="2"/>
    </row>
    <row r="306">
      <c r="N306" s="2"/>
    </row>
    <row r="307">
      <c r="N307" s="2"/>
    </row>
    <row r="308">
      <c r="N308" s="2"/>
    </row>
    <row r="309">
      <c r="N309" s="2"/>
    </row>
    <row r="310">
      <c r="N310" s="2"/>
    </row>
    <row r="311">
      <c r="N311" s="2"/>
    </row>
    <row r="312">
      <c r="N312" s="2"/>
    </row>
    <row r="313">
      <c r="N313" s="2"/>
    </row>
    <row r="314">
      <c r="N314" s="2"/>
    </row>
    <row r="315">
      <c r="N315" s="2"/>
    </row>
    <row r="316">
      <c r="N316" s="2"/>
    </row>
    <row r="317">
      <c r="N317" s="2"/>
    </row>
    <row r="318">
      <c r="N318" s="2"/>
    </row>
    <row r="319">
      <c r="N319" s="2"/>
    </row>
    <row r="320">
      <c r="N320" s="2"/>
    </row>
    <row r="321">
      <c r="N321" s="2"/>
    </row>
    <row r="322">
      <c r="N322" s="2"/>
    </row>
    <row r="323">
      <c r="N323" s="2"/>
    </row>
    <row r="324">
      <c r="N324" s="2"/>
    </row>
    <row r="325">
      <c r="N325" s="2"/>
    </row>
    <row r="326">
      <c r="N326" s="2"/>
    </row>
    <row r="327">
      <c r="N327" s="2"/>
    </row>
    <row r="328">
      <c r="N328" s="2"/>
    </row>
    <row r="329">
      <c r="N329" s="2"/>
    </row>
    <row r="330">
      <c r="N330" s="2"/>
    </row>
    <row r="331">
      <c r="N331" s="2"/>
    </row>
    <row r="332">
      <c r="N332" s="2"/>
    </row>
    <row r="333">
      <c r="N333" s="2"/>
    </row>
    <row r="334">
      <c r="N334" s="2"/>
    </row>
    <row r="335">
      <c r="N335" s="2"/>
    </row>
    <row r="336">
      <c r="N336" s="2"/>
    </row>
    <row r="337">
      <c r="N337" s="2"/>
    </row>
    <row r="338">
      <c r="N338" s="2"/>
    </row>
    <row r="339">
      <c r="N339" s="2"/>
    </row>
    <row r="340">
      <c r="N340" s="2"/>
    </row>
    <row r="341">
      <c r="N341" s="2"/>
    </row>
    <row r="342">
      <c r="N342" s="2"/>
    </row>
    <row r="343">
      <c r="N343" s="2"/>
    </row>
    <row r="344">
      <c r="N344" s="2"/>
    </row>
    <row r="345">
      <c r="N345" s="2"/>
    </row>
    <row r="346">
      <c r="N346" s="2"/>
    </row>
    <row r="347">
      <c r="N347" s="2"/>
    </row>
    <row r="348">
      <c r="N348" s="2"/>
    </row>
    <row r="349">
      <c r="N349" s="2"/>
    </row>
    <row r="350">
      <c r="N350" s="2"/>
    </row>
    <row r="351">
      <c r="N351" s="2"/>
    </row>
    <row r="352">
      <c r="N352" s="2"/>
    </row>
    <row r="353">
      <c r="N353" s="2"/>
    </row>
    <row r="354">
      <c r="N354" s="2"/>
    </row>
    <row r="355">
      <c r="N355" s="2"/>
    </row>
    <row r="356">
      <c r="N356" s="2"/>
    </row>
    <row r="357">
      <c r="N357" s="2"/>
    </row>
    <row r="358">
      <c r="N358" s="2"/>
    </row>
    <row r="359">
      <c r="N359" s="2"/>
    </row>
    <row r="360">
      <c r="N360" s="2"/>
    </row>
    <row r="361">
      <c r="N361" s="2"/>
    </row>
    <row r="362">
      <c r="N362" s="2"/>
    </row>
    <row r="363">
      <c r="N363" s="2"/>
    </row>
    <row r="364">
      <c r="N364" s="2"/>
    </row>
    <row r="365">
      <c r="N365" s="2"/>
    </row>
    <row r="366">
      <c r="N366" s="2"/>
    </row>
    <row r="367">
      <c r="N367" s="2"/>
    </row>
    <row r="368">
      <c r="N368" s="2"/>
    </row>
    <row r="369">
      <c r="N369" s="2"/>
    </row>
    <row r="370">
      <c r="N370" s="2"/>
    </row>
    <row r="371">
      <c r="N371" s="2"/>
    </row>
    <row r="372">
      <c r="N372" s="2"/>
    </row>
    <row r="373">
      <c r="N373" s="2"/>
    </row>
    <row r="374">
      <c r="N374" s="2"/>
    </row>
    <row r="375">
      <c r="N375" s="2"/>
    </row>
    <row r="376">
      <c r="N376" s="2"/>
    </row>
    <row r="377">
      <c r="N377" s="2"/>
    </row>
    <row r="378">
      <c r="N378" s="2"/>
    </row>
    <row r="379">
      <c r="N379" s="2"/>
    </row>
    <row r="380">
      <c r="N380" s="2"/>
    </row>
    <row r="381">
      <c r="N381" s="2"/>
    </row>
    <row r="382">
      <c r="N382" s="2"/>
    </row>
    <row r="383">
      <c r="N383" s="2"/>
    </row>
    <row r="384">
      <c r="N384" s="2"/>
    </row>
    <row r="385">
      <c r="N385" s="2"/>
    </row>
    <row r="386">
      <c r="N386" s="2"/>
    </row>
    <row r="387">
      <c r="N387" s="2"/>
    </row>
    <row r="388">
      <c r="N388" s="2"/>
    </row>
    <row r="389">
      <c r="N389" s="2"/>
    </row>
    <row r="390">
      <c r="N390" s="2"/>
    </row>
    <row r="391">
      <c r="N391" s="2"/>
    </row>
    <row r="392">
      <c r="N392" s="2"/>
    </row>
    <row r="393">
      <c r="N393" s="2"/>
    </row>
    <row r="394">
      <c r="N394" s="2"/>
    </row>
    <row r="395">
      <c r="N395" s="2"/>
    </row>
    <row r="396">
      <c r="N396" s="2"/>
    </row>
    <row r="397">
      <c r="N397" s="2"/>
    </row>
    <row r="398">
      <c r="N398" s="2"/>
    </row>
    <row r="399">
      <c r="N399" s="2"/>
    </row>
    <row r="400">
      <c r="N400" s="2"/>
    </row>
    <row r="401">
      <c r="N401" s="2"/>
    </row>
    <row r="402">
      <c r="N402" s="2"/>
    </row>
    <row r="403">
      <c r="N403" s="2"/>
    </row>
    <row r="404">
      <c r="N404" s="2"/>
    </row>
    <row r="405">
      <c r="N405" s="2"/>
    </row>
    <row r="406">
      <c r="N406" s="2"/>
    </row>
    <row r="407">
      <c r="N407" s="2"/>
    </row>
    <row r="408">
      <c r="N408" s="2"/>
    </row>
    <row r="409">
      <c r="N409" s="2"/>
    </row>
    <row r="410">
      <c r="N410" s="2"/>
    </row>
    <row r="411">
      <c r="N411" s="2"/>
    </row>
    <row r="412">
      <c r="N412" s="2"/>
    </row>
    <row r="413">
      <c r="N413" s="2"/>
    </row>
    <row r="414">
      <c r="N414" s="2"/>
    </row>
    <row r="415">
      <c r="N415" s="2"/>
    </row>
    <row r="416">
      <c r="N416" s="2"/>
    </row>
    <row r="417">
      <c r="N417" s="2"/>
    </row>
    <row r="418">
      <c r="N418" s="2"/>
    </row>
    <row r="419">
      <c r="N419" s="2"/>
    </row>
    <row r="420">
      <c r="N420" s="2"/>
    </row>
    <row r="421">
      <c r="N421" s="2"/>
    </row>
    <row r="422">
      <c r="N422" s="2"/>
    </row>
    <row r="423">
      <c r="N423" s="2"/>
    </row>
    <row r="424">
      <c r="N424" s="2"/>
    </row>
    <row r="425">
      <c r="N425" s="2"/>
    </row>
    <row r="426">
      <c r="N426" s="2"/>
    </row>
    <row r="427">
      <c r="N427" s="2"/>
    </row>
    <row r="428">
      <c r="N428" s="2"/>
    </row>
    <row r="429">
      <c r="N429" s="2"/>
    </row>
    <row r="430">
      <c r="N430" s="2"/>
    </row>
    <row r="431">
      <c r="N431" s="2"/>
    </row>
    <row r="432">
      <c r="N432" s="2"/>
    </row>
    <row r="433">
      <c r="N433" s="2"/>
    </row>
    <row r="434">
      <c r="N434" s="2"/>
    </row>
    <row r="435">
      <c r="N435" s="2"/>
    </row>
    <row r="436">
      <c r="N436" s="2"/>
    </row>
    <row r="437">
      <c r="N437" s="2"/>
    </row>
    <row r="438">
      <c r="N438" s="2"/>
    </row>
    <row r="439">
      <c r="N439" s="2"/>
    </row>
    <row r="440">
      <c r="N440" s="2"/>
    </row>
    <row r="441">
      <c r="N441" s="2"/>
    </row>
    <row r="442">
      <c r="N442" s="2"/>
    </row>
    <row r="443">
      <c r="N443" s="2"/>
    </row>
    <row r="444">
      <c r="N444" s="2"/>
    </row>
    <row r="445">
      <c r="N445" s="2"/>
    </row>
    <row r="446">
      <c r="N446" s="2"/>
    </row>
    <row r="447">
      <c r="N447" s="2"/>
    </row>
    <row r="448">
      <c r="N448" s="2"/>
    </row>
    <row r="449">
      <c r="N449" s="2"/>
    </row>
    <row r="450">
      <c r="N450" s="2"/>
    </row>
    <row r="451">
      <c r="N451" s="2"/>
    </row>
    <row r="452">
      <c r="N452" s="2"/>
    </row>
    <row r="453">
      <c r="N453" s="2"/>
    </row>
    <row r="454">
      <c r="N454" s="2"/>
    </row>
    <row r="455">
      <c r="N455" s="2"/>
    </row>
    <row r="456">
      <c r="N456" s="2"/>
    </row>
    <row r="457">
      <c r="N457" s="2"/>
    </row>
    <row r="458">
      <c r="N458" s="2"/>
    </row>
    <row r="459">
      <c r="N459" s="2"/>
    </row>
    <row r="460">
      <c r="N460" s="2"/>
    </row>
    <row r="461">
      <c r="N461" s="2"/>
    </row>
    <row r="462">
      <c r="N462" s="2"/>
    </row>
    <row r="463">
      <c r="N463" s="2"/>
    </row>
    <row r="464">
      <c r="N464" s="2"/>
    </row>
    <row r="465">
      <c r="N465" s="2"/>
    </row>
    <row r="466">
      <c r="N466" s="2"/>
    </row>
    <row r="467">
      <c r="N467" s="2"/>
    </row>
    <row r="468">
      <c r="N468" s="2"/>
    </row>
    <row r="469">
      <c r="N469" s="2"/>
    </row>
    <row r="470">
      <c r="N470" s="2"/>
    </row>
    <row r="471">
      <c r="N471" s="2"/>
    </row>
    <row r="472">
      <c r="N472" s="2"/>
    </row>
    <row r="473">
      <c r="N473" s="2"/>
    </row>
    <row r="474">
      <c r="N474" s="2"/>
    </row>
    <row r="475">
      <c r="N475" s="2"/>
    </row>
    <row r="476">
      <c r="N476" s="2"/>
    </row>
    <row r="477">
      <c r="N477" s="2"/>
    </row>
    <row r="478">
      <c r="N478" s="2"/>
    </row>
    <row r="479">
      <c r="N479" s="2"/>
    </row>
    <row r="480">
      <c r="N480" s="2"/>
    </row>
    <row r="481">
      <c r="N481" s="2"/>
    </row>
    <row r="482">
      <c r="N482" s="2"/>
    </row>
    <row r="483">
      <c r="N483" s="2"/>
    </row>
    <row r="484">
      <c r="N484" s="2"/>
    </row>
    <row r="485">
      <c r="N485" s="2"/>
    </row>
    <row r="486">
      <c r="N486" s="2"/>
    </row>
    <row r="487">
      <c r="N487" s="2"/>
    </row>
    <row r="488">
      <c r="N488" s="2"/>
    </row>
    <row r="489">
      <c r="N489" s="2"/>
    </row>
    <row r="490">
      <c r="N490" s="2"/>
    </row>
    <row r="491">
      <c r="N491" s="2"/>
    </row>
    <row r="492">
      <c r="N492" s="2"/>
    </row>
    <row r="493">
      <c r="N493" s="2"/>
    </row>
    <row r="494">
      <c r="N494" s="2"/>
    </row>
    <row r="495">
      <c r="N495" s="2"/>
    </row>
    <row r="496">
      <c r="N496" s="2"/>
    </row>
    <row r="497">
      <c r="N497" s="2"/>
    </row>
    <row r="498">
      <c r="N498" s="2"/>
    </row>
    <row r="499">
      <c r="N499" s="2"/>
    </row>
    <row r="500">
      <c r="N500" s="2"/>
    </row>
    <row r="501">
      <c r="N501" s="2"/>
    </row>
    <row r="502">
      <c r="N502" s="2"/>
    </row>
    <row r="503">
      <c r="N503" s="2"/>
    </row>
    <row r="504">
      <c r="N504" s="2"/>
    </row>
    <row r="505">
      <c r="N505" s="2"/>
    </row>
    <row r="506">
      <c r="N506" s="2"/>
    </row>
    <row r="507">
      <c r="N507" s="2"/>
    </row>
    <row r="508">
      <c r="N508" s="2"/>
    </row>
    <row r="509">
      <c r="N509" s="2"/>
    </row>
    <row r="510">
      <c r="N510" s="2"/>
    </row>
    <row r="511">
      <c r="N511" s="2"/>
    </row>
    <row r="512">
      <c r="N512" s="2"/>
    </row>
    <row r="513">
      <c r="N513" s="2"/>
    </row>
    <row r="514">
      <c r="N514" s="2"/>
    </row>
    <row r="515">
      <c r="N515" s="2"/>
    </row>
    <row r="516">
      <c r="N516" s="2"/>
    </row>
    <row r="517">
      <c r="N517" s="2"/>
    </row>
    <row r="518">
      <c r="N518" s="2"/>
    </row>
    <row r="519">
      <c r="N519" s="2"/>
    </row>
    <row r="520">
      <c r="N520" s="2"/>
    </row>
    <row r="521">
      <c r="N521" s="2"/>
    </row>
    <row r="522">
      <c r="N522" s="2"/>
    </row>
    <row r="523">
      <c r="N523" s="2"/>
    </row>
    <row r="524">
      <c r="N524" s="2"/>
    </row>
    <row r="525">
      <c r="N525" s="2"/>
    </row>
    <row r="526">
      <c r="N526" s="2"/>
    </row>
    <row r="527">
      <c r="N527" s="2"/>
    </row>
    <row r="528">
      <c r="N528" s="2"/>
    </row>
    <row r="529">
      <c r="N529" s="2"/>
    </row>
    <row r="530">
      <c r="N530" s="2"/>
    </row>
    <row r="531">
      <c r="N531" s="2"/>
    </row>
    <row r="532">
      <c r="N532" s="2"/>
    </row>
    <row r="533">
      <c r="N533" s="2"/>
    </row>
    <row r="534">
      <c r="N534" s="2"/>
    </row>
    <row r="535">
      <c r="N535" s="2"/>
    </row>
    <row r="536">
      <c r="N536" s="2"/>
    </row>
    <row r="537">
      <c r="N537" s="2"/>
    </row>
    <row r="538">
      <c r="N538" s="2"/>
    </row>
    <row r="539">
      <c r="N539" s="2"/>
    </row>
    <row r="540">
      <c r="N540" s="2"/>
    </row>
    <row r="541">
      <c r="N541" s="2"/>
    </row>
    <row r="542">
      <c r="N542" s="2"/>
    </row>
    <row r="543">
      <c r="N543" s="2"/>
    </row>
    <row r="544">
      <c r="N544" s="2"/>
    </row>
    <row r="545">
      <c r="N545" s="2"/>
    </row>
    <row r="546">
      <c r="N546" s="2"/>
    </row>
    <row r="547">
      <c r="N547" s="2"/>
    </row>
    <row r="548">
      <c r="N548" s="2"/>
    </row>
    <row r="549">
      <c r="N549" s="2"/>
    </row>
    <row r="550">
      <c r="N550" s="2"/>
    </row>
    <row r="551">
      <c r="N551" s="2"/>
    </row>
    <row r="552">
      <c r="N552" s="2"/>
    </row>
    <row r="553">
      <c r="N553" s="2"/>
    </row>
    <row r="554">
      <c r="N554" s="2"/>
    </row>
    <row r="555">
      <c r="N555" s="2"/>
    </row>
    <row r="556">
      <c r="N556" s="2"/>
    </row>
    <row r="557">
      <c r="N557" s="2"/>
    </row>
    <row r="558">
      <c r="N558" s="2"/>
    </row>
    <row r="559">
      <c r="N559" s="2"/>
    </row>
    <row r="560">
      <c r="N560" s="2"/>
    </row>
    <row r="561">
      <c r="N561" s="2"/>
    </row>
    <row r="562">
      <c r="N562" s="2"/>
    </row>
    <row r="563">
      <c r="N563" s="2"/>
    </row>
    <row r="564">
      <c r="N564" s="2"/>
    </row>
    <row r="565">
      <c r="N565" s="2"/>
    </row>
    <row r="566">
      <c r="N566" s="2"/>
    </row>
    <row r="567">
      <c r="N567" s="2"/>
    </row>
    <row r="568">
      <c r="N568" s="2"/>
    </row>
    <row r="569">
      <c r="N569" s="2"/>
    </row>
    <row r="570">
      <c r="N570" s="2"/>
    </row>
    <row r="571">
      <c r="N571" s="2"/>
    </row>
    <row r="572">
      <c r="N572" s="2"/>
    </row>
    <row r="573">
      <c r="N573" s="2"/>
    </row>
    <row r="574">
      <c r="N574" s="2"/>
    </row>
    <row r="575">
      <c r="N575" s="2"/>
    </row>
    <row r="576">
      <c r="N576" s="2"/>
    </row>
    <row r="577">
      <c r="N577" s="2"/>
    </row>
    <row r="578">
      <c r="N578" s="2"/>
    </row>
    <row r="579">
      <c r="N579" s="2"/>
    </row>
    <row r="580">
      <c r="N580" s="2"/>
    </row>
    <row r="581">
      <c r="N581" s="2"/>
    </row>
    <row r="582">
      <c r="N582" s="2"/>
    </row>
    <row r="583">
      <c r="N583" s="2"/>
    </row>
    <row r="584">
      <c r="N584" s="2"/>
    </row>
    <row r="585">
      <c r="N585" s="2"/>
    </row>
    <row r="586">
      <c r="N586" s="2"/>
    </row>
    <row r="587">
      <c r="N587" s="2"/>
    </row>
    <row r="588">
      <c r="N588" s="2"/>
    </row>
    <row r="589">
      <c r="N589" s="2"/>
    </row>
    <row r="590">
      <c r="N590" s="2"/>
    </row>
    <row r="591">
      <c r="N591" s="2"/>
    </row>
    <row r="592">
      <c r="N592" s="2"/>
    </row>
    <row r="593">
      <c r="N593" s="2"/>
    </row>
    <row r="594">
      <c r="N594" s="2"/>
    </row>
    <row r="595">
      <c r="N595" s="2"/>
    </row>
    <row r="596">
      <c r="N596" s="2"/>
    </row>
    <row r="597">
      <c r="N597" s="2"/>
    </row>
    <row r="598">
      <c r="N598" s="2"/>
    </row>
    <row r="599">
      <c r="N599" s="2"/>
    </row>
    <row r="600">
      <c r="N600" s="2"/>
    </row>
    <row r="601">
      <c r="N601" s="2"/>
    </row>
    <row r="602">
      <c r="N602" s="2"/>
    </row>
    <row r="603">
      <c r="N603" s="2"/>
    </row>
    <row r="604">
      <c r="N604" s="2"/>
    </row>
    <row r="605">
      <c r="N605" s="2"/>
    </row>
    <row r="606">
      <c r="N606" s="2"/>
    </row>
    <row r="607">
      <c r="N607" s="2"/>
    </row>
    <row r="608">
      <c r="N608" s="2"/>
    </row>
    <row r="609">
      <c r="N609" s="2"/>
    </row>
    <row r="610">
      <c r="N610" s="2"/>
    </row>
    <row r="611">
      <c r="N611" s="2"/>
    </row>
    <row r="612">
      <c r="N612" s="2"/>
    </row>
    <row r="613">
      <c r="N613" s="2"/>
    </row>
    <row r="614">
      <c r="N614" s="2"/>
    </row>
    <row r="615">
      <c r="N615" s="2"/>
    </row>
    <row r="616">
      <c r="N616" s="2"/>
    </row>
    <row r="617">
      <c r="N617" s="2"/>
    </row>
    <row r="618">
      <c r="N618" s="2"/>
    </row>
    <row r="619">
      <c r="N619" s="2"/>
    </row>
    <row r="620">
      <c r="N620" s="2"/>
    </row>
    <row r="621">
      <c r="N621" s="2"/>
    </row>
    <row r="622">
      <c r="N622" s="2"/>
    </row>
    <row r="623">
      <c r="N623" s="2"/>
    </row>
    <row r="624">
      <c r="N624" s="2"/>
    </row>
    <row r="625">
      <c r="N625" s="2"/>
    </row>
    <row r="626">
      <c r="N626" s="2"/>
    </row>
    <row r="627">
      <c r="N627" s="2"/>
    </row>
    <row r="628">
      <c r="N628" s="2"/>
    </row>
    <row r="629">
      <c r="N629" s="2"/>
    </row>
    <row r="630">
      <c r="N630" s="2"/>
    </row>
    <row r="631">
      <c r="N631" s="2"/>
    </row>
    <row r="632">
      <c r="N632" s="2"/>
    </row>
    <row r="633">
      <c r="N633" s="2"/>
    </row>
    <row r="634">
      <c r="N634" s="2"/>
    </row>
    <row r="635">
      <c r="N635" s="2"/>
    </row>
    <row r="636">
      <c r="N636" s="2"/>
    </row>
    <row r="637">
      <c r="N637" s="2"/>
    </row>
    <row r="638">
      <c r="N638" s="2"/>
    </row>
    <row r="639">
      <c r="N639" s="2"/>
    </row>
    <row r="640">
      <c r="N640" s="2"/>
    </row>
    <row r="641">
      <c r="N641" s="2"/>
    </row>
    <row r="642">
      <c r="N642" s="2"/>
    </row>
    <row r="643">
      <c r="N643" s="2"/>
    </row>
    <row r="644">
      <c r="N644" s="2"/>
    </row>
    <row r="645">
      <c r="N645" s="2"/>
    </row>
    <row r="646">
      <c r="N646" s="2"/>
    </row>
    <row r="647">
      <c r="N647" s="2"/>
    </row>
    <row r="648">
      <c r="N648" s="2"/>
    </row>
    <row r="649">
      <c r="N649" s="2"/>
    </row>
    <row r="650">
      <c r="N650" s="2"/>
    </row>
    <row r="651">
      <c r="N651" s="2"/>
    </row>
    <row r="652">
      <c r="N652" s="2"/>
    </row>
    <row r="653">
      <c r="N653" s="2"/>
    </row>
    <row r="654">
      <c r="N654" s="2"/>
    </row>
    <row r="655">
      <c r="N655" s="2"/>
    </row>
    <row r="656">
      <c r="N656" s="2"/>
    </row>
    <row r="657">
      <c r="N657" s="2"/>
    </row>
    <row r="658">
      <c r="N658" s="2"/>
    </row>
    <row r="659">
      <c r="N659" s="2"/>
    </row>
    <row r="660">
      <c r="N660" s="2"/>
    </row>
    <row r="661">
      <c r="N661" s="2"/>
    </row>
    <row r="662">
      <c r="N662" s="2"/>
    </row>
    <row r="663">
      <c r="N663" s="2"/>
    </row>
    <row r="664">
      <c r="N664" s="2"/>
    </row>
    <row r="665">
      <c r="N665" s="2"/>
    </row>
    <row r="666">
      <c r="N666" s="2"/>
    </row>
    <row r="667">
      <c r="N667" s="2"/>
    </row>
    <row r="668">
      <c r="N668" s="2"/>
    </row>
    <row r="669">
      <c r="N669" s="2"/>
    </row>
    <row r="670">
      <c r="N670" s="2"/>
    </row>
    <row r="671">
      <c r="N671" s="2"/>
    </row>
    <row r="672">
      <c r="N672" s="2"/>
    </row>
    <row r="673">
      <c r="N673" s="2"/>
    </row>
    <row r="674">
      <c r="N674" s="2"/>
    </row>
    <row r="675">
      <c r="N675" s="2"/>
    </row>
    <row r="676">
      <c r="N676" s="2"/>
    </row>
    <row r="677">
      <c r="N677" s="2"/>
    </row>
    <row r="678">
      <c r="N678" s="2"/>
    </row>
    <row r="679">
      <c r="N679" s="2"/>
    </row>
    <row r="680">
      <c r="N680" s="2"/>
    </row>
    <row r="681">
      <c r="N681" s="2"/>
    </row>
    <row r="682">
      <c r="N682" s="2"/>
    </row>
    <row r="683">
      <c r="N683" s="2"/>
    </row>
    <row r="684">
      <c r="N684" s="2"/>
    </row>
    <row r="685">
      <c r="N685" s="2"/>
    </row>
    <row r="686">
      <c r="N686" s="2"/>
    </row>
    <row r="687">
      <c r="N687" s="2"/>
    </row>
    <row r="688">
      <c r="N688" s="2"/>
    </row>
    <row r="689">
      <c r="N689" s="2"/>
    </row>
    <row r="690">
      <c r="N690" s="2"/>
    </row>
    <row r="691">
      <c r="N691" s="2"/>
    </row>
    <row r="692">
      <c r="N692" s="2"/>
    </row>
    <row r="693">
      <c r="N693" s="2"/>
    </row>
    <row r="694">
      <c r="N694" s="2"/>
    </row>
    <row r="695">
      <c r="N695" s="2"/>
    </row>
    <row r="696">
      <c r="N696" s="2"/>
    </row>
    <row r="697">
      <c r="N697" s="2"/>
    </row>
    <row r="698">
      <c r="N698" s="2"/>
    </row>
    <row r="699">
      <c r="N699" s="2"/>
    </row>
    <row r="700">
      <c r="N700" s="2"/>
    </row>
    <row r="701">
      <c r="N701" s="2"/>
    </row>
    <row r="702">
      <c r="N702" s="2"/>
    </row>
    <row r="703">
      <c r="N703" s="2"/>
    </row>
    <row r="704">
      <c r="N704" s="2"/>
    </row>
    <row r="705">
      <c r="N705" s="2"/>
    </row>
    <row r="706">
      <c r="N706" s="2"/>
    </row>
    <row r="707">
      <c r="N707" s="2"/>
    </row>
    <row r="708">
      <c r="N708" s="2"/>
    </row>
    <row r="709">
      <c r="N709" s="2"/>
    </row>
    <row r="710">
      <c r="N710" s="2"/>
    </row>
    <row r="711">
      <c r="N711" s="2"/>
    </row>
    <row r="712">
      <c r="N712" s="2"/>
    </row>
    <row r="713">
      <c r="N713" s="2"/>
    </row>
    <row r="714">
      <c r="N714" s="2"/>
    </row>
    <row r="715">
      <c r="N715" s="2"/>
    </row>
    <row r="716">
      <c r="N716" s="2"/>
    </row>
    <row r="717">
      <c r="N717" s="2"/>
    </row>
    <row r="718">
      <c r="N718" s="2"/>
    </row>
    <row r="719">
      <c r="N719" s="2"/>
    </row>
    <row r="720">
      <c r="N720" s="2"/>
    </row>
    <row r="721">
      <c r="N721" s="2"/>
    </row>
    <row r="722">
      <c r="N722" s="2"/>
    </row>
    <row r="723">
      <c r="N723" s="2"/>
    </row>
    <row r="724">
      <c r="N724" s="2"/>
    </row>
    <row r="725">
      <c r="N725" s="2"/>
    </row>
    <row r="726">
      <c r="N726" s="2"/>
    </row>
    <row r="727">
      <c r="N727" s="2"/>
    </row>
    <row r="728">
      <c r="N728" s="2"/>
    </row>
    <row r="729">
      <c r="N729" s="2"/>
    </row>
    <row r="730">
      <c r="N730" s="2"/>
    </row>
    <row r="731">
      <c r="N731" s="2"/>
    </row>
    <row r="732">
      <c r="N732" s="2"/>
    </row>
    <row r="733">
      <c r="N733" s="2"/>
    </row>
    <row r="734">
      <c r="N734" s="2"/>
    </row>
    <row r="735">
      <c r="N735" s="2"/>
    </row>
    <row r="736">
      <c r="N736" s="2"/>
    </row>
    <row r="737">
      <c r="N737" s="2"/>
    </row>
    <row r="738">
      <c r="N738" s="2"/>
    </row>
    <row r="739">
      <c r="N739" s="2"/>
    </row>
    <row r="740">
      <c r="N740" s="2"/>
    </row>
    <row r="741">
      <c r="N741" s="2"/>
    </row>
    <row r="742">
      <c r="N742" s="2"/>
    </row>
    <row r="743">
      <c r="N743" s="2"/>
    </row>
    <row r="744">
      <c r="N744" s="2"/>
    </row>
    <row r="745">
      <c r="N745" s="2"/>
    </row>
    <row r="746">
      <c r="N746" s="2"/>
    </row>
    <row r="747">
      <c r="N747" s="2"/>
    </row>
    <row r="748">
      <c r="N748" s="2"/>
    </row>
    <row r="749">
      <c r="N749" s="2"/>
    </row>
    <row r="750">
      <c r="N750" s="2"/>
    </row>
    <row r="751">
      <c r="N751" s="2"/>
    </row>
    <row r="752">
      <c r="N752" s="2"/>
    </row>
    <row r="753">
      <c r="N753" s="2"/>
    </row>
    <row r="754">
      <c r="N754" s="2"/>
    </row>
    <row r="755">
      <c r="N755" s="2"/>
    </row>
    <row r="756">
      <c r="N756" s="2"/>
    </row>
    <row r="757">
      <c r="N757" s="2"/>
    </row>
    <row r="758">
      <c r="N758" s="2"/>
    </row>
    <row r="759">
      <c r="N759" s="2"/>
    </row>
    <row r="760">
      <c r="N760" s="2"/>
    </row>
    <row r="761">
      <c r="N761" s="2"/>
    </row>
    <row r="762">
      <c r="N762" s="2"/>
    </row>
    <row r="763">
      <c r="N763" s="2"/>
    </row>
    <row r="764">
      <c r="N764" s="2"/>
    </row>
    <row r="765">
      <c r="N765" s="2"/>
    </row>
    <row r="766">
      <c r="N766" s="2"/>
    </row>
    <row r="767">
      <c r="N767" s="2"/>
    </row>
    <row r="768">
      <c r="N768" s="2"/>
    </row>
    <row r="769">
      <c r="N769" s="2"/>
    </row>
    <row r="770">
      <c r="N770" s="2"/>
    </row>
    <row r="771">
      <c r="N771" s="2"/>
    </row>
    <row r="772">
      <c r="N772" s="2"/>
    </row>
    <row r="773">
      <c r="N773" s="2"/>
    </row>
    <row r="774">
      <c r="N774" s="2"/>
    </row>
    <row r="775">
      <c r="N775" s="2"/>
    </row>
    <row r="776">
      <c r="N776" s="2"/>
    </row>
    <row r="777">
      <c r="N777" s="2"/>
    </row>
    <row r="778">
      <c r="N778" s="2"/>
    </row>
    <row r="779">
      <c r="N779" s="2"/>
    </row>
    <row r="780">
      <c r="N780" s="2"/>
    </row>
    <row r="781">
      <c r="N781" s="2"/>
    </row>
    <row r="782">
      <c r="N782" s="2"/>
    </row>
    <row r="783">
      <c r="N783" s="2"/>
    </row>
    <row r="784">
      <c r="N784" s="2"/>
    </row>
    <row r="785">
      <c r="N785" s="2"/>
    </row>
    <row r="786">
      <c r="N786" s="2"/>
    </row>
    <row r="787">
      <c r="N787" s="2"/>
    </row>
    <row r="788">
      <c r="N788" s="2"/>
    </row>
    <row r="789">
      <c r="N789" s="2"/>
    </row>
    <row r="790">
      <c r="N790" s="2"/>
    </row>
    <row r="791">
      <c r="N791" s="2"/>
    </row>
    <row r="792">
      <c r="N792" s="2"/>
    </row>
    <row r="793">
      <c r="N793" s="2"/>
    </row>
    <row r="794">
      <c r="N794" s="2"/>
    </row>
    <row r="795">
      <c r="N795" s="2"/>
    </row>
    <row r="796">
      <c r="N796" s="2"/>
    </row>
    <row r="797">
      <c r="N797" s="2"/>
    </row>
    <row r="798">
      <c r="N798" s="2"/>
    </row>
    <row r="799">
      <c r="N799" s="2"/>
    </row>
    <row r="800">
      <c r="N800" s="2"/>
    </row>
    <row r="801">
      <c r="N801" s="2"/>
    </row>
    <row r="802">
      <c r="N802" s="2"/>
    </row>
    <row r="803">
      <c r="N803" s="2"/>
    </row>
    <row r="804">
      <c r="N804" s="2"/>
    </row>
    <row r="805">
      <c r="N805" s="2"/>
    </row>
    <row r="806">
      <c r="N806" s="2"/>
    </row>
    <row r="807">
      <c r="N807" s="2"/>
    </row>
    <row r="808">
      <c r="N808" s="2"/>
    </row>
    <row r="809">
      <c r="N809" s="2"/>
    </row>
    <row r="810">
      <c r="N810" s="2"/>
    </row>
    <row r="811">
      <c r="N811" s="2"/>
    </row>
    <row r="812">
      <c r="N812" s="2"/>
    </row>
    <row r="813">
      <c r="N813" s="2"/>
    </row>
    <row r="814">
      <c r="N814" s="2"/>
    </row>
    <row r="815">
      <c r="N815" s="2"/>
    </row>
    <row r="816">
      <c r="N816" s="2"/>
    </row>
    <row r="817">
      <c r="N817" s="2"/>
    </row>
    <row r="818">
      <c r="N818" s="2"/>
    </row>
    <row r="819">
      <c r="N819" s="2"/>
    </row>
    <row r="820">
      <c r="N820" s="2"/>
    </row>
    <row r="821">
      <c r="N821" s="2"/>
    </row>
    <row r="822">
      <c r="N822" s="2"/>
    </row>
    <row r="823">
      <c r="N823" s="2"/>
    </row>
    <row r="824">
      <c r="N824" s="2"/>
    </row>
    <row r="825">
      <c r="N825" s="2"/>
    </row>
    <row r="826">
      <c r="N826" s="2"/>
    </row>
    <row r="827">
      <c r="N827" s="2"/>
    </row>
    <row r="828">
      <c r="N828" s="2"/>
    </row>
    <row r="829">
      <c r="N829" s="2"/>
    </row>
    <row r="830">
      <c r="N830" s="2"/>
    </row>
    <row r="831">
      <c r="N831" s="2"/>
    </row>
    <row r="832">
      <c r="N832" s="2"/>
    </row>
    <row r="833">
      <c r="N833" s="2"/>
    </row>
    <row r="834">
      <c r="N834" s="2"/>
    </row>
    <row r="835">
      <c r="N835" s="2"/>
    </row>
    <row r="836">
      <c r="N836" s="2"/>
    </row>
    <row r="837">
      <c r="N837" s="2"/>
    </row>
    <row r="838">
      <c r="N838" s="2"/>
    </row>
    <row r="839">
      <c r="N839" s="2"/>
    </row>
    <row r="840">
      <c r="N840" s="2"/>
    </row>
    <row r="841">
      <c r="N841" s="2"/>
    </row>
    <row r="842">
      <c r="N842" s="2"/>
    </row>
    <row r="843">
      <c r="N843" s="2"/>
    </row>
    <row r="844">
      <c r="N844" s="2"/>
    </row>
    <row r="845">
      <c r="N845" s="2"/>
    </row>
    <row r="846">
      <c r="N846" s="2"/>
    </row>
    <row r="847">
      <c r="N847" s="2"/>
    </row>
    <row r="848">
      <c r="N848" s="2"/>
    </row>
    <row r="849">
      <c r="N849" s="2"/>
    </row>
    <row r="850">
      <c r="N850" s="2"/>
    </row>
    <row r="851">
      <c r="N851" s="2"/>
    </row>
    <row r="852">
      <c r="N852" s="2"/>
    </row>
    <row r="853">
      <c r="N853" s="2"/>
    </row>
    <row r="854">
      <c r="N854" s="2"/>
    </row>
    <row r="855">
      <c r="N855" s="2"/>
    </row>
    <row r="856">
      <c r="N856" s="2"/>
    </row>
    <row r="857">
      <c r="N857" s="2"/>
    </row>
    <row r="858">
      <c r="N858" s="2"/>
    </row>
    <row r="859">
      <c r="N859" s="2"/>
    </row>
    <row r="860">
      <c r="N860" s="2"/>
    </row>
    <row r="861">
      <c r="N861" s="2"/>
    </row>
    <row r="862">
      <c r="N862" s="2"/>
    </row>
    <row r="863">
      <c r="N863" s="2"/>
    </row>
    <row r="864">
      <c r="N864" s="2"/>
    </row>
    <row r="865">
      <c r="N865" s="2"/>
    </row>
    <row r="866">
      <c r="N866" s="2"/>
    </row>
    <row r="867">
      <c r="N867" s="2"/>
    </row>
    <row r="868">
      <c r="N868" s="2"/>
    </row>
    <row r="869">
      <c r="N869" s="2"/>
    </row>
    <row r="870">
      <c r="N870" s="2"/>
    </row>
    <row r="871">
      <c r="N871" s="2"/>
    </row>
    <row r="872">
      <c r="N872" s="2"/>
    </row>
    <row r="873">
      <c r="N873" s="2"/>
    </row>
    <row r="874">
      <c r="N874" s="2"/>
    </row>
    <row r="875">
      <c r="N875" s="2"/>
    </row>
    <row r="876">
      <c r="N876" s="2"/>
    </row>
    <row r="877">
      <c r="N877" s="2"/>
    </row>
    <row r="878">
      <c r="N878" s="2"/>
    </row>
    <row r="879">
      <c r="N879" s="2"/>
    </row>
    <row r="880">
      <c r="N880" s="2"/>
    </row>
    <row r="881">
      <c r="N881" s="2"/>
    </row>
    <row r="882">
      <c r="N882" s="2"/>
    </row>
    <row r="883">
      <c r="N883" s="2"/>
    </row>
    <row r="884">
      <c r="N884" s="2"/>
    </row>
    <row r="885">
      <c r="N885" s="2"/>
    </row>
    <row r="886">
      <c r="N886" s="2"/>
    </row>
    <row r="887">
      <c r="N887" s="2"/>
    </row>
    <row r="888">
      <c r="N888" s="2"/>
    </row>
    <row r="889">
      <c r="N889" s="2"/>
    </row>
    <row r="890">
      <c r="N890" s="2"/>
    </row>
    <row r="891">
      <c r="N891" s="2"/>
    </row>
    <row r="892">
      <c r="N892" s="2"/>
    </row>
    <row r="893">
      <c r="N893" s="2"/>
    </row>
    <row r="894">
      <c r="N894" s="2"/>
    </row>
    <row r="895">
      <c r="N895" s="2"/>
    </row>
    <row r="896">
      <c r="N896" s="2"/>
    </row>
    <row r="897">
      <c r="N897" s="2"/>
    </row>
    <row r="898">
      <c r="N898" s="2"/>
    </row>
    <row r="899">
      <c r="N899" s="2"/>
    </row>
    <row r="900">
      <c r="N900" s="2"/>
    </row>
    <row r="901">
      <c r="N901" s="2"/>
    </row>
    <row r="902">
      <c r="N902" s="2"/>
    </row>
    <row r="903">
      <c r="N903" s="2"/>
    </row>
    <row r="904">
      <c r="N904" s="2"/>
    </row>
    <row r="905">
      <c r="N905" s="2"/>
    </row>
    <row r="906">
      <c r="N906" s="2"/>
    </row>
    <row r="907">
      <c r="N907" s="2"/>
    </row>
    <row r="908">
      <c r="N908" s="2"/>
    </row>
    <row r="909">
      <c r="N909" s="2"/>
    </row>
    <row r="910">
      <c r="N910" s="2"/>
    </row>
    <row r="911">
      <c r="N911" s="2"/>
    </row>
    <row r="912">
      <c r="N912" s="2"/>
    </row>
    <row r="913">
      <c r="N913" s="2"/>
    </row>
    <row r="914">
      <c r="N914" s="2"/>
    </row>
    <row r="915">
      <c r="N915" s="2"/>
    </row>
    <row r="916">
      <c r="N916" s="2"/>
    </row>
    <row r="917">
      <c r="N917" s="2"/>
    </row>
    <row r="918">
      <c r="N918" s="2"/>
    </row>
    <row r="919">
      <c r="N919" s="2"/>
    </row>
    <row r="920">
      <c r="N920" s="2"/>
    </row>
    <row r="921">
      <c r="N921" s="2"/>
    </row>
    <row r="922">
      <c r="N922" s="2"/>
    </row>
    <row r="923">
      <c r="N923" s="2"/>
    </row>
    <row r="924">
      <c r="N924" s="2"/>
    </row>
    <row r="925">
      <c r="N925" s="2"/>
    </row>
    <row r="926">
      <c r="N926" s="2"/>
    </row>
    <row r="927">
      <c r="N927" s="2"/>
    </row>
    <row r="928">
      <c r="N928" s="2"/>
    </row>
    <row r="929">
      <c r="N929" s="2"/>
    </row>
    <row r="930">
      <c r="N930" s="2"/>
    </row>
    <row r="931">
      <c r="N931" s="2"/>
    </row>
    <row r="932">
      <c r="N932" s="2"/>
    </row>
    <row r="933">
      <c r="N933" s="2"/>
    </row>
    <row r="934">
      <c r="N934" s="2"/>
    </row>
    <row r="935">
      <c r="N935" s="2"/>
    </row>
    <row r="936">
      <c r="N936" s="2"/>
    </row>
    <row r="937">
      <c r="N937" s="2"/>
    </row>
    <row r="938">
      <c r="N938" s="2"/>
    </row>
    <row r="939">
      <c r="N939" s="2"/>
    </row>
    <row r="940">
      <c r="N940" s="2"/>
    </row>
    <row r="941">
      <c r="N941" s="2"/>
    </row>
    <row r="942">
      <c r="N942" s="2"/>
    </row>
    <row r="943">
      <c r="N943" s="2"/>
    </row>
    <row r="944">
      <c r="N944" s="2"/>
    </row>
    <row r="945">
      <c r="N945" s="2"/>
    </row>
    <row r="946">
      <c r="N946" s="2"/>
    </row>
    <row r="947">
      <c r="N947" s="2"/>
    </row>
    <row r="948">
      <c r="N948" s="2"/>
    </row>
    <row r="949">
      <c r="N949" s="2"/>
    </row>
    <row r="950">
      <c r="N950" s="2"/>
    </row>
    <row r="951">
      <c r="N951" s="2"/>
    </row>
    <row r="952">
      <c r="N952" s="2"/>
    </row>
    <row r="953">
      <c r="N953" s="2"/>
    </row>
    <row r="954">
      <c r="N954" s="2"/>
    </row>
    <row r="955">
      <c r="N955" s="2"/>
    </row>
    <row r="956">
      <c r="N956" s="2"/>
    </row>
    <row r="957">
      <c r="N957" s="2"/>
    </row>
    <row r="958">
      <c r="N958" s="2"/>
    </row>
    <row r="959">
      <c r="N959" s="2"/>
    </row>
    <row r="960">
      <c r="N960" s="2"/>
    </row>
    <row r="961">
      <c r="N961" s="2"/>
    </row>
    <row r="962">
      <c r="N962" s="2"/>
    </row>
    <row r="963">
      <c r="N963" s="2"/>
    </row>
    <row r="964">
      <c r="N964" s="2"/>
    </row>
    <row r="965">
      <c r="N965" s="2"/>
    </row>
    <row r="966">
      <c r="N966" s="2"/>
    </row>
    <row r="967">
      <c r="N967" s="2"/>
    </row>
    <row r="968">
      <c r="N968" s="2"/>
    </row>
    <row r="969">
      <c r="N969" s="2"/>
    </row>
    <row r="970">
      <c r="N970" s="2"/>
    </row>
    <row r="971">
      <c r="N971" s="2"/>
    </row>
    <row r="972">
      <c r="N972" s="2"/>
    </row>
    <row r="973">
      <c r="N973" s="2"/>
    </row>
    <row r="974">
      <c r="N974" s="2"/>
    </row>
    <row r="975">
      <c r="N975" s="2"/>
    </row>
    <row r="976">
      <c r="N976" s="2"/>
    </row>
    <row r="977">
      <c r="N977" s="2"/>
    </row>
    <row r="978">
      <c r="N978" s="2"/>
    </row>
    <row r="979">
      <c r="N979" s="2"/>
    </row>
    <row r="980">
      <c r="N980" s="2"/>
    </row>
    <row r="981">
      <c r="N981" s="2"/>
    </row>
    <row r="982">
      <c r="N982" s="2"/>
    </row>
    <row r="983">
      <c r="N983" s="2"/>
    </row>
    <row r="984">
      <c r="N984" s="2"/>
    </row>
    <row r="985">
      <c r="N985" s="2"/>
    </row>
    <row r="986">
      <c r="N986" s="2"/>
    </row>
    <row r="987">
      <c r="N987" s="2"/>
    </row>
    <row r="988">
      <c r="N988" s="2"/>
    </row>
    <row r="989">
      <c r="N989" s="2"/>
    </row>
    <row r="990">
      <c r="N990" s="2"/>
    </row>
    <row r="991">
      <c r="N991" s="2"/>
    </row>
    <row r="992">
      <c r="N992" s="2"/>
    </row>
    <row r="993">
      <c r="N993" s="2"/>
    </row>
    <row r="994">
      <c r="N994" s="2"/>
    </row>
    <row r="995">
      <c r="N995" s="2"/>
    </row>
    <row r="996">
      <c r="N996" s="2"/>
    </row>
    <row r="997">
      <c r="N997" s="2"/>
    </row>
    <row r="998">
      <c r="N998" s="2"/>
    </row>
    <row r="999">
      <c r="N999" s="2"/>
    </row>
    <row r="1000">
      <c r="N1000" s="2"/>
    </row>
  </sheetData>
  <conditionalFormatting sqref="O14">
    <cfRule type="notContainsBlanks" dxfId="0" priority="1">
      <formula>LEN(TRIM(O14))&gt;0</formula>
    </cfRule>
  </conditionalFormatting>
  <conditionalFormatting sqref="O14">
    <cfRule type="colorScale" priority="2">
      <colorScale>
        <cfvo type="min"/>
        <cfvo type="max"/>
        <color rgb="FF57BB8A"/>
        <color rgb="FFFFFFFF"/>
      </colorScale>
    </cfRule>
  </conditionalFormatting>
  <conditionalFormatting sqref="O14">
    <cfRule type="colorScale" priority="3">
      <colorScale>
        <cfvo type="min"/>
        <cfvo type="max"/>
        <color rgb="FF57BB8A"/>
        <color rgb="FFFFFFFF"/>
      </colorScale>
    </cfRule>
  </conditionalFormatting>
  <hyperlinks>
    <hyperlink r:id="rId1" ref="O2"/>
    <hyperlink r:id="rId2" ref="O3"/>
    <hyperlink r:id="rId3" ref="O4"/>
    <hyperlink r:id="rId4" ref="O5"/>
    <hyperlink r:id="rId5" ref="O6"/>
    <hyperlink r:id="rId6" ref="O7"/>
    <hyperlink r:id="rId7" location="section-overview" ref="O8"/>
    <hyperlink r:id="rId8" ref="N58"/>
    <hyperlink r:id="rId9" ref="N59"/>
    <hyperlink r:id="rId10" ref="N60"/>
    <hyperlink r:id="rId11" ref="N61"/>
  </hyperlinks>
  <drawing r:id="rId1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14.29"/>
    <col customWidth="1" min="13" max="13" width="15.71"/>
  </cols>
  <sheetData>
    <row r="1">
      <c r="A1" s="15" t="s">
        <v>111</v>
      </c>
      <c r="B1" s="15" t="s">
        <v>112</v>
      </c>
      <c r="C1" s="16">
        <v>43920.0</v>
      </c>
      <c r="D1" s="1" t="s">
        <v>113</v>
      </c>
      <c r="E1" s="1">
        <v>4.0</v>
      </c>
      <c r="F1" s="2"/>
      <c r="G1" s="15" t="s">
        <v>114</v>
      </c>
      <c r="H1" s="15" t="s">
        <v>115</v>
      </c>
      <c r="I1" s="16">
        <v>43927.0</v>
      </c>
      <c r="J1" s="2"/>
      <c r="K1" s="2"/>
      <c r="L1" s="2"/>
      <c r="M1" s="15" t="s">
        <v>116</v>
      </c>
      <c r="N1" s="2"/>
      <c r="O1" s="2"/>
      <c r="P1" s="2"/>
      <c r="Q1" s="2"/>
      <c r="R1" s="15" t="s">
        <v>117</v>
      </c>
      <c r="S1" s="15" t="s">
        <v>118</v>
      </c>
      <c r="T1" s="17">
        <v>43941.0</v>
      </c>
      <c r="U1" s="2"/>
      <c r="AB1" s="15"/>
      <c r="AC1" s="15"/>
    </row>
    <row r="2">
      <c r="A2" s="15" t="s">
        <v>119</v>
      </c>
      <c r="B2" s="15" t="s">
        <v>120</v>
      </c>
      <c r="C2" s="15" t="s">
        <v>120</v>
      </c>
      <c r="D2" s="1" t="s">
        <v>121</v>
      </c>
      <c r="E2" s="1">
        <v>2.0</v>
      </c>
      <c r="F2" s="2"/>
      <c r="G2" s="15" t="s">
        <v>122</v>
      </c>
      <c r="H2" s="15" t="s">
        <v>123</v>
      </c>
      <c r="I2" s="15" t="s">
        <v>124</v>
      </c>
      <c r="J2" s="2"/>
      <c r="K2" s="15" t="s">
        <v>122</v>
      </c>
      <c r="L2" s="15">
        <v>2.0</v>
      </c>
      <c r="M2" s="15" t="s">
        <v>119</v>
      </c>
      <c r="N2" s="15" t="s">
        <v>125</v>
      </c>
      <c r="O2" s="15" t="s">
        <v>123</v>
      </c>
      <c r="P2" s="2"/>
      <c r="Q2" s="2"/>
      <c r="R2" s="15" t="s">
        <v>123</v>
      </c>
      <c r="S2" s="15" t="s">
        <v>123</v>
      </c>
      <c r="T2" s="15" t="s">
        <v>123</v>
      </c>
      <c r="U2" s="2"/>
      <c r="AB2" s="2"/>
      <c r="AC2" s="2"/>
    </row>
    <row r="3">
      <c r="A3" s="15" t="s">
        <v>126</v>
      </c>
      <c r="B3" s="2"/>
      <c r="C3" s="2"/>
      <c r="D3" s="1" t="s">
        <v>127</v>
      </c>
      <c r="E3" s="1">
        <v>2.0</v>
      </c>
      <c r="F3" s="2"/>
      <c r="G3" s="15" t="s">
        <v>126</v>
      </c>
      <c r="H3" s="15" t="s">
        <v>126</v>
      </c>
      <c r="I3" s="15" t="s">
        <v>128</v>
      </c>
      <c r="J3" s="2"/>
      <c r="K3" s="15" t="s">
        <v>123</v>
      </c>
      <c r="L3" s="15">
        <v>18.0</v>
      </c>
      <c r="M3" s="15" t="s">
        <v>126</v>
      </c>
      <c r="N3" s="15" t="s">
        <v>129</v>
      </c>
      <c r="O3" s="15" t="s">
        <v>130</v>
      </c>
      <c r="P3" s="2"/>
      <c r="Q3" s="2"/>
      <c r="R3" s="15" t="s">
        <v>130</v>
      </c>
      <c r="S3" s="15" t="s">
        <v>130</v>
      </c>
      <c r="T3" s="15" t="s">
        <v>131</v>
      </c>
      <c r="U3" s="2"/>
      <c r="AB3" s="2"/>
      <c r="AC3" s="2"/>
    </row>
    <row r="4">
      <c r="A4" s="15">
        <v>1.00504293E8</v>
      </c>
      <c r="B4" s="2"/>
      <c r="C4" s="2"/>
      <c r="D4" s="1" t="s">
        <v>132</v>
      </c>
      <c r="E4" s="1">
        <v>1.0</v>
      </c>
      <c r="G4" s="15">
        <v>1.00513397E8</v>
      </c>
      <c r="H4" s="15">
        <v>1.00519539E8</v>
      </c>
      <c r="I4" s="2"/>
      <c r="J4" s="2"/>
      <c r="K4" s="15" t="s">
        <v>124</v>
      </c>
      <c r="L4" s="15">
        <v>8.0</v>
      </c>
      <c r="M4" s="15">
        <v>1.00504293E8</v>
      </c>
      <c r="N4" s="15">
        <v>1.360190454E9</v>
      </c>
      <c r="O4" s="15">
        <v>8.80278364E8</v>
      </c>
      <c r="P4" s="2"/>
      <c r="Q4" s="2"/>
      <c r="R4" s="15">
        <v>8.80278364E8</v>
      </c>
      <c r="S4" s="15">
        <v>8.80278364E8</v>
      </c>
      <c r="T4" s="15">
        <v>8.80278364E8</v>
      </c>
      <c r="U4" s="2"/>
      <c r="AB4" s="2"/>
      <c r="AC4" s="2"/>
    </row>
    <row r="5">
      <c r="D5" s="1" t="s">
        <v>133</v>
      </c>
      <c r="E5" s="1">
        <v>1.0</v>
      </c>
      <c r="H5" s="2"/>
      <c r="I5" s="2"/>
      <c r="J5" s="2"/>
      <c r="K5" s="15" t="s">
        <v>134</v>
      </c>
      <c r="L5" s="15">
        <v>1.0</v>
      </c>
      <c r="M5" s="2"/>
      <c r="N5" s="2"/>
      <c r="O5" s="2"/>
      <c r="P5" s="2"/>
      <c r="Q5" s="2"/>
      <c r="R5" s="2"/>
      <c r="S5" s="2"/>
      <c r="T5" s="2"/>
      <c r="U5" s="2"/>
      <c r="AB5" s="2"/>
      <c r="AC5" s="2"/>
    </row>
    <row r="6">
      <c r="A6" s="15" t="s">
        <v>135</v>
      </c>
      <c r="B6" s="15" t="s">
        <v>136</v>
      </c>
      <c r="C6" s="16">
        <v>43922.0</v>
      </c>
      <c r="D6" s="1" t="s">
        <v>137</v>
      </c>
      <c r="E6" s="1">
        <v>1.0</v>
      </c>
      <c r="G6" s="1" t="s">
        <v>138</v>
      </c>
      <c r="H6" s="15" t="s">
        <v>139</v>
      </c>
      <c r="I6" s="16">
        <v>43928.0</v>
      </c>
      <c r="J6" s="2"/>
      <c r="K6" s="15" t="s">
        <v>119</v>
      </c>
      <c r="L6" s="15">
        <v>5.0</v>
      </c>
      <c r="M6" s="1" t="s">
        <v>140</v>
      </c>
      <c r="N6" s="15" t="s">
        <v>141</v>
      </c>
      <c r="O6" s="16">
        <v>43935.0</v>
      </c>
      <c r="P6" s="2"/>
      <c r="Q6" s="2"/>
      <c r="R6" s="15" t="s">
        <v>142</v>
      </c>
      <c r="S6" s="15" t="s">
        <v>143</v>
      </c>
      <c r="T6" s="17">
        <v>43942.0</v>
      </c>
      <c r="U6" s="2"/>
      <c r="AB6" s="2"/>
      <c r="AC6" s="2"/>
    </row>
    <row r="7">
      <c r="A7" s="15" t="s">
        <v>119</v>
      </c>
      <c r="B7" s="15" t="s">
        <v>122</v>
      </c>
      <c r="C7" s="15" t="s">
        <v>122</v>
      </c>
      <c r="D7" s="1" t="s">
        <v>144</v>
      </c>
      <c r="E7" s="1">
        <v>1.0</v>
      </c>
      <c r="G7" s="15" t="s">
        <v>122</v>
      </c>
      <c r="H7" s="15" t="s">
        <v>134</v>
      </c>
      <c r="I7" s="15" t="s">
        <v>123</v>
      </c>
      <c r="J7" s="2"/>
      <c r="K7" s="15" t="s">
        <v>145</v>
      </c>
      <c r="L7" s="15">
        <v>3.0</v>
      </c>
      <c r="M7" s="15" t="s">
        <v>124</v>
      </c>
      <c r="N7" s="15" t="s">
        <v>146</v>
      </c>
      <c r="O7" s="15" t="s">
        <v>123</v>
      </c>
      <c r="P7" s="2"/>
      <c r="Q7" s="2"/>
      <c r="R7" s="15" t="s">
        <v>123</v>
      </c>
      <c r="S7" s="15" t="s">
        <v>123</v>
      </c>
      <c r="T7" s="15" t="s">
        <v>147</v>
      </c>
      <c r="U7" s="2"/>
      <c r="AB7" s="2"/>
      <c r="AC7" s="2"/>
    </row>
    <row r="8">
      <c r="A8" s="15" t="s">
        <v>126</v>
      </c>
      <c r="B8" s="15" t="s">
        <v>126</v>
      </c>
      <c r="C8" s="15" t="s">
        <v>126</v>
      </c>
      <c r="D8" s="2"/>
      <c r="G8" s="15" t="s">
        <v>126</v>
      </c>
      <c r="H8" s="15" t="s">
        <v>126</v>
      </c>
      <c r="I8" s="15" t="s">
        <v>126</v>
      </c>
      <c r="J8" s="2"/>
      <c r="K8" s="18" t="s">
        <v>148</v>
      </c>
      <c r="L8" s="15">
        <v>1.0</v>
      </c>
      <c r="M8" s="15" t="s">
        <v>149</v>
      </c>
      <c r="N8" s="15" t="s">
        <v>150</v>
      </c>
      <c r="O8" s="15" t="s">
        <v>130</v>
      </c>
      <c r="P8" s="2"/>
      <c r="Q8" s="2"/>
      <c r="R8" s="15" t="s">
        <v>130</v>
      </c>
      <c r="S8" s="15" t="s">
        <v>130</v>
      </c>
      <c r="T8" s="15" t="s">
        <v>151</v>
      </c>
      <c r="U8" s="2"/>
      <c r="AB8" s="2"/>
      <c r="AC8" s="2"/>
    </row>
    <row r="9">
      <c r="A9" s="15">
        <v>1.00504293E8</v>
      </c>
      <c r="B9" s="15">
        <v>1.00513397E8</v>
      </c>
      <c r="C9" s="15">
        <v>1.00513397E8</v>
      </c>
      <c r="D9" s="2"/>
      <c r="G9" s="15">
        <v>1.00513397E8</v>
      </c>
      <c r="H9" s="15">
        <v>1.00626867E8</v>
      </c>
      <c r="I9" s="15">
        <v>1.00519539E8</v>
      </c>
      <c r="J9" s="2"/>
      <c r="K9" s="15" t="s">
        <v>125</v>
      </c>
      <c r="L9" s="15">
        <v>1.0</v>
      </c>
      <c r="M9" s="15">
        <v>1.376732364E9</v>
      </c>
      <c r="N9" s="15">
        <v>8.97850324E8</v>
      </c>
      <c r="O9" s="15">
        <v>8.80278364E8</v>
      </c>
      <c r="P9" s="2"/>
      <c r="Q9" s="2"/>
      <c r="R9" s="15">
        <v>8.80278364E8</v>
      </c>
      <c r="S9" s="15">
        <v>8.80278364E8</v>
      </c>
      <c r="T9" s="15">
        <v>1.365380464E9</v>
      </c>
      <c r="U9" s="2"/>
      <c r="AB9" s="2"/>
      <c r="AC9" s="2"/>
    </row>
    <row r="10">
      <c r="H10" s="2"/>
      <c r="I10" s="2"/>
      <c r="J10" s="2"/>
      <c r="K10" s="15" t="s">
        <v>146</v>
      </c>
      <c r="L10" s="15">
        <v>2.0</v>
      </c>
      <c r="P10" s="2"/>
      <c r="Q10" s="2"/>
      <c r="R10" s="2"/>
      <c r="S10" s="2"/>
      <c r="T10" s="2"/>
      <c r="U10" s="2"/>
      <c r="AB10" s="2"/>
      <c r="AC10" s="2"/>
    </row>
    <row r="11">
      <c r="A11" s="15" t="s">
        <v>152</v>
      </c>
      <c r="B11" s="15" t="s">
        <v>153</v>
      </c>
      <c r="C11" s="16">
        <v>43923.0</v>
      </c>
      <c r="D11" s="2"/>
      <c r="E11" s="2"/>
      <c r="F11" s="2"/>
      <c r="G11" s="1" t="s">
        <v>154</v>
      </c>
      <c r="H11" s="15" t="s">
        <v>155</v>
      </c>
      <c r="I11" s="16">
        <v>43929.0</v>
      </c>
      <c r="J11" s="2"/>
      <c r="K11" s="1" t="s">
        <v>156</v>
      </c>
      <c r="L11" s="15">
        <v>1.0</v>
      </c>
      <c r="M11" s="1" t="s">
        <v>157</v>
      </c>
      <c r="N11" s="1" t="s">
        <v>158</v>
      </c>
      <c r="O11" s="19">
        <v>43936.0</v>
      </c>
      <c r="P11" s="2"/>
      <c r="Q11" s="2"/>
      <c r="R11" s="15" t="s">
        <v>159</v>
      </c>
      <c r="S11" s="15" t="s">
        <v>160</v>
      </c>
      <c r="T11" s="17">
        <v>43943.0</v>
      </c>
      <c r="U11" s="2"/>
      <c r="AB11" s="2"/>
      <c r="AC11" s="2"/>
    </row>
    <row r="12">
      <c r="A12" s="15" t="s">
        <v>156</v>
      </c>
      <c r="B12" s="15" t="s">
        <v>120</v>
      </c>
      <c r="C12" s="15" t="s">
        <v>124</v>
      </c>
      <c r="D12" s="2"/>
      <c r="E12" s="2"/>
      <c r="F12" s="2"/>
      <c r="G12" s="15" t="s">
        <v>119</v>
      </c>
      <c r="H12" s="15" t="s">
        <v>119</v>
      </c>
      <c r="I12" s="15" t="s">
        <v>123</v>
      </c>
      <c r="J12" s="2"/>
      <c r="K12" s="2"/>
      <c r="L12" s="2"/>
      <c r="M12" s="1" t="s">
        <v>156</v>
      </c>
      <c r="N12" s="15" t="s">
        <v>119</v>
      </c>
      <c r="O12" s="15" t="s">
        <v>124</v>
      </c>
      <c r="P12" s="2"/>
      <c r="Q12" s="2"/>
      <c r="R12" s="15" t="s">
        <v>123</v>
      </c>
      <c r="S12" s="15" t="s">
        <v>123</v>
      </c>
      <c r="T12" s="15" t="s">
        <v>123</v>
      </c>
      <c r="U12" s="2"/>
      <c r="AB12" s="2"/>
      <c r="AC12" s="2"/>
    </row>
    <row r="13">
      <c r="A13" s="15" t="s">
        <v>126</v>
      </c>
      <c r="B13" s="2"/>
      <c r="C13" s="15" t="s">
        <v>128</v>
      </c>
      <c r="D13" s="2"/>
      <c r="E13" s="2"/>
      <c r="F13" s="2"/>
      <c r="G13" s="15" t="s">
        <v>126</v>
      </c>
      <c r="H13" s="15" t="s">
        <v>126</v>
      </c>
      <c r="I13" s="15" t="s">
        <v>126</v>
      </c>
      <c r="J13" s="2"/>
      <c r="K13" s="2"/>
      <c r="L13" s="2"/>
      <c r="M13" s="1" t="s">
        <v>161</v>
      </c>
      <c r="N13" s="15" t="s">
        <v>126</v>
      </c>
      <c r="O13" s="15" t="s">
        <v>149</v>
      </c>
      <c r="P13" s="2"/>
      <c r="Q13" s="2"/>
      <c r="R13" s="15" t="s">
        <v>130</v>
      </c>
      <c r="S13" s="15" t="s">
        <v>130</v>
      </c>
      <c r="T13" s="15" t="s">
        <v>130</v>
      </c>
      <c r="U13" s="2"/>
      <c r="AB13" s="2"/>
      <c r="AC13" s="2"/>
    </row>
    <row r="14">
      <c r="A14" s="15">
        <v>1.00498924E8</v>
      </c>
      <c r="B14" s="2"/>
      <c r="C14" s="2"/>
      <c r="D14" s="2"/>
      <c r="E14" s="2"/>
      <c r="F14" s="2"/>
      <c r="G14" s="15">
        <v>1.00504293E8</v>
      </c>
      <c r="H14" s="15">
        <v>1.00504293E8</v>
      </c>
      <c r="I14" s="15">
        <v>1.00519539E8</v>
      </c>
      <c r="J14" s="2"/>
      <c r="K14" s="2"/>
      <c r="L14" s="2"/>
      <c r="M14" s="15">
        <v>1.374642024E9</v>
      </c>
      <c r="N14" s="15">
        <v>1.00504293E8</v>
      </c>
      <c r="O14" s="15">
        <v>1.376732364E9</v>
      </c>
      <c r="P14" s="2"/>
      <c r="Q14" s="2"/>
      <c r="R14" s="15">
        <v>8.80278364E8</v>
      </c>
      <c r="S14" s="15">
        <v>8.80278364E8</v>
      </c>
      <c r="T14" s="15">
        <v>8.80278364E8</v>
      </c>
      <c r="U14" s="2"/>
      <c r="AB14" s="2"/>
      <c r="AC14" s="2"/>
    </row>
    <row r="15"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15" t="s">
        <v>156</v>
      </c>
      <c r="S15" s="15" t="s">
        <v>146</v>
      </c>
      <c r="T15" s="15" t="s">
        <v>148</v>
      </c>
      <c r="U15" s="2"/>
      <c r="AB15" s="2"/>
      <c r="AC15" s="2"/>
    </row>
    <row r="16">
      <c r="A16" s="15" t="s">
        <v>162</v>
      </c>
      <c r="B16" s="15" t="s">
        <v>163</v>
      </c>
      <c r="C16" s="16">
        <v>43924.0</v>
      </c>
      <c r="D16" s="2"/>
      <c r="E16" s="2"/>
      <c r="F16" s="2"/>
      <c r="G16" s="1" t="s">
        <v>164</v>
      </c>
      <c r="H16" s="15" t="s">
        <v>165</v>
      </c>
      <c r="I16" s="16">
        <v>43930.0</v>
      </c>
      <c r="J16" s="2"/>
      <c r="K16" s="2"/>
      <c r="L16" s="2"/>
      <c r="M16" s="15" t="s">
        <v>166</v>
      </c>
      <c r="N16" s="15" t="s">
        <v>167</v>
      </c>
      <c r="O16" s="17">
        <v>43937.0</v>
      </c>
      <c r="P16" s="2"/>
      <c r="Q16" s="2"/>
      <c r="R16" s="1" t="s">
        <v>161</v>
      </c>
      <c r="S16" s="15" t="s">
        <v>150</v>
      </c>
      <c r="T16" s="7" t="s">
        <v>126</v>
      </c>
      <c r="U16" s="2"/>
      <c r="AB16" s="2"/>
      <c r="AC16" s="2"/>
    </row>
    <row r="17">
      <c r="A17" s="15" t="s">
        <v>168</v>
      </c>
      <c r="B17" s="15" t="s">
        <v>120</v>
      </c>
      <c r="C17" s="15" t="s">
        <v>119</v>
      </c>
      <c r="D17" s="2"/>
      <c r="E17" s="2"/>
      <c r="F17" s="2"/>
      <c r="G17" s="15" t="s">
        <v>123</v>
      </c>
      <c r="H17" s="15" t="s">
        <v>169</v>
      </c>
      <c r="I17" s="15" t="s">
        <v>123</v>
      </c>
      <c r="J17" s="2"/>
      <c r="K17" s="2"/>
      <c r="L17" s="2"/>
      <c r="M17" s="15" t="s">
        <v>124</v>
      </c>
      <c r="N17" s="15" t="s">
        <v>145</v>
      </c>
      <c r="O17" s="15" t="s">
        <v>123</v>
      </c>
      <c r="P17" s="2"/>
      <c r="Q17" s="2"/>
      <c r="R17" s="15">
        <v>1.374642024E9</v>
      </c>
      <c r="S17" s="15">
        <v>8.97850324E8</v>
      </c>
      <c r="T17" s="7">
        <v>1.00245396E8</v>
      </c>
      <c r="U17" s="2"/>
      <c r="AB17" s="2"/>
      <c r="AC17" s="2"/>
    </row>
    <row r="18">
      <c r="A18" s="2"/>
      <c r="B18" s="2"/>
      <c r="C18" s="15" t="s">
        <v>126</v>
      </c>
      <c r="D18" s="2"/>
      <c r="E18" s="2"/>
      <c r="F18" s="2"/>
      <c r="G18" s="15" t="s">
        <v>126</v>
      </c>
      <c r="H18" s="2"/>
      <c r="I18" s="15" t="s">
        <v>126</v>
      </c>
      <c r="J18" s="2"/>
      <c r="K18" s="2"/>
      <c r="L18" s="2"/>
      <c r="M18" s="15" t="s">
        <v>149</v>
      </c>
      <c r="N18" s="15" t="s">
        <v>151</v>
      </c>
      <c r="O18" s="15" t="s">
        <v>130</v>
      </c>
      <c r="P18" s="2"/>
      <c r="Q18" s="2"/>
      <c r="R18" s="15" t="s">
        <v>124</v>
      </c>
      <c r="S18" s="15" t="s">
        <v>148</v>
      </c>
      <c r="T18" s="15" t="s">
        <v>156</v>
      </c>
      <c r="U18" s="2"/>
      <c r="AB18" s="2"/>
      <c r="AC18" s="2"/>
    </row>
    <row r="19">
      <c r="A19" s="2"/>
      <c r="B19" s="2"/>
      <c r="C19" s="15">
        <v>1.00504293E8</v>
      </c>
      <c r="D19" s="2"/>
      <c r="E19" s="2"/>
      <c r="F19" s="2"/>
      <c r="G19" s="15">
        <v>1.00519539E8</v>
      </c>
      <c r="H19" s="2"/>
      <c r="I19" s="15">
        <v>1.00519539E8</v>
      </c>
      <c r="J19" s="2"/>
      <c r="K19" s="2"/>
      <c r="L19" s="2"/>
      <c r="M19" s="15">
        <v>1.376732364E9</v>
      </c>
      <c r="N19" s="15">
        <v>1.365380464E9</v>
      </c>
      <c r="O19" s="15">
        <v>8.80278364E8</v>
      </c>
      <c r="P19" s="2"/>
      <c r="Q19" s="2"/>
      <c r="R19" s="15" t="s">
        <v>149</v>
      </c>
      <c r="S19" s="7" t="s">
        <v>126</v>
      </c>
      <c r="T19" s="1" t="s">
        <v>161</v>
      </c>
      <c r="U19" s="2"/>
      <c r="AB19" s="2"/>
      <c r="AC19" s="2"/>
    </row>
    <row r="20"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15">
        <v>1.376732364E9</v>
      </c>
      <c r="S20" s="7">
        <v>1.00245396E8</v>
      </c>
      <c r="T20" s="15">
        <v>1.374642024E9</v>
      </c>
      <c r="U20" s="2"/>
      <c r="AB20" s="2"/>
      <c r="AC20" s="2"/>
    </row>
    <row r="21">
      <c r="A21" s="15" t="s">
        <v>170</v>
      </c>
      <c r="B21" s="15" t="s">
        <v>171</v>
      </c>
      <c r="C21" s="16">
        <v>43925.0</v>
      </c>
      <c r="D21" s="2"/>
      <c r="E21" s="2"/>
      <c r="F21" s="2"/>
      <c r="G21" s="1" t="s">
        <v>172</v>
      </c>
      <c r="H21" s="15" t="s">
        <v>173</v>
      </c>
      <c r="I21" s="16">
        <v>43931.0</v>
      </c>
      <c r="J21" s="2"/>
      <c r="K21" s="2"/>
      <c r="L21" s="2"/>
      <c r="M21" s="15" t="s">
        <v>174</v>
      </c>
      <c r="N21" s="15" t="s">
        <v>175</v>
      </c>
      <c r="O21" s="17">
        <v>43938.0</v>
      </c>
      <c r="P21" s="2"/>
      <c r="Q21" s="2"/>
      <c r="U21" s="2"/>
      <c r="AB21" s="2"/>
      <c r="AC21" s="2"/>
    </row>
    <row r="22">
      <c r="A22" s="15" t="s">
        <v>176</v>
      </c>
      <c r="B22" s="15" t="s">
        <v>148</v>
      </c>
      <c r="C22" s="15" t="s">
        <v>119</v>
      </c>
      <c r="D22" s="2"/>
      <c r="E22" s="2"/>
      <c r="F22" s="2"/>
      <c r="G22" s="15" t="s">
        <v>119</v>
      </c>
      <c r="H22" s="15" t="s">
        <v>124</v>
      </c>
      <c r="I22" s="15" t="s">
        <v>124</v>
      </c>
      <c r="J22" s="2"/>
      <c r="K22" s="2"/>
      <c r="L22" s="2"/>
      <c r="M22" s="15" t="s">
        <v>145</v>
      </c>
      <c r="N22" s="15" t="s">
        <v>124</v>
      </c>
      <c r="O22" s="15" t="s">
        <v>123</v>
      </c>
      <c r="P22" s="2"/>
      <c r="Q22" s="2"/>
      <c r="R22" s="15" t="s">
        <v>177</v>
      </c>
      <c r="S22" s="15" t="s">
        <v>178</v>
      </c>
      <c r="T22" s="17">
        <v>43944.0</v>
      </c>
      <c r="U22" s="2"/>
      <c r="V22" s="2"/>
      <c r="W22" s="2"/>
      <c r="X22" s="2"/>
      <c r="Y22" s="2"/>
      <c r="Z22" s="2"/>
      <c r="AA22" s="2"/>
      <c r="AB22" s="2"/>
      <c r="AC22" s="2"/>
    </row>
    <row r="23">
      <c r="A23" s="15" t="s">
        <v>126</v>
      </c>
      <c r="B23" s="15" t="s">
        <v>126</v>
      </c>
      <c r="C23" s="15" t="s">
        <v>126</v>
      </c>
      <c r="D23" s="2"/>
      <c r="E23" s="2"/>
      <c r="F23" s="2"/>
      <c r="G23" s="15" t="s">
        <v>126</v>
      </c>
      <c r="H23" s="15" t="s">
        <v>128</v>
      </c>
      <c r="I23" s="15" t="s">
        <v>128</v>
      </c>
      <c r="J23" s="2"/>
      <c r="K23" s="2"/>
      <c r="L23" s="2"/>
      <c r="M23" s="15" t="s">
        <v>151</v>
      </c>
      <c r="N23" s="15" t="s">
        <v>149</v>
      </c>
      <c r="O23" s="15" t="s">
        <v>130</v>
      </c>
      <c r="P23" s="2"/>
      <c r="Q23" s="2"/>
      <c r="R23" s="15" t="s">
        <v>123</v>
      </c>
      <c r="S23" s="15" t="s">
        <v>119</v>
      </c>
      <c r="T23" s="15" t="s">
        <v>123</v>
      </c>
      <c r="U23" s="2"/>
      <c r="V23" s="2"/>
      <c r="W23" s="2"/>
      <c r="X23" s="2"/>
      <c r="Y23" s="2"/>
      <c r="Z23" s="2"/>
      <c r="AA23" s="2"/>
      <c r="AB23" s="2"/>
      <c r="AC23" s="2"/>
    </row>
    <row r="24">
      <c r="A24" s="15">
        <v>1.00516681E8</v>
      </c>
      <c r="B24" s="15">
        <v>1.00245396E8</v>
      </c>
      <c r="C24" s="15">
        <v>1.00504293E8</v>
      </c>
      <c r="D24" s="2"/>
      <c r="E24" s="2"/>
      <c r="F24" s="2"/>
      <c r="G24" s="15">
        <v>1.00504293E8</v>
      </c>
      <c r="H24" s="2"/>
      <c r="I24" s="2"/>
      <c r="J24" s="2"/>
      <c r="K24" s="2"/>
      <c r="L24" s="2"/>
      <c r="M24" s="15">
        <v>1.365380464E9</v>
      </c>
      <c r="N24" s="15">
        <v>1.376732364E9</v>
      </c>
      <c r="O24" s="15">
        <v>8.80278364E8</v>
      </c>
      <c r="P24" s="2"/>
      <c r="Q24" s="2"/>
      <c r="R24" s="15" t="s">
        <v>130</v>
      </c>
      <c r="S24" s="15" t="s">
        <v>126</v>
      </c>
      <c r="T24" s="15" t="s">
        <v>130</v>
      </c>
      <c r="U24" s="2"/>
      <c r="V24" s="2"/>
      <c r="W24" s="2"/>
      <c r="X24" s="2"/>
      <c r="Y24" s="2"/>
      <c r="Z24" s="2"/>
      <c r="AA24" s="2"/>
      <c r="AB24" s="2"/>
      <c r="AC24" s="2"/>
    </row>
    <row r="25">
      <c r="A25" s="2"/>
      <c r="B25" s="2"/>
      <c r="C25" s="2"/>
      <c r="D25" s="2"/>
      <c r="E25" s="2"/>
      <c r="F25" s="2"/>
      <c r="G25" s="1" t="s">
        <v>179</v>
      </c>
      <c r="H25" s="15" t="s">
        <v>180</v>
      </c>
      <c r="I25" s="16">
        <v>43932.0</v>
      </c>
      <c r="J25" s="2"/>
      <c r="K25" s="2"/>
      <c r="L25" s="2"/>
      <c r="M25" s="2"/>
      <c r="N25" s="2"/>
      <c r="O25" s="2"/>
      <c r="P25" s="2"/>
      <c r="Q25" s="2"/>
      <c r="R25" s="15">
        <v>8.80278364E8</v>
      </c>
      <c r="S25" s="15">
        <v>1.00504293E8</v>
      </c>
      <c r="T25" s="15">
        <v>8.80278364E8</v>
      </c>
      <c r="U25" s="2"/>
      <c r="V25" s="2"/>
      <c r="W25" s="2"/>
      <c r="X25" s="2"/>
      <c r="Y25" s="2"/>
      <c r="Z25" s="2"/>
      <c r="AA25" s="2"/>
      <c r="AB25" s="2"/>
      <c r="AC25" s="2"/>
    </row>
    <row r="26">
      <c r="A26" s="15" t="s">
        <v>181</v>
      </c>
      <c r="B26" s="15" t="s">
        <v>182</v>
      </c>
      <c r="C26" s="16">
        <v>43926.0</v>
      </c>
      <c r="D26" s="2"/>
      <c r="E26" s="2"/>
      <c r="F26" s="2"/>
      <c r="G26" s="15" t="s">
        <v>145</v>
      </c>
      <c r="H26" s="15" t="s">
        <v>124</v>
      </c>
      <c r="I26" s="15" t="s">
        <v>123</v>
      </c>
      <c r="J26" s="2"/>
      <c r="K26" s="2"/>
      <c r="L26" s="2"/>
      <c r="M26" s="15" t="s">
        <v>183</v>
      </c>
      <c r="N26" s="15" t="s">
        <v>184</v>
      </c>
      <c r="O26" s="17">
        <v>43939.0</v>
      </c>
      <c r="P26" s="2"/>
      <c r="Q26" s="2"/>
      <c r="R26" s="15" t="s">
        <v>156</v>
      </c>
      <c r="S26" s="15" t="s">
        <v>123</v>
      </c>
      <c r="T26" s="15" t="s">
        <v>147</v>
      </c>
      <c r="U26" s="2"/>
      <c r="V26" s="2"/>
      <c r="W26" s="2"/>
      <c r="X26" s="2"/>
      <c r="Y26" s="2"/>
      <c r="Z26" s="2"/>
      <c r="AA26" s="2"/>
      <c r="AB26" s="2"/>
      <c r="AC26" s="2"/>
    </row>
    <row r="27">
      <c r="A27" s="15" t="s">
        <v>185</v>
      </c>
      <c r="B27" s="15" t="s">
        <v>186</v>
      </c>
      <c r="C27" s="15" t="s">
        <v>185</v>
      </c>
      <c r="D27" s="2"/>
      <c r="E27" s="2"/>
      <c r="F27" s="2"/>
      <c r="G27" s="15" t="s">
        <v>151</v>
      </c>
      <c r="H27" s="15" t="s">
        <v>128</v>
      </c>
      <c r="I27" s="15" t="s">
        <v>126</v>
      </c>
      <c r="J27" s="2"/>
      <c r="K27" s="2"/>
      <c r="L27" s="2"/>
      <c r="M27" s="15" t="s">
        <v>123</v>
      </c>
      <c r="N27" s="15" t="s">
        <v>146</v>
      </c>
      <c r="O27" s="15" t="s">
        <v>123</v>
      </c>
      <c r="P27" s="2"/>
      <c r="Q27" s="2"/>
      <c r="R27" s="1" t="s">
        <v>161</v>
      </c>
      <c r="S27" s="15" t="s">
        <v>130</v>
      </c>
      <c r="T27" s="15" t="s">
        <v>151</v>
      </c>
      <c r="U27" s="2"/>
      <c r="V27" s="2"/>
      <c r="W27" s="2"/>
      <c r="X27" s="2"/>
      <c r="Y27" s="2"/>
      <c r="Z27" s="2"/>
      <c r="AA27" s="2"/>
      <c r="AB27" s="2"/>
      <c r="AC27" s="2"/>
    </row>
    <row r="28">
      <c r="A28" s="15" t="s">
        <v>126</v>
      </c>
      <c r="B28" s="15" t="s">
        <v>187</v>
      </c>
      <c r="C28" s="15" t="s">
        <v>126</v>
      </c>
      <c r="D28" s="2"/>
      <c r="E28" s="2"/>
      <c r="F28" s="2"/>
      <c r="G28" s="15">
        <v>1.365380464E9</v>
      </c>
      <c r="H28" s="2"/>
      <c r="I28" s="15">
        <v>1.00519539E8</v>
      </c>
      <c r="J28" s="2"/>
      <c r="K28" s="2"/>
      <c r="L28" s="2"/>
      <c r="M28" s="15" t="s">
        <v>130</v>
      </c>
      <c r="N28" s="15" t="s">
        <v>150</v>
      </c>
      <c r="O28" s="15" t="s">
        <v>130</v>
      </c>
      <c r="P28" s="2"/>
      <c r="Q28" s="2"/>
      <c r="R28" s="15">
        <v>1.374642024E9</v>
      </c>
      <c r="S28" s="15">
        <v>8.80278364E8</v>
      </c>
      <c r="T28" s="15">
        <v>1.365380464E9</v>
      </c>
      <c r="U28" s="2"/>
      <c r="V28" s="2"/>
      <c r="W28" s="2"/>
      <c r="X28" s="2"/>
      <c r="Y28" s="2"/>
      <c r="Z28" s="2"/>
      <c r="AA28" s="2"/>
      <c r="AB28" s="2"/>
      <c r="AC28" s="2"/>
    </row>
    <row r="29">
      <c r="A29" s="2"/>
      <c r="B29" s="2"/>
      <c r="C29" s="15">
        <v>1.00494253E8</v>
      </c>
      <c r="D29" s="2"/>
      <c r="E29" s="2"/>
      <c r="F29" s="2"/>
      <c r="G29" s="2"/>
      <c r="H29" s="2"/>
      <c r="I29" s="2"/>
      <c r="J29" s="2"/>
      <c r="K29" s="2"/>
      <c r="L29" s="2"/>
      <c r="M29" s="15">
        <v>8.80278364E8</v>
      </c>
      <c r="N29" s="15">
        <v>8.97850324E8</v>
      </c>
      <c r="O29" s="15">
        <v>8.80278364E8</v>
      </c>
      <c r="P29" s="2"/>
      <c r="Q29" s="2"/>
      <c r="R29" s="15" t="s">
        <v>148</v>
      </c>
      <c r="S29" s="15" t="s">
        <v>148</v>
      </c>
      <c r="T29" s="15" t="s">
        <v>188</v>
      </c>
      <c r="U29" s="2"/>
      <c r="V29" s="2"/>
      <c r="W29" s="2"/>
      <c r="X29" s="2"/>
      <c r="Y29" s="2"/>
      <c r="Z29" s="2"/>
      <c r="AA29" s="2"/>
      <c r="AB29" s="2"/>
      <c r="AC29" s="2"/>
    </row>
    <row r="30">
      <c r="A30" s="2"/>
      <c r="B30" s="2"/>
      <c r="C30" s="2"/>
      <c r="D30" s="2"/>
      <c r="E30" s="2"/>
      <c r="F30" s="2"/>
      <c r="G30" s="1" t="s">
        <v>189</v>
      </c>
      <c r="H30" s="15" t="s">
        <v>190</v>
      </c>
      <c r="I30" s="16">
        <v>43933.0</v>
      </c>
      <c r="J30" s="2"/>
      <c r="K30" s="2"/>
      <c r="L30" s="2"/>
      <c r="M30" s="2"/>
      <c r="N30" s="2"/>
      <c r="O30" s="2"/>
      <c r="P30" s="2"/>
      <c r="Q30" s="2"/>
      <c r="R30" s="7" t="s">
        <v>126</v>
      </c>
      <c r="S30" s="7" t="s">
        <v>126</v>
      </c>
      <c r="T30" s="15" t="s">
        <v>191</v>
      </c>
      <c r="U30" s="2"/>
      <c r="V30" s="2"/>
      <c r="W30" s="2"/>
      <c r="X30" s="2"/>
      <c r="Y30" s="2"/>
      <c r="Z30" s="2"/>
      <c r="AA30" s="2"/>
      <c r="AB30" s="2"/>
      <c r="AC30" s="2"/>
    </row>
    <row r="31">
      <c r="C31" s="2"/>
      <c r="D31" s="2"/>
      <c r="E31" s="2"/>
      <c r="F31" s="2"/>
      <c r="G31" s="15" t="s">
        <v>123</v>
      </c>
      <c r="H31" s="15" t="s">
        <v>123</v>
      </c>
      <c r="I31" s="15" t="s">
        <v>123</v>
      </c>
      <c r="J31" s="2"/>
      <c r="K31" s="2"/>
      <c r="L31" s="2"/>
      <c r="M31" s="15" t="s">
        <v>192</v>
      </c>
      <c r="N31" s="15" t="s">
        <v>193</v>
      </c>
      <c r="O31" s="17">
        <v>43940.0</v>
      </c>
      <c r="P31" s="2"/>
      <c r="Q31" s="2"/>
      <c r="R31" s="7">
        <v>1.00245396E8</v>
      </c>
      <c r="S31" s="7">
        <v>1.00245396E8</v>
      </c>
      <c r="T31" s="15">
        <v>1.091461364E9</v>
      </c>
      <c r="U31" s="2"/>
      <c r="V31" s="2"/>
      <c r="W31" s="2"/>
      <c r="X31" s="2"/>
      <c r="Y31" s="2"/>
      <c r="Z31" s="2"/>
      <c r="AA31" s="2"/>
      <c r="AB31" s="2"/>
      <c r="AC31" s="2"/>
    </row>
    <row r="32">
      <c r="C32" s="2"/>
      <c r="D32" s="2"/>
      <c r="E32" s="2"/>
      <c r="F32" s="2"/>
      <c r="G32" s="15" t="s">
        <v>126</v>
      </c>
      <c r="H32" s="15" t="s">
        <v>126</v>
      </c>
      <c r="I32" s="15" t="s">
        <v>126</v>
      </c>
      <c r="J32" s="2"/>
      <c r="K32" s="2"/>
      <c r="L32" s="2"/>
      <c r="M32" s="15" t="s">
        <v>123</v>
      </c>
      <c r="N32" s="15" t="s">
        <v>123</v>
      </c>
      <c r="O32" s="15" t="s">
        <v>123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>
      <c r="C33" s="2"/>
      <c r="D33" s="2"/>
      <c r="E33" s="2"/>
      <c r="F33" s="2"/>
      <c r="G33" s="15">
        <v>1.00519539E8</v>
      </c>
      <c r="H33" s="15">
        <v>1.00519539E8</v>
      </c>
      <c r="I33" s="15">
        <v>1.00519539E8</v>
      </c>
      <c r="J33" s="2"/>
      <c r="K33" s="2"/>
      <c r="L33" s="2"/>
      <c r="M33" s="15" t="s">
        <v>130</v>
      </c>
      <c r="N33" s="15" t="s">
        <v>130</v>
      </c>
      <c r="O33" s="15" t="s">
        <v>130</v>
      </c>
      <c r="P33" s="2"/>
      <c r="Q33" s="2"/>
      <c r="R33" s="15" t="s">
        <v>194</v>
      </c>
      <c r="S33" s="15" t="s">
        <v>195</v>
      </c>
      <c r="T33" s="17">
        <v>43945.0</v>
      </c>
      <c r="U33" s="2"/>
      <c r="V33" s="2"/>
      <c r="W33" s="2"/>
      <c r="X33" s="2"/>
      <c r="Y33" s="2"/>
      <c r="Z33" s="2"/>
      <c r="AA33" s="2"/>
      <c r="AB33" s="2"/>
      <c r="AC33" s="2"/>
    </row>
    <row r="34">
      <c r="C34" s="2"/>
      <c r="D34" s="2"/>
      <c r="E34" s="2"/>
      <c r="F34" s="2"/>
      <c r="G34" s="2"/>
      <c r="H34" s="2"/>
      <c r="I34" s="2"/>
      <c r="J34" s="2"/>
      <c r="K34" s="2"/>
      <c r="L34" s="2"/>
      <c r="M34" s="15">
        <v>8.80278364E8</v>
      </c>
      <c r="N34" s="15">
        <v>8.80278364E8</v>
      </c>
      <c r="O34" s="15">
        <v>8.80278364E8</v>
      </c>
      <c r="P34" s="2"/>
      <c r="Q34" s="2"/>
      <c r="R34" s="15" t="s">
        <v>123</v>
      </c>
      <c r="S34" s="15" t="s">
        <v>124</v>
      </c>
      <c r="T34" s="15" t="s">
        <v>119</v>
      </c>
      <c r="U34" s="2"/>
      <c r="V34" s="2"/>
      <c r="W34" s="2"/>
      <c r="X34" s="2"/>
      <c r="Y34" s="2"/>
      <c r="Z34" s="2"/>
      <c r="AA34" s="2"/>
      <c r="AB34" s="2"/>
      <c r="AC34" s="2"/>
    </row>
    <row r="35">
      <c r="C35" s="2"/>
      <c r="D35" s="2"/>
      <c r="E35" s="2"/>
      <c r="F35" s="2"/>
      <c r="G35" s="20" t="s">
        <v>196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15" t="s">
        <v>130</v>
      </c>
      <c r="S35" s="15" t="s">
        <v>149</v>
      </c>
      <c r="T35" s="15" t="s">
        <v>126</v>
      </c>
      <c r="U35" s="2"/>
      <c r="V35" s="2"/>
      <c r="W35" s="2"/>
      <c r="X35" s="2"/>
      <c r="Y35" s="2"/>
      <c r="Z35" s="2"/>
      <c r="AA35" s="2"/>
      <c r="AB35" s="2"/>
      <c r="AC35" s="2"/>
    </row>
    <row r="36">
      <c r="C36" s="2"/>
      <c r="D36" s="2"/>
      <c r="E36" s="2"/>
      <c r="F36" s="2"/>
      <c r="G36" s="18" t="s">
        <v>148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15">
        <v>8.80278364E8</v>
      </c>
      <c r="S36" s="15">
        <v>1.376732364E9</v>
      </c>
      <c r="T36" s="15">
        <v>1.00504293E8</v>
      </c>
      <c r="U36" s="2"/>
      <c r="V36" s="2"/>
      <c r="W36" s="2"/>
      <c r="X36" s="2"/>
      <c r="Y36" s="2"/>
      <c r="Z36" s="2"/>
      <c r="AA36" s="2"/>
      <c r="AB36" s="2"/>
      <c r="AC36" s="2"/>
    </row>
    <row r="37">
      <c r="C37" s="2"/>
      <c r="D37" s="2"/>
      <c r="E37" s="2"/>
      <c r="F37" s="2"/>
      <c r="G37" s="18" t="s">
        <v>126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15" t="s">
        <v>146</v>
      </c>
      <c r="S37" s="15" t="s">
        <v>156</v>
      </c>
      <c r="T37" s="15" t="s">
        <v>156</v>
      </c>
      <c r="U37" s="2"/>
      <c r="V37" s="2"/>
      <c r="W37" s="2"/>
      <c r="X37" s="2"/>
      <c r="Y37" s="2"/>
      <c r="Z37" s="2"/>
      <c r="AA37" s="2"/>
      <c r="AB37" s="2"/>
      <c r="AC37" s="2"/>
    </row>
    <row r="38">
      <c r="A38" s="2"/>
      <c r="B38" s="2"/>
      <c r="C38" s="2"/>
      <c r="D38" s="2"/>
      <c r="E38" s="2"/>
      <c r="F38" s="2"/>
      <c r="G38" s="18">
        <v>1.00245396E8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15" t="s">
        <v>150</v>
      </c>
      <c r="S38" s="1" t="s">
        <v>161</v>
      </c>
      <c r="T38" s="1" t="s">
        <v>161</v>
      </c>
      <c r="U38" s="2"/>
      <c r="V38" s="2"/>
      <c r="W38" s="2"/>
      <c r="X38" s="2"/>
      <c r="Y38" s="2"/>
      <c r="Z38" s="2"/>
      <c r="AA38" s="2"/>
      <c r="AB38" s="2"/>
      <c r="AC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15">
        <v>8.97850324E8</v>
      </c>
      <c r="S39" s="15">
        <v>1.374642024E9</v>
      </c>
      <c r="T39" s="15">
        <v>1.374642024E9</v>
      </c>
      <c r="U39" s="2"/>
      <c r="V39" s="2"/>
      <c r="W39" s="2"/>
      <c r="X39" s="2"/>
      <c r="Y39" s="2"/>
      <c r="Z39" s="2"/>
      <c r="AA39" s="2"/>
      <c r="AB39" s="2"/>
      <c r="AC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15" t="s">
        <v>156</v>
      </c>
      <c r="S40" s="15" t="s">
        <v>146</v>
      </c>
      <c r="T40" s="15" t="s">
        <v>148</v>
      </c>
      <c r="U40" s="2"/>
      <c r="V40" s="2"/>
      <c r="W40" s="2"/>
      <c r="X40" s="2"/>
      <c r="Y40" s="2"/>
      <c r="Z40" s="2"/>
      <c r="AA40" s="2"/>
      <c r="AB40" s="2"/>
      <c r="AC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1" t="s">
        <v>161</v>
      </c>
      <c r="S41" s="15" t="s">
        <v>150</v>
      </c>
      <c r="T41" s="7" t="s">
        <v>126</v>
      </c>
      <c r="U41" s="2"/>
      <c r="V41" s="2"/>
      <c r="W41" s="2"/>
      <c r="X41" s="2"/>
      <c r="Y41" s="2"/>
      <c r="Z41" s="2"/>
      <c r="AA41" s="2"/>
      <c r="AB41" s="2"/>
      <c r="AC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15">
        <v>1.374642024E9</v>
      </c>
      <c r="S42" s="15">
        <v>8.97850324E8</v>
      </c>
      <c r="T42" s="7">
        <v>1.00245396E8</v>
      </c>
      <c r="U42" s="2"/>
      <c r="V42" s="2"/>
      <c r="W42" s="2"/>
      <c r="X42" s="2"/>
      <c r="Y42" s="2"/>
      <c r="Z42" s="2"/>
      <c r="AA42" s="2"/>
      <c r="AB42" s="2"/>
      <c r="AC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15" t="s">
        <v>197</v>
      </c>
      <c r="S44" s="15" t="s">
        <v>198</v>
      </c>
      <c r="T44" s="17">
        <v>43946.0</v>
      </c>
      <c r="U44" s="2"/>
      <c r="V44" s="2"/>
      <c r="W44" s="2"/>
      <c r="X44" s="2"/>
      <c r="Y44" s="2"/>
      <c r="Z44" s="2"/>
      <c r="AA44" s="2"/>
      <c r="AB44" s="2"/>
      <c r="AC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15" t="s">
        <v>119</v>
      </c>
      <c r="S45" s="15" t="s">
        <v>123</v>
      </c>
      <c r="T45" s="15" t="s">
        <v>123</v>
      </c>
      <c r="U45" s="2"/>
      <c r="V45" s="2"/>
      <c r="W45" s="2"/>
      <c r="X45" s="2"/>
      <c r="Y45" s="2"/>
      <c r="Z45" s="2"/>
      <c r="AA45" s="2"/>
      <c r="AB45" s="2"/>
      <c r="AC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15" t="s">
        <v>126</v>
      </c>
      <c r="S46" s="15" t="s">
        <v>130</v>
      </c>
      <c r="T46" s="15" t="s">
        <v>130</v>
      </c>
      <c r="U46" s="2"/>
      <c r="V46" s="2"/>
      <c r="W46" s="2"/>
      <c r="X46" s="2"/>
      <c r="Y46" s="2"/>
      <c r="Z46" s="2"/>
      <c r="AA46" s="2"/>
      <c r="AB46" s="2"/>
      <c r="AC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15">
        <v>1.00504293E8</v>
      </c>
      <c r="S47" s="15">
        <v>8.80278364E8</v>
      </c>
      <c r="T47" s="15">
        <v>8.80278364E8</v>
      </c>
      <c r="U47" s="2"/>
      <c r="V47" s="2"/>
      <c r="W47" s="2"/>
      <c r="X47" s="2"/>
      <c r="Y47" s="2"/>
      <c r="Z47" s="2"/>
      <c r="AA47" s="2"/>
      <c r="AB47" s="2"/>
      <c r="AC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15" t="s">
        <v>148</v>
      </c>
      <c r="S48" s="15" t="s">
        <v>156</v>
      </c>
      <c r="T48" s="15" t="s">
        <v>124</v>
      </c>
      <c r="U48" s="2"/>
      <c r="V48" s="2"/>
      <c r="W48" s="2"/>
      <c r="X48" s="2"/>
      <c r="Y48" s="2"/>
      <c r="Z48" s="2"/>
      <c r="AA48" s="2"/>
      <c r="AB48" s="2"/>
      <c r="AC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7" t="s">
        <v>126</v>
      </c>
      <c r="S49" s="1" t="s">
        <v>161</v>
      </c>
      <c r="T49" s="15" t="s">
        <v>149</v>
      </c>
      <c r="U49" s="2"/>
      <c r="V49" s="2"/>
      <c r="W49" s="2"/>
      <c r="X49" s="2"/>
      <c r="Y49" s="2"/>
      <c r="Z49" s="2"/>
      <c r="AA49" s="2"/>
      <c r="AB49" s="2"/>
      <c r="AC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7">
        <v>1.00245396E8</v>
      </c>
      <c r="S50" s="15">
        <v>1.374642024E9</v>
      </c>
      <c r="T50" s="15">
        <v>1.376732364E9</v>
      </c>
      <c r="U50" s="2"/>
      <c r="V50" s="2"/>
      <c r="W50" s="2"/>
      <c r="X50" s="2"/>
      <c r="Y50" s="2"/>
      <c r="Z50" s="2"/>
      <c r="AA50" s="2"/>
      <c r="AB50" s="2"/>
      <c r="AC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15" t="s">
        <v>156</v>
      </c>
      <c r="S51" s="21" t="s">
        <v>199</v>
      </c>
      <c r="T51" s="15" t="s">
        <v>188</v>
      </c>
      <c r="U51" s="2"/>
      <c r="V51" s="2"/>
      <c r="W51" s="2"/>
      <c r="X51" s="2"/>
      <c r="Y51" s="2"/>
      <c r="Z51" s="2"/>
      <c r="AA51" s="2"/>
      <c r="AB51" s="2"/>
      <c r="AC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1" t="s">
        <v>161</v>
      </c>
      <c r="S52" s="21" t="s">
        <v>200</v>
      </c>
      <c r="T52" s="15" t="s">
        <v>191</v>
      </c>
      <c r="U52" s="2"/>
      <c r="V52" s="2"/>
      <c r="W52" s="2"/>
      <c r="X52" s="2"/>
      <c r="Y52" s="2"/>
      <c r="Z52" s="2"/>
      <c r="AA52" s="2"/>
      <c r="AB52" s="2"/>
      <c r="AC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15">
        <v>1.374642024E9</v>
      </c>
      <c r="S53" s="2"/>
      <c r="T53" s="15">
        <v>1.091461364E9</v>
      </c>
      <c r="U53" s="2"/>
      <c r="V53" s="2"/>
      <c r="W53" s="2"/>
      <c r="X53" s="2"/>
      <c r="Y53" s="2"/>
      <c r="Z53" s="2"/>
      <c r="AA53" s="2"/>
      <c r="AB53" s="2"/>
      <c r="AC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15" t="s">
        <v>201</v>
      </c>
      <c r="S55" s="15"/>
      <c r="T55" s="17">
        <v>43947.0</v>
      </c>
      <c r="U55" s="2"/>
      <c r="V55" s="2"/>
      <c r="W55" s="2"/>
      <c r="X55" s="2"/>
      <c r="Y55" s="2"/>
      <c r="Z55" s="2"/>
      <c r="AA55" s="2"/>
      <c r="AB55" s="2"/>
      <c r="AC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15" t="s">
        <v>146</v>
      </c>
      <c r="S56" s="15" t="s">
        <v>146</v>
      </c>
      <c r="T56" s="15" t="s">
        <v>123</v>
      </c>
      <c r="U56" s="2"/>
      <c r="V56" s="2"/>
      <c r="W56" s="2"/>
      <c r="X56" s="2"/>
      <c r="Y56" s="2"/>
      <c r="Z56" s="2"/>
      <c r="AA56" s="2"/>
      <c r="AB56" s="2"/>
      <c r="AC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15" t="s">
        <v>150</v>
      </c>
      <c r="S57" s="15" t="s">
        <v>150</v>
      </c>
      <c r="T57" s="15" t="s">
        <v>130</v>
      </c>
      <c r="U57" s="2"/>
      <c r="V57" s="2"/>
      <c r="W57" s="2"/>
      <c r="X57" s="2"/>
      <c r="Y57" s="2"/>
      <c r="Z57" s="2"/>
      <c r="AA57" s="2"/>
      <c r="AB57" s="2"/>
      <c r="AC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15">
        <v>8.97850324E8</v>
      </c>
      <c r="S58" s="15">
        <v>8.97850324E8</v>
      </c>
      <c r="T58" s="15">
        <v>8.80278364E8</v>
      </c>
      <c r="U58" s="2"/>
      <c r="V58" s="2"/>
      <c r="W58" s="2"/>
      <c r="X58" s="2"/>
      <c r="Y58" s="2"/>
      <c r="Z58" s="2"/>
      <c r="AA58" s="2"/>
      <c r="AB58" s="2"/>
      <c r="AC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15" t="s">
        <v>156</v>
      </c>
      <c r="S59" s="15" t="s">
        <v>156</v>
      </c>
      <c r="T59" s="15" t="s">
        <v>146</v>
      </c>
      <c r="U59" s="2"/>
      <c r="V59" s="2"/>
      <c r="W59" s="2"/>
      <c r="X59" s="2"/>
      <c r="Y59" s="2"/>
      <c r="Z59" s="2"/>
      <c r="AA59" s="2"/>
      <c r="AB59" s="2"/>
      <c r="AC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1" t="s">
        <v>161</v>
      </c>
      <c r="S60" s="1" t="s">
        <v>161</v>
      </c>
      <c r="T60" s="15" t="s">
        <v>150</v>
      </c>
      <c r="U60" s="2"/>
      <c r="V60" s="2"/>
      <c r="W60" s="2"/>
      <c r="X60" s="2"/>
      <c r="Y60" s="2"/>
      <c r="Z60" s="2"/>
      <c r="AA60" s="2"/>
      <c r="AB60" s="2"/>
      <c r="AC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15">
        <v>1.374642024E9</v>
      </c>
      <c r="S61" s="15">
        <v>1.374642024E9</v>
      </c>
      <c r="T61" s="15">
        <v>8.97850324E8</v>
      </c>
      <c r="U61" s="2"/>
      <c r="V61" s="2"/>
      <c r="W61" s="2"/>
      <c r="X61" s="2"/>
      <c r="Y61" s="2"/>
      <c r="Z61" s="2"/>
      <c r="AA61" s="2"/>
      <c r="AB61" s="2"/>
      <c r="AC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15" t="s">
        <v>202</v>
      </c>
      <c r="S62" s="15" t="s">
        <v>119</v>
      </c>
      <c r="T62" s="15" t="s">
        <v>156</v>
      </c>
      <c r="U62" s="2"/>
      <c r="V62" s="2"/>
      <c r="W62" s="2"/>
      <c r="X62" s="2"/>
      <c r="Y62" s="2"/>
      <c r="Z62" s="2"/>
      <c r="AA62" s="2"/>
      <c r="AB62" s="2"/>
      <c r="AC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15" t="s">
        <v>203</v>
      </c>
      <c r="S63" s="15" t="s">
        <v>126</v>
      </c>
      <c r="T63" s="1" t="s">
        <v>161</v>
      </c>
      <c r="U63" s="2"/>
      <c r="V63" s="2"/>
      <c r="W63" s="2"/>
      <c r="X63" s="2"/>
      <c r="Y63" s="2"/>
      <c r="Z63" s="2"/>
      <c r="AA63" s="2"/>
      <c r="AB63" s="2"/>
      <c r="AC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15">
        <v>1.086805664E9</v>
      </c>
      <c r="S64" s="15">
        <v>1.00504293E8</v>
      </c>
      <c r="T64" s="15">
        <v>1.374642024E9</v>
      </c>
      <c r="U64" s="2"/>
      <c r="V64" s="2"/>
      <c r="W64" s="2"/>
      <c r="X64" s="2"/>
      <c r="Y64" s="2"/>
      <c r="Z64" s="2"/>
      <c r="AA64" s="2"/>
      <c r="AB64" s="2"/>
      <c r="AC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2" t="s">
        <v>204</v>
      </c>
      <c r="N66" s="23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4"/>
      <c r="N67" s="25"/>
      <c r="O67" s="2"/>
      <c r="X67" s="2"/>
      <c r="Y67" s="2"/>
      <c r="Z67" s="2"/>
      <c r="AA67" s="2"/>
      <c r="AB67" s="2"/>
      <c r="AC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6"/>
      <c r="N68" s="27" t="s">
        <v>205</v>
      </c>
      <c r="O68" s="27" t="s">
        <v>206</v>
      </c>
      <c r="P68" s="27" t="s">
        <v>207</v>
      </c>
      <c r="Q68" s="27" t="s">
        <v>208</v>
      </c>
      <c r="R68" s="27" t="s">
        <v>209</v>
      </c>
      <c r="S68" s="27" t="s">
        <v>210</v>
      </c>
      <c r="T68" s="27" t="s">
        <v>211</v>
      </c>
      <c r="U68" s="1" t="s">
        <v>212</v>
      </c>
      <c r="X68" s="2"/>
      <c r="Y68" s="2"/>
      <c r="Z68" s="2"/>
      <c r="AA68" s="2"/>
      <c r="AB68" s="2"/>
      <c r="AC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8" t="s">
        <v>123</v>
      </c>
      <c r="N69" s="15">
        <v>5.0</v>
      </c>
      <c r="O69" s="15">
        <v>9.0</v>
      </c>
      <c r="P69" s="15">
        <v>1.0</v>
      </c>
      <c r="Q69" s="2"/>
      <c r="R69" s="2">
        <f t="shared" ref="R69:R77" si="1">SUM(N69)*1000
+Sum(O69)*700
+Sum(P69)*500
+Sum(Q69)*300</f>
        <v>11800</v>
      </c>
      <c r="S69" s="15" t="s">
        <v>130</v>
      </c>
      <c r="T69" s="15">
        <v>8.80278364E8</v>
      </c>
      <c r="U69" s="29">
        <f>DIVIDE(R69,R79)</f>
        <v>15.88134749</v>
      </c>
      <c r="X69" s="2"/>
      <c r="Y69" s="2"/>
      <c r="Z69" s="2"/>
      <c r="AA69" s="2"/>
      <c r="AB69" s="2"/>
      <c r="AC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30" t="s">
        <v>147</v>
      </c>
      <c r="N70" s="15">
        <v>1.0</v>
      </c>
      <c r="O70" s="2"/>
      <c r="P70" s="15">
        <v>1.0</v>
      </c>
      <c r="Q70" s="2"/>
      <c r="R70" s="2">
        <f t="shared" si="1"/>
        <v>1500</v>
      </c>
      <c r="S70" s="15" t="s">
        <v>151</v>
      </c>
      <c r="T70" s="15">
        <v>1.365380464E9</v>
      </c>
      <c r="U70" s="29">
        <f>DIVIDE(R70,R79)</f>
        <v>2.018815359</v>
      </c>
      <c r="X70" s="2"/>
      <c r="Y70" s="2"/>
      <c r="Z70" s="2"/>
      <c r="AA70" s="2"/>
      <c r="AB70" s="2"/>
      <c r="AC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8" t="s">
        <v>156</v>
      </c>
      <c r="N71" s="2"/>
      <c r="O71" s="2"/>
      <c r="P71" s="15">
        <v>7.0</v>
      </c>
      <c r="Q71" s="15">
        <v>4.0</v>
      </c>
      <c r="R71" s="2">
        <f t="shared" si="1"/>
        <v>4700</v>
      </c>
      <c r="S71" s="1" t="s">
        <v>161</v>
      </c>
      <c r="T71" s="15">
        <v>1.374642024E9</v>
      </c>
      <c r="U71" s="29">
        <f>DIVIDE(R71,R79)</f>
        <v>6.325621459</v>
      </c>
      <c r="X71" s="2"/>
      <c r="Y71" s="2"/>
      <c r="Z71" s="2"/>
      <c r="AA71" s="2"/>
      <c r="AB71" s="2"/>
      <c r="AC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8" t="s">
        <v>146</v>
      </c>
      <c r="N72" s="2"/>
      <c r="O72" s="15">
        <v>2.0</v>
      </c>
      <c r="P72" s="15">
        <v>3.0</v>
      </c>
      <c r="Q72" s="2"/>
      <c r="R72" s="2">
        <f t="shared" si="1"/>
        <v>2900</v>
      </c>
      <c r="S72" s="15" t="s">
        <v>150</v>
      </c>
      <c r="T72" s="15">
        <v>8.97850324E8</v>
      </c>
      <c r="U72" s="29">
        <f t="shared" ref="U72:U77" si="2">DIVIDE(R72,743.01)</f>
        <v>3.903043028</v>
      </c>
      <c r="X72" s="2"/>
      <c r="Y72" s="2"/>
      <c r="Z72" s="2"/>
      <c r="AA72" s="2"/>
      <c r="AB72" s="2"/>
      <c r="AC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8" t="s">
        <v>148</v>
      </c>
      <c r="N73" s="2"/>
      <c r="O73" s="2"/>
      <c r="P73" s="15">
        <v>2.0</v>
      </c>
      <c r="Q73" s="15">
        <v>4.0</v>
      </c>
      <c r="R73" s="2">
        <f t="shared" si="1"/>
        <v>2200</v>
      </c>
      <c r="S73" s="7" t="s">
        <v>126</v>
      </c>
      <c r="T73" s="7">
        <v>1.00245396E8</v>
      </c>
      <c r="U73" s="29">
        <f t="shared" si="2"/>
        <v>2.960929193</v>
      </c>
      <c r="X73" s="2"/>
      <c r="Y73" s="2"/>
      <c r="Z73" s="2"/>
      <c r="AA73" s="2"/>
      <c r="AB73" s="2"/>
      <c r="AC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8" t="s">
        <v>124</v>
      </c>
      <c r="N74" s="2"/>
      <c r="O74" s="15">
        <v>1.0</v>
      </c>
      <c r="P74" s="15">
        <v>1.0</v>
      </c>
      <c r="Q74" s="15">
        <v>1.0</v>
      </c>
      <c r="R74" s="2">
        <f t="shared" si="1"/>
        <v>1500</v>
      </c>
      <c r="S74" s="15" t="s">
        <v>149</v>
      </c>
      <c r="T74" s="15">
        <v>1.376732364E9</v>
      </c>
      <c r="U74" s="29">
        <f t="shared" si="2"/>
        <v>2.018815359</v>
      </c>
      <c r="X74" s="2"/>
      <c r="Y74" s="2"/>
      <c r="Z74" s="2"/>
      <c r="AA74" s="2"/>
      <c r="AB74" s="2"/>
      <c r="AC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8" t="s">
        <v>188</v>
      </c>
      <c r="N75" s="2"/>
      <c r="O75" s="2"/>
      <c r="P75" s="2"/>
      <c r="Q75" s="15">
        <v>2.0</v>
      </c>
      <c r="R75" s="2">
        <f t="shared" si="1"/>
        <v>600</v>
      </c>
      <c r="S75" s="15" t="s">
        <v>191</v>
      </c>
      <c r="T75" s="15">
        <v>1.091461364E9</v>
      </c>
      <c r="U75" s="29">
        <f t="shared" si="2"/>
        <v>0.8075261437</v>
      </c>
      <c r="X75" s="2"/>
      <c r="Y75" s="2"/>
      <c r="Z75" s="2"/>
      <c r="AA75" s="2"/>
      <c r="AB75" s="2"/>
      <c r="AC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8" t="s">
        <v>119</v>
      </c>
      <c r="N76" s="2"/>
      <c r="O76" s="15">
        <v>3.0</v>
      </c>
      <c r="P76" s="2"/>
      <c r="Q76" s="15">
        <v>1.0</v>
      </c>
      <c r="R76" s="2">
        <f t="shared" si="1"/>
        <v>2400</v>
      </c>
      <c r="S76" s="15" t="s">
        <v>126</v>
      </c>
      <c r="T76" s="15">
        <v>1.00504293E8</v>
      </c>
      <c r="U76" s="29">
        <f t="shared" si="2"/>
        <v>3.230104575</v>
      </c>
      <c r="X76" s="2"/>
      <c r="Y76" s="2"/>
      <c r="Z76" s="2"/>
      <c r="AA76" s="2"/>
      <c r="AB76" s="2"/>
      <c r="AC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30" t="s">
        <v>202</v>
      </c>
      <c r="N77" s="2"/>
      <c r="O77" s="2"/>
      <c r="P77" s="2"/>
      <c r="Q77" s="15">
        <v>1.0</v>
      </c>
      <c r="R77" s="2">
        <f t="shared" si="1"/>
        <v>300</v>
      </c>
      <c r="S77" s="15" t="s">
        <v>203</v>
      </c>
      <c r="T77" s="15">
        <v>1.086805664E9</v>
      </c>
      <c r="U77" s="29">
        <f t="shared" si="2"/>
        <v>0.4037630718</v>
      </c>
      <c r="W77" s="2"/>
      <c r="X77" s="2"/>
      <c r="Y77" s="2"/>
      <c r="Z77" s="2"/>
      <c r="AA77" s="2"/>
      <c r="AB77" s="2"/>
      <c r="AC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>
        <f>sum(R69:R77)</f>
        <v>27900</v>
      </c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R79" s="15">
        <v>743.01</v>
      </c>
      <c r="S79" s="15" t="s">
        <v>213</v>
      </c>
      <c r="T79" s="15" t="s">
        <v>214</v>
      </c>
      <c r="U79" s="2"/>
      <c r="V79" s="2"/>
      <c r="W79" s="2"/>
      <c r="X79" s="2"/>
      <c r="Y79" s="2"/>
      <c r="Z79" s="2"/>
      <c r="AA79" s="2"/>
      <c r="AB79" s="2"/>
      <c r="AC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</sheetData>
  <mergeCells count="1">
    <mergeCell ref="M66:N6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31" t="s">
        <v>215</v>
      </c>
      <c r="B1" s="32" t="s">
        <v>216</v>
      </c>
      <c r="C1" s="32" t="s">
        <v>211</v>
      </c>
      <c r="D1" s="33"/>
      <c r="E1" s="7" t="s">
        <v>217</v>
      </c>
      <c r="F1" s="15" t="s">
        <v>206</v>
      </c>
      <c r="G1" s="7" t="s">
        <v>207</v>
      </c>
      <c r="H1" s="15" t="s">
        <v>208</v>
      </c>
      <c r="J1" s="7" t="s">
        <v>218</v>
      </c>
      <c r="K1" s="15" t="s">
        <v>206</v>
      </c>
      <c r="L1" s="7" t="s">
        <v>207</v>
      </c>
      <c r="M1" s="15" t="s">
        <v>208</v>
      </c>
      <c r="N1" s="2"/>
      <c r="O1" s="7" t="s">
        <v>219</v>
      </c>
      <c r="P1" s="15" t="s">
        <v>206</v>
      </c>
      <c r="Q1" s="7" t="s">
        <v>207</v>
      </c>
      <c r="R1" s="15" t="s">
        <v>208</v>
      </c>
      <c r="S1" s="2"/>
      <c r="T1" s="7" t="s">
        <v>220</v>
      </c>
      <c r="U1" s="15" t="s">
        <v>206</v>
      </c>
      <c r="V1" s="7" t="s">
        <v>207</v>
      </c>
      <c r="W1" s="15" t="s">
        <v>208</v>
      </c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</row>
    <row r="2">
      <c r="A2" s="34" t="s">
        <v>146</v>
      </c>
      <c r="B2" s="15" t="s">
        <v>150</v>
      </c>
      <c r="C2" s="15">
        <v>8.97850324E8</v>
      </c>
      <c r="D2" s="35"/>
      <c r="E2" s="15" t="s">
        <v>221</v>
      </c>
      <c r="F2" s="7" t="s">
        <v>222</v>
      </c>
      <c r="G2" s="7" t="s">
        <v>156</v>
      </c>
      <c r="H2" s="7" t="s">
        <v>223</v>
      </c>
      <c r="J2" s="15" t="s">
        <v>224</v>
      </c>
      <c r="K2" s="7" t="s">
        <v>156</v>
      </c>
      <c r="L2" s="7" t="s">
        <v>146</v>
      </c>
      <c r="M2" s="7" t="s">
        <v>225</v>
      </c>
      <c r="N2" s="2"/>
      <c r="O2" s="15" t="s">
        <v>226</v>
      </c>
      <c r="P2" s="7" t="s">
        <v>156</v>
      </c>
      <c r="Q2" s="7" t="s">
        <v>223</v>
      </c>
      <c r="R2" s="7" t="s">
        <v>227</v>
      </c>
      <c r="S2" s="2"/>
      <c r="T2" s="15" t="s">
        <v>228</v>
      </c>
      <c r="U2" s="7" t="s">
        <v>156</v>
      </c>
      <c r="V2" s="7" t="s">
        <v>229</v>
      </c>
      <c r="W2" s="7" t="s">
        <v>222</v>
      </c>
      <c r="X2" s="7">
        <v>1025.0</v>
      </c>
      <c r="Y2" s="7"/>
      <c r="Z2" s="7"/>
      <c r="AA2" s="7"/>
      <c r="AB2" s="7"/>
      <c r="AC2" s="7"/>
      <c r="AD2" s="7"/>
      <c r="AE2" s="7"/>
      <c r="AF2" s="7"/>
      <c r="AG2" s="7"/>
      <c r="AH2" s="7"/>
      <c r="AI2" s="7"/>
    </row>
    <row r="3">
      <c r="A3" s="34" t="s">
        <v>123</v>
      </c>
      <c r="B3" s="15" t="s">
        <v>130</v>
      </c>
      <c r="C3" s="15">
        <v>8.80278364E8</v>
      </c>
      <c r="D3" s="35"/>
      <c r="E3" s="16">
        <v>43983.0</v>
      </c>
      <c r="F3" s="7" t="s">
        <v>222</v>
      </c>
      <c r="G3" s="12" t="s">
        <v>123</v>
      </c>
      <c r="H3" s="7" t="s">
        <v>124</v>
      </c>
      <c r="J3" s="16">
        <v>43990.0</v>
      </c>
      <c r="K3" s="7" t="s">
        <v>156</v>
      </c>
      <c r="L3" s="7" t="s">
        <v>223</v>
      </c>
      <c r="M3" s="7" t="s">
        <v>225</v>
      </c>
      <c r="N3" s="2"/>
      <c r="O3" s="16">
        <v>43997.0</v>
      </c>
      <c r="P3" s="7" t="s">
        <v>222</v>
      </c>
      <c r="Q3" s="7" t="s">
        <v>230</v>
      </c>
      <c r="R3" s="7" t="s">
        <v>146</v>
      </c>
      <c r="S3" s="2"/>
      <c r="T3" s="16">
        <v>44004.0</v>
      </c>
      <c r="U3" s="7" t="s">
        <v>156</v>
      </c>
      <c r="V3" s="7" t="s">
        <v>223</v>
      </c>
      <c r="W3" s="7" t="s">
        <v>231</v>
      </c>
      <c r="X3" s="7">
        <v>1517.0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>
      <c r="A4" s="34" t="s">
        <v>148</v>
      </c>
      <c r="B4" s="7" t="s">
        <v>126</v>
      </c>
      <c r="C4" s="7">
        <v>1.00245396E8</v>
      </c>
      <c r="D4" s="35"/>
      <c r="E4" s="7"/>
      <c r="F4" s="12" t="s">
        <v>123</v>
      </c>
      <c r="G4" s="7" t="s">
        <v>156</v>
      </c>
      <c r="H4" s="7" t="s">
        <v>125</v>
      </c>
      <c r="J4" s="12" t="s">
        <v>232</v>
      </c>
      <c r="K4" s="7" t="s">
        <v>223</v>
      </c>
      <c r="L4" s="7" t="s">
        <v>156</v>
      </c>
      <c r="M4" s="7" t="s">
        <v>233</v>
      </c>
      <c r="N4" s="2"/>
      <c r="O4" s="12"/>
      <c r="P4" s="7" t="s">
        <v>156</v>
      </c>
      <c r="Q4" s="7" t="s">
        <v>123</v>
      </c>
      <c r="R4" s="7" t="s">
        <v>222</v>
      </c>
      <c r="S4" s="2"/>
      <c r="T4" s="7"/>
      <c r="U4" s="7" t="s">
        <v>227</v>
      </c>
      <c r="V4" s="7" t="s">
        <v>231</v>
      </c>
      <c r="W4" s="7" t="s">
        <v>156</v>
      </c>
      <c r="X4" s="7">
        <v>2109.0</v>
      </c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>
      <c r="A5" s="34" t="s">
        <v>124</v>
      </c>
      <c r="B5" s="15" t="s">
        <v>149</v>
      </c>
      <c r="C5" s="15">
        <v>1.376732364E9</v>
      </c>
      <c r="D5" s="35"/>
      <c r="E5" s="2"/>
      <c r="F5" s="2"/>
      <c r="G5" s="2"/>
      <c r="H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</row>
    <row r="6">
      <c r="A6" s="34" t="s">
        <v>156</v>
      </c>
      <c r="B6" s="15" t="s">
        <v>161</v>
      </c>
      <c r="C6" s="15">
        <v>1.374642024E9</v>
      </c>
      <c r="D6" s="35"/>
      <c r="E6" s="36"/>
      <c r="F6" s="15" t="s">
        <v>206</v>
      </c>
      <c r="G6" s="7" t="s">
        <v>207</v>
      </c>
      <c r="H6" s="15" t="s">
        <v>208</v>
      </c>
      <c r="J6" s="36"/>
      <c r="K6" s="15" t="s">
        <v>206</v>
      </c>
      <c r="L6" s="7" t="s">
        <v>207</v>
      </c>
      <c r="M6" s="15" t="s">
        <v>208</v>
      </c>
      <c r="N6" s="2"/>
      <c r="O6" s="36"/>
      <c r="P6" s="15" t="s">
        <v>206</v>
      </c>
      <c r="Q6" s="7" t="s">
        <v>207</v>
      </c>
      <c r="R6" s="15" t="s">
        <v>208</v>
      </c>
      <c r="S6" s="2"/>
      <c r="T6" s="36"/>
      <c r="U6" s="15" t="s">
        <v>206</v>
      </c>
      <c r="V6" s="7" t="s">
        <v>207</v>
      </c>
      <c r="W6" s="15" t="s">
        <v>208</v>
      </c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</row>
    <row r="7">
      <c r="A7" s="34" t="s">
        <v>119</v>
      </c>
      <c r="B7" s="15" t="s">
        <v>126</v>
      </c>
      <c r="C7" s="15">
        <v>1.00504293E8</v>
      </c>
      <c r="D7" s="35"/>
      <c r="E7" s="15" t="s">
        <v>234</v>
      </c>
      <c r="F7" s="7" t="s">
        <v>156</v>
      </c>
      <c r="G7" s="7" t="s">
        <v>124</v>
      </c>
      <c r="H7" s="7" t="s">
        <v>235</v>
      </c>
      <c r="J7" s="15" t="s">
        <v>236</v>
      </c>
      <c r="K7" s="7" t="s">
        <v>156</v>
      </c>
      <c r="L7" s="7" t="s">
        <v>222</v>
      </c>
      <c r="M7" s="7" t="s">
        <v>230</v>
      </c>
      <c r="N7" s="2"/>
      <c r="O7" s="15" t="s">
        <v>237</v>
      </c>
      <c r="P7" s="7" t="s">
        <v>156</v>
      </c>
      <c r="Q7" s="7" t="s">
        <v>223</v>
      </c>
      <c r="R7" s="7" t="s">
        <v>229</v>
      </c>
      <c r="S7" s="2"/>
      <c r="T7" s="15" t="s">
        <v>238</v>
      </c>
      <c r="U7" s="7" t="s">
        <v>156</v>
      </c>
      <c r="V7" s="7" t="s">
        <v>222</v>
      </c>
      <c r="W7" s="1" t="s">
        <v>229</v>
      </c>
      <c r="X7" s="7">
        <v>1101.0</v>
      </c>
      <c r="Y7" s="7"/>
      <c r="Z7" s="7"/>
      <c r="AA7" s="7"/>
      <c r="AB7" s="7"/>
      <c r="AC7" s="7"/>
      <c r="AD7" s="7"/>
      <c r="AE7" s="7"/>
      <c r="AF7" s="7"/>
      <c r="AG7" s="7"/>
      <c r="AH7" s="7"/>
      <c r="AI7" s="7"/>
    </row>
    <row r="8">
      <c r="A8" s="34" t="s">
        <v>202</v>
      </c>
      <c r="B8" s="15" t="s">
        <v>203</v>
      </c>
      <c r="C8" s="15">
        <v>1.086805664E9</v>
      </c>
      <c r="D8" s="35"/>
      <c r="E8" s="16">
        <v>43984.0</v>
      </c>
      <c r="F8" s="7" t="s">
        <v>156</v>
      </c>
      <c r="G8" s="7" t="s">
        <v>225</v>
      </c>
      <c r="H8" s="7" t="s">
        <v>124</v>
      </c>
      <c r="J8" s="16">
        <v>43991.0</v>
      </c>
      <c r="K8" s="7" t="s">
        <v>222</v>
      </c>
      <c r="L8" s="7" t="s">
        <v>239</v>
      </c>
      <c r="M8" s="7" t="s">
        <v>156</v>
      </c>
      <c r="N8" s="2"/>
      <c r="O8" s="16">
        <v>43998.0</v>
      </c>
      <c r="P8" s="7" t="s">
        <v>156</v>
      </c>
      <c r="Q8" s="7" t="s">
        <v>222</v>
      </c>
      <c r="R8" s="7" t="s">
        <v>229</v>
      </c>
      <c r="S8" s="2"/>
      <c r="T8" s="16">
        <v>44005.0</v>
      </c>
      <c r="U8" s="7" t="s">
        <v>156</v>
      </c>
      <c r="V8" s="7" t="s">
        <v>222</v>
      </c>
      <c r="W8" s="7" t="s">
        <v>223</v>
      </c>
      <c r="X8" s="7">
        <v>1523.0</v>
      </c>
      <c r="Y8" s="7"/>
      <c r="Z8" s="7"/>
      <c r="AA8" s="7"/>
      <c r="AB8" s="7"/>
      <c r="AC8" s="7"/>
      <c r="AD8" s="7"/>
      <c r="AE8" s="7"/>
      <c r="AF8" s="7"/>
      <c r="AG8" s="7"/>
      <c r="AH8" s="7"/>
      <c r="AI8" s="7"/>
    </row>
    <row r="9">
      <c r="A9" s="34" t="s">
        <v>240</v>
      </c>
      <c r="B9" s="15" t="s">
        <v>126</v>
      </c>
      <c r="C9" s="15">
        <v>1.00913885E8</v>
      </c>
      <c r="D9" s="35"/>
      <c r="E9" s="7" t="s">
        <v>241</v>
      </c>
      <c r="F9" s="12" t="s">
        <v>123</v>
      </c>
      <c r="G9" s="7" t="s">
        <v>156</v>
      </c>
      <c r="H9" s="7" t="s">
        <v>222</v>
      </c>
      <c r="J9" s="7" t="s">
        <v>242</v>
      </c>
      <c r="K9" s="7" t="s">
        <v>123</v>
      </c>
      <c r="L9" s="7" t="s">
        <v>225</v>
      </c>
      <c r="M9" s="7" t="s">
        <v>223</v>
      </c>
      <c r="N9" s="2"/>
      <c r="O9" s="7"/>
      <c r="P9" s="7" t="s">
        <v>123</v>
      </c>
      <c r="Q9" s="7" t="s">
        <v>222</v>
      </c>
      <c r="R9" s="7" t="s">
        <v>202</v>
      </c>
      <c r="S9" s="2"/>
      <c r="T9" s="7"/>
      <c r="U9" s="7" t="s">
        <v>146</v>
      </c>
      <c r="V9" s="1" t="s">
        <v>124</v>
      </c>
      <c r="W9" s="7" t="s">
        <v>243</v>
      </c>
      <c r="X9" s="7">
        <v>1901.0</v>
      </c>
      <c r="Y9" s="7"/>
      <c r="Z9" s="7"/>
      <c r="AA9" s="7"/>
      <c r="AB9" s="7"/>
      <c r="AC9" s="7"/>
      <c r="AD9" s="7"/>
      <c r="AE9" s="7"/>
      <c r="AF9" s="7"/>
      <c r="AG9" s="7"/>
      <c r="AH9" s="7"/>
      <c r="AI9" s="7"/>
    </row>
    <row r="10">
      <c r="A10" s="34" t="s">
        <v>243</v>
      </c>
      <c r="B10" s="15" t="s">
        <v>244</v>
      </c>
      <c r="C10" s="15">
        <v>1.187794454E9</v>
      </c>
      <c r="D10" s="35"/>
      <c r="E10" s="2"/>
      <c r="F10" s="2"/>
      <c r="G10" s="2"/>
      <c r="H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</row>
    <row r="11">
      <c r="A11" s="34" t="s">
        <v>125</v>
      </c>
      <c r="B11" s="15" t="s">
        <v>129</v>
      </c>
      <c r="C11" s="15">
        <v>1.360190454E9</v>
      </c>
      <c r="D11" s="35"/>
      <c r="E11" s="36"/>
      <c r="F11" s="15" t="s">
        <v>206</v>
      </c>
      <c r="G11" s="7" t="s">
        <v>207</v>
      </c>
      <c r="H11" s="15" t="s">
        <v>208</v>
      </c>
      <c r="J11" s="36"/>
      <c r="K11" s="15" t="s">
        <v>206</v>
      </c>
      <c r="L11" s="7" t="s">
        <v>207</v>
      </c>
      <c r="M11" s="15" t="s">
        <v>208</v>
      </c>
      <c r="N11" s="2"/>
      <c r="O11" s="36"/>
      <c r="P11" s="15" t="s">
        <v>206</v>
      </c>
      <c r="Q11" s="7" t="s">
        <v>207</v>
      </c>
      <c r="R11" s="15" t="s">
        <v>208</v>
      </c>
      <c r="S11" s="2"/>
      <c r="T11" s="36"/>
      <c r="U11" s="15" t="s">
        <v>206</v>
      </c>
      <c r="V11" s="7" t="s">
        <v>207</v>
      </c>
      <c r="W11" s="15" t="s">
        <v>208</v>
      </c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</row>
    <row r="12">
      <c r="A12" s="34" t="s">
        <v>235</v>
      </c>
      <c r="B12" s="15" t="s">
        <v>245</v>
      </c>
      <c r="C12" s="2"/>
      <c r="D12" s="35"/>
      <c r="E12" s="15" t="s">
        <v>246</v>
      </c>
      <c r="F12" s="7" t="s">
        <v>202</v>
      </c>
      <c r="G12" s="7" t="s">
        <v>223</v>
      </c>
      <c r="H12" s="7" t="s">
        <v>239</v>
      </c>
      <c r="J12" s="15" t="s">
        <v>247</v>
      </c>
      <c r="K12" s="7" t="s">
        <v>156</v>
      </c>
      <c r="L12" s="7" t="s">
        <v>225</v>
      </c>
      <c r="M12" s="7" t="s">
        <v>223</v>
      </c>
      <c r="N12" s="2"/>
      <c r="O12" s="15" t="s">
        <v>248</v>
      </c>
      <c r="P12" s="7" t="s">
        <v>156</v>
      </c>
      <c r="Q12" s="7" t="s">
        <v>229</v>
      </c>
      <c r="R12" s="7" t="s">
        <v>223</v>
      </c>
      <c r="S12" s="2"/>
      <c r="T12" s="15" t="s">
        <v>249</v>
      </c>
      <c r="U12" s="7" t="s">
        <v>156</v>
      </c>
      <c r="V12" s="7" t="s">
        <v>222</v>
      </c>
      <c r="W12" s="7" t="s">
        <v>227</v>
      </c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</row>
    <row r="13">
      <c r="A13" s="34" t="s">
        <v>250</v>
      </c>
      <c r="B13" s="15" t="s">
        <v>251</v>
      </c>
      <c r="C13" s="15">
        <v>1.240078364E9</v>
      </c>
      <c r="D13" s="35"/>
      <c r="E13" s="16">
        <v>43985.0</v>
      </c>
      <c r="F13" s="7" t="s">
        <v>156</v>
      </c>
      <c r="G13" s="7" t="s">
        <v>222</v>
      </c>
      <c r="H13" s="7" t="s">
        <v>223</v>
      </c>
      <c r="J13" s="16">
        <v>43992.0</v>
      </c>
      <c r="K13" s="7" t="s">
        <v>222</v>
      </c>
      <c r="L13" s="7" t="s">
        <v>156</v>
      </c>
      <c r="M13" s="7" t="s">
        <v>225</v>
      </c>
      <c r="N13" s="2"/>
      <c r="O13" s="16">
        <v>43999.0</v>
      </c>
      <c r="P13" s="7" t="s">
        <v>123</v>
      </c>
      <c r="Q13" s="7" t="s">
        <v>229</v>
      </c>
      <c r="R13" s="7" t="s">
        <v>230</v>
      </c>
      <c r="S13" s="2"/>
      <c r="T13" s="16">
        <v>44006.0</v>
      </c>
      <c r="U13" s="7" t="s">
        <v>156</v>
      </c>
      <c r="V13" s="7" t="s">
        <v>229</v>
      </c>
      <c r="W13" s="7" t="s">
        <v>252</v>
      </c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</row>
    <row r="14">
      <c r="A14" s="34" t="s">
        <v>120</v>
      </c>
      <c r="B14" s="2"/>
      <c r="C14" s="2"/>
      <c r="D14" s="35"/>
      <c r="E14" s="7" t="s">
        <v>253</v>
      </c>
      <c r="F14" s="7" t="s">
        <v>123</v>
      </c>
      <c r="G14" s="7" t="s">
        <v>222</v>
      </c>
      <c r="H14" s="7" t="s">
        <v>250</v>
      </c>
      <c r="J14" s="7" t="s">
        <v>254</v>
      </c>
      <c r="K14" s="7" t="s">
        <v>123</v>
      </c>
      <c r="L14" s="7" t="s">
        <v>230</v>
      </c>
      <c r="M14" s="7" t="s">
        <v>222</v>
      </c>
      <c r="N14" s="2"/>
      <c r="O14" s="7"/>
      <c r="P14" s="7" t="s">
        <v>123</v>
      </c>
      <c r="Q14" s="7" t="s">
        <v>229</v>
      </c>
      <c r="R14" s="7" t="s">
        <v>156</v>
      </c>
      <c r="S14" s="2"/>
      <c r="T14" s="7"/>
      <c r="U14" s="7" t="s">
        <v>156</v>
      </c>
      <c r="V14" s="7" t="s">
        <v>222</v>
      </c>
      <c r="W14" s="7" t="s">
        <v>123</v>
      </c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</row>
    <row r="15">
      <c r="A15" s="34" t="s">
        <v>222</v>
      </c>
      <c r="B15" s="15" t="s">
        <v>255</v>
      </c>
      <c r="C15" s="15">
        <v>8.76450764E8</v>
      </c>
      <c r="D15" s="35"/>
      <c r="E15" s="2"/>
      <c r="F15" s="2"/>
      <c r="G15" s="2"/>
      <c r="H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>
      <c r="A16" s="34" t="s">
        <v>233</v>
      </c>
      <c r="B16" s="15" t="s">
        <v>126</v>
      </c>
      <c r="C16" s="15">
        <v>1.01079944E8</v>
      </c>
      <c r="D16" s="35"/>
      <c r="E16" s="36"/>
      <c r="F16" s="15" t="s">
        <v>206</v>
      </c>
      <c r="G16" s="7" t="s">
        <v>207</v>
      </c>
      <c r="H16" s="15" t="s">
        <v>208</v>
      </c>
      <c r="J16" s="36"/>
      <c r="K16" s="15" t="s">
        <v>206</v>
      </c>
      <c r="L16" s="7" t="s">
        <v>207</v>
      </c>
      <c r="M16" s="15" t="s">
        <v>208</v>
      </c>
      <c r="N16" s="2"/>
      <c r="O16" s="36"/>
      <c r="P16" s="15" t="s">
        <v>206</v>
      </c>
      <c r="Q16" s="7" t="s">
        <v>207</v>
      </c>
      <c r="R16" s="15" t="s">
        <v>208</v>
      </c>
      <c r="S16" s="2"/>
      <c r="T16" s="36"/>
      <c r="U16" s="15" t="s">
        <v>206</v>
      </c>
      <c r="V16" s="7" t="s">
        <v>207</v>
      </c>
      <c r="W16" s="15" t="s">
        <v>208</v>
      </c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</row>
    <row r="17">
      <c r="A17" s="34" t="s">
        <v>223</v>
      </c>
      <c r="B17" s="15" t="s">
        <v>126</v>
      </c>
      <c r="C17" s="15">
        <v>1.0107285E8</v>
      </c>
      <c r="D17" s="35"/>
      <c r="E17" s="15" t="s">
        <v>256</v>
      </c>
      <c r="F17" s="7" t="s">
        <v>156</v>
      </c>
      <c r="G17" s="7" t="s">
        <v>225</v>
      </c>
      <c r="H17" s="7" t="s">
        <v>222</v>
      </c>
      <c r="J17" s="15" t="s">
        <v>257</v>
      </c>
      <c r="K17" s="7" t="s">
        <v>156</v>
      </c>
      <c r="L17" s="7" t="s">
        <v>223</v>
      </c>
      <c r="M17" s="7" t="s">
        <v>123</v>
      </c>
      <c r="N17" s="2"/>
      <c r="O17" s="15" t="s">
        <v>258</v>
      </c>
      <c r="P17" s="7" t="s">
        <v>156</v>
      </c>
      <c r="Q17" s="7" t="s">
        <v>259</v>
      </c>
      <c r="R17" s="7" t="s">
        <v>202</v>
      </c>
      <c r="S17" s="2"/>
      <c r="T17" s="15" t="s">
        <v>260</v>
      </c>
      <c r="U17" s="7" t="s">
        <v>156</v>
      </c>
      <c r="V17" s="7" t="s">
        <v>202</v>
      </c>
      <c r="W17" s="7" t="s">
        <v>222</v>
      </c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</row>
    <row r="18">
      <c r="A18" s="37" t="s">
        <v>259</v>
      </c>
      <c r="B18" s="15" t="s">
        <v>261</v>
      </c>
      <c r="C18" s="2"/>
      <c r="D18" s="35"/>
      <c r="E18" s="16">
        <v>43986.0</v>
      </c>
      <c r="F18" s="7" t="s">
        <v>156</v>
      </c>
      <c r="G18" s="7" t="s">
        <v>222</v>
      </c>
      <c r="H18" s="7" t="s">
        <v>223</v>
      </c>
      <c r="J18" s="16">
        <v>43993.0</v>
      </c>
      <c r="K18" s="7" t="s">
        <v>156</v>
      </c>
      <c r="L18" s="7" t="s">
        <v>223</v>
      </c>
      <c r="M18" s="7" t="s">
        <v>225</v>
      </c>
      <c r="N18" s="2"/>
      <c r="O18" s="16">
        <v>44000.0</v>
      </c>
      <c r="P18" s="7" t="s">
        <v>119</v>
      </c>
      <c r="Q18" s="7" t="s">
        <v>222</v>
      </c>
      <c r="R18" s="7" t="s">
        <v>229</v>
      </c>
      <c r="S18" s="2"/>
      <c r="T18" s="16">
        <v>44007.0</v>
      </c>
      <c r="U18" s="7" t="s">
        <v>156</v>
      </c>
      <c r="V18" s="7" t="s">
        <v>223</v>
      </c>
      <c r="W18" s="7" t="s">
        <v>231</v>
      </c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</row>
    <row r="19">
      <c r="A19" s="34" t="s">
        <v>230</v>
      </c>
      <c r="B19" s="15" t="s">
        <v>126</v>
      </c>
      <c r="C19" s="15">
        <v>1.01261259E8</v>
      </c>
      <c r="D19" s="35"/>
      <c r="E19" s="7" t="s">
        <v>262</v>
      </c>
      <c r="F19" s="7" t="s">
        <v>123</v>
      </c>
      <c r="G19" s="7" t="s">
        <v>223</v>
      </c>
      <c r="H19" s="7" t="s">
        <v>239</v>
      </c>
      <c r="J19" s="7"/>
      <c r="K19" s="7" t="s">
        <v>123</v>
      </c>
      <c r="L19" s="7" t="s">
        <v>222</v>
      </c>
      <c r="M19" s="7" t="s">
        <v>223</v>
      </c>
      <c r="N19" s="2"/>
      <c r="O19" s="7"/>
      <c r="P19" s="7" t="s">
        <v>156</v>
      </c>
      <c r="Q19" s="7" t="s">
        <v>123</v>
      </c>
      <c r="R19" s="7" t="s">
        <v>229</v>
      </c>
      <c r="S19" s="2"/>
      <c r="T19" s="7"/>
      <c r="U19" s="7" t="s">
        <v>123</v>
      </c>
      <c r="V19" s="7" t="s">
        <v>222</v>
      </c>
      <c r="W19" s="7" t="s">
        <v>156</v>
      </c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</row>
    <row r="20">
      <c r="A20" s="34" t="s">
        <v>263</v>
      </c>
      <c r="B20" s="15" t="s">
        <v>126</v>
      </c>
      <c r="C20" s="15">
        <v>1.01308674E8</v>
      </c>
      <c r="D20" s="35"/>
      <c r="E20" s="2"/>
      <c r="F20" s="2"/>
      <c r="G20" s="2"/>
      <c r="H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>
      <c r="A21" s="7" t="s">
        <v>225</v>
      </c>
      <c r="B21" s="38" t="s">
        <v>126</v>
      </c>
      <c r="C21" s="38">
        <v>1.01555743E8</v>
      </c>
      <c r="D21" s="35"/>
      <c r="E21" s="36"/>
      <c r="F21" s="15" t="s">
        <v>206</v>
      </c>
      <c r="G21" s="7" t="s">
        <v>207</v>
      </c>
      <c r="H21" s="15" t="s">
        <v>208</v>
      </c>
      <c r="J21" s="36"/>
      <c r="K21" s="15" t="s">
        <v>206</v>
      </c>
      <c r="L21" s="7" t="s">
        <v>207</v>
      </c>
      <c r="M21" s="15" t="s">
        <v>208</v>
      </c>
      <c r="N21" s="2"/>
      <c r="O21" s="36"/>
      <c r="P21" s="15" t="s">
        <v>206</v>
      </c>
      <c r="Q21" s="7" t="s">
        <v>207</v>
      </c>
      <c r="R21" s="15" t="s">
        <v>208</v>
      </c>
      <c r="S21" s="2"/>
      <c r="T21" s="36"/>
      <c r="U21" s="15" t="s">
        <v>206</v>
      </c>
      <c r="V21" s="7" t="s">
        <v>207</v>
      </c>
      <c r="W21" s="15" t="s">
        <v>208</v>
      </c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</row>
    <row r="22">
      <c r="A22" s="7" t="s">
        <v>239</v>
      </c>
      <c r="B22" s="15" t="s">
        <v>245</v>
      </c>
      <c r="C22" s="39"/>
      <c r="D22" s="35"/>
      <c r="E22" s="15" t="s">
        <v>264</v>
      </c>
      <c r="F22" s="7" t="s">
        <v>156</v>
      </c>
      <c r="G22" s="7" t="s">
        <v>223</v>
      </c>
      <c r="H22" s="7" t="s">
        <v>222</v>
      </c>
      <c r="J22" s="15" t="s">
        <v>265</v>
      </c>
      <c r="K22" s="7" t="s">
        <v>222</v>
      </c>
      <c r="L22" s="7" t="s">
        <v>156</v>
      </c>
      <c r="M22" s="7" t="s">
        <v>230</v>
      </c>
      <c r="N22" s="2"/>
      <c r="O22" s="15" t="s">
        <v>266</v>
      </c>
      <c r="P22" s="7" t="s">
        <v>222</v>
      </c>
      <c r="Q22" s="7" t="s">
        <v>156</v>
      </c>
      <c r="R22" s="7" t="s">
        <v>119</v>
      </c>
      <c r="S22" s="2"/>
      <c r="T22" s="15" t="s">
        <v>267</v>
      </c>
      <c r="U22" s="7" t="s">
        <v>222</v>
      </c>
      <c r="V22" s="7" t="s">
        <v>156</v>
      </c>
      <c r="W22" s="7" t="s">
        <v>231</v>
      </c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</row>
    <row r="23">
      <c r="A23" s="7" t="s">
        <v>268</v>
      </c>
      <c r="B23" s="38" t="s">
        <v>126</v>
      </c>
      <c r="C23" s="38">
        <v>1.01122189E8</v>
      </c>
      <c r="D23" s="35"/>
      <c r="E23" s="16">
        <v>43987.0</v>
      </c>
      <c r="F23" s="7" t="s">
        <v>222</v>
      </c>
      <c r="G23" s="7" t="s">
        <v>146</v>
      </c>
      <c r="H23" s="7" t="s">
        <v>243</v>
      </c>
      <c r="J23" s="16">
        <v>43994.0</v>
      </c>
      <c r="K23" s="7" t="s">
        <v>222</v>
      </c>
      <c r="L23" s="7" t="s">
        <v>123</v>
      </c>
      <c r="M23" s="7" t="s">
        <v>156</v>
      </c>
      <c r="N23" s="2"/>
      <c r="O23" s="16">
        <v>44001.0</v>
      </c>
      <c r="P23" s="7" t="s">
        <v>222</v>
      </c>
      <c r="Q23" s="7" t="s">
        <v>123</v>
      </c>
      <c r="R23" s="7" t="s">
        <v>259</v>
      </c>
      <c r="S23" s="2"/>
      <c r="T23" s="16">
        <v>44008.0</v>
      </c>
      <c r="U23" s="7" t="s">
        <v>156</v>
      </c>
      <c r="V23" s="7" t="s">
        <v>223</v>
      </c>
      <c r="W23" s="7" t="s">
        <v>231</v>
      </c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</row>
    <row r="24">
      <c r="A24" s="40" t="s">
        <v>269</v>
      </c>
      <c r="B24" s="40" t="s">
        <v>126</v>
      </c>
      <c r="C24" s="40">
        <v>1.00665012E8</v>
      </c>
      <c r="D24" s="41"/>
      <c r="E24" s="7" t="s">
        <v>270</v>
      </c>
      <c r="F24" s="7" t="s">
        <v>123</v>
      </c>
      <c r="G24" s="7" t="s">
        <v>222</v>
      </c>
      <c r="H24" s="7" t="s">
        <v>223</v>
      </c>
      <c r="J24" s="7" t="s">
        <v>271</v>
      </c>
      <c r="K24" s="7" t="s">
        <v>123</v>
      </c>
      <c r="L24" s="7" t="s">
        <v>269</v>
      </c>
      <c r="M24" s="7" t="s">
        <v>225</v>
      </c>
      <c r="N24" s="2"/>
      <c r="O24" s="7" t="s">
        <v>271</v>
      </c>
      <c r="P24" s="7" t="s">
        <v>123</v>
      </c>
      <c r="Q24" s="7" t="s">
        <v>156</v>
      </c>
      <c r="R24" s="7" t="s">
        <v>222</v>
      </c>
      <c r="S24" s="2"/>
      <c r="T24" s="7"/>
      <c r="U24" s="7" t="s">
        <v>231</v>
      </c>
      <c r="V24" s="7" t="s">
        <v>156</v>
      </c>
      <c r="W24" s="7" t="s">
        <v>223</v>
      </c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</row>
    <row r="25">
      <c r="A25" s="1" t="s">
        <v>272</v>
      </c>
      <c r="B25" s="42" t="s">
        <v>126</v>
      </c>
      <c r="C25" s="42">
        <v>1.00668771E8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>
      <c r="A26" s="1" t="s">
        <v>273</v>
      </c>
      <c r="B26" s="43" t="s">
        <v>126</v>
      </c>
      <c r="C26" s="44">
        <v>1.01680389E8</v>
      </c>
      <c r="E26" s="36"/>
      <c r="F26" s="15" t="s">
        <v>206</v>
      </c>
      <c r="G26" s="7" t="s">
        <v>207</v>
      </c>
      <c r="H26" s="15" t="s">
        <v>208</v>
      </c>
      <c r="I26" s="2"/>
      <c r="J26" s="36"/>
      <c r="K26" s="15" t="s">
        <v>206</v>
      </c>
      <c r="L26" s="7" t="s">
        <v>207</v>
      </c>
      <c r="M26" s="15" t="s">
        <v>208</v>
      </c>
      <c r="N26" s="2"/>
      <c r="O26" s="36"/>
      <c r="P26" s="15" t="s">
        <v>206</v>
      </c>
      <c r="Q26" s="7" t="s">
        <v>207</v>
      </c>
      <c r="R26" s="15" t="s">
        <v>208</v>
      </c>
      <c r="S26" s="2"/>
      <c r="T26" s="36"/>
      <c r="U26" s="15" t="s">
        <v>206</v>
      </c>
      <c r="V26" s="7" t="s">
        <v>207</v>
      </c>
      <c r="W26" s="15" t="s">
        <v>208</v>
      </c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</row>
    <row r="27">
      <c r="A27" s="1" t="s">
        <v>274</v>
      </c>
      <c r="B27" s="43" t="s">
        <v>275</v>
      </c>
      <c r="C27" s="45">
        <v>9.14580464E8</v>
      </c>
      <c r="E27" s="15" t="s">
        <v>276</v>
      </c>
      <c r="F27" s="7" t="s">
        <v>156</v>
      </c>
      <c r="G27" s="7" t="s">
        <v>223</v>
      </c>
      <c r="H27" s="7" t="s">
        <v>239</v>
      </c>
      <c r="I27" s="2"/>
      <c r="J27" s="15" t="s">
        <v>277</v>
      </c>
      <c r="K27" s="7" t="s">
        <v>222</v>
      </c>
      <c r="L27" s="7" t="s">
        <v>156</v>
      </c>
      <c r="M27" s="7" t="s">
        <v>123</v>
      </c>
      <c r="N27" s="2"/>
      <c r="O27" s="15" t="s">
        <v>278</v>
      </c>
      <c r="P27" s="7" t="s">
        <v>123</v>
      </c>
      <c r="Q27" s="7" t="s">
        <v>222</v>
      </c>
      <c r="R27" s="7" t="s">
        <v>230</v>
      </c>
      <c r="S27" s="2"/>
      <c r="T27" s="15" t="s">
        <v>279</v>
      </c>
      <c r="U27" s="7" t="s">
        <v>156</v>
      </c>
      <c r="V27" s="7" t="s">
        <v>239</v>
      </c>
      <c r="W27" s="7" t="s">
        <v>230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</row>
    <row r="28">
      <c r="A28" s="1" t="s">
        <v>227</v>
      </c>
      <c r="B28" s="42" t="s">
        <v>280</v>
      </c>
      <c r="C28" s="42">
        <v>1.302425754E9</v>
      </c>
      <c r="E28" s="16">
        <v>43988.0</v>
      </c>
      <c r="F28" s="7" t="s">
        <v>225</v>
      </c>
      <c r="G28" s="7" t="s">
        <v>123</v>
      </c>
      <c r="H28" s="7" t="s">
        <v>250</v>
      </c>
      <c r="I28" s="2"/>
      <c r="J28" s="16">
        <v>43995.0</v>
      </c>
      <c r="K28" s="7" t="s">
        <v>222</v>
      </c>
      <c r="L28" s="7" t="s">
        <v>225</v>
      </c>
      <c r="M28" s="7" t="s">
        <v>230</v>
      </c>
      <c r="N28" s="2"/>
      <c r="O28" s="16">
        <v>44002.0</v>
      </c>
      <c r="P28" s="7" t="s">
        <v>222</v>
      </c>
      <c r="Q28" s="7" t="s">
        <v>156</v>
      </c>
      <c r="R28" s="7" t="s">
        <v>225</v>
      </c>
      <c r="S28" s="2"/>
      <c r="T28" s="16">
        <v>44009.0</v>
      </c>
      <c r="U28" s="7" t="s">
        <v>231</v>
      </c>
      <c r="V28" s="7" t="s">
        <v>202</v>
      </c>
      <c r="W28" s="7" t="s">
        <v>281</v>
      </c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</row>
    <row r="29">
      <c r="A29" s="1" t="s">
        <v>229</v>
      </c>
      <c r="B29" s="42" t="s">
        <v>126</v>
      </c>
      <c r="C29" s="42">
        <v>1.01085199E8</v>
      </c>
      <c r="E29" s="7" t="s">
        <v>282</v>
      </c>
      <c r="F29" s="7" t="s">
        <v>223</v>
      </c>
      <c r="G29" s="7" t="s">
        <v>222</v>
      </c>
      <c r="H29" s="7" t="s">
        <v>123</v>
      </c>
      <c r="I29" s="2"/>
      <c r="J29" s="7"/>
      <c r="K29" s="7" t="s">
        <v>222</v>
      </c>
      <c r="L29" s="7" t="s">
        <v>230</v>
      </c>
      <c r="M29" s="7" t="s">
        <v>123</v>
      </c>
      <c r="N29" s="2"/>
      <c r="O29" s="7"/>
      <c r="P29" s="7" t="s">
        <v>222</v>
      </c>
      <c r="Q29" s="7" t="s">
        <v>223</v>
      </c>
      <c r="R29" s="7" t="s">
        <v>225</v>
      </c>
      <c r="S29" s="2"/>
      <c r="T29" s="7"/>
      <c r="U29" s="7" t="s">
        <v>202</v>
      </c>
      <c r="V29" s="7" t="s">
        <v>223</v>
      </c>
      <c r="W29" s="7" t="s">
        <v>231</v>
      </c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</row>
    <row r="30">
      <c r="A30" s="42" t="s">
        <v>231</v>
      </c>
      <c r="B30" s="42" t="s">
        <v>283</v>
      </c>
      <c r="C30" s="42">
        <v>1.050080164E9</v>
      </c>
      <c r="F30" s="2"/>
      <c r="G30" s="2"/>
      <c r="H30" s="2"/>
      <c r="I30" s="2"/>
      <c r="K30" s="2"/>
      <c r="L30" s="2"/>
      <c r="M30" s="2"/>
      <c r="N30" s="2"/>
      <c r="P30" s="2"/>
      <c r="Q30" s="2"/>
      <c r="R30" s="2"/>
      <c r="S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>
      <c r="A31" s="42" t="s">
        <v>252</v>
      </c>
      <c r="B31" s="42" t="s">
        <v>284</v>
      </c>
      <c r="C31" s="42">
        <v>1.199017764E9</v>
      </c>
      <c r="E31" s="36"/>
      <c r="F31" s="15" t="s">
        <v>206</v>
      </c>
      <c r="G31" s="7" t="s">
        <v>207</v>
      </c>
      <c r="H31" s="15" t="s">
        <v>208</v>
      </c>
      <c r="I31" s="2"/>
      <c r="J31" s="36"/>
      <c r="K31" s="15" t="s">
        <v>206</v>
      </c>
      <c r="L31" s="7" t="s">
        <v>207</v>
      </c>
      <c r="M31" s="15" t="s">
        <v>208</v>
      </c>
      <c r="N31" s="2"/>
      <c r="O31" s="36"/>
      <c r="P31" s="15" t="s">
        <v>206</v>
      </c>
      <c r="Q31" s="7" t="s">
        <v>207</v>
      </c>
      <c r="R31" s="15" t="s">
        <v>208</v>
      </c>
      <c r="S31" s="2"/>
      <c r="T31" s="36"/>
      <c r="U31" s="15" t="s">
        <v>206</v>
      </c>
      <c r="V31" s="7" t="s">
        <v>207</v>
      </c>
      <c r="W31" s="15" t="s">
        <v>208</v>
      </c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</row>
    <row r="32">
      <c r="A32" s="7" t="s">
        <v>281</v>
      </c>
      <c r="B32" s="42" t="s">
        <v>126</v>
      </c>
      <c r="C32" s="42">
        <v>1.0199463E8</v>
      </c>
      <c r="E32" s="15" t="s">
        <v>285</v>
      </c>
      <c r="F32" s="7" t="s">
        <v>222</v>
      </c>
      <c r="G32" s="7" t="s">
        <v>146</v>
      </c>
      <c r="H32" s="7" t="s">
        <v>225</v>
      </c>
      <c r="I32" s="2"/>
      <c r="J32" s="15" t="s">
        <v>286</v>
      </c>
      <c r="K32" s="7" t="s">
        <v>156</v>
      </c>
      <c r="L32" s="7" t="s">
        <v>123</v>
      </c>
      <c r="M32" s="7" t="s">
        <v>222</v>
      </c>
      <c r="N32" s="2"/>
      <c r="O32" s="15" t="s">
        <v>287</v>
      </c>
      <c r="P32" s="7" t="s">
        <v>156</v>
      </c>
      <c r="Q32" s="7" t="s">
        <v>123</v>
      </c>
      <c r="R32" s="7" t="s">
        <v>222</v>
      </c>
      <c r="S32" s="2"/>
      <c r="T32" s="15" t="s">
        <v>288</v>
      </c>
      <c r="U32" s="7" t="s">
        <v>123</v>
      </c>
      <c r="V32" s="7" t="s">
        <v>156</v>
      </c>
      <c r="W32" s="7" t="s">
        <v>223</v>
      </c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</row>
    <row r="33">
      <c r="A33" s="46"/>
      <c r="B33" s="46"/>
      <c r="C33" s="46"/>
      <c r="E33" s="16">
        <v>43989.0</v>
      </c>
      <c r="F33" s="7" t="s">
        <v>156</v>
      </c>
      <c r="G33" s="7" t="s">
        <v>222</v>
      </c>
      <c r="H33" s="7" t="s">
        <v>268</v>
      </c>
      <c r="I33" s="2"/>
      <c r="J33" s="16">
        <v>43996.0</v>
      </c>
      <c r="K33" s="7" t="s">
        <v>222</v>
      </c>
      <c r="L33" s="7" t="s">
        <v>156</v>
      </c>
      <c r="M33" s="7" t="s">
        <v>223</v>
      </c>
      <c r="N33" s="2"/>
      <c r="O33" s="16">
        <v>44003.0</v>
      </c>
      <c r="P33" s="7" t="s">
        <v>156</v>
      </c>
      <c r="Q33" s="7" t="s">
        <v>250</v>
      </c>
      <c r="R33" s="7" t="s">
        <v>223</v>
      </c>
      <c r="S33" s="2"/>
      <c r="T33" s="16">
        <v>44010.0</v>
      </c>
      <c r="U33" s="7" t="s">
        <v>156</v>
      </c>
      <c r="V33" s="7" t="s">
        <v>202</v>
      </c>
      <c r="W33" s="7" t="s">
        <v>123</v>
      </c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</row>
    <row r="34">
      <c r="A34" s="46"/>
      <c r="B34" s="46"/>
      <c r="C34" s="46"/>
      <c r="E34" s="7" t="s">
        <v>289</v>
      </c>
      <c r="F34" s="7" t="s">
        <v>222</v>
      </c>
      <c r="G34" s="7" t="s">
        <v>156</v>
      </c>
      <c r="H34" s="7" t="s">
        <v>223</v>
      </c>
      <c r="I34" s="2"/>
      <c r="J34" s="7"/>
      <c r="K34" s="7" t="s">
        <v>123</v>
      </c>
      <c r="L34" s="7" t="s">
        <v>223</v>
      </c>
      <c r="M34" s="7" t="s">
        <v>225</v>
      </c>
      <c r="N34" s="2"/>
      <c r="O34" s="7"/>
      <c r="P34" s="7" t="s">
        <v>222</v>
      </c>
      <c r="Q34" s="7" t="s">
        <v>123</v>
      </c>
      <c r="R34" s="7" t="s">
        <v>156</v>
      </c>
      <c r="S34" s="2"/>
      <c r="T34" s="7"/>
      <c r="U34" s="7" t="s">
        <v>123</v>
      </c>
      <c r="V34" s="7" t="s">
        <v>222</v>
      </c>
      <c r="W34" s="7" t="s">
        <v>231</v>
      </c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</row>
    <row r="35">
      <c r="A35" s="46"/>
      <c r="B35" s="46"/>
      <c r="C35" s="46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>
      <c r="A36" s="46"/>
      <c r="B36" s="46"/>
      <c r="C36" s="46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>
      <c r="A37" s="46"/>
      <c r="B37" s="46"/>
      <c r="C37" s="46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>
      <c r="A38" s="46"/>
      <c r="B38" s="46"/>
      <c r="C38" s="46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>
      <c r="A39" s="46"/>
      <c r="B39" s="46"/>
      <c r="C39" s="46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47" t="s">
        <v>290</v>
      </c>
      <c r="AA39" s="15" t="s">
        <v>291</v>
      </c>
      <c r="AB39" s="2"/>
      <c r="AC39" s="2"/>
      <c r="AD39" s="2"/>
      <c r="AE39" s="2"/>
      <c r="AF39" s="2"/>
      <c r="AG39" s="2"/>
      <c r="AH39" s="2"/>
      <c r="AI39" s="2"/>
    </row>
    <row r="40">
      <c r="A40" s="46"/>
      <c r="B40" s="46"/>
      <c r="C40" s="46"/>
      <c r="F40" s="2"/>
      <c r="G40" s="2">
        <f>sum(F44:H90)</f>
        <v>63</v>
      </c>
      <c r="H40" s="2"/>
      <c r="I40" s="48" t="s">
        <v>292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>
        <f>sum(X44:Z90)</f>
        <v>63</v>
      </c>
      <c r="Z40" s="15" t="s">
        <v>293</v>
      </c>
      <c r="AA40" s="2"/>
      <c r="AB40" s="2"/>
      <c r="AC40" s="2"/>
      <c r="AD40" s="2"/>
      <c r="AE40" s="2"/>
      <c r="AF40" s="2"/>
      <c r="AG40" s="2"/>
      <c r="AH40" s="2"/>
      <c r="AI40" s="2"/>
    </row>
    <row r="41">
      <c r="A41" s="46"/>
      <c r="B41" s="46"/>
      <c r="C41" s="46"/>
      <c r="E41" s="49" t="s">
        <v>204</v>
      </c>
      <c r="F41" s="50"/>
      <c r="G41" s="51" t="s">
        <v>294</v>
      </c>
      <c r="H41" s="52">
        <f>sum(I44:I1000)</f>
        <v>31500</v>
      </c>
      <c r="I41" s="51" t="s">
        <v>295</v>
      </c>
      <c r="J41" s="51">
        <v>1330.0</v>
      </c>
      <c r="K41" s="53"/>
      <c r="L41" s="51" t="s">
        <v>296</v>
      </c>
      <c r="N41" s="49" t="s">
        <v>204</v>
      </c>
      <c r="O41" s="50"/>
      <c r="P41" s="51" t="s">
        <v>294</v>
      </c>
      <c r="Q41" s="52">
        <f>sum(R44:R1000)</f>
        <v>31500</v>
      </c>
      <c r="R41" s="51" t="s">
        <v>295</v>
      </c>
      <c r="S41" s="51">
        <v>1168.05</v>
      </c>
      <c r="T41" s="53"/>
      <c r="U41" s="51" t="s">
        <v>296</v>
      </c>
      <c r="V41" s="2"/>
      <c r="W41" s="49" t="s">
        <v>204</v>
      </c>
      <c r="X41" s="50"/>
      <c r="Y41" s="51" t="s">
        <v>294</v>
      </c>
      <c r="Z41" s="52">
        <f>sum(AA44:AA87)</f>
        <v>31500</v>
      </c>
      <c r="AA41" s="51" t="s">
        <v>295</v>
      </c>
      <c r="AB41" s="51">
        <v>1264.14</v>
      </c>
      <c r="AC41" s="53"/>
      <c r="AD41" s="51" t="s">
        <v>296</v>
      </c>
      <c r="AE41" s="2"/>
      <c r="AF41" s="49" t="s">
        <v>204</v>
      </c>
      <c r="AG41" s="50"/>
      <c r="AH41" s="51" t="s">
        <v>294</v>
      </c>
      <c r="AI41" s="52">
        <f>sum(AJ44:AJ84)</f>
        <v>31500</v>
      </c>
      <c r="AJ41" s="51" t="s">
        <v>295</v>
      </c>
      <c r="AK41" s="51">
        <v>1398.0</v>
      </c>
      <c r="AL41" s="53"/>
      <c r="AM41" s="51" t="s">
        <v>296</v>
      </c>
      <c r="AN41" s="15"/>
      <c r="AO41" s="15"/>
    </row>
    <row r="42">
      <c r="A42" s="46"/>
      <c r="B42" s="46"/>
      <c r="C42" s="46"/>
      <c r="E42" s="54" t="s">
        <v>297</v>
      </c>
      <c r="F42" s="50"/>
      <c r="G42" s="51" t="s">
        <v>298</v>
      </c>
      <c r="H42" s="52">
        <f>iferror(H41/J41,"시가 입력 하셈")</f>
        <v>23.68421053</v>
      </c>
      <c r="I42" s="51" t="s">
        <v>299</v>
      </c>
      <c r="J42" s="51" t="s">
        <v>300</v>
      </c>
      <c r="K42" s="53"/>
      <c r="L42" s="51" t="s">
        <v>301</v>
      </c>
      <c r="N42" s="54" t="s">
        <v>302</v>
      </c>
      <c r="O42" s="50"/>
      <c r="P42" s="51" t="s">
        <v>298</v>
      </c>
      <c r="Q42" s="52">
        <f>iferror(Q41/S41,"시가 입력 하셈")</f>
        <v>26.96802363</v>
      </c>
      <c r="R42" s="51" t="s">
        <v>299</v>
      </c>
      <c r="S42" s="51" t="s">
        <v>303</v>
      </c>
      <c r="T42" s="53"/>
      <c r="U42" s="51" t="s">
        <v>301</v>
      </c>
      <c r="V42" s="2"/>
      <c r="W42" s="54" t="s">
        <v>304</v>
      </c>
      <c r="X42" s="50"/>
      <c r="Y42" s="51" t="s">
        <v>298</v>
      </c>
      <c r="Z42" s="52">
        <f>iferror(Z41/AB41,"시가 입력 하셈")</f>
        <v>24.91812616</v>
      </c>
      <c r="AA42" s="51" t="s">
        <v>299</v>
      </c>
      <c r="AB42" s="55">
        <v>44004.0</v>
      </c>
      <c r="AC42" s="53"/>
      <c r="AD42" s="51" t="s">
        <v>301</v>
      </c>
      <c r="AE42" s="2"/>
      <c r="AF42" s="54" t="s">
        <v>305</v>
      </c>
      <c r="AG42" s="50"/>
      <c r="AH42" s="51" t="s">
        <v>298</v>
      </c>
      <c r="AI42" s="52">
        <f>iferror(AI41/AK41,"시가 입력 하셈")</f>
        <v>22.53218884</v>
      </c>
      <c r="AJ42" s="51" t="s">
        <v>299</v>
      </c>
      <c r="AK42" s="56">
        <v>44011.583333333336</v>
      </c>
      <c r="AL42" s="53"/>
      <c r="AM42" s="51" t="s">
        <v>301</v>
      </c>
      <c r="AN42" s="15"/>
    </row>
    <row r="43">
      <c r="A43" s="46"/>
      <c r="B43" s="46"/>
      <c r="C43" s="46"/>
      <c r="E43" s="57" t="s">
        <v>306</v>
      </c>
      <c r="F43" s="58" t="s">
        <v>206</v>
      </c>
      <c r="G43" s="58" t="s">
        <v>207</v>
      </c>
      <c r="H43" s="58" t="s">
        <v>208</v>
      </c>
      <c r="I43" s="57" t="s">
        <v>209</v>
      </c>
      <c r="J43" s="51" t="s">
        <v>210</v>
      </c>
      <c r="K43" s="59" t="s">
        <v>211</v>
      </c>
      <c r="L43" s="51" t="s">
        <v>307</v>
      </c>
      <c r="M43" s="15"/>
      <c r="N43" s="60" t="s">
        <v>306</v>
      </c>
      <c r="O43" s="61" t="s">
        <v>206</v>
      </c>
      <c r="P43" s="61" t="s">
        <v>207</v>
      </c>
      <c r="Q43" s="61" t="s">
        <v>208</v>
      </c>
      <c r="R43" s="60" t="s">
        <v>209</v>
      </c>
      <c r="S43" s="51" t="s">
        <v>210</v>
      </c>
      <c r="T43" s="59" t="s">
        <v>211</v>
      </c>
      <c r="U43" s="51" t="s">
        <v>307</v>
      </c>
      <c r="V43" s="2"/>
      <c r="W43" s="58"/>
      <c r="X43" s="62" t="s">
        <v>206</v>
      </c>
      <c r="Y43" s="62" t="s">
        <v>207</v>
      </c>
      <c r="Z43" s="62" t="s">
        <v>208</v>
      </c>
      <c r="AA43" s="63" t="s">
        <v>209</v>
      </c>
      <c r="AB43" s="51" t="s">
        <v>210</v>
      </c>
      <c r="AC43" s="59" t="s">
        <v>211</v>
      </c>
      <c r="AD43" s="51" t="s">
        <v>307</v>
      </c>
      <c r="AE43" s="2"/>
      <c r="AF43" s="58"/>
      <c r="AG43" s="64" t="s">
        <v>206</v>
      </c>
      <c r="AH43" s="64" t="s">
        <v>207</v>
      </c>
      <c r="AI43" s="64" t="s">
        <v>208</v>
      </c>
      <c r="AJ43" s="63" t="s">
        <v>209</v>
      </c>
      <c r="AK43" s="51" t="s">
        <v>210</v>
      </c>
      <c r="AL43" s="59" t="s">
        <v>211</v>
      </c>
      <c r="AM43" s="51" t="s">
        <v>307</v>
      </c>
      <c r="AN43" s="15" t="s">
        <v>308</v>
      </c>
    </row>
    <row r="44">
      <c r="A44" s="46"/>
      <c r="B44" s="46"/>
      <c r="C44" s="46"/>
      <c r="E44" s="34" t="s">
        <v>146</v>
      </c>
      <c r="F44" s="65" t="str">
        <f t="shared" ref="F44:H44" si="1">if(countifs({F$2:F$4;F$7:F$9;F$12:F$14;F$17:F$19;F$22:F$24;F$27:F$29;F$32:F$34},$E44)=0,,countifs({F$2:F$4;F$7:F$9;F$12:F$14;F$17:F$19;F$22:F$24;F$27:F$29;F$32:F$34},$E44))</f>
        <v/>
      </c>
      <c r="G44" s="66">
        <f t="shared" si="1"/>
        <v>2</v>
      </c>
      <c r="H44" s="67" t="str">
        <f t="shared" si="1"/>
        <v/>
      </c>
      <c r="I44" s="68">
        <f t="shared" ref="I44:I90" si="6">if((F44*700)+(G44*500)+(H44*300)=0,"",(F44*700)+(G44*500)+(H44*300))</f>
        <v>1000</v>
      </c>
      <c r="J44" s="69" t="str">
        <f t="shared" ref="J44:J90" si="7">iferror(VLOOKUP($E44,$A$2:$C1000,2,0),"아이디 입력 하셈")</f>
        <v>kava19t9phvtndcvlcx2f840jm0fpphu0rxz3q72vzv</v>
      </c>
      <c r="K44" s="69">
        <f t="shared" ref="K44:K90" si="8">iferror(VLOOKUP($E44,$A$2:$C1000,3,0),"아이디 입력 하셈")</f>
        <v>897850324</v>
      </c>
      <c r="L44" s="69">
        <f t="shared" ref="L44:L90" si="9">iferror(I44/J$41,"시가 입력 하셈")</f>
        <v>0.7518796992</v>
      </c>
      <c r="M44" s="15"/>
      <c r="N44" s="70" t="s">
        <v>146</v>
      </c>
      <c r="O44" s="71" t="str">
        <f t="shared" ref="O44:Q44" si="2">if(countifs({K$2:K$4;K$7:K$9;K$12:K$14;K$17:K$19;K$22:K$24;K$27:K$29;K$32:K$34},$N44)=0,"",countifs({K$2:K$4;K$7:K$9;K$12:K$14;K$17:K$19;K$22:K$24;K$27:K$29;K$32:K$34},$N44))</f>
        <v/>
      </c>
      <c r="P44" s="72">
        <f t="shared" si="2"/>
        <v>1</v>
      </c>
      <c r="Q44" s="73" t="str">
        <f t="shared" si="2"/>
        <v/>
      </c>
      <c r="R44" s="68">
        <f t="shared" ref="R44:R90" si="11">if((O44*700)+(P44*500)+(Q44*300)=0,"",(O44*700)+(P44*500)+(Q44*300))</f>
        <v>500</v>
      </c>
      <c r="S44" s="69" t="str">
        <f t="shared" ref="S44:S90" si="12">iferror(VLOOKUP($N44,$A$2:$C1000,2,0),"아이디 입력 하셈")</f>
        <v>kava19t9phvtndcvlcx2f840jm0fpphu0rxz3q72vzv</v>
      </c>
      <c r="T44" s="69">
        <f t="shared" ref="T44:T90" si="13">iferror(VLOOKUP($N44,$A$2:$C1000,3,0),"아이디 입력 하셈")</f>
        <v>897850324</v>
      </c>
      <c r="U44" s="69">
        <f t="shared" ref="U44:U90" si="14">iferror(R44/S$41,"시가 입력 하셈")</f>
        <v>0.4280638671</v>
      </c>
      <c r="V44" s="2"/>
      <c r="W44" s="70" t="s">
        <v>146</v>
      </c>
      <c r="X44" s="74" t="str">
        <f t="shared" ref="X44:Z44" si="3">if(countifs({P$2:P$4;P$7:P$9;P$12:P$14;P$17:P$19;P$22:P$24;P$27:P$29;P$32:P$34},$W44)=0,"",countifs({P$2:P$4;P$7:P$9;P$12:P$14;P$17:P$19;P$22:P$24;P$27:P$29;P$32:P$34},$W44))</f>
        <v/>
      </c>
      <c r="Y44" s="75" t="str">
        <f t="shared" si="3"/>
        <v/>
      </c>
      <c r="Z44" s="76">
        <f t="shared" si="3"/>
        <v>1</v>
      </c>
      <c r="AA44" s="77">
        <f t="shared" ref="AA44:AA90" si="16">if((X44*700)+(Y44*500)+(Z44*300)=0,"",(X44*700)+(Y44*500)+(Z44*300))</f>
        <v>300</v>
      </c>
      <c r="AB44" s="69" t="str">
        <f>iferror(VLOOKUP($W44,$A$2:$C1000,2,0),"아이디 입력 하셈")</f>
        <v>kava19t9phvtndcvlcx2f840jm0fpphu0rxz3q72vzv</v>
      </c>
      <c r="AC44" s="69">
        <f t="shared" ref="AC44:AC90" si="17">iferror(VLOOKUP($W44,$A$2:$C1000,3,0),"아이디 입력 하셈")</f>
        <v>897850324</v>
      </c>
      <c r="AD44" s="69">
        <f t="shared" ref="AD44:AD90" si="18">iferror(AA44/AB$41,"시가 입력 하셈")</f>
        <v>0.2373154872</v>
      </c>
      <c r="AE44" s="2"/>
      <c r="AF44" s="70" t="s">
        <v>146</v>
      </c>
      <c r="AG44" s="78">
        <f t="shared" ref="AG44:AI44" si="4">if(countifs({U$2:U$4;U$7:U$9;U$12:U$14;U$17:U$19;U$22:U$24;U$27:U$29;U$32:U$34},$AF44)=0,"",countifs({U$2:U$4;U$7:U$9;U$12:U$14;U$17:U$19;U$22:U$24;U$27:U$29;U$32:U$34},$AF44))</f>
        <v>1</v>
      </c>
      <c r="AH44" s="78" t="str">
        <f t="shared" si="4"/>
        <v/>
      </c>
      <c r="AI44" s="78" t="str">
        <f t="shared" si="4"/>
        <v/>
      </c>
      <c r="AJ44" s="62">
        <f t="shared" ref="AJ44:AJ90" si="20">if((AG44*700)+(AH44*500)+(AI44*300)=0,"",(AG44*700)+(AH44*500)+(AI44*300))</f>
        <v>700</v>
      </c>
      <c r="AK44" s="69" t="str">
        <f t="shared" ref="AK44:AK90" si="21">iferror(VLOOKUP($AF44,$A$2:$C1000,2,0),"아이디 입력 하셈")</f>
        <v>kava19t9phvtndcvlcx2f840jm0fpphu0rxz3q72vzv</v>
      </c>
      <c r="AL44" s="69">
        <f t="shared" ref="AL44:AL90" si="22">iferror(VLOOKUP($AF44,$A$2:$C1000,3,0),"아이디 입력 하셈")</f>
        <v>897850324</v>
      </c>
      <c r="AM44" s="69">
        <f t="shared" ref="AM44:AM90" si="23">iferror(AJ44/AK$41,"시가 입력 하셈")</f>
        <v>0.5007153076</v>
      </c>
      <c r="AN44" s="15">
        <f t="shared" ref="AN44:AN46" si="24">sum(AD44,AM44,U44)</f>
        <v>1.166094662</v>
      </c>
      <c r="AO44" s="15"/>
    </row>
    <row r="45">
      <c r="A45" s="46"/>
      <c r="B45" s="46"/>
      <c r="C45" s="46"/>
      <c r="E45" s="34" t="s">
        <v>123</v>
      </c>
      <c r="F45" s="35">
        <f t="shared" ref="F45:H45" si="5">if(countifs({F$2:F$4;F$7:F$9;F$12:F$14;F$17:F$19;F$22:F$24;F$27:F$29;F$32:F$34},$E45)=0,,countifs({F$2:F$4;F$7:F$9;F$12:F$14;F$17:F$19;F$22:F$24;F$27:F$29;F$32:F$34},$E45))</f>
        <v>5</v>
      </c>
      <c r="G45" s="2">
        <f t="shared" si="5"/>
        <v>2</v>
      </c>
      <c r="H45" s="79">
        <f t="shared" si="5"/>
        <v>1</v>
      </c>
      <c r="I45" s="80">
        <f t="shared" si="6"/>
        <v>4800</v>
      </c>
      <c r="J45" s="81" t="str">
        <f t="shared" si="7"/>
        <v>kava18avv3trcy53jqwftgsqunlc6lnvu5x2lz3wfg7</v>
      </c>
      <c r="K45" s="81">
        <f t="shared" si="8"/>
        <v>880278364</v>
      </c>
      <c r="L45" s="81">
        <f t="shared" si="9"/>
        <v>3.609022556</v>
      </c>
      <c r="N45" s="82" t="s">
        <v>123</v>
      </c>
      <c r="O45" s="83">
        <f t="shared" ref="O45:Q45" si="10">if(countifs({K$2:K$4;K$7:K$9;K$12:K$14;K$17:K$19;K$22:K$24;K$27:K$29;K$32:K$34},$N45)=0,"",countifs({K$2:K$4;K$7:K$9;K$12:K$14;K$17:K$19;K$22:K$24;K$27:K$29;K$32:K$34},$N45))</f>
        <v>5</v>
      </c>
      <c r="P45" s="78">
        <f t="shared" si="10"/>
        <v>2</v>
      </c>
      <c r="Q45" s="84">
        <f t="shared" si="10"/>
        <v>3</v>
      </c>
      <c r="R45" s="80">
        <f t="shared" si="11"/>
        <v>5400</v>
      </c>
      <c r="S45" s="81" t="str">
        <f t="shared" si="12"/>
        <v>kava18avv3trcy53jqwftgsqunlc6lnvu5x2lz3wfg7</v>
      </c>
      <c r="T45" s="81">
        <f t="shared" si="13"/>
        <v>880278364</v>
      </c>
      <c r="U45" s="81">
        <f t="shared" si="14"/>
        <v>4.623089765</v>
      </c>
      <c r="V45" s="2"/>
      <c r="W45" s="82" t="s">
        <v>123</v>
      </c>
      <c r="X45" s="85">
        <f t="shared" ref="X45:Z45" si="15">if(countifs({P$2:P$4;P$7:P$9;P$12:P$14;P$17:P$19;P$22:P$24;P$27:P$29;P$32:P$34},$W45)=0,"",countifs({P$2:P$4;P$7:P$9;P$12:P$14;P$17:P$19;P$22:P$24;P$27:P$29;P$32:P$34},$W45))</f>
        <v>5</v>
      </c>
      <c r="Y45" s="86">
        <f t="shared" si="15"/>
        <v>5</v>
      </c>
      <c r="Z45" s="87" t="str">
        <f t="shared" si="15"/>
        <v/>
      </c>
      <c r="AA45" s="88">
        <f t="shared" si="16"/>
        <v>6000</v>
      </c>
      <c r="AB45" s="81" t="str">
        <f t="shared" ref="AB45:AB90" si="28">iferror(VLOOKUP($E45,$A$2:$C1000,2,0),"아이디 입력 하셈")</f>
        <v>kava18avv3trcy53jqwftgsqunlc6lnvu5x2lz3wfg7</v>
      </c>
      <c r="AC45" s="81">
        <f t="shared" si="17"/>
        <v>880278364</v>
      </c>
      <c r="AD45" s="81">
        <f t="shared" si="18"/>
        <v>4.746309744</v>
      </c>
      <c r="AE45" s="2"/>
      <c r="AF45" s="82" t="s">
        <v>123</v>
      </c>
      <c r="AG45" s="78">
        <f t="shared" ref="AG45:AI45" si="19">if(countifs({U$2:U$4;U$7:U$9;U$12:U$14;U$17:U$19;U$22:U$24;U$27:U$29;U$32:U$34},$AF45)=0,"",countifs({U$2:U$4;U$7:U$9;U$12:U$14;U$17:U$19;U$22:U$24;U$27:U$29;U$32:U$34},$AF45))</f>
        <v>3</v>
      </c>
      <c r="AH45" s="78" t="str">
        <f t="shared" si="19"/>
        <v/>
      </c>
      <c r="AI45" s="78">
        <f t="shared" si="19"/>
        <v>2</v>
      </c>
      <c r="AJ45" s="89">
        <f t="shared" si="20"/>
        <v>2700</v>
      </c>
      <c r="AK45" s="81" t="str">
        <f t="shared" si="21"/>
        <v>kava18avv3trcy53jqwftgsqunlc6lnvu5x2lz3wfg7</v>
      </c>
      <c r="AL45" s="81">
        <f t="shared" si="22"/>
        <v>880278364</v>
      </c>
      <c r="AM45" s="81">
        <f t="shared" si="23"/>
        <v>1.931330472</v>
      </c>
      <c r="AN45" s="15">
        <f t="shared" si="24"/>
        <v>11.30072998</v>
      </c>
      <c r="AO45" s="15"/>
    </row>
    <row r="46">
      <c r="A46" s="46"/>
      <c r="B46" s="46"/>
      <c r="C46" s="46"/>
      <c r="E46" s="34" t="s">
        <v>148</v>
      </c>
      <c r="F46" s="35" t="str">
        <f t="shared" ref="F46:H46" si="25">if(countifs({F$2:F$4;F$7:F$9;F$12:F$14;F$17:F$19;F$22:F$24;F$27:F$29;F$32:F$34},$E46)=0,,countifs({F$2:F$4;F$7:F$9;F$12:F$14;F$17:F$19;F$22:F$24;F$27:F$29;F$32:F$34},$E46))</f>
        <v/>
      </c>
      <c r="G46" s="2" t="str">
        <f t="shared" si="25"/>
        <v/>
      </c>
      <c r="H46" s="79" t="str">
        <f t="shared" si="25"/>
        <v/>
      </c>
      <c r="I46" s="80" t="str">
        <f t="shared" si="6"/>
        <v/>
      </c>
      <c r="J46" s="81" t="str">
        <f t="shared" si="7"/>
        <v>kava1ys70jvnajkv88529ys6urjcyle3k2j9r24g6a7</v>
      </c>
      <c r="K46" s="81">
        <f t="shared" si="8"/>
        <v>100245396</v>
      </c>
      <c r="L46" s="81">
        <f t="shared" si="9"/>
        <v>0</v>
      </c>
      <c r="N46" s="82" t="s">
        <v>148</v>
      </c>
      <c r="O46" s="83" t="str">
        <f t="shared" ref="O46:Q46" si="26">if(countifs({K$2:K$4;K$7:K$9;K$12:K$14;K$17:K$19;K$22:K$24;K$27:K$29;K$32:K$34},$N46)=0,"",countifs({K$2:K$4;K$7:K$9;K$12:K$14;K$17:K$19;K$22:K$24;K$27:K$29;K$32:K$34},$N46))</f>
        <v/>
      </c>
      <c r="P46" s="78" t="str">
        <f t="shared" si="26"/>
        <v/>
      </c>
      <c r="Q46" s="84" t="str">
        <f t="shared" si="26"/>
        <v/>
      </c>
      <c r="R46" s="80" t="str">
        <f t="shared" si="11"/>
        <v/>
      </c>
      <c r="S46" s="81" t="str">
        <f t="shared" si="12"/>
        <v>kava1ys70jvnajkv88529ys6urjcyle3k2j9r24g6a7</v>
      </c>
      <c r="T46" s="81">
        <f t="shared" si="13"/>
        <v>100245396</v>
      </c>
      <c r="U46" s="81">
        <f t="shared" si="14"/>
        <v>0</v>
      </c>
      <c r="V46" s="2"/>
      <c r="W46" s="82" t="s">
        <v>148</v>
      </c>
      <c r="X46" s="85" t="str">
        <f t="shared" ref="X46:Z46" si="27">if(countifs({P$2:P$4;P$7:P$9;P$12:P$14;P$17:P$19;P$22:P$24;P$27:P$29;P$32:P$34},$W46)=0,"",countifs({P$2:P$4;P$7:P$9;P$12:P$14;P$17:P$19;P$22:P$24;P$27:P$29;P$32:P$34},$W46))</f>
        <v/>
      </c>
      <c r="Y46" s="86" t="str">
        <f t="shared" si="27"/>
        <v/>
      </c>
      <c r="Z46" s="87" t="str">
        <f t="shared" si="27"/>
        <v/>
      </c>
      <c r="AA46" s="88" t="str">
        <f t="shared" si="16"/>
        <v/>
      </c>
      <c r="AB46" s="81" t="str">
        <f t="shared" si="28"/>
        <v>kava1ys70jvnajkv88529ys6urjcyle3k2j9r24g6a7</v>
      </c>
      <c r="AC46" s="81">
        <f t="shared" si="17"/>
        <v>100245396</v>
      </c>
      <c r="AD46" s="81">
        <f t="shared" si="18"/>
        <v>0</v>
      </c>
      <c r="AE46" s="2"/>
      <c r="AF46" s="82" t="s">
        <v>148</v>
      </c>
      <c r="AG46" s="78" t="str">
        <f t="shared" ref="AG46:AI46" si="29">if(countifs({U$2:U$4;U$7:U$9;U$12:U$14;U$17:U$19;U$22:U$24;U$27:U$29;U$32:U$34},$AF46)=0,"",countifs({U$2:U$4;U$7:U$9;U$12:U$14;U$17:U$19;U$22:U$24;U$27:U$29;U$32:U$34},$AF46))</f>
        <v/>
      </c>
      <c r="AH46" s="78" t="str">
        <f t="shared" si="29"/>
        <v/>
      </c>
      <c r="AI46" s="78" t="str">
        <f t="shared" si="29"/>
        <v/>
      </c>
      <c r="AJ46" s="89" t="str">
        <f t="shared" si="20"/>
        <v/>
      </c>
      <c r="AK46" s="81" t="str">
        <f t="shared" si="21"/>
        <v>kava1ys70jvnajkv88529ys6urjcyle3k2j9r24g6a7</v>
      </c>
      <c r="AL46" s="81">
        <f t="shared" si="22"/>
        <v>100245396</v>
      </c>
      <c r="AM46" s="81">
        <f t="shared" si="23"/>
        <v>0</v>
      </c>
      <c r="AN46" s="15">
        <f t="shared" si="24"/>
        <v>0</v>
      </c>
      <c r="AO46" s="15"/>
    </row>
    <row r="47">
      <c r="A47" s="46"/>
      <c r="B47" s="46"/>
      <c r="C47" s="46"/>
      <c r="E47" s="34" t="s">
        <v>124</v>
      </c>
      <c r="F47" s="35" t="str">
        <f t="shared" ref="F47:H47" si="30">if(countifs({F$2:F$4;F$7:F$9;F$12:F$14;F$17:F$19;F$22:F$24;F$27:F$29;F$32:F$34},$E47)=0,,countifs({F$2:F$4;F$7:F$9;F$12:F$14;F$17:F$19;F$22:F$24;F$27:F$29;F$32:F$34},$E47))</f>
        <v/>
      </c>
      <c r="G47" s="2">
        <f t="shared" si="30"/>
        <v>1</v>
      </c>
      <c r="H47" s="79">
        <f t="shared" si="30"/>
        <v>2</v>
      </c>
      <c r="I47" s="80">
        <f t="shared" si="6"/>
        <v>1100</v>
      </c>
      <c r="J47" s="81" t="str">
        <f t="shared" si="7"/>
        <v>kava1vlrlzk604w5tjql5g695u29k2j8dsa23tyf6vd</v>
      </c>
      <c r="K47" s="81">
        <f t="shared" si="8"/>
        <v>1376732364</v>
      </c>
      <c r="L47" s="81">
        <f t="shared" si="9"/>
        <v>0.8270676692</v>
      </c>
      <c r="M47" s="2"/>
      <c r="N47" s="82" t="s">
        <v>124</v>
      </c>
      <c r="O47" s="83" t="str">
        <f t="shared" ref="O47:Q47" si="31">if(countifs({K$2:K$4;K$7:K$9;K$12:K$14;K$17:K$19;K$22:K$24;K$27:K$29;K$32:K$34},$N47)=0,"",countifs({K$2:K$4;K$7:K$9;K$12:K$14;K$17:K$19;K$22:K$24;K$27:K$29;K$32:K$34},$N47))</f>
        <v/>
      </c>
      <c r="P47" s="78" t="str">
        <f t="shared" si="31"/>
        <v/>
      </c>
      <c r="Q47" s="84" t="str">
        <f t="shared" si="31"/>
        <v/>
      </c>
      <c r="R47" s="80" t="str">
        <f t="shared" si="11"/>
        <v/>
      </c>
      <c r="S47" s="81" t="str">
        <f t="shared" si="12"/>
        <v>kava1vlrlzk604w5tjql5g695u29k2j8dsa23tyf6vd</v>
      </c>
      <c r="T47" s="81">
        <f t="shared" si="13"/>
        <v>1376732364</v>
      </c>
      <c r="U47" s="81">
        <f t="shared" si="14"/>
        <v>0</v>
      </c>
      <c r="V47" s="2"/>
      <c r="W47" s="82" t="s">
        <v>124</v>
      </c>
      <c r="X47" s="85" t="str">
        <f t="shared" ref="X47:Z47" si="32">if(countifs({P$2:P$4;P$7:P$9;P$12:P$14;P$17:P$19;P$22:P$24;P$27:P$29;P$32:P$34},$W47)=0,"",countifs({P$2:P$4;P$7:P$9;P$12:P$14;P$17:P$19;P$22:P$24;P$27:P$29;P$32:P$34},$W47))</f>
        <v/>
      </c>
      <c r="Y47" s="86" t="str">
        <f t="shared" si="32"/>
        <v/>
      </c>
      <c r="Z47" s="87" t="str">
        <f t="shared" si="32"/>
        <v/>
      </c>
      <c r="AA47" s="88" t="str">
        <f t="shared" si="16"/>
        <v/>
      </c>
      <c r="AB47" s="81" t="str">
        <f t="shared" si="28"/>
        <v>kava1vlrlzk604w5tjql5g695u29k2j8dsa23tyf6vd</v>
      </c>
      <c r="AC47" s="81">
        <f t="shared" si="17"/>
        <v>1376732364</v>
      </c>
      <c r="AD47" s="81">
        <f t="shared" si="18"/>
        <v>0</v>
      </c>
      <c r="AE47" s="2"/>
      <c r="AF47" s="82" t="s">
        <v>124</v>
      </c>
      <c r="AG47" s="78" t="str">
        <f t="shared" ref="AG47:AI47" si="33">if(countifs({U$2:U$4;U$7:U$9;U$12:U$14;U$17:U$19;U$22:U$24;U$27:U$29;U$32:U$34},$AF47)=0,"",countifs({U$2:U$4;U$7:U$9;U$12:U$14;U$17:U$19;U$22:U$24;U$27:U$29;U$32:U$34},$AF47))</f>
        <v/>
      </c>
      <c r="AH47" s="78">
        <f t="shared" si="33"/>
        <v>1</v>
      </c>
      <c r="AI47" s="78" t="str">
        <f t="shared" si="33"/>
        <v/>
      </c>
      <c r="AJ47" s="89">
        <f t="shared" si="20"/>
        <v>500</v>
      </c>
      <c r="AK47" s="81" t="str">
        <f t="shared" si="21"/>
        <v>kava1vlrlzk604w5tjql5g695u29k2j8dsa23tyf6vd</v>
      </c>
      <c r="AL47" s="81">
        <f t="shared" si="22"/>
        <v>1376732364</v>
      </c>
      <c r="AM47" s="81">
        <f t="shared" si="23"/>
        <v>0.3576537911</v>
      </c>
      <c r="AN47" s="15"/>
      <c r="AO47" s="15"/>
    </row>
    <row r="48">
      <c r="A48" s="46"/>
      <c r="B48" s="46"/>
      <c r="C48" s="46"/>
      <c r="E48" s="34" t="s">
        <v>156</v>
      </c>
      <c r="F48" s="35">
        <f t="shared" ref="F48:H48" si="34">if(countifs({F$2:F$4;F$7:F$9;F$12:F$14;F$17:F$19;F$22:F$24;F$27:F$29;F$32:F$34},$E48)=0,,countifs({F$2:F$4;F$7:F$9;F$12:F$14;F$17:F$19;F$22:F$24;F$27:F$29;F$32:F$34},$E48))</f>
        <v>8</v>
      </c>
      <c r="G48" s="2">
        <f t="shared" si="34"/>
        <v>4</v>
      </c>
      <c r="H48" s="79" t="str">
        <f t="shared" si="34"/>
        <v/>
      </c>
      <c r="I48" s="80">
        <f t="shared" si="6"/>
        <v>7600</v>
      </c>
      <c r="J48" s="81" t="str">
        <f t="shared" si="7"/>
        <v>kava173r39jp8s44epdqf5p6cjnny0p62edhxhh2sgy</v>
      </c>
      <c r="K48" s="81">
        <f t="shared" si="8"/>
        <v>1374642024</v>
      </c>
      <c r="L48" s="81">
        <f t="shared" si="9"/>
        <v>5.714285714</v>
      </c>
      <c r="M48" s="2"/>
      <c r="N48" s="82" t="s">
        <v>156</v>
      </c>
      <c r="O48" s="83">
        <f t="shared" ref="O48:Q48" si="35">if(countifs({K$2:K$4;K$7:K$9;K$12:K$14;K$17:K$19;K$22:K$24;K$27:K$29;K$32:K$34},$N48)=0,"",countifs({K$2:K$4;K$7:K$9;K$12:K$14;K$17:K$19;K$22:K$24;K$27:K$29;K$32:K$34},$N48))</f>
        <v>7</v>
      </c>
      <c r="P48" s="78">
        <f t="shared" si="35"/>
        <v>5</v>
      </c>
      <c r="Q48" s="84">
        <f t="shared" si="35"/>
        <v>2</v>
      </c>
      <c r="R48" s="80">
        <f t="shared" si="11"/>
        <v>8000</v>
      </c>
      <c r="S48" s="81" t="str">
        <f t="shared" si="12"/>
        <v>kava173r39jp8s44epdqf5p6cjnny0p62edhxhh2sgy</v>
      </c>
      <c r="T48" s="81">
        <f t="shared" si="13"/>
        <v>1374642024</v>
      </c>
      <c r="U48" s="81">
        <f t="shared" si="14"/>
        <v>6.849021874</v>
      </c>
      <c r="V48" s="2"/>
      <c r="W48" s="82" t="s">
        <v>156</v>
      </c>
      <c r="X48" s="85">
        <f t="shared" ref="X48:Z48" si="36">if(countifs({P$2:P$4;P$7:P$9;P$12:P$14;P$17:P$19;P$22:P$24;P$27:P$29;P$32:P$34},$W48)=0,"",countifs({P$2:P$4;P$7:P$9;P$12:P$14;P$17:P$19;P$22:P$24;P$27:P$29;P$32:P$34},$W48))</f>
        <v>9</v>
      </c>
      <c r="Y48" s="86">
        <f t="shared" si="36"/>
        <v>3</v>
      </c>
      <c r="Z48" s="87">
        <f t="shared" si="36"/>
        <v>2</v>
      </c>
      <c r="AA48" s="88">
        <f t="shared" si="16"/>
        <v>8400</v>
      </c>
      <c r="AB48" s="81" t="str">
        <f t="shared" si="28"/>
        <v>kava173r39jp8s44epdqf5p6cjnny0p62edhxhh2sgy</v>
      </c>
      <c r="AC48" s="81">
        <f t="shared" si="17"/>
        <v>1374642024</v>
      </c>
      <c r="AD48" s="81">
        <f t="shared" si="18"/>
        <v>6.644833642</v>
      </c>
      <c r="AE48" s="2"/>
      <c r="AF48" s="82" t="s">
        <v>156</v>
      </c>
      <c r="AG48" s="78">
        <f t="shared" ref="AG48:AI48" si="37">if(countifs({U$2:U$4;U$7:U$9;U$12:U$14;U$17:U$19;U$22:U$24;U$27:U$29;U$32:U$34},$AF48)=0,"",countifs({U$2:U$4;U$7:U$9;U$12:U$14;U$17:U$19;U$22:U$24;U$27:U$29;U$32:U$34},$AF48))</f>
        <v>12</v>
      </c>
      <c r="AH48" s="78">
        <f t="shared" si="37"/>
        <v>3</v>
      </c>
      <c r="AI48" s="78">
        <f t="shared" si="37"/>
        <v>2</v>
      </c>
      <c r="AJ48" s="89">
        <f t="shared" si="20"/>
        <v>10500</v>
      </c>
      <c r="AK48" s="81" t="str">
        <f t="shared" si="21"/>
        <v>kava173r39jp8s44epdqf5p6cjnny0p62edhxhh2sgy</v>
      </c>
      <c r="AL48" s="81">
        <f t="shared" si="22"/>
        <v>1374642024</v>
      </c>
      <c r="AM48" s="81">
        <f t="shared" si="23"/>
        <v>7.510729614</v>
      </c>
      <c r="AN48" s="15">
        <f t="shared" ref="AN48:AN74" si="42">sum(AD48,AM48,U48)</f>
        <v>21.00458513</v>
      </c>
      <c r="AO48" s="15"/>
    </row>
    <row r="49">
      <c r="A49" s="46"/>
      <c r="B49" s="46"/>
      <c r="C49" s="46"/>
      <c r="E49" s="34" t="s">
        <v>119</v>
      </c>
      <c r="F49" s="35" t="str">
        <f t="shared" ref="F49:H49" si="38">if(countifs({F$2:F$4;F$7:F$9;F$12:F$14;F$17:F$19;F$22:F$24;F$27:F$29;F$32:F$34},$E49)=0,,countifs({F$2:F$4;F$7:F$9;F$12:F$14;F$17:F$19;F$22:F$24;F$27:F$29;F$32:F$34},$E49))</f>
        <v/>
      </c>
      <c r="G49" s="2" t="str">
        <f t="shared" si="38"/>
        <v/>
      </c>
      <c r="H49" s="79" t="str">
        <f t="shared" si="38"/>
        <v/>
      </c>
      <c r="I49" s="80" t="str">
        <f t="shared" si="6"/>
        <v/>
      </c>
      <c r="J49" s="81" t="str">
        <f t="shared" si="7"/>
        <v>kava1ys70jvnajkv88529ys6urjcyle3k2j9r24g6a7</v>
      </c>
      <c r="K49" s="81">
        <f t="shared" si="8"/>
        <v>100504293</v>
      </c>
      <c r="L49" s="81">
        <f t="shared" si="9"/>
        <v>0</v>
      </c>
      <c r="M49" s="2"/>
      <c r="N49" s="82" t="s">
        <v>119</v>
      </c>
      <c r="O49" s="83" t="str">
        <f t="shared" ref="O49:Q49" si="39">if(countifs({K$2:K$4;K$7:K$9;K$12:K$14;K$17:K$19;K$22:K$24;K$27:K$29;K$32:K$34},$N49)=0,"",countifs({K$2:K$4;K$7:K$9;K$12:K$14;K$17:K$19;K$22:K$24;K$27:K$29;K$32:K$34},$N49))</f>
        <v/>
      </c>
      <c r="P49" s="78" t="str">
        <f t="shared" si="39"/>
        <v/>
      </c>
      <c r="Q49" s="84" t="str">
        <f t="shared" si="39"/>
        <v/>
      </c>
      <c r="R49" s="80" t="str">
        <f t="shared" si="11"/>
        <v/>
      </c>
      <c r="S49" s="81" t="str">
        <f t="shared" si="12"/>
        <v>kava1ys70jvnajkv88529ys6urjcyle3k2j9r24g6a7</v>
      </c>
      <c r="T49" s="81">
        <f t="shared" si="13"/>
        <v>100504293</v>
      </c>
      <c r="U49" s="81">
        <f t="shared" si="14"/>
        <v>0</v>
      </c>
      <c r="V49" s="2"/>
      <c r="W49" s="82" t="s">
        <v>119</v>
      </c>
      <c r="X49" s="85">
        <f t="shared" ref="X49:Z49" si="40">if(countifs({P$2:P$4;P$7:P$9;P$12:P$14;P$17:P$19;P$22:P$24;P$27:P$29;P$32:P$34},$W49)=0,"",countifs({P$2:P$4;P$7:P$9;P$12:P$14;P$17:P$19;P$22:P$24;P$27:P$29;P$32:P$34},$W49))</f>
        <v>1</v>
      </c>
      <c r="Y49" s="86" t="str">
        <f t="shared" si="40"/>
        <v/>
      </c>
      <c r="Z49" s="87">
        <f t="shared" si="40"/>
        <v>1</v>
      </c>
      <c r="AA49" s="88">
        <f t="shared" si="16"/>
        <v>1000</v>
      </c>
      <c r="AB49" s="81" t="str">
        <f t="shared" si="28"/>
        <v>kava1ys70jvnajkv88529ys6urjcyle3k2j9r24g6a7</v>
      </c>
      <c r="AC49" s="81">
        <f t="shared" si="17"/>
        <v>100504293</v>
      </c>
      <c r="AD49" s="81">
        <f t="shared" si="18"/>
        <v>0.791051624</v>
      </c>
      <c r="AE49" s="2"/>
      <c r="AF49" s="82" t="s">
        <v>119</v>
      </c>
      <c r="AG49" s="78" t="str">
        <f t="shared" ref="AG49:AI49" si="41">if(countifs({U$2:U$4;U$7:U$9;U$12:U$14;U$17:U$19;U$22:U$24;U$27:U$29;U$32:U$34},$AF49)=0,"",countifs({U$2:U$4;U$7:U$9;U$12:U$14;U$17:U$19;U$22:U$24;U$27:U$29;U$32:U$34},$AF49))</f>
        <v/>
      </c>
      <c r="AH49" s="78" t="str">
        <f t="shared" si="41"/>
        <v/>
      </c>
      <c r="AI49" s="78" t="str">
        <f t="shared" si="41"/>
        <v/>
      </c>
      <c r="AJ49" s="89" t="str">
        <f t="shared" si="20"/>
        <v/>
      </c>
      <c r="AK49" s="81" t="str">
        <f t="shared" si="21"/>
        <v>kava1ys70jvnajkv88529ys6urjcyle3k2j9r24g6a7</v>
      </c>
      <c r="AL49" s="81">
        <f t="shared" si="22"/>
        <v>100504293</v>
      </c>
      <c r="AM49" s="81">
        <f t="shared" si="23"/>
        <v>0</v>
      </c>
      <c r="AN49" s="15">
        <f t="shared" si="42"/>
        <v>0.791051624</v>
      </c>
      <c r="AO49" s="15"/>
    </row>
    <row r="50">
      <c r="A50" s="46"/>
      <c r="B50" s="46"/>
      <c r="C50" s="46"/>
      <c r="E50" s="34" t="s">
        <v>202</v>
      </c>
      <c r="F50" s="35">
        <f t="shared" ref="F50:H50" si="43">if(countifs({F$2:F$4;F$7:F$9;F$12:F$14;F$17:F$19;F$22:F$24;F$27:F$29;F$32:F$34},$E50)=0,,countifs({F$2:F$4;F$7:F$9;F$12:F$14;F$17:F$19;F$22:F$24;F$27:F$29;F$32:F$34},$E50))</f>
        <v>1</v>
      </c>
      <c r="G50" s="2" t="str">
        <f t="shared" si="43"/>
        <v/>
      </c>
      <c r="H50" s="79" t="str">
        <f t="shared" si="43"/>
        <v/>
      </c>
      <c r="I50" s="80">
        <f t="shared" si="6"/>
        <v>700</v>
      </c>
      <c r="J50" s="81" t="str">
        <f t="shared" si="7"/>
        <v>kava1pzqm6h8pw7mv3vf6ssw4y0a8h4x3xpy0g0jxw7</v>
      </c>
      <c r="K50" s="81">
        <f t="shared" si="8"/>
        <v>1086805664</v>
      </c>
      <c r="L50" s="81">
        <f t="shared" si="9"/>
        <v>0.5263157895</v>
      </c>
      <c r="M50" s="15"/>
      <c r="N50" s="82" t="s">
        <v>202</v>
      </c>
      <c r="O50" s="83" t="str">
        <f t="shared" ref="O50:Q50" si="44">if(countifs({K$2:K$4;K$7:K$9;K$12:K$14;K$17:K$19;K$22:K$24;K$27:K$29;K$32:K$34},$N50)=0,"",countifs({K$2:K$4;K$7:K$9;K$12:K$14;K$17:K$19;K$22:K$24;K$27:K$29;K$32:K$34},$N50))</f>
        <v/>
      </c>
      <c r="P50" s="78" t="str">
        <f t="shared" si="44"/>
        <v/>
      </c>
      <c r="Q50" s="84" t="str">
        <f t="shared" si="44"/>
        <v/>
      </c>
      <c r="R50" s="80" t="str">
        <f t="shared" si="11"/>
        <v/>
      </c>
      <c r="S50" s="81" t="str">
        <f t="shared" si="12"/>
        <v>kava1pzqm6h8pw7mv3vf6ssw4y0a8h4x3xpy0g0jxw7</v>
      </c>
      <c r="T50" s="81">
        <f t="shared" si="13"/>
        <v>1086805664</v>
      </c>
      <c r="U50" s="81">
        <f t="shared" si="14"/>
        <v>0</v>
      </c>
      <c r="V50" s="2"/>
      <c r="W50" s="82" t="s">
        <v>202</v>
      </c>
      <c r="X50" s="85" t="str">
        <f t="shared" ref="X50:Z50" si="45">if(countifs({P$2:P$4;P$7:P$9;P$12:P$14;P$17:P$19;P$22:P$24;P$27:P$29;P$32:P$34},$W50)=0,"",countifs({P$2:P$4;P$7:P$9;P$12:P$14;P$17:P$19;P$22:P$24;P$27:P$29;P$32:P$34},$W50))</f>
        <v/>
      </c>
      <c r="Y50" s="86" t="str">
        <f t="shared" si="45"/>
        <v/>
      </c>
      <c r="Z50" s="87">
        <f t="shared" si="45"/>
        <v>2</v>
      </c>
      <c r="AA50" s="88">
        <f t="shared" si="16"/>
        <v>600</v>
      </c>
      <c r="AB50" s="81" t="str">
        <f t="shared" si="28"/>
        <v>kava1pzqm6h8pw7mv3vf6ssw4y0a8h4x3xpy0g0jxw7</v>
      </c>
      <c r="AC50" s="81">
        <f t="shared" si="17"/>
        <v>1086805664</v>
      </c>
      <c r="AD50" s="81">
        <f t="shared" si="18"/>
        <v>0.4746309744</v>
      </c>
      <c r="AE50" s="2"/>
      <c r="AF50" s="82" t="s">
        <v>202</v>
      </c>
      <c r="AG50" s="78">
        <f t="shared" ref="AG50:AI50" si="46">if(countifs({U$2:U$4;U$7:U$9;U$12:U$14;U$17:U$19;U$22:U$24;U$27:U$29;U$32:U$34},$AF50)=0,"",countifs({U$2:U$4;U$7:U$9;U$12:U$14;U$17:U$19;U$22:U$24;U$27:U$29;U$32:U$34},$AF50))</f>
        <v>1</v>
      </c>
      <c r="AH50" s="78">
        <f t="shared" si="46"/>
        <v>3</v>
      </c>
      <c r="AI50" s="78" t="str">
        <f t="shared" si="46"/>
        <v/>
      </c>
      <c r="AJ50" s="89">
        <f t="shared" si="20"/>
        <v>2200</v>
      </c>
      <c r="AK50" s="81" t="str">
        <f t="shared" si="21"/>
        <v>kava1pzqm6h8pw7mv3vf6ssw4y0a8h4x3xpy0g0jxw7</v>
      </c>
      <c r="AL50" s="81">
        <f t="shared" si="22"/>
        <v>1086805664</v>
      </c>
      <c r="AM50" s="81">
        <f t="shared" si="23"/>
        <v>1.573676681</v>
      </c>
      <c r="AN50" s="15">
        <f t="shared" si="42"/>
        <v>2.048307655</v>
      </c>
      <c r="AO50" s="15"/>
    </row>
    <row r="51">
      <c r="A51" s="46"/>
      <c r="B51" s="46"/>
      <c r="C51" s="46"/>
      <c r="E51" s="34" t="s">
        <v>240</v>
      </c>
      <c r="F51" s="35" t="str">
        <f t="shared" ref="F51:H51" si="47">if(countifs({F$2:F$4;F$7:F$9;F$12:F$14;F$17:F$19;F$22:F$24;F$27:F$29;F$32:F$34},$E51)=0,,countifs({F$2:F$4;F$7:F$9;F$12:F$14;F$17:F$19;F$22:F$24;F$27:F$29;F$32:F$34},$E51))</f>
        <v/>
      </c>
      <c r="G51" s="2" t="str">
        <f t="shared" si="47"/>
        <v/>
      </c>
      <c r="H51" s="79" t="str">
        <f t="shared" si="47"/>
        <v/>
      </c>
      <c r="I51" s="80" t="str">
        <f t="shared" si="6"/>
        <v/>
      </c>
      <c r="J51" s="81" t="str">
        <f t="shared" si="7"/>
        <v>kava1ys70jvnajkv88529ys6urjcyle3k2j9r24g6a7</v>
      </c>
      <c r="K51" s="81">
        <f t="shared" si="8"/>
        <v>100913885</v>
      </c>
      <c r="L51" s="81">
        <f t="shared" si="9"/>
        <v>0</v>
      </c>
      <c r="M51" s="2"/>
      <c r="N51" s="82" t="s">
        <v>240</v>
      </c>
      <c r="O51" s="83" t="str">
        <f t="shared" ref="O51:Q51" si="48">if(countifs({K$2:K$4;K$7:K$9;K$12:K$14;K$17:K$19;K$22:K$24;K$27:K$29;K$32:K$34},$N51)=0,"",countifs({K$2:K$4;K$7:K$9;K$12:K$14;K$17:K$19;K$22:K$24;K$27:K$29;K$32:K$34},$N51))</f>
        <v/>
      </c>
      <c r="P51" s="78" t="str">
        <f t="shared" si="48"/>
        <v/>
      </c>
      <c r="Q51" s="84" t="str">
        <f t="shared" si="48"/>
        <v/>
      </c>
      <c r="R51" s="80" t="str">
        <f t="shared" si="11"/>
        <v/>
      </c>
      <c r="S51" s="81" t="str">
        <f t="shared" si="12"/>
        <v>kava1ys70jvnajkv88529ys6urjcyle3k2j9r24g6a7</v>
      </c>
      <c r="T51" s="81">
        <f t="shared" si="13"/>
        <v>100913885</v>
      </c>
      <c r="U51" s="81">
        <f t="shared" si="14"/>
        <v>0</v>
      </c>
      <c r="V51" s="2"/>
      <c r="W51" s="82" t="s">
        <v>240</v>
      </c>
      <c r="X51" s="85" t="str">
        <f t="shared" ref="X51:Z51" si="49">if(countifs({P$2:P$4;P$7:P$9;P$12:P$14;P$17:P$19;P$22:P$24;P$27:P$29;P$32:P$34},$W51)=0,"",countifs({P$2:P$4;P$7:P$9;P$12:P$14;P$17:P$19;P$22:P$24;P$27:P$29;P$32:P$34},$W51))</f>
        <v/>
      </c>
      <c r="Y51" s="86" t="str">
        <f t="shared" si="49"/>
        <v/>
      </c>
      <c r="Z51" s="87" t="str">
        <f t="shared" si="49"/>
        <v/>
      </c>
      <c r="AA51" s="88" t="str">
        <f t="shared" si="16"/>
        <v/>
      </c>
      <c r="AB51" s="81" t="str">
        <f t="shared" si="28"/>
        <v>kava1ys70jvnajkv88529ys6urjcyle3k2j9r24g6a7</v>
      </c>
      <c r="AC51" s="81">
        <f t="shared" si="17"/>
        <v>100913885</v>
      </c>
      <c r="AD51" s="81">
        <f t="shared" si="18"/>
        <v>0</v>
      </c>
      <c r="AE51" s="2"/>
      <c r="AF51" s="82" t="s">
        <v>240</v>
      </c>
      <c r="AG51" s="78" t="str">
        <f t="shared" ref="AG51:AI51" si="50">if(countifs({U$2:U$4;U$7:U$9;U$12:U$14;U$17:U$19;U$22:U$24;U$27:U$29;U$32:U$34},$AF51)=0,"",countifs({U$2:U$4;U$7:U$9;U$12:U$14;U$17:U$19;U$22:U$24;U$27:U$29;U$32:U$34},$AF51))</f>
        <v/>
      </c>
      <c r="AH51" s="78" t="str">
        <f t="shared" si="50"/>
        <v/>
      </c>
      <c r="AI51" s="78" t="str">
        <f t="shared" si="50"/>
        <v/>
      </c>
      <c r="AJ51" s="89" t="str">
        <f t="shared" si="20"/>
        <v/>
      </c>
      <c r="AK51" s="81" t="str">
        <f t="shared" si="21"/>
        <v>kava1ys70jvnajkv88529ys6urjcyle3k2j9r24g6a7</v>
      </c>
      <c r="AL51" s="81">
        <f t="shared" si="22"/>
        <v>100913885</v>
      </c>
      <c r="AM51" s="81">
        <f t="shared" si="23"/>
        <v>0</v>
      </c>
      <c r="AN51" s="15">
        <f t="shared" si="42"/>
        <v>0</v>
      </c>
      <c r="AO51" s="15"/>
    </row>
    <row r="52">
      <c r="A52" s="46"/>
      <c r="B52" s="46"/>
      <c r="C52" s="46"/>
      <c r="E52" s="34" t="s">
        <v>243</v>
      </c>
      <c r="F52" s="35" t="str">
        <f t="shared" ref="F52:H52" si="51">if(countifs({F$2:F$4;F$7:F$9;F$12:F$14;F$17:F$19;F$22:F$24;F$27:F$29;F$32:F$34},$E52)=0,,countifs({F$2:F$4;F$7:F$9;F$12:F$14;F$17:F$19;F$22:F$24;F$27:F$29;F$32:F$34},$E52))</f>
        <v/>
      </c>
      <c r="G52" s="2" t="str">
        <f t="shared" si="51"/>
        <v/>
      </c>
      <c r="H52" s="79">
        <f t="shared" si="51"/>
        <v>1</v>
      </c>
      <c r="I52" s="80">
        <f t="shared" si="6"/>
        <v>300</v>
      </c>
      <c r="J52" s="81" t="str">
        <f t="shared" si="7"/>
        <v>kava12w6678r0np4qr3g23ljvwm3zgmez565qd2dhhz</v>
      </c>
      <c r="K52" s="81">
        <f t="shared" si="8"/>
        <v>1187794454</v>
      </c>
      <c r="L52" s="81">
        <f t="shared" si="9"/>
        <v>0.2255639098</v>
      </c>
      <c r="N52" s="82" t="s">
        <v>243</v>
      </c>
      <c r="O52" s="83" t="str">
        <f t="shared" ref="O52:Q52" si="52">if(countifs({K$2:K$4;K$7:K$9;K$12:K$14;K$17:K$19;K$22:K$24;K$27:K$29;K$32:K$34},$N52)=0,"",countifs({K$2:K$4;K$7:K$9;K$12:K$14;K$17:K$19;K$22:K$24;K$27:K$29;K$32:K$34},$N52))</f>
        <v/>
      </c>
      <c r="P52" s="78" t="str">
        <f t="shared" si="52"/>
        <v/>
      </c>
      <c r="Q52" s="84" t="str">
        <f t="shared" si="52"/>
        <v/>
      </c>
      <c r="R52" s="80" t="str">
        <f t="shared" si="11"/>
        <v/>
      </c>
      <c r="S52" s="81" t="str">
        <f t="shared" si="12"/>
        <v>kava12w6678r0np4qr3g23ljvwm3zgmez565qd2dhhz</v>
      </c>
      <c r="T52" s="81">
        <f t="shared" si="13"/>
        <v>1187794454</v>
      </c>
      <c r="U52" s="81">
        <f t="shared" si="14"/>
        <v>0</v>
      </c>
      <c r="V52" s="2"/>
      <c r="W52" s="82" t="s">
        <v>243</v>
      </c>
      <c r="X52" s="85" t="str">
        <f t="shared" ref="X52:Z52" si="53">if(countifs({P$2:P$4;P$7:P$9;P$12:P$14;P$17:P$19;P$22:P$24;P$27:P$29;P$32:P$34},$W52)=0,"",countifs({P$2:P$4;P$7:P$9;P$12:P$14;P$17:P$19;P$22:P$24;P$27:P$29;P$32:P$34},$W52))</f>
        <v/>
      </c>
      <c r="Y52" s="86" t="str">
        <f t="shared" si="53"/>
        <v/>
      </c>
      <c r="Z52" s="87" t="str">
        <f t="shared" si="53"/>
        <v/>
      </c>
      <c r="AA52" s="88" t="str">
        <f t="shared" si="16"/>
        <v/>
      </c>
      <c r="AB52" s="81" t="str">
        <f t="shared" si="28"/>
        <v>kava12w6678r0np4qr3g23ljvwm3zgmez565qd2dhhz</v>
      </c>
      <c r="AC52" s="81">
        <f t="shared" si="17"/>
        <v>1187794454</v>
      </c>
      <c r="AD52" s="81">
        <f t="shared" si="18"/>
        <v>0</v>
      </c>
      <c r="AE52" s="2"/>
      <c r="AF52" s="82" t="s">
        <v>243</v>
      </c>
      <c r="AG52" s="78" t="str">
        <f t="shared" ref="AG52:AI52" si="54">if(countifs({U$2:U$4;U$7:U$9;U$12:U$14;U$17:U$19;U$22:U$24;U$27:U$29;U$32:U$34},$AF52)=0,"",countifs({U$2:U$4;U$7:U$9;U$12:U$14;U$17:U$19;U$22:U$24;U$27:U$29;U$32:U$34},$AF52))</f>
        <v/>
      </c>
      <c r="AH52" s="78" t="str">
        <f t="shared" si="54"/>
        <v/>
      </c>
      <c r="AI52" s="78">
        <f t="shared" si="54"/>
        <v>1</v>
      </c>
      <c r="AJ52" s="89">
        <f t="shared" si="20"/>
        <v>300</v>
      </c>
      <c r="AK52" s="81" t="str">
        <f t="shared" si="21"/>
        <v>kava12w6678r0np4qr3g23ljvwm3zgmez565qd2dhhz</v>
      </c>
      <c r="AL52" s="81">
        <f t="shared" si="22"/>
        <v>1187794454</v>
      </c>
      <c r="AM52" s="81">
        <f t="shared" si="23"/>
        <v>0.2145922747</v>
      </c>
      <c r="AN52" s="15">
        <f t="shared" si="42"/>
        <v>0.2145922747</v>
      </c>
      <c r="AO52" s="15"/>
    </row>
    <row r="53">
      <c r="A53" s="46"/>
      <c r="B53" s="46"/>
      <c r="C53" s="46"/>
      <c r="E53" s="34" t="s">
        <v>125</v>
      </c>
      <c r="F53" s="35" t="str">
        <f t="shared" ref="F53:H53" si="55">if(countifs({F$2:F$4;F$7:F$9;F$12:F$14;F$17:F$19;F$22:F$24;F$27:F$29;F$32:F$34},$E53)=0,,countifs({F$2:F$4;F$7:F$9;F$12:F$14;F$17:F$19;F$22:F$24;F$27:F$29;F$32:F$34},$E53))</f>
        <v/>
      </c>
      <c r="G53" s="2" t="str">
        <f t="shared" si="55"/>
        <v/>
      </c>
      <c r="H53" s="79">
        <f t="shared" si="55"/>
        <v>1</v>
      </c>
      <c r="I53" s="80">
        <f t="shared" si="6"/>
        <v>300</v>
      </c>
      <c r="J53" s="81" t="str">
        <f t="shared" si="7"/>
        <v>kava1rey3zzq7hr0v2llxz9t6tqunhew24mpq2dkr7f</v>
      </c>
      <c r="K53" s="81">
        <f t="shared" si="8"/>
        <v>1360190454</v>
      </c>
      <c r="L53" s="81">
        <f t="shared" si="9"/>
        <v>0.2255639098</v>
      </c>
      <c r="N53" s="82" t="s">
        <v>125</v>
      </c>
      <c r="O53" s="83" t="str">
        <f t="shared" ref="O53:Q53" si="56">if(countifs({K$2:K$4;K$7:K$9;K$12:K$14;K$17:K$19;K$22:K$24;K$27:K$29;K$32:K$34},$N53)=0,"",countifs({K$2:K$4;K$7:K$9;K$12:K$14;K$17:K$19;K$22:K$24;K$27:K$29;K$32:K$34},$N53))</f>
        <v/>
      </c>
      <c r="P53" s="78" t="str">
        <f t="shared" si="56"/>
        <v/>
      </c>
      <c r="Q53" s="84" t="str">
        <f t="shared" si="56"/>
        <v/>
      </c>
      <c r="R53" s="80" t="str">
        <f t="shared" si="11"/>
        <v/>
      </c>
      <c r="S53" s="81" t="str">
        <f t="shared" si="12"/>
        <v>kava1rey3zzq7hr0v2llxz9t6tqunhew24mpq2dkr7f</v>
      </c>
      <c r="T53" s="81">
        <f t="shared" si="13"/>
        <v>1360190454</v>
      </c>
      <c r="U53" s="81">
        <f t="shared" si="14"/>
        <v>0</v>
      </c>
      <c r="V53" s="2"/>
      <c r="W53" s="82" t="s">
        <v>125</v>
      </c>
      <c r="X53" s="85" t="str">
        <f t="shared" ref="X53:Z53" si="57">if(countifs({P$2:P$4;P$7:P$9;P$12:P$14;P$17:P$19;P$22:P$24;P$27:P$29;P$32:P$34},$W53)=0,"",countifs({P$2:P$4;P$7:P$9;P$12:P$14;P$17:P$19;P$22:P$24;P$27:P$29;P$32:P$34},$W53))</f>
        <v/>
      </c>
      <c r="Y53" s="86" t="str">
        <f t="shared" si="57"/>
        <v/>
      </c>
      <c r="Z53" s="87" t="str">
        <f t="shared" si="57"/>
        <v/>
      </c>
      <c r="AA53" s="88" t="str">
        <f t="shared" si="16"/>
        <v/>
      </c>
      <c r="AB53" s="81" t="str">
        <f t="shared" si="28"/>
        <v>kava1rey3zzq7hr0v2llxz9t6tqunhew24mpq2dkr7f</v>
      </c>
      <c r="AC53" s="81">
        <f t="shared" si="17"/>
        <v>1360190454</v>
      </c>
      <c r="AD53" s="81">
        <f t="shared" si="18"/>
        <v>0</v>
      </c>
      <c r="AE53" s="2"/>
      <c r="AF53" s="82" t="s">
        <v>125</v>
      </c>
      <c r="AG53" s="78" t="str">
        <f t="shared" ref="AG53:AI53" si="58">if(countifs({U$2:U$4;U$7:U$9;U$12:U$14;U$17:U$19;U$22:U$24;U$27:U$29;U$32:U$34},$AF53)=0,"",countifs({U$2:U$4;U$7:U$9;U$12:U$14;U$17:U$19;U$22:U$24;U$27:U$29;U$32:U$34},$AF53))</f>
        <v/>
      </c>
      <c r="AH53" s="78" t="str">
        <f t="shared" si="58"/>
        <v/>
      </c>
      <c r="AI53" s="78" t="str">
        <f t="shared" si="58"/>
        <v/>
      </c>
      <c r="AJ53" s="89" t="str">
        <f t="shared" si="20"/>
        <v/>
      </c>
      <c r="AK53" s="81" t="str">
        <f t="shared" si="21"/>
        <v>kava1rey3zzq7hr0v2llxz9t6tqunhew24mpq2dkr7f</v>
      </c>
      <c r="AL53" s="81">
        <f t="shared" si="22"/>
        <v>1360190454</v>
      </c>
      <c r="AM53" s="81">
        <f t="shared" si="23"/>
        <v>0</v>
      </c>
      <c r="AN53" s="15">
        <f t="shared" si="42"/>
        <v>0</v>
      </c>
      <c r="AO53" s="15"/>
    </row>
    <row r="54">
      <c r="A54" s="46"/>
      <c r="B54" s="46"/>
      <c r="C54" s="46"/>
      <c r="E54" s="34" t="s">
        <v>235</v>
      </c>
      <c r="F54" s="35" t="str">
        <f t="shared" ref="F54:H54" si="59">if(countifs({F$2:F$4;F$7:F$9;F$12:F$14;F$17:F$19;F$22:F$24;F$27:F$29;F$32:F$34},$E54)=0,,countifs({F$2:F$4;F$7:F$9;F$12:F$14;F$17:F$19;F$22:F$24;F$27:F$29;F$32:F$34},$E54))</f>
        <v/>
      </c>
      <c r="G54" s="2" t="str">
        <f t="shared" si="59"/>
        <v/>
      </c>
      <c r="H54" s="79">
        <f t="shared" si="59"/>
        <v>1</v>
      </c>
      <c r="I54" s="80">
        <f t="shared" si="6"/>
        <v>300</v>
      </c>
      <c r="J54" s="81" t="str">
        <f t="shared" si="7"/>
        <v>kava1ycyuk3mpw3dls45z9jqqhtp8amspjwrgt8xvey</v>
      </c>
      <c r="K54" s="81" t="str">
        <f t="shared" si="8"/>
        <v/>
      </c>
      <c r="L54" s="81">
        <f t="shared" si="9"/>
        <v>0.2255639098</v>
      </c>
      <c r="N54" s="82" t="s">
        <v>235</v>
      </c>
      <c r="O54" s="83" t="str">
        <f t="shared" ref="O54:Q54" si="60">if(countifs({K$2:K$4;K$7:K$9;K$12:K$14;K$17:K$19;K$22:K$24;K$27:K$29;K$32:K$34},$N54)=0,"",countifs({K$2:K$4;K$7:K$9;K$12:K$14;K$17:K$19;K$22:K$24;K$27:K$29;K$32:K$34},$N54))</f>
        <v/>
      </c>
      <c r="P54" s="78" t="str">
        <f t="shared" si="60"/>
        <v/>
      </c>
      <c r="Q54" s="84" t="str">
        <f t="shared" si="60"/>
        <v/>
      </c>
      <c r="R54" s="80" t="str">
        <f t="shared" si="11"/>
        <v/>
      </c>
      <c r="S54" s="81" t="str">
        <f t="shared" si="12"/>
        <v>kava1ycyuk3mpw3dls45z9jqqhtp8amspjwrgt8xvey</v>
      </c>
      <c r="T54" s="81" t="str">
        <f t="shared" si="13"/>
        <v/>
      </c>
      <c r="U54" s="81">
        <f t="shared" si="14"/>
        <v>0</v>
      </c>
      <c r="V54" s="2"/>
      <c r="W54" s="82" t="s">
        <v>235</v>
      </c>
      <c r="X54" s="85" t="str">
        <f t="shared" ref="X54:Z54" si="61">if(countifs({P$2:P$4;P$7:P$9;P$12:P$14;P$17:P$19;P$22:P$24;P$27:P$29;P$32:P$34},$W54)=0,"",countifs({P$2:P$4;P$7:P$9;P$12:P$14;P$17:P$19;P$22:P$24;P$27:P$29;P$32:P$34},$W54))</f>
        <v/>
      </c>
      <c r="Y54" s="86" t="str">
        <f t="shared" si="61"/>
        <v/>
      </c>
      <c r="Z54" s="87" t="str">
        <f t="shared" si="61"/>
        <v/>
      </c>
      <c r="AA54" s="88" t="str">
        <f t="shared" si="16"/>
        <v/>
      </c>
      <c r="AB54" s="81" t="str">
        <f t="shared" si="28"/>
        <v>kava1ycyuk3mpw3dls45z9jqqhtp8amspjwrgt8xvey</v>
      </c>
      <c r="AC54" s="81" t="str">
        <f t="shared" si="17"/>
        <v/>
      </c>
      <c r="AD54" s="81">
        <f t="shared" si="18"/>
        <v>0</v>
      </c>
      <c r="AE54" s="2"/>
      <c r="AF54" s="82" t="s">
        <v>235</v>
      </c>
      <c r="AG54" s="78" t="str">
        <f t="shared" ref="AG54:AI54" si="62">if(countifs({U$2:U$4;U$7:U$9;U$12:U$14;U$17:U$19;U$22:U$24;U$27:U$29;U$32:U$34},$AF54)=0,"",countifs({U$2:U$4;U$7:U$9;U$12:U$14;U$17:U$19;U$22:U$24;U$27:U$29;U$32:U$34},$AF54))</f>
        <v/>
      </c>
      <c r="AH54" s="78" t="str">
        <f t="shared" si="62"/>
        <v/>
      </c>
      <c r="AI54" s="78" t="str">
        <f t="shared" si="62"/>
        <v/>
      </c>
      <c r="AJ54" s="89" t="str">
        <f t="shared" si="20"/>
        <v/>
      </c>
      <c r="AK54" s="81" t="str">
        <f t="shared" si="21"/>
        <v>kava1ycyuk3mpw3dls45z9jqqhtp8amspjwrgt8xvey</v>
      </c>
      <c r="AL54" s="81" t="str">
        <f t="shared" si="22"/>
        <v/>
      </c>
      <c r="AM54" s="81">
        <f t="shared" si="23"/>
        <v>0</v>
      </c>
      <c r="AN54" s="15">
        <f t="shared" si="42"/>
        <v>0</v>
      </c>
      <c r="AO54" s="15"/>
    </row>
    <row r="55">
      <c r="A55" s="46"/>
      <c r="B55" s="46"/>
      <c r="C55" s="46"/>
      <c r="E55" s="34" t="s">
        <v>250</v>
      </c>
      <c r="F55" s="35" t="str">
        <f t="shared" ref="F55:H55" si="63">if(countifs({F$2:F$4;F$7:F$9;F$12:F$14;F$17:F$19;F$22:F$24;F$27:F$29;F$32:F$34},$E55)=0,,countifs({F$2:F$4;F$7:F$9;F$12:F$14;F$17:F$19;F$22:F$24;F$27:F$29;F$32:F$34},$E55))</f>
        <v/>
      </c>
      <c r="G55" s="2" t="str">
        <f t="shared" si="63"/>
        <v/>
      </c>
      <c r="H55" s="79">
        <f t="shared" si="63"/>
        <v>2</v>
      </c>
      <c r="I55" s="80">
        <f t="shared" si="6"/>
        <v>600</v>
      </c>
      <c r="J55" s="81" t="str">
        <f t="shared" si="7"/>
        <v>kava1araw882cwlnnxmqey8urc6fk4fc7ddaz9gjqhh</v>
      </c>
      <c r="K55" s="81">
        <f t="shared" si="8"/>
        <v>1240078364</v>
      </c>
      <c r="L55" s="81">
        <f t="shared" si="9"/>
        <v>0.4511278195</v>
      </c>
      <c r="N55" s="82" t="s">
        <v>250</v>
      </c>
      <c r="O55" s="83" t="str">
        <f t="shared" ref="O55:Q55" si="64">if(countifs({K$2:K$4;K$7:K$9;K$12:K$14;K$17:K$19;K$22:K$24;K$27:K$29;K$32:K$34},$N55)=0,"",countifs({K$2:K$4;K$7:K$9;K$12:K$14;K$17:K$19;K$22:K$24;K$27:K$29;K$32:K$34},$N55))</f>
        <v/>
      </c>
      <c r="P55" s="78" t="str">
        <f t="shared" si="64"/>
        <v/>
      </c>
      <c r="Q55" s="84" t="str">
        <f t="shared" si="64"/>
        <v/>
      </c>
      <c r="R55" s="80" t="str">
        <f t="shared" si="11"/>
        <v/>
      </c>
      <c r="S55" s="81" t="str">
        <f t="shared" si="12"/>
        <v>kava1araw882cwlnnxmqey8urc6fk4fc7ddaz9gjqhh</v>
      </c>
      <c r="T55" s="81">
        <f t="shared" si="13"/>
        <v>1240078364</v>
      </c>
      <c r="U55" s="81">
        <f t="shared" si="14"/>
        <v>0</v>
      </c>
      <c r="V55" s="2"/>
      <c r="W55" s="82" t="s">
        <v>250</v>
      </c>
      <c r="X55" s="85" t="str">
        <f t="shared" ref="X55:Z55" si="65">if(countifs({P$2:P$4;P$7:P$9;P$12:P$14;P$17:P$19;P$22:P$24;P$27:P$29;P$32:P$34},$W55)=0,"",countifs({P$2:P$4;P$7:P$9;P$12:P$14;P$17:P$19;P$22:P$24;P$27:P$29;P$32:P$34},$W55))</f>
        <v/>
      </c>
      <c r="Y55" s="86">
        <f t="shared" si="65"/>
        <v>1</v>
      </c>
      <c r="Z55" s="87" t="str">
        <f t="shared" si="65"/>
        <v/>
      </c>
      <c r="AA55" s="88">
        <f t="shared" si="16"/>
        <v>500</v>
      </c>
      <c r="AB55" s="81" t="str">
        <f t="shared" si="28"/>
        <v>kava1araw882cwlnnxmqey8urc6fk4fc7ddaz9gjqhh</v>
      </c>
      <c r="AC55" s="81">
        <f t="shared" si="17"/>
        <v>1240078364</v>
      </c>
      <c r="AD55" s="81">
        <f t="shared" si="18"/>
        <v>0.395525812</v>
      </c>
      <c r="AE55" s="2"/>
      <c r="AF55" s="82" t="s">
        <v>250</v>
      </c>
      <c r="AG55" s="78" t="str">
        <f t="shared" ref="AG55:AI55" si="66">if(countifs({U$2:U$4;U$7:U$9;U$12:U$14;U$17:U$19;U$22:U$24;U$27:U$29;U$32:U$34},$AF55)=0,"",countifs({U$2:U$4;U$7:U$9;U$12:U$14;U$17:U$19;U$22:U$24;U$27:U$29;U$32:U$34},$AF55))</f>
        <v/>
      </c>
      <c r="AH55" s="78" t="str">
        <f t="shared" si="66"/>
        <v/>
      </c>
      <c r="AI55" s="78" t="str">
        <f t="shared" si="66"/>
        <v/>
      </c>
      <c r="AJ55" s="89" t="str">
        <f t="shared" si="20"/>
        <v/>
      </c>
      <c r="AK55" s="81" t="str">
        <f t="shared" si="21"/>
        <v>kava1araw882cwlnnxmqey8urc6fk4fc7ddaz9gjqhh</v>
      </c>
      <c r="AL55" s="81">
        <f t="shared" si="22"/>
        <v>1240078364</v>
      </c>
      <c r="AM55" s="81">
        <f t="shared" si="23"/>
        <v>0</v>
      </c>
      <c r="AN55" s="15">
        <f t="shared" si="42"/>
        <v>0.395525812</v>
      </c>
      <c r="AO55" s="15"/>
    </row>
    <row r="56">
      <c r="A56" s="46"/>
      <c r="B56" s="46"/>
      <c r="C56" s="46"/>
      <c r="E56" s="34" t="s">
        <v>120</v>
      </c>
      <c r="F56" s="2" t="str">
        <f t="shared" ref="F56:H56" si="67">if(countifs({F$2:F$4;F$7:F$9;F$12:F$14;F$17:F$19;F$22:F$24;F$27:F$29;F$32:F$34},$E56)=0,,countifs({F$2:F$4;F$7:F$9;F$12:F$14;F$17:F$19;F$22:F$24;F$27:F$29;F$32:F$34},$E56))</f>
        <v/>
      </c>
      <c r="G56" s="2" t="str">
        <f t="shared" si="67"/>
        <v/>
      </c>
      <c r="H56" s="2" t="str">
        <f t="shared" si="67"/>
        <v/>
      </c>
      <c r="I56" s="80" t="str">
        <f t="shared" si="6"/>
        <v/>
      </c>
      <c r="J56" s="81" t="str">
        <f t="shared" si="7"/>
        <v/>
      </c>
      <c r="K56" s="81" t="str">
        <f t="shared" si="8"/>
        <v/>
      </c>
      <c r="L56" s="81">
        <f t="shared" si="9"/>
        <v>0</v>
      </c>
      <c r="N56" s="82" t="s">
        <v>120</v>
      </c>
      <c r="O56" s="83" t="str">
        <f t="shared" ref="O56:Q56" si="68">if(countifs({K$2:K$4;K$7:K$9;K$12:K$14;K$17:K$19;K$22:K$24;K$27:K$29;K$32:K$34},$N56)=0,"",countifs({K$2:K$4;K$7:K$9;K$12:K$14;K$17:K$19;K$22:K$24;K$27:K$29;K$32:K$34},$N56))</f>
        <v/>
      </c>
      <c r="P56" s="78" t="str">
        <f t="shared" si="68"/>
        <v/>
      </c>
      <c r="Q56" s="84" t="str">
        <f t="shared" si="68"/>
        <v/>
      </c>
      <c r="R56" s="80" t="str">
        <f t="shared" si="11"/>
        <v/>
      </c>
      <c r="S56" s="81" t="str">
        <f t="shared" si="12"/>
        <v/>
      </c>
      <c r="T56" s="81" t="str">
        <f t="shared" si="13"/>
        <v/>
      </c>
      <c r="U56" s="81">
        <f t="shared" si="14"/>
        <v>0</v>
      </c>
      <c r="V56" s="2"/>
      <c r="W56" s="82" t="s">
        <v>120</v>
      </c>
      <c r="X56" s="85" t="str">
        <f t="shared" ref="X56:Z56" si="69">if(countifs({P$2:P$4;P$7:P$9;P$12:P$14;P$17:P$19;P$22:P$24;P$27:P$29;P$32:P$34},$W56)=0,"",countifs({P$2:P$4;P$7:P$9;P$12:P$14;P$17:P$19;P$22:P$24;P$27:P$29;P$32:P$34},$W56))</f>
        <v/>
      </c>
      <c r="Y56" s="86" t="str">
        <f t="shared" si="69"/>
        <v/>
      </c>
      <c r="Z56" s="87" t="str">
        <f t="shared" si="69"/>
        <v/>
      </c>
      <c r="AA56" s="88" t="str">
        <f t="shared" si="16"/>
        <v/>
      </c>
      <c r="AB56" s="81" t="str">
        <f t="shared" si="28"/>
        <v/>
      </c>
      <c r="AC56" s="81" t="str">
        <f t="shared" si="17"/>
        <v/>
      </c>
      <c r="AD56" s="81">
        <f t="shared" si="18"/>
        <v>0</v>
      </c>
      <c r="AE56" s="2"/>
      <c r="AF56" s="82" t="s">
        <v>120</v>
      </c>
      <c r="AG56" s="78" t="str">
        <f t="shared" ref="AG56:AI56" si="70">if(countifs({U$2:U$4;U$7:U$9;U$12:U$14;U$17:U$19;U$22:U$24;U$27:U$29;U$32:U$34},$AF56)=0,"",countifs({U$2:U$4;U$7:U$9;U$12:U$14;U$17:U$19;U$22:U$24;U$27:U$29;U$32:U$34},$AF56))</f>
        <v/>
      </c>
      <c r="AH56" s="78" t="str">
        <f t="shared" si="70"/>
        <v/>
      </c>
      <c r="AI56" s="78" t="str">
        <f t="shared" si="70"/>
        <v/>
      </c>
      <c r="AJ56" s="89" t="str">
        <f t="shared" si="20"/>
        <v/>
      </c>
      <c r="AK56" s="81" t="str">
        <f t="shared" si="21"/>
        <v/>
      </c>
      <c r="AL56" s="81" t="str">
        <f t="shared" si="22"/>
        <v/>
      </c>
      <c r="AM56" s="81">
        <f t="shared" si="23"/>
        <v>0</v>
      </c>
      <c r="AN56" s="15">
        <f t="shared" si="42"/>
        <v>0</v>
      </c>
      <c r="AO56" s="15"/>
    </row>
    <row r="57">
      <c r="A57" s="46"/>
      <c r="B57" s="46"/>
      <c r="C57" s="46"/>
      <c r="E57" s="34" t="s">
        <v>222</v>
      </c>
      <c r="F57" s="2">
        <f t="shared" ref="F57:H57" si="71">if(countifs({F$2:F$4;F$7:F$9;F$12:F$14;F$17:F$19;F$22:F$24;F$27:F$29;F$32:F$34},$E57)=0,,countifs({F$2:F$4;F$7:F$9;F$12:F$14;F$17:F$19;F$22:F$24;F$27:F$29;F$32:F$34},$E57))</f>
        <v>5</v>
      </c>
      <c r="G57" s="2">
        <f t="shared" si="71"/>
        <v>6</v>
      </c>
      <c r="H57" s="2">
        <f t="shared" si="71"/>
        <v>3</v>
      </c>
      <c r="I57" s="80">
        <f t="shared" si="6"/>
        <v>7400</v>
      </c>
      <c r="J57" s="81" t="str">
        <f t="shared" si="7"/>
        <v>kava1q8wzcxsxs2nwk3jwmrwds4ejn6hm2hxaklzzc6</v>
      </c>
      <c r="K57" s="81">
        <f t="shared" si="8"/>
        <v>876450764</v>
      </c>
      <c r="L57" s="81">
        <f t="shared" si="9"/>
        <v>5.563909774</v>
      </c>
      <c r="N57" s="82" t="s">
        <v>222</v>
      </c>
      <c r="O57" s="83">
        <f t="shared" ref="O57:Q57" si="72">if(countifs({K$2:K$4;K$7:K$9;K$12:K$14;K$17:K$19;K$22:K$24;K$27:K$29;K$32:K$34},$N57)=0,"",countifs({K$2:K$4;K$7:K$9;K$12:K$14;K$17:K$19;K$22:K$24;K$27:K$29;K$32:K$34},$N57))</f>
        <v>8</v>
      </c>
      <c r="P57" s="78">
        <f t="shared" si="72"/>
        <v>2</v>
      </c>
      <c r="Q57" s="84">
        <f t="shared" si="72"/>
        <v>2</v>
      </c>
      <c r="R57" s="80">
        <f t="shared" si="11"/>
        <v>7200</v>
      </c>
      <c r="S57" s="81" t="str">
        <f t="shared" si="12"/>
        <v>kava1q8wzcxsxs2nwk3jwmrwds4ejn6hm2hxaklzzc6</v>
      </c>
      <c r="T57" s="81">
        <f t="shared" si="13"/>
        <v>876450764</v>
      </c>
      <c r="U57" s="81">
        <f t="shared" si="14"/>
        <v>6.164119687</v>
      </c>
      <c r="V57" s="2"/>
      <c r="W57" s="82" t="s">
        <v>222</v>
      </c>
      <c r="X57" s="90">
        <f t="shared" ref="X57:Z57" si="73">if(countifs({P$2:P$4;P$7:P$9;P$12:P$14;P$17:P$19;P$22:P$24;P$27:P$29;P$32:P$34},$W57)=0,"",countifs({P$2:P$4;P$7:P$9;P$12:P$14;P$17:P$19;P$22:P$24;P$27:P$29;P$32:P$34},$W57))</f>
        <v>6</v>
      </c>
      <c r="Y57" s="43">
        <f t="shared" si="73"/>
        <v>4</v>
      </c>
      <c r="Z57" s="91">
        <f t="shared" si="73"/>
        <v>3</v>
      </c>
      <c r="AA57" s="92">
        <f t="shared" si="16"/>
        <v>7100</v>
      </c>
      <c r="AB57" s="81" t="str">
        <f t="shared" si="28"/>
        <v>kava1q8wzcxsxs2nwk3jwmrwds4ejn6hm2hxaklzzc6</v>
      </c>
      <c r="AC57" s="81">
        <f t="shared" si="17"/>
        <v>876450764</v>
      </c>
      <c r="AD57" s="81">
        <f t="shared" si="18"/>
        <v>5.616466531</v>
      </c>
      <c r="AE57" s="2"/>
      <c r="AF57" s="82" t="s">
        <v>222</v>
      </c>
      <c r="AG57" s="78">
        <f t="shared" ref="AG57:AI57" si="74">if(countifs({U$2:U$4;U$7:U$9;U$12:U$14;U$17:U$19;U$22:U$24;U$27:U$29;U$32:U$34},$AF57)=0,"",countifs({U$2:U$4;U$7:U$9;U$12:U$14;U$17:U$19;U$22:U$24;U$27:U$29;U$32:U$34},$AF57))</f>
        <v>1</v>
      </c>
      <c r="AH57" s="78">
        <f t="shared" si="74"/>
        <v>6</v>
      </c>
      <c r="AI57" s="78">
        <f t="shared" si="74"/>
        <v>2</v>
      </c>
      <c r="AJ57" s="89">
        <f t="shared" si="20"/>
        <v>4300</v>
      </c>
      <c r="AK57" s="81" t="str">
        <f t="shared" si="21"/>
        <v>kava1q8wzcxsxs2nwk3jwmrwds4ejn6hm2hxaklzzc6</v>
      </c>
      <c r="AL57" s="81">
        <f t="shared" si="22"/>
        <v>876450764</v>
      </c>
      <c r="AM57" s="81">
        <f t="shared" si="23"/>
        <v>3.075822604</v>
      </c>
      <c r="AN57" s="15">
        <f t="shared" si="42"/>
        <v>14.85640882</v>
      </c>
      <c r="AO57" s="15"/>
    </row>
    <row r="58">
      <c r="A58" s="46"/>
      <c r="B58" s="46"/>
      <c r="C58" s="46"/>
      <c r="E58" s="34" t="s">
        <v>233</v>
      </c>
      <c r="F58" s="2" t="str">
        <f t="shared" ref="F58:H58" si="75">if(countifs({F$2:F$4;F$7:F$9;F$12:F$14;F$17:F$19;F$22:F$24;F$27:F$29;F$32:F$34},$E58)=0,,countifs({F$2:F$4;F$7:F$9;F$12:F$14;F$17:F$19;F$22:F$24;F$27:F$29;F$32:F$34},$E58))</f>
        <v/>
      </c>
      <c r="G58" s="2" t="str">
        <f t="shared" si="75"/>
        <v/>
      </c>
      <c r="H58" s="2" t="str">
        <f t="shared" si="75"/>
        <v/>
      </c>
      <c r="I58" s="80" t="str">
        <f t="shared" si="6"/>
        <v/>
      </c>
      <c r="J58" s="81" t="str">
        <f t="shared" si="7"/>
        <v>kava1ys70jvnajkv88529ys6urjcyle3k2j9r24g6a7</v>
      </c>
      <c r="K58" s="81">
        <f t="shared" si="8"/>
        <v>101079944</v>
      </c>
      <c r="L58" s="81">
        <f t="shared" si="9"/>
        <v>0</v>
      </c>
      <c r="N58" s="82" t="s">
        <v>233</v>
      </c>
      <c r="O58" s="83" t="str">
        <f t="shared" ref="O58:Q58" si="76">if(countifs({K$2:K$4;K$7:K$9;K$12:K$14;K$17:K$19;K$22:K$24;K$27:K$29;K$32:K$34},$N58)=0,"",countifs({K$2:K$4;K$7:K$9;K$12:K$14;K$17:K$19;K$22:K$24;K$27:K$29;K$32:K$34},$N58))</f>
        <v/>
      </c>
      <c r="P58" s="78" t="str">
        <f t="shared" si="76"/>
        <v/>
      </c>
      <c r="Q58" s="84">
        <f t="shared" si="76"/>
        <v>1</v>
      </c>
      <c r="R58" s="80">
        <f t="shared" si="11"/>
        <v>300</v>
      </c>
      <c r="S58" s="81" t="str">
        <f t="shared" si="12"/>
        <v>kava1ys70jvnajkv88529ys6urjcyle3k2j9r24g6a7</v>
      </c>
      <c r="T58" s="81">
        <f t="shared" si="13"/>
        <v>101079944</v>
      </c>
      <c r="U58" s="81">
        <f t="shared" si="14"/>
        <v>0.2568383203</v>
      </c>
      <c r="V58" s="2"/>
      <c r="W58" s="82" t="s">
        <v>233</v>
      </c>
      <c r="X58" s="90" t="str">
        <f t="shared" ref="X58:Z58" si="77">if(countifs({P$2:P$4;P$7:P$9;P$12:P$14;P$17:P$19;P$22:P$24;P$27:P$29;P$32:P$34},$W58)=0,"",countifs({P$2:P$4;P$7:P$9;P$12:P$14;P$17:P$19;P$22:P$24;P$27:P$29;P$32:P$34},$W58))</f>
        <v/>
      </c>
      <c r="Y58" s="43" t="str">
        <f t="shared" si="77"/>
        <v/>
      </c>
      <c r="Z58" s="91" t="str">
        <f t="shared" si="77"/>
        <v/>
      </c>
      <c r="AA58" s="92" t="str">
        <f t="shared" si="16"/>
        <v/>
      </c>
      <c r="AB58" s="81" t="str">
        <f t="shared" si="28"/>
        <v>kava1ys70jvnajkv88529ys6urjcyle3k2j9r24g6a7</v>
      </c>
      <c r="AC58" s="81">
        <f t="shared" si="17"/>
        <v>101079944</v>
      </c>
      <c r="AD58" s="81">
        <f t="shared" si="18"/>
        <v>0</v>
      </c>
      <c r="AE58" s="2"/>
      <c r="AF58" s="82" t="s">
        <v>233</v>
      </c>
      <c r="AG58" s="78" t="str">
        <f t="shared" ref="AG58:AI58" si="78">if(countifs({U$2:U$4;U$7:U$9;U$12:U$14;U$17:U$19;U$22:U$24;U$27:U$29;U$32:U$34},$AF58)=0,"",countifs({U$2:U$4;U$7:U$9;U$12:U$14;U$17:U$19;U$22:U$24;U$27:U$29;U$32:U$34},$AF58))</f>
        <v/>
      </c>
      <c r="AH58" s="78" t="str">
        <f t="shared" si="78"/>
        <v/>
      </c>
      <c r="AI58" s="78" t="str">
        <f t="shared" si="78"/>
        <v/>
      </c>
      <c r="AJ58" s="89" t="str">
        <f t="shared" si="20"/>
        <v/>
      </c>
      <c r="AK58" s="81" t="str">
        <f t="shared" si="21"/>
        <v>kava1ys70jvnajkv88529ys6urjcyle3k2j9r24g6a7</v>
      </c>
      <c r="AL58" s="81">
        <f t="shared" si="22"/>
        <v>101079944</v>
      </c>
      <c r="AM58" s="81">
        <f t="shared" si="23"/>
        <v>0</v>
      </c>
      <c r="AN58" s="15">
        <f t="shared" si="42"/>
        <v>0.2568383203</v>
      </c>
      <c r="AO58" s="15"/>
    </row>
    <row r="59">
      <c r="A59" s="46"/>
      <c r="B59" s="46"/>
      <c r="C59" s="46"/>
      <c r="E59" s="34" t="s">
        <v>223</v>
      </c>
      <c r="F59" s="2">
        <f t="shared" ref="F59:H59" si="79">if(countifs({F$2:F$4;F$7:F$9;F$12:F$14;F$17:F$19;F$22:F$24;F$27:F$29;F$32:F$34},$E59)=0,,countifs({F$2:F$4;F$7:F$9;F$12:F$14;F$17:F$19;F$22:F$24;F$27:F$29;F$32:F$34},$E59))</f>
        <v>1</v>
      </c>
      <c r="G59" s="2">
        <f t="shared" si="79"/>
        <v>4</v>
      </c>
      <c r="H59" s="2">
        <f t="shared" si="79"/>
        <v>5</v>
      </c>
      <c r="I59" s="80">
        <f t="shared" si="6"/>
        <v>4200</v>
      </c>
      <c r="J59" s="81" t="str">
        <f t="shared" si="7"/>
        <v>kava1ys70jvnajkv88529ys6urjcyle3k2j9r24g6a7</v>
      </c>
      <c r="K59" s="81">
        <f t="shared" si="8"/>
        <v>101072850</v>
      </c>
      <c r="L59" s="81">
        <f t="shared" si="9"/>
        <v>3.157894737</v>
      </c>
      <c r="N59" s="82" t="s">
        <v>223</v>
      </c>
      <c r="O59" s="83">
        <f t="shared" ref="O59:Q59" si="80">if(countifs({K$2:K$4;K$7:K$9;K$12:K$14;K$17:K$19;K$22:K$24;K$27:K$29;K$32:K$34},$N59)=0,"",countifs({K$2:K$4;K$7:K$9;K$12:K$14;K$17:K$19;K$22:K$24;K$27:K$29;K$32:K$34},$N59))</f>
        <v>1</v>
      </c>
      <c r="P59" s="78">
        <f t="shared" si="80"/>
        <v>4</v>
      </c>
      <c r="Q59" s="84">
        <f t="shared" si="80"/>
        <v>4</v>
      </c>
      <c r="R59" s="80">
        <f t="shared" si="11"/>
        <v>3900</v>
      </c>
      <c r="S59" s="81" t="str">
        <f t="shared" si="12"/>
        <v>kava1ys70jvnajkv88529ys6urjcyle3k2j9r24g6a7</v>
      </c>
      <c r="T59" s="81">
        <f t="shared" si="13"/>
        <v>101072850</v>
      </c>
      <c r="U59" s="81">
        <f t="shared" si="14"/>
        <v>3.338898164</v>
      </c>
      <c r="V59" s="2"/>
      <c r="W59" s="82" t="s">
        <v>223</v>
      </c>
      <c r="X59" s="90" t="str">
        <f t="shared" ref="X59:Z59" si="81">if(countifs({P$2:P$4;P$7:P$9;P$12:P$14;P$17:P$19;P$22:P$24;P$27:P$29;P$32:P$34},$W59)=0,"",countifs({P$2:P$4;P$7:P$9;P$12:P$14;P$17:P$19;P$22:P$24;P$27:P$29;P$32:P$34},$W59))</f>
        <v/>
      </c>
      <c r="Y59" s="43">
        <f t="shared" si="81"/>
        <v>3</v>
      </c>
      <c r="Z59" s="91">
        <f t="shared" si="81"/>
        <v>2</v>
      </c>
      <c r="AA59" s="92">
        <f t="shared" si="16"/>
        <v>2100</v>
      </c>
      <c r="AB59" s="81" t="str">
        <f t="shared" si="28"/>
        <v>kava1ys70jvnajkv88529ys6urjcyle3k2j9r24g6a7</v>
      </c>
      <c r="AC59" s="81">
        <f t="shared" si="17"/>
        <v>101072850</v>
      </c>
      <c r="AD59" s="81">
        <f t="shared" si="18"/>
        <v>1.66120841</v>
      </c>
      <c r="AE59" s="2"/>
      <c r="AF59" s="82" t="s">
        <v>223</v>
      </c>
      <c r="AG59" s="78" t="str">
        <f t="shared" ref="AG59:AI59" si="82">if(countifs({U$2:U$4;U$7:U$9;U$12:U$14;U$17:U$19;U$22:U$24;U$27:U$29;U$32:U$34},$AF59)=0,"",countifs({U$2:U$4;U$7:U$9;U$12:U$14;U$17:U$19;U$22:U$24;U$27:U$29;U$32:U$34},$AF59))</f>
        <v/>
      </c>
      <c r="AH59" s="78">
        <f t="shared" si="82"/>
        <v>4</v>
      </c>
      <c r="AI59" s="78">
        <f t="shared" si="82"/>
        <v>3</v>
      </c>
      <c r="AJ59" s="80">
        <f t="shared" si="20"/>
        <v>2900</v>
      </c>
      <c r="AK59" s="81" t="str">
        <f t="shared" si="21"/>
        <v>kava1ys70jvnajkv88529ys6urjcyle3k2j9r24g6a7</v>
      </c>
      <c r="AL59" s="81">
        <f t="shared" si="22"/>
        <v>101072850</v>
      </c>
      <c r="AM59" s="81">
        <f t="shared" si="23"/>
        <v>2.074391989</v>
      </c>
      <c r="AN59" s="15">
        <f t="shared" si="42"/>
        <v>7.074498563</v>
      </c>
      <c r="AO59" s="15"/>
    </row>
    <row r="60">
      <c r="A60" s="46"/>
      <c r="B60" s="46"/>
      <c r="C60" s="46"/>
      <c r="E60" s="37" t="s">
        <v>259</v>
      </c>
      <c r="F60" s="2" t="str">
        <f t="shared" ref="F60:H60" si="83">if(countifs({F$2:F$4;F$7:F$9;F$12:F$14;F$17:F$19;F$22:F$24;F$27:F$29;F$32:F$34},$E60)=0,,countifs({F$2:F$4;F$7:F$9;F$12:F$14;F$17:F$19;F$22:F$24;F$27:F$29;F$32:F$34},$E60))</f>
        <v/>
      </c>
      <c r="G60" s="2" t="str">
        <f t="shared" si="83"/>
        <v/>
      </c>
      <c r="H60" s="2" t="str">
        <f t="shared" si="83"/>
        <v/>
      </c>
      <c r="I60" s="80" t="str">
        <f t="shared" si="6"/>
        <v/>
      </c>
      <c r="J60" s="81" t="str">
        <f t="shared" si="7"/>
        <v>kava1m8upzmjjuc3fy0wm0xz2hg70q3sg3lvydhsjc3</v>
      </c>
      <c r="K60" s="81" t="str">
        <f t="shared" si="8"/>
        <v/>
      </c>
      <c r="L60" s="81">
        <f t="shared" si="9"/>
        <v>0</v>
      </c>
      <c r="N60" s="93" t="s">
        <v>259</v>
      </c>
      <c r="O60" s="83" t="str">
        <f t="shared" ref="O60:Q60" si="84">if(countifs({K$2:K$4;K$7:K$9;K$12:K$14;K$17:K$19;K$22:K$24;K$27:K$29;K$32:K$34},$N60)=0,"",countifs({K$2:K$4;K$7:K$9;K$12:K$14;K$17:K$19;K$22:K$24;K$27:K$29;K$32:K$34},$N60))</f>
        <v/>
      </c>
      <c r="P60" s="78" t="str">
        <f t="shared" si="84"/>
        <v/>
      </c>
      <c r="Q60" s="84" t="str">
        <f t="shared" si="84"/>
        <v/>
      </c>
      <c r="R60" s="80" t="str">
        <f t="shared" si="11"/>
        <v/>
      </c>
      <c r="S60" s="81" t="str">
        <f t="shared" si="12"/>
        <v>kava1m8upzmjjuc3fy0wm0xz2hg70q3sg3lvydhsjc3</v>
      </c>
      <c r="T60" s="81" t="str">
        <f t="shared" si="13"/>
        <v/>
      </c>
      <c r="U60" s="81">
        <f t="shared" si="14"/>
        <v>0</v>
      </c>
      <c r="V60" s="2"/>
      <c r="W60" s="93" t="s">
        <v>259</v>
      </c>
      <c r="X60" s="90" t="str">
        <f t="shared" ref="X60:Z60" si="85">if(countifs({P$2:P$4;P$7:P$9;P$12:P$14;P$17:P$19;P$22:P$24;P$27:P$29;P$32:P$34},$W60)=0,"",countifs({P$2:P$4;P$7:P$9;P$12:P$14;P$17:P$19;P$22:P$24;P$27:P$29;P$32:P$34},$W60))</f>
        <v/>
      </c>
      <c r="Y60" s="43">
        <f t="shared" si="85"/>
        <v>1</v>
      </c>
      <c r="Z60" s="91">
        <f t="shared" si="85"/>
        <v>1</v>
      </c>
      <c r="AA60" s="92">
        <f t="shared" si="16"/>
        <v>800</v>
      </c>
      <c r="AB60" s="81" t="str">
        <f t="shared" si="28"/>
        <v>kava1m8upzmjjuc3fy0wm0xz2hg70q3sg3lvydhsjc3</v>
      </c>
      <c r="AC60" s="81" t="str">
        <f t="shared" si="17"/>
        <v/>
      </c>
      <c r="AD60" s="81">
        <f t="shared" si="18"/>
        <v>0.6328412992</v>
      </c>
      <c r="AE60" s="2"/>
      <c r="AF60" s="93" t="s">
        <v>259</v>
      </c>
      <c r="AG60" s="78" t="str">
        <f t="shared" ref="AG60:AI60" si="86">if(countifs({U$2:U$4;U$7:U$9;U$12:U$14;U$17:U$19;U$22:U$24;U$27:U$29;U$32:U$34},$AF60)=0,"",countifs({U$2:U$4;U$7:U$9;U$12:U$14;U$17:U$19;U$22:U$24;U$27:U$29;U$32:U$34},$AF60))</f>
        <v/>
      </c>
      <c r="AH60" s="78" t="str">
        <f t="shared" si="86"/>
        <v/>
      </c>
      <c r="AI60" s="78" t="str">
        <f t="shared" si="86"/>
        <v/>
      </c>
      <c r="AJ60" s="80" t="str">
        <f t="shared" si="20"/>
        <v/>
      </c>
      <c r="AK60" s="81" t="str">
        <f t="shared" si="21"/>
        <v>kava1m8upzmjjuc3fy0wm0xz2hg70q3sg3lvydhsjc3</v>
      </c>
      <c r="AL60" s="81" t="str">
        <f t="shared" si="22"/>
        <v/>
      </c>
      <c r="AM60" s="81">
        <f t="shared" si="23"/>
        <v>0</v>
      </c>
      <c r="AN60" s="15">
        <f t="shared" si="42"/>
        <v>0.6328412992</v>
      </c>
      <c r="AO60" s="15"/>
    </row>
    <row r="61">
      <c r="A61" s="46"/>
      <c r="B61" s="46"/>
      <c r="C61" s="46"/>
      <c r="E61" s="34" t="s">
        <v>230</v>
      </c>
      <c r="F61" s="2" t="str">
        <f t="shared" ref="F61:H61" si="87">if(countifs({F$2:F$4;F$7:F$9;F$12:F$14;F$17:F$19;F$22:F$24;F$27:F$29;F$32:F$34},$E61)=0,,countifs({F$2:F$4;F$7:F$9;F$12:F$14;F$17:F$19;F$22:F$24;F$27:F$29;F$32:F$34},$E61))</f>
        <v/>
      </c>
      <c r="G61" s="2" t="str">
        <f t="shared" si="87"/>
        <v/>
      </c>
      <c r="H61" s="2" t="str">
        <f t="shared" si="87"/>
        <v/>
      </c>
      <c r="I61" s="80" t="str">
        <f t="shared" si="6"/>
        <v/>
      </c>
      <c r="J61" s="81" t="str">
        <f t="shared" si="7"/>
        <v>kava1ys70jvnajkv88529ys6urjcyle3k2j9r24g6a7</v>
      </c>
      <c r="K61" s="81">
        <f t="shared" si="8"/>
        <v>101261259</v>
      </c>
      <c r="L61" s="81">
        <f t="shared" si="9"/>
        <v>0</v>
      </c>
      <c r="N61" s="82" t="s">
        <v>230</v>
      </c>
      <c r="O61" s="83" t="str">
        <f t="shared" ref="O61:Q61" si="88">if(countifs({K$2:K$4;K$7:K$9;K$12:K$14;K$17:K$19;K$22:K$24;K$27:K$29;K$32:K$34},$N61)=0,"",countifs({K$2:K$4;K$7:K$9;K$12:K$14;K$17:K$19;K$22:K$24;K$27:K$29;K$32:K$34},$N61))</f>
        <v/>
      </c>
      <c r="P61" s="78">
        <f t="shared" si="88"/>
        <v>2</v>
      </c>
      <c r="Q61" s="84">
        <f t="shared" si="88"/>
        <v>3</v>
      </c>
      <c r="R61" s="80">
        <f t="shared" si="11"/>
        <v>1900</v>
      </c>
      <c r="S61" s="81" t="str">
        <f t="shared" si="12"/>
        <v>kava1ys70jvnajkv88529ys6urjcyle3k2j9r24g6a7</v>
      </c>
      <c r="T61" s="81">
        <f t="shared" si="13"/>
        <v>101261259</v>
      </c>
      <c r="U61" s="81">
        <f t="shared" si="14"/>
        <v>1.626642695</v>
      </c>
      <c r="V61" s="2"/>
      <c r="W61" s="82" t="s">
        <v>230</v>
      </c>
      <c r="X61" s="90" t="str">
        <f t="shared" ref="X61:Z61" si="89">if(countifs({P$2:P$4;P$7:P$9;P$12:P$14;P$17:P$19;P$22:P$24;P$27:P$29;P$32:P$34},$W61)=0,"",countifs({P$2:P$4;P$7:P$9;P$12:P$14;P$17:P$19;P$22:P$24;P$27:P$29;P$32:P$34},$W61))</f>
        <v/>
      </c>
      <c r="Y61" s="43">
        <f t="shared" si="89"/>
        <v>1</v>
      </c>
      <c r="Z61" s="91">
        <f t="shared" si="89"/>
        <v>2</v>
      </c>
      <c r="AA61" s="92">
        <f t="shared" si="16"/>
        <v>1100</v>
      </c>
      <c r="AB61" s="81" t="str">
        <f t="shared" si="28"/>
        <v>kava1ys70jvnajkv88529ys6urjcyle3k2j9r24g6a7</v>
      </c>
      <c r="AC61" s="81">
        <f t="shared" si="17"/>
        <v>101261259</v>
      </c>
      <c r="AD61" s="81">
        <f t="shared" si="18"/>
        <v>0.8701567864</v>
      </c>
      <c r="AE61" s="2"/>
      <c r="AF61" s="82" t="s">
        <v>230</v>
      </c>
      <c r="AG61" s="78" t="str">
        <f t="shared" ref="AG61:AI61" si="90">if(countifs({U$2:U$4;U$7:U$9;U$12:U$14;U$17:U$19;U$22:U$24;U$27:U$29;U$32:U$34},$AF61)=0,"",countifs({U$2:U$4;U$7:U$9;U$12:U$14;U$17:U$19;U$22:U$24;U$27:U$29;U$32:U$34},$AF61))</f>
        <v/>
      </c>
      <c r="AH61" s="78" t="str">
        <f t="shared" si="90"/>
        <v/>
      </c>
      <c r="AI61" s="78">
        <f t="shared" si="90"/>
        <v>1</v>
      </c>
      <c r="AJ61" s="80">
        <f t="shared" si="20"/>
        <v>300</v>
      </c>
      <c r="AK61" s="81" t="str">
        <f t="shared" si="21"/>
        <v>kava1ys70jvnajkv88529ys6urjcyle3k2j9r24g6a7</v>
      </c>
      <c r="AL61" s="81">
        <f t="shared" si="22"/>
        <v>101261259</v>
      </c>
      <c r="AM61" s="81">
        <f t="shared" si="23"/>
        <v>0.2145922747</v>
      </c>
      <c r="AN61" s="15">
        <f t="shared" si="42"/>
        <v>2.711391756</v>
      </c>
      <c r="AO61" s="15"/>
    </row>
    <row r="62">
      <c r="A62" s="46"/>
      <c r="B62" s="46"/>
      <c r="C62" s="46"/>
      <c r="E62" s="34" t="s">
        <v>263</v>
      </c>
      <c r="F62" s="2" t="str">
        <f t="shared" ref="F62:H62" si="91">if(countifs({F$2:F$4;F$7:F$9;F$12:F$14;F$17:F$19;F$22:F$24;F$27:F$29;F$32:F$34},$E62)=0,,countifs({F$2:F$4;F$7:F$9;F$12:F$14;F$17:F$19;F$22:F$24;F$27:F$29;F$32:F$34},$E62))</f>
        <v/>
      </c>
      <c r="G62" s="2" t="str">
        <f t="shared" si="91"/>
        <v/>
      </c>
      <c r="H62" s="2" t="str">
        <f t="shared" si="91"/>
        <v/>
      </c>
      <c r="I62" s="80" t="str">
        <f t="shared" si="6"/>
        <v/>
      </c>
      <c r="J62" s="81" t="str">
        <f t="shared" si="7"/>
        <v>kava1ys70jvnajkv88529ys6urjcyle3k2j9r24g6a7</v>
      </c>
      <c r="K62" s="81">
        <f t="shared" si="8"/>
        <v>101308674</v>
      </c>
      <c r="L62" s="81">
        <f t="shared" si="9"/>
        <v>0</v>
      </c>
      <c r="N62" s="82" t="s">
        <v>263</v>
      </c>
      <c r="O62" s="83" t="str">
        <f t="shared" ref="O62:Q62" si="92">if(countifs({K$2:K$4;K$7:K$9;K$12:K$14;K$17:K$19;K$22:K$24;K$27:K$29;K$32:K$34},$N62)=0,"",countifs({K$2:K$4;K$7:K$9;K$12:K$14;K$17:K$19;K$22:K$24;K$27:K$29;K$32:K$34},$N62))</f>
        <v/>
      </c>
      <c r="P62" s="78" t="str">
        <f t="shared" si="92"/>
        <v/>
      </c>
      <c r="Q62" s="84" t="str">
        <f t="shared" si="92"/>
        <v/>
      </c>
      <c r="R62" s="80" t="str">
        <f t="shared" si="11"/>
        <v/>
      </c>
      <c r="S62" s="81" t="str">
        <f t="shared" si="12"/>
        <v>kava1ys70jvnajkv88529ys6urjcyle3k2j9r24g6a7</v>
      </c>
      <c r="T62" s="81">
        <f t="shared" si="13"/>
        <v>101308674</v>
      </c>
      <c r="U62" s="81">
        <f t="shared" si="14"/>
        <v>0</v>
      </c>
      <c r="V62" s="2"/>
      <c r="W62" s="82" t="s">
        <v>263</v>
      </c>
      <c r="X62" s="90" t="str">
        <f t="shared" ref="X62:Z62" si="93">if(countifs({P$2:P$4;P$7:P$9;P$12:P$14;P$17:P$19;P$22:P$24;P$27:P$29;P$32:P$34},$W62)=0,"",countifs({P$2:P$4;P$7:P$9;P$12:P$14;P$17:P$19;P$22:P$24;P$27:P$29;P$32:P$34},$W62))</f>
        <v/>
      </c>
      <c r="Y62" s="43" t="str">
        <f t="shared" si="93"/>
        <v/>
      </c>
      <c r="Z62" s="91" t="str">
        <f t="shared" si="93"/>
        <v/>
      </c>
      <c r="AA62" s="92" t="str">
        <f t="shared" si="16"/>
        <v/>
      </c>
      <c r="AB62" s="81" t="str">
        <f t="shared" si="28"/>
        <v>kava1ys70jvnajkv88529ys6urjcyle3k2j9r24g6a7</v>
      </c>
      <c r="AC62" s="81">
        <f t="shared" si="17"/>
        <v>101308674</v>
      </c>
      <c r="AD62" s="81">
        <f t="shared" si="18"/>
        <v>0</v>
      </c>
      <c r="AE62" s="2"/>
      <c r="AF62" s="82" t="s">
        <v>263</v>
      </c>
      <c r="AG62" s="78" t="str">
        <f t="shared" ref="AG62:AI62" si="94">if(countifs({U$2:U$4;U$7:U$9;U$12:U$14;U$17:U$19;U$22:U$24;U$27:U$29;U$32:U$34},$AF62)=0,"",countifs({U$2:U$4;U$7:U$9;U$12:U$14;U$17:U$19;U$22:U$24;U$27:U$29;U$32:U$34},$AF62))</f>
        <v/>
      </c>
      <c r="AH62" s="78" t="str">
        <f t="shared" si="94"/>
        <v/>
      </c>
      <c r="AI62" s="78" t="str">
        <f t="shared" si="94"/>
        <v/>
      </c>
      <c r="AJ62" s="80" t="str">
        <f t="shared" si="20"/>
        <v/>
      </c>
      <c r="AK62" s="81" t="str">
        <f t="shared" si="21"/>
        <v>kava1ys70jvnajkv88529ys6urjcyle3k2j9r24g6a7</v>
      </c>
      <c r="AL62" s="81">
        <f t="shared" si="22"/>
        <v>101308674</v>
      </c>
      <c r="AM62" s="81">
        <f t="shared" si="23"/>
        <v>0</v>
      </c>
      <c r="AN62" s="15">
        <f t="shared" si="42"/>
        <v>0</v>
      </c>
      <c r="AO62" s="15"/>
    </row>
    <row r="63">
      <c r="A63" s="46"/>
      <c r="B63" s="46"/>
      <c r="C63" s="46"/>
      <c r="E63" s="7" t="s">
        <v>225</v>
      </c>
      <c r="F63" s="2">
        <f t="shared" ref="F63:H63" si="95">if(countifs({F$2:F$4;F$7:F$9;F$12:F$14;F$17:F$19;F$22:F$24;F$27:F$29;F$32:F$34},$E63)=0,,countifs({F$2:F$4;F$7:F$9;F$12:F$14;F$17:F$19;F$22:F$24;F$27:F$29;F$32:F$34},$E63))</f>
        <v>1</v>
      </c>
      <c r="G63" s="2">
        <f t="shared" si="95"/>
        <v>2</v>
      </c>
      <c r="H63" s="2">
        <f t="shared" si="95"/>
        <v>1</v>
      </c>
      <c r="I63" s="80">
        <f t="shared" si="6"/>
        <v>2000</v>
      </c>
      <c r="J63" s="81" t="str">
        <f t="shared" si="7"/>
        <v>kava1ys70jvnajkv88529ys6urjcyle3k2j9r24g6a7</v>
      </c>
      <c r="K63" s="81">
        <f t="shared" si="8"/>
        <v>101555743</v>
      </c>
      <c r="L63" s="81">
        <f t="shared" si="9"/>
        <v>1.503759398</v>
      </c>
      <c r="N63" s="94" t="s">
        <v>225</v>
      </c>
      <c r="O63" s="83" t="str">
        <f t="shared" ref="O63:Q63" si="96">if(countifs({K$2:K$4;K$7:K$9;K$12:K$14;K$17:K$19;K$22:K$24;K$27:K$29;K$32:K$34},$N63)=0,"",countifs({K$2:K$4;K$7:K$9;K$12:K$14;K$17:K$19;K$22:K$24;K$27:K$29;K$32:K$34},$N63))</f>
        <v/>
      </c>
      <c r="P63" s="78">
        <f t="shared" si="96"/>
        <v>3</v>
      </c>
      <c r="Q63" s="84">
        <f t="shared" si="96"/>
        <v>6</v>
      </c>
      <c r="R63" s="80">
        <f t="shared" si="11"/>
        <v>3300</v>
      </c>
      <c r="S63" s="81" t="str">
        <f t="shared" si="12"/>
        <v>kava1ys70jvnajkv88529ys6urjcyle3k2j9r24g6a7</v>
      </c>
      <c r="T63" s="81">
        <f t="shared" si="13"/>
        <v>101555743</v>
      </c>
      <c r="U63" s="81">
        <f t="shared" si="14"/>
        <v>2.825221523</v>
      </c>
      <c r="V63" s="2"/>
      <c r="W63" s="94" t="s">
        <v>225</v>
      </c>
      <c r="X63" s="90" t="str">
        <f t="shared" ref="X63:Z63" si="97">if(countifs({P$2:P$4;P$7:P$9;P$12:P$14;P$17:P$19;P$22:P$24;P$27:P$29;P$32:P$34},$W63)=0,"",countifs({P$2:P$4;P$7:P$9;P$12:P$14;P$17:P$19;P$22:P$24;P$27:P$29;P$32:P$34},$W63))</f>
        <v/>
      </c>
      <c r="Y63" s="43" t="str">
        <f t="shared" si="97"/>
        <v/>
      </c>
      <c r="Z63" s="91">
        <f t="shared" si="97"/>
        <v>2</v>
      </c>
      <c r="AA63" s="92">
        <f t="shared" si="16"/>
        <v>600</v>
      </c>
      <c r="AB63" s="81" t="str">
        <f t="shared" si="28"/>
        <v>kava1ys70jvnajkv88529ys6urjcyle3k2j9r24g6a7</v>
      </c>
      <c r="AC63" s="81">
        <f t="shared" si="17"/>
        <v>101555743</v>
      </c>
      <c r="AD63" s="81">
        <f t="shared" si="18"/>
        <v>0.4746309744</v>
      </c>
      <c r="AE63" s="2"/>
      <c r="AF63" s="94" t="s">
        <v>225</v>
      </c>
      <c r="AG63" s="78" t="str">
        <f t="shared" ref="AG63:AI63" si="98">if(countifs({U$2:U$4;U$7:U$9;U$12:U$14;U$17:U$19;U$22:U$24;U$27:U$29;U$32:U$34},$AF63)=0,"",countifs({U$2:U$4;U$7:U$9;U$12:U$14;U$17:U$19;U$22:U$24;U$27:U$29;U$32:U$34},$AF63))</f>
        <v/>
      </c>
      <c r="AH63" s="78" t="str">
        <f t="shared" si="98"/>
        <v/>
      </c>
      <c r="AI63" s="78" t="str">
        <f t="shared" si="98"/>
        <v/>
      </c>
      <c r="AJ63" s="80" t="str">
        <f t="shared" si="20"/>
        <v/>
      </c>
      <c r="AK63" s="81" t="str">
        <f t="shared" si="21"/>
        <v>kava1ys70jvnajkv88529ys6urjcyle3k2j9r24g6a7</v>
      </c>
      <c r="AL63" s="81">
        <f t="shared" si="22"/>
        <v>101555743</v>
      </c>
      <c r="AM63" s="81">
        <f t="shared" si="23"/>
        <v>0</v>
      </c>
      <c r="AN63" s="15">
        <f t="shared" si="42"/>
        <v>3.299852497</v>
      </c>
      <c r="AO63" s="15"/>
    </row>
    <row r="64">
      <c r="A64" s="46"/>
      <c r="B64" s="46"/>
      <c r="C64" s="46"/>
      <c r="E64" s="7" t="s">
        <v>239</v>
      </c>
      <c r="F64" s="2" t="str">
        <f t="shared" ref="F64:H64" si="99">if(countifs({F$2:F$4;F$7:F$9;F$12:F$14;F$17:F$19;F$22:F$24;F$27:F$29;F$32:F$34},$E64)=0,,countifs({F$2:F$4;F$7:F$9;F$12:F$14;F$17:F$19;F$22:F$24;F$27:F$29;F$32:F$34},$E64))</f>
        <v/>
      </c>
      <c r="G64" s="2" t="str">
        <f t="shared" si="99"/>
        <v/>
      </c>
      <c r="H64" s="2">
        <f t="shared" si="99"/>
        <v>3</v>
      </c>
      <c r="I64" s="80">
        <f t="shared" si="6"/>
        <v>900</v>
      </c>
      <c r="J64" s="81" t="str">
        <f t="shared" si="7"/>
        <v>kava1ycyuk3mpw3dls45z9jqqhtp8amspjwrgt8xvey</v>
      </c>
      <c r="K64" s="81" t="str">
        <f t="shared" si="8"/>
        <v/>
      </c>
      <c r="L64" s="81">
        <f t="shared" si="9"/>
        <v>0.6766917293</v>
      </c>
      <c r="N64" s="95" t="s">
        <v>239</v>
      </c>
      <c r="O64" s="83" t="str">
        <f t="shared" ref="O64:Q64" si="100">if(countifs({K$2:K$4;K$7:K$9;K$12:K$14;K$17:K$19;K$22:K$24;K$27:K$29;K$32:K$34},$N64)=0,"",countifs({K$2:K$4;K$7:K$9;K$12:K$14;K$17:K$19;K$22:K$24;K$27:K$29;K$32:K$34},$N64))</f>
        <v/>
      </c>
      <c r="P64" s="78">
        <f t="shared" si="100"/>
        <v>1</v>
      </c>
      <c r="Q64" s="84" t="str">
        <f t="shared" si="100"/>
        <v/>
      </c>
      <c r="R64" s="80">
        <f t="shared" si="11"/>
        <v>500</v>
      </c>
      <c r="S64" s="81" t="str">
        <f t="shared" si="12"/>
        <v>kava1ycyuk3mpw3dls45z9jqqhtp8amspjwrgt8xvey</v>
      </c>
      <c r="T64" s="81" t="str">
        <f t="shared" si="13"/>
        <v/>
      </c>
      <c r="U64" s="81">
        <f t="shared" si="14"/>
        <v>0.4280638671</v>
      </c>
      <c r="V64" s="2"/>
      <c r="W64" s="95" t="s">
        <v>239</v>
      </c>
      <c r="X64" s="90" t="str">
        <f t="shared" ref="X64:Z64" si="101">if(countifs({P$2:P$4;P$7:P$9;P$12:P$14;P$17:P$19;P$22:P$24;P$27:P$29;P$32:P$34},$W64)=0,"",countifs({P$2:P$4;P$7:P$9;P$12:P$14;P$17:P$19;P$22:P$24;P$27:P$29;P$32:P$34},$W64))</f>
        <v/>
      </c>
      <c r="Y64" s="43" t="str">
        <f t="shared" si="101"/>
        <v/>
      </c>
      <c r="Z64" s="91" t="str">
        <f t="shared" si="101"/>
        <v/>
      </c>
      <c r="AA64" s="92" t="str">
        <f t="shared" si="16"/>
        <v/>
      </c>
      <c r="AB64" s="81" t="str">
        <f t="shared" si="28"/>
        <v>kava1ycyuk3mpw3dls45z9jqqhtp8amspjwrgt8xvey</v>
      </c>
      <c r="AC64" s="81" t="str">
        <f t="shared" si="17"/>
        <v/>
      </c>
      <c r="AD64" s="81">
        <f t="shared" si="18"/>
        <v>0</v>
      </c>
      <c r="AE64" s="2"/>
      <c r="AF64" s="95" t="s">
        <v>239</v>
      </c>
      <c r="AG64" s="78" t="str">
        <f t="shared" ref="AG64:AI64" si="102">if(countifs({U$2:U$4;U$7:U$9;U$12:U$14;U$17:U$19;U$22:U$24;U$27:U$29;U$32:U$34},$AF64)=0,"",countifs({U$2:U$4;U$7:U$9;U$12:U$14;U$17:U$19;U$22:U$24;U$27:U$29;U$32:U$34},$AF64))</f>
        <v/>
      </c>
      <c r="AH64" s="78">
        <f t="shared" si="102"/>
        <v>1</v>
      </c>
      <c r="AI64" s="78" t="str">
        <f t="shared" si="102"/>
        <v/>
      </c>
      <c r="AJ64" s="80">
        <f t="shared" si="20"/>
        <v>500</v>
      </c>
      <c r="AK64" s="81" t="str">
        <f t="shared" si="21"/>
        <v>kava1ycyuk3mpw3dls45z9jqqhtp8amspjwrgt8xvey</v>
      </c>
      <c r="AL64" s="81" t="str">
        <f t="shared" si="22"/>
        <v/>
      </c>
      <c r="AM64" s="81">
        <f t="shared" si="23"/>
        <v>0.3576537911</v>
      </c>
      <c r="AN64" s="15">
        <f t="shared" si="42"/>
        <v>0.7857176583</v>
      </c>
      <c r="AO64" s="15"/>
    </row>
    <row r="65">
      <c r="A65" s="46"/>
      <c r="B65" s="46"/>
      <c r="C65" s="46"/>
      <c r="E65" s="7" t="s">
        <v>268</v>
      </c>
      <c r="F65" s="2" t="str">
        <f t="shared" ref="F65:H65" si="103">if(countifs({F$2:F$4;F$7:F$9;F$12:F$14;F$17:F$19;F$22:F$24;F$27:F$29;F$32:F$34},$E65)=0,,countifs({F$2:F$4;F$7:F$9;F$12:F$14;F$17:F$19;F$22:F$24;F$27:F$29;F$32:F$34},$E65))</f>
        <v/>
      </c>
      <c r="G65" s="2" t="str">
        <f t="shared" si="103"/>
        <v/>
      </c>
      <c r="H65" s="2">
        <f t="shared" si="103"/>
        <v>1</v>
      </c>
      <c r="I65" s="80">
        <f t="shared" si="6"/>
        <v>300</v>
      </c>
      <c r="J65" s="81" t="str">
        <f t="shared" si="7"/>
        <v>kava1ys70jvnajkv88529ys6urjcyle3k2j9r24g6a7</v>
      </c>
      <c r="K65" s="81">
        <f t="shared" si="8"/>
        <v>101122189</v>
      </c>
      <c r="L65" s="81">
        <f t="shared" si="9"/>
        <v>0.2255639098</v>
      </c>
      <c r="N65" s="94" t="s">
        <v>268</v>
      </c>
      <c r="O65" s="83" t="str">
        <f t="shared" ref="O65:Q65" si="104">if(countifs({K$2:K$4;K$7:K$9;K$12:K$14;K$17:K$19;K$22:K$24;K$27:K$29;K$32:K$34},$N65)=0,"",countifs({K$2:K$4;K$7:K$9;K$12:K$14;K$17:K$19;K$22:K$24;K$27:K$29;K$32:K$34},$N65))</f>
        <v/>
      </c>
      <c r="P65" s="78" t="str">
        <f t="shared" si="104"/>
        <v/>
      </c>
      <c r="Q65" s="84" t="str">
        <f t="shared" si="104"/>
        <v/>
      </c>
      <c r="R65" s="80" t="str">
        <f t="shared" si="11"/>
        <v/>
      </c>
      <c r="S65" s="81" t="str">
        <f t="shared" si="12"/>
        <v>kava1ys70jvnajkv88529ys6urjcyle3k2j9r24g6a7</v>
      </c>
      <c r="T65" s="81">
        <f t="shared" si="13"/>
        <v>101122189</v>
      </c>
      <c r="U65" s="81">
        <f t="shared" si="14"/>
        <v>0</v>
      </c>
      <c r="V65" s="2"/>
      <c r="W65" s="94" t="s">
        <v>268</v>
      </c>
      <c r="X65" s="90" t="str">
        <f t="shared" ref="X65:Z65" si="105">if(countifs({P$2:P$4;P$7:P$9;P$12:P$14;P$17:P$19;P$22:P$24;P$27:P$29;P$32:P$34},$W65)=0,"",countifs({P$2:P$4;P$7:P$9;P$12:P$14;P$17:P$19;P$22:P$24;P$27:P$29;P$32:P$34},$W65))</f>
        <v/>
      </c>
      <c r="Y65" s="43" t="str">
        <f t="shared" si="105"/>
        <v/>
      </c>
      <c r="Z65" s="91" t="str">
        <f t="shared" si="105"/>
        <v/>
      </c>
      <c r="AA65" s="92" t="str">
        <f t="shared" si="16"/>
        <v/>
      </c>
      <c r="AB65" s="81" t="str">
        <f t="shared" si="28"/>
        <v>kava1ys70jvnajkv88529ys6urjcyle3k2j9r24g6a7</v>
      </c>
      <c r="AC65" s="81">
        <f t="shared" si="17"/>
        <v>101122189</v>
      </c>
      <c r="AD65" s="81">
        <f t="shared" si="18"/>
        <v>0</v>
      </c>
      <c r="AE65" s="2"/>
      <c r="AF65" s="94" t="s">
        <v>268</v>
      </c>
      <c r="AG65" s="78" t="str">
        <f t="shared" ref="AG65:AI65" si="106">if(countifs({U$2:U$4;U$7:U$9;U$12:U$14;U$17:U$19;U$22:U$24;U$27:U$29;U$32:U$34},$AF65)=0,"",countifs({U$2:U$4;U$7:U$9;U$12:U$14;U$17:U$19;U$22:U$24;U$27:U$29;U$32:U$34},$AF65))</f>
        <v/>
      </c>
      <c r="AH65" s="78" t="str">
        <f t="shared" si="106"/>
        <v/>
      </c>
      <c r="AI65" s="78" t="str">
        <f t="shared" si="106"/>
        <v/>
      </c>
      <c r="AJ65" s="80" t="str">
        <f t="shared" si="20"/>
        <v/>
      </c>
      <c r="AK65" s="81" t="str">
        <f t="shared" si="21"/>
        <v>kava1ys70jvnajkv88529ys6urjcyle3k2j9r24g6a7</v>
      </c>
      <c r="AL65" s="81">
        <f t="shared" si="22"/>
        <v>101122189</v>
      </c>
      <c r="AM65" s="81">
        <f t="shared" si="23"/>
        <v>0</v>
      </c>
      <c r="AN65" s="15">
        <f t="shared" si="42"/>
        <v>0</v>
      </c>
      <c r="AO65" s="15"/>
    </row>
    <row r="66">
      <c r="A66" s="46"/>
      <c r="B66" s="46"/>
      <c r="C66" s="46"/>
      <c r="E66" s="40" t="s">
        <v>269</v>
      </c>
      <c r="F66" s="2" t="str">
        <f t="shared" ref="F66:H66" si="107">if(countifs({F$2:F$4;F$7:F$9;F$12:F$14;F$17:F$19;F$22:F$24;F$27:F$29;F$32:F$34},$E66)=0,,countifs({F$2:F$4;F$7:F$9;F$12:F$14;F$17:F$19;F$22:F$24;F$27:F$29;F$32:F$34},$E66))</f>
        <v/>
      </c>
      <c r="G66" s="2" t="str">
        <f t="shared" si="107"/>
        <v/>
      </c>
      <c r="H66" s="2" t="str">
        <f t="shared" si="107"/>
        <v/>
      </c>
      <c r="I66" s="80" t="str">
        <f t="shared" si="6"/>
        <v/>
      </c>
      <c r="J66" s="81" t="str">
        <f t="shared" si="7"/>
        <v>kava1ys70jvnajkv88529ys6urjcyle3k2j9r24g6a7</v>
      </c>
      <c r="K66" s="81">
        <f t="shared" si="8"/>
        <v>100665012</v>
      </c>
      <c r="L66" s="81">
        <f t="shared" si="9"/>
        <v>0</v>
      </c>
      <c r="N66" s="96" t="s">
        <v>269</v>
      </c>
      <c r="O66" s="83" t="str">
        <f t="shared" ref="O66:Q66" si="108">if(countifs({K$2:K$4;K$7:K$9;K$12:K$14;K$17:K$19;K$22:K$24;K$27:K$29;K$32:K$34},$N66)=0,"",countifs({K$2:K$4;K$7:K$9;K$12:K$14;K$17:K$19;K$22:K$24;K$27:K$29;K$32:K$34},$N66))</f>
        <v/>
      </c>
      <c r="P66" s="78">
        <f t="shared" si="108"/>
        <v>1</v>
      </c>
      <c r="Q66" s="84" t="str">
        <f t="shared" si="108"/>
        <v/>
      </c>
      <c r="R66" s="80">
        <f t="shared" si="11"/>
        <v>500</v>
      </c>
      <c r="S66" s="81" t="str">
        <f t="shared" si="12"/>
        <v>kava1ys70jvnajkv88529ys6urjcyle3k2j9r24g6a7</v>
      </c>
      <c r="T66" s="81">
        <f t="shared" si="13"/>
        <v>100665012</v>
      </c>
      <c r="U66" s="81">
        <f t="shared" si="14"/>
        <v>0.4280638671</v>
      </c>
      <c r="V66" s="2"/>
      <c r="W66" s="96" t="s">
        <v>269</v>
      </c>
      <c r="X66" s="90" t="str">
        <f t="shared" ref="X66:Z66" si="109">if(countifs({P$2:P$4;P$7:P$9;P$12:P$14;P$17:P$19;P$22:P$24;P$27:P$29;P$32:P$34},$W66)=0,"",countifs({P$2:P$4;P$7:P$9;P$12:P$14;P$17:P$19;P$22:P$24;P$27:P$29;P$32:P$34},$W66))</f>
        <v/>
      </c>
      <c r="Y66" s="43" t="str">
        <f t="shared" si="109"/>
        <v/>
      </c>
      <c r="Z66" s="91" t="str">
        <f t="shared" si="109"/>
        <v/>
      </c>
      <c r="AA66" s="92" t="str">
        <f t="shared" si="16"/>
        <v/>
      </c>
      <c r="AB66" s="81" t="str">
        <f t="shared" si="28"/>
        <v>kava1ys70jvnajkv88529ys6urjcyle3k2j9r24g6a7</v>
      </c>
      <c r="AC66" s="81">
        <f t="shared" si="17"/>
        <v>100665012</v>
      </c>
      <c r="AD66" s="81">
        <f t="shared" si="18"/>
        <v>0</v>
      </c>
      <c r="AE66" s="2"/>
      <c r="AF66" s="96" t="s">
        <v>269</v>
      </c>
      <c r="AG66" s="78" t="str">
        <f t="shared" ref="AG66:AI66" si="110">if(countifs({U$2:U$4;U$7:U$9;U$12:U$14;U$17:U$19;U$22:U$24;U$27:U$29;U$32:U$34},$AF66)=0,"",countifs({U$2:U$4;U$7:U$9;U$12:U$14;U$17:U$19;U$22:U$24;U$27:U$29;U$32:U$34},$AF66))</f>
        <v/>
      </c>
      <c r="AH66" s="78" t="str">
        <f t="shared" si="110"/>
        <v/>
      </c>
      <c r="AI66" s="78" t="str">
        <f t="shared" si="110"/>
        <v/>
      </c>
      <c r="AJ66" s="80" t="str">
        <f t="shared" si="20"/>
        <v/>
      </c>
      <c r="AK66" s="81" t="str">
        <f t="shared" si="21"/>
        <v>kava1ys70jvnajkv88529ys6urjcyle3k2j9r24g6a7</v>
      </c>
      <c r="AL66" s="81">
        <f t="shared" si="22"/>
        <v>100665012</v>
      </c>
      <c r="AM66" s="81">
        <f t="shared" si="23"/>
        <v>0</v>
      </c>
      <c r="AN66" s="15">
        <f t="shared" si="42"/>
        <v>0.4280638671</v>
      </c>
      <c r="AO66" s="15"/>
    </row>
    <row r="67">
      <c r="A67" s="46"/>
      <c r="B67" s="46"/>
      <c r="C67" s="46"/>
      <c r="E67" s="1" t="s">
        <v>272</v>
      </c>
      <c r="F67" s="2" t="str">
        <f t="shared" ref="F67:H67" si="111">if(countifs({F$2:F$4;F$7:F$9;F$12:F$14;F$17:F$19;F$22:F$24;F$27:F$29;F$32:F$34},$E67)=0,,countifs({F$2:F$4;F$7:F$9;F$12:F$14;F$17:F$19;F$22:F$24;F$27:F$29;F$32:F$34},$E67))</f>
        <v/>
      </c>
      <c r="G67" s="2" t="str">
        <f t="shared" si="111"/>
        <v/>
      </c>
      <c r="H67" s="2" t="str">
        <f t="shared" si="111"/>
        <v/>
      </c>
      <c r="I67" s="80" t="str">
        <f t="shared" si="6"/>
        <v/>
      </c>
      <c r="J67" s="81" t="str">
        <f t="shared" si="7"/>
        <v>kava1ys70jvnajkv88529ys6urjcyle3k2j9r24g6a7</v>
      </c>
      <c r="K67" s="81">
        <f t="shared" si="8"/>
        <v>100668771</v>
      </c>
      <c r="L67" s="81">
        <f t="shared" si="9"/>
        <v>0</v>
      </c>
      <c r="N67" s="97" t="s">
        <v>272</v>
      </c>
      <c r="O67" s="35" t="str">
        <f t="shared" ref="O67:Q67" si="112">if(countifs({K$2:K$4;K$7:K$9;K$12:K$14;K$17:K$19;K$22:K$24;K$27:K$29;K$32:K$34},$N67)=0,"",countifs({K$2:K$4;K$7:K$9;K$12:K$14;K$17:K$19;K$22:K$24;K$27:K$29;K$32:K$34},$N67))</f>
        <v/>
      </c>
      <c r="P67" s="2" t="str">
        <f t="shared" si="112"/>
        <v/>
      </c>
      <c r="Q67" s="79" t="str">
        <f t="shared" si="112"/>
        <v/>
      </c>
      <c r="R67" s="80" t="str">
        <f t="shared" si="11"/>
        <v/>
      </c>
      <c r="S67" s="81" t="str">
        <f t="shared" si="12"/>
        <v>kava1ys70jvnajkv88529ys6urjcyle3k2j9r24g6a7</v>
      </c>
      <c r="T67" s="81">
        <f t="shared" si="13"/>
        <v>100668771</v>
      </c>
      <c r="U67" s="81">
        <f t="shared" si="14"/>
        <v>0</v>
      </c>
      <c r="V67" s="2"/>
      <c r="W67" s="91" t="s">
        <v>272</v>
      </c>
      <c r="X67" s="90" t="str">
        <f t="shared" ref="X67:Z67" si="113">if(countifs({P$2:P$4;P$7:P$9;P$12:P$14;P$17:P$19;P$22:P$24;P$27:P$29;P$32:P$34},$W67)=0,"",countifs({P$2:P$4;P$7:P$9;P$12:P$14;P$17:P$19;P$22:P$24;P$27:P$29;P$32:P$34},$W67))</f>
        <v/>
      </c>
      <c r="Y67" s="43" t="str">
        <f t="shared" si="113"/>
        <v/>
      </c>
      <c r="Z67" s="91" t="str">
        <f t="shared" si="113"/>
        <v/>
      </c>
      <c r="AA67" s="92" t="str">
        <f t="shared" si="16"/>
        <v/>
      </c>
      <c r="AB67" s="81" t="str">
        <f t="shared" si="28"/>
        <v>kava1ys70jvnajkv88529ys6urjcyle3k2j9r24g6a7</v>
      </c>
      <c r="AC67" s="81">
        <f t="shared" si="17"/>
        <v>100668771</v>
      </c>
      <c r="AD67" s="81">
        <f t="shared" si="18"/>
        <v>0</v>
      </c>
      <c r="AE67" s="2"/>
      <c r="AF67" s="91" t="s">
        <v>272</v>
      </c>
      <c r="AG67" s="2" t="str">
        <f t="shared" ref="AG67:AI67" si="114">if(countifs({U$2:U$4;U$7:U$9;U$12:U$14;U$17:U$19;U$22:U$24;U$27:U$29;U$32:U$34},$AF67)=0,"",countifs({U$2:U$4;U$7:U$9;U$12:U$14;U$17:U$19;U$22:U$24;U$27:U$29;U$32:U$34},$AF67))</f>
        <v/>
      </c>
      <c r="AH67" s="2" t="str">
        <f t="shared" si="114"/>
        <v/>
      </c>
      <c r="AI67" s="2" t="str">
        <f t="shared" si="114"/>
        <v/>
      </c>
      <c r="AJ67" s="80" t="str">
        <f t="shared" si="20"/>
        <v/>
      </c>
      <c r="AK67" s="81" t="str">
        <f t="shared" si="21"/>
        <v>kava1ys70jvnajkv88529ys6urjcyle3k2j9r24g6a7</v>
      </c>
      <c r="AL67" s="81">
        <f t="shared" si="22"/>
        <v>100668771</v>
      </c>
      <c r="AM67" s="81">
        <f t="shared" si="23"/>
        <v>0</v>
      </c>
      <c r="AN67" s="15">
        <f t="shared" si="42"/>
        <v>0</v>
      </c>
      <c r="AO67" s="15"/>
    </row>
    <row r="68">
      <c r="A68" s="46"/>
      <c r="B68" s="46"/>
      <c r="C68" s="46"/>
      <c r="E68" s="1" t="s">
        <v>273</v>
      </c>
      <c r="F68" s="2" t="str">
        <f t="shared" ref="F68:H68" si="115">if(countifs({F$2:F$4;F$7:F$9;F$12:F$14;F$17:F$19;F$22:F$24;F$27:F$29;F$32:F$34},$E68)=0,,countifs({F$2:F$4;F$7:F$9;F$12:F$14;F$17:F$19;F$22:F$24;F$27:F$29;F$32:F$34},$E68))</f>
        <v/>
      </c>
      <c r="G68" s="2" t="str">
        <f t="shared" si="115"/>
        <v/>
      </c>
      <c r="H68" s="2" t="str">
        <f t="shared" si="115"/>
        <v/>
      </c>
      <c r="I68" s="80" t="str">
        <f t="shared" si="6"/>
        <v/>
      </c>
      <c r="J68" s="81" t="str">
        <f t="shared" si="7"/>
        <v>kava1ys70jvnajkv88529ys6urjcyle3k2j9r24g6a7</v>
      </c>
      <c r="K68" s="81">
        <f t="shared" si="8"/>
        <v>101680389</v>
      </c>
      <c r="L68" s="81">
        <f t="shared" si="9"/>
        <v>0</v>
      </c>
      <c r="N68" s="98" t="s">
        <v>273</v>
      </c>
      <c r="O68" s="35" t="str">
        <f t="shared" ref="O68:Q68" si="116">if(countifs({K$2:K$4;K$7:K$9;K$12:K$14;K$17:K$19;K$22:K$24;K$27:K$29;K$32:K$34},$N68)=0,"",countifs({K$2:K$4;K$7:K$9;K$12:K$14;K$17:K$19;K$22:K$24;K$27:K$29;K$32:K$34},$N68))</f>
        <v/>
      </c>
      <c r="P68" s="2" t="str">
        <f t="shared" si="116"/>
        <v/>
      </c>
      <c r="Q68" s="79" t="str">
        <f t="shared" si="116"/>
        <v/>
      </c>
      <c r="R68" s="80" t="str">
        <f t="shared" si="11"/>
        <v/>
      </c>
      <c r="S68" s="81" t="str">
        <f t="shared" si="12"/>
        <v>kava1ys70jvnajkv88529ys6urjcyle3k2j9r24g6a7</v>
      </c>
      <c r="T68" s="81">
        <f t="shared" si="13"/>
        <v>101680389</v>
      </c>
      <c r="U68" s="81">
        <f t="shared" si="14"/>
        <v>0</v>
      </c>
      <c r="V68" s="2"/>
      <c r="W68" s="43" t="s">
        <v>273</v>
      </c>
      <c r="X68" s="90" t="str">
        <f t="shared" ref="X68:Z68" si="117">if(countifs({P$2:P$4;P$7:P$9;P$12:P$14;P$17:P$19;P$22:P$24;P$27:P$29;P$32:P$34},$W68)=0,"",countifs({P$2:P$4;P$7:P$9;P$12:P$14;P$17:P$19;P$22:P$24;P$27:P$29;P$32:P$34},$W68))</f>
        <v/>
      </c>
      <c r="Y68" s="43" t="str">
        <f t="shared" si="117"/>
        <v/>
      </c>
      <c r="Z68" s="91" t="str">
        <f t="shared" si="117"/>
        <v/>
      </c>
      <c r="AA68" s="92" t="str">
        <f t="shared" si="16"/>
        <v/>
      </c>
      <c r="AB68" s="81" t="str">
        <f t="shared" si="28"/>
        <v>kava1ys70jvnajkv88529ys6urjcyle3k2j9r24g6a7</v>
      </c>
      <c r="AC68" s="81">
        <f t="shared" si="17"/>
        <v>101680389</v>
      </c>
      <c r="AD68" s="81">
        <f t="shared" si="18"/>
        <v>0</v>
      </c>
      <c r="AE68" s="2"/>
      <c r="AF68" s="43" t="s">
        <v>273</v>
      </c>
      <c r="AG68" s="2" t="str">
        <f t="shared" ref="AG68:AI68" si="118">if(countifs({U$2:U$4;U$7:U$9;U$12:U$14;U$17:U$19;U$22:U$24;U$27:U$29;U$32:U$34},$AF68)=0,"",countifs({U$2:U$4;U$7:U$9;U$12:U$14;U$17:U$19;U$22:U$24;U$27:U$29;U$32:U$34},$AF68))</f>
        <v/>
      </c>
      <c r="AH68" s="2" t="str">
        <f t="shared" si="118"/>
        <v/>
      </c>
      <c r="AI68" s="2" t="str">
        <f t="shared" si="118"/>
        <v/>
      </c>
      <c r="AJ68" s="80" t="str">
        <f t="shared" si="20"/>
        <v/>
      </c>
      <c r="AK68" s="81" t="str">
        <f t="shared" si="21"/>
        <v>kava1ys70jvnajkv88529ys6urjcyle3k2j9r24g6a7</v>
      </c>
      <c r="AL68" s="81">
        <f t="shared" si="22"/>
        <v>101680389</v>
      </c>
      <c r="AM68" s="81">
        <f t="shared" si="23"/>
        <v>0</v>
      </c>
      <c r="AN68" s="15">
        <f t="shared" si="42"/>
        <v>0</v>
      </c>
      <c r="AO68" s="15"/>
    </row>
    <row r="69">
      <c r="A69" s="46"/>
      <c r="B69" s="46"/>
      <c r="C69" s="46"/>
      <c r="E69" s="1" t="s">
        <v>274</v>
      </c>
      <c r="F69" s="2" t="str">
        <f t="shared" ref="F69:H69" si="119">if(countifs({F$2:F$4;F$7:F$9;F$12:F$14;F$17:F$19;F$22:F$24;F$27:F$29;F$32:F$34},$E69)=0,,countifs({F$2:F$4;F$7:F$9;F$12:F$14;F$17:F$19;F$22:F$24;F$27:F$29;F$32:F$34},$E69))</f>
        <v/>
      </c>
      <c r="G69" s="2" t="str">
        <f t="shared" si="119"/>
        <v/>
      </c>
      <c r="H69" s="2" t="str">
        <f t="shared" si="119"/>
        <v/>
      </c>
      <c r="I69" s="80" t="str">
        <f t="shared" si="6"/>
        <v/>
      </c>
      <c r="J69" s="81" t="str">
        <f t="shared" si="7"/>
        <v>kava1lvf7qphsmxh8v50r0y58eg7fezd0zhkphj695k</v>
      </c>
      <c r="K69" s="81">
        <f t="shared" si="8"/>
        <v>914580464</v>
      </c>
      <c r="L69" s="81">
        <f t="shared" si="9"/>
        <v>0</v>
      </c>
      <c r="N69" s="98" t="s">
        <v>274</v>
      </c>
      <c r="O69" s="35" t="str">
        <f t="shared" ref="O69:Q69" si="120">if(countifs({K$2:K$4;K$7:K$9;K$12:K$14;K$17:K$19;K$22:K$24;K$27:K$29;K$32:K$34},$N69)=0,"",countifs({K$2:K$4;K$7:K$9;K$12:K$14;K$17:K$19;K$22:K$24;K$27:K$29;K$32:K$34},$N69))</f>
        <v/>
      </c>
      <c r="P69" s="2" t="str">
        <f t="shared" si="120"/>
        <v/>
      </c>
      <c r="Q69" s="79" t="str">
        <f t="shared" si="120"/>
        <v/>
      </c>
      <c r="R69" s="80" t="str">
        <f t="shared" si="11"/>
        <v/>
      </c>
      <c r="S69" s="81" t="str">
        <f t="shared" si="12"/>
        <v>kava1lvf7qphsmxh8v50r0y58eg7fezd0zhkphj695k</v>
      </c>
      <c r="T69" s="81">
        <f t="shared" si="13"/>
        <v>914580464</v>
      </c>
      <c r="U69" s="81">
        <f t="shared" si="14"/>
        <v>0</v>
      </c>
      <c r="V69" s="2"/>
      <c r="W69" s="43" t="s">
        <v>274</v>
      </c>
      <c r="X69" s="90" t="str">
        <f t="shared" ref="X69:Z69" si="121">if(countifs({P$2:P$4;P$7:P$9;P$12:P$14;P$17:P$19;P$22:P$24;P$27:P$29;P$32:P$34},$W69)=0,"",countifs({P$2:P$4;P$7:P$9;P$12:P$14;P$17:P$19;P$22:P$24;P$27:P$29;P$32:P$34},$W69))</f>
        <v/>
      </c>
      <c r="Y69" s="43" t="str">
        <f t="shared" si="121"/>
        <v/>
      </c>
      <c r="Z69" s="91" t="str">
        <f t="shared" si="121"/>
        <v/>
      </c>
      <c r="AA69" s="92" t="str">
        <f t="shared" si="16"/>
        <v/>
      </c>
      <c r="AB69" s="81" t="str">
        <f t="shared" si="28"/>
        <v>kava1lvf7qphsmxh8v50r0y58eg7fezd0zhkphj695k</v>
      </c>
      <c r="AC69" s="81">
        <f t="shared" si="17"/>
        <v>914580464</v>
      </c>
      <c r="AD69" s="81">
        <f t="shared" si="18"/>
        <v>0</v>
      </c>
      <c r="AE69" s="2"/>
      <c r="AF69" s="43" t="s">
        <v>274</v>
      </c>
      <c r="AG69" s="2" t="str">
        <f t="shared" ref="AG69:AI69" si="122">if(countifs({U$2:U$4;U$7:U$9;U$12:U$14;U$17:U$19;U$22:U$24;U$27:U$29;U$32:U$34},$AF69)=0,"",countifs({U$2:U$4;U$7:U$9;U$12:U$14;U$17:U$19;U$22:U$24;U$27:U$29;U$32:U$34},$AF69))</f>
        <v/>
      </c>
      <c r="AH69" s="2" t="str">
        <f t="shared" si="122"/>
        <v/>
      </c>
      <c r="AI69" s="2" t="str">
        <f t="shared" si="122"/>
        <v/>
      </c>
      <c r="AJ69" s="80" t="str">
        <f t="shared" si="20"/>
        <v/>
      </c>
      <c r="AK69" s="81" t="str">
        <f t="shared" si="21"/>
        <v>kava1lvf7qphsmxh8v50r0y58eg7fezd0zhkphj695k</v>
      </c>
      <c r="AL69" s="81">
        <f t="shared" si="22"/>
        <v>914580464</v>
      </c>
      <c r="AM69" s="81">
        <f t="shared" si="23"/>
        <v>0</v>
      </c>
      <c r="AN69" s="15">
        <f t="shared" si="42"/>
        <v>0</v>
      </c>
      <c r="AO69" s="15"/>
    </row>
    <row r="70">
      <c r="A70" s="46"/>
      <c r="B70" s="46"/>
      <c r="C70" s="46"/>
      <c r="E70" s="1" t="s">
        <v>227</v>
      </c>
      <c r="F70" s="2" t="str">
        <f t="shared" ref="F70:H70" si="123">if(countifs({F$2:F$4;F$7:F$9;F$12:F$14;F$17:F$19;F$22:F$24;F$27:F$29;F$32:F$34},$E70)=0,,countifs({F$2:F$4;F$7:F$9;F$12:F$14;F$17:F$19;F$22:F$24;F$27:F$29;F$32:F$34},$E70))</f>
        <v/>
      </c>
      <c r="G70" s="2" t="str">
        <f t="shared" si="123"/>
        <v/>
      </c>
      <c r="H70" s="2" t="str">
        <f t="shared" si="123"/>
        <v/>
      </c>
      <c r="I70" s="80" t="str">
        <f t="shared" si="6"/>
        <v/>
      </c>
      <c r="J70" s="81" t="str">
        <f t="shared" si="7"/>
        <v>kava1hd4jgvyr2lud25zv88se3qk943k4sv2upnlr6r</v>
      </c>
      <c r="K70" s="81">
        <f t="shared" si="8"/>
        <v>1302425754</v>
      </c>
      <c r="L70" s="81">
        <f t="shared" si="9"/>
        <v>0</v>
      </c>
      <c r="N70" s="97" t="s">
        <v>227</v>
      </c>
      <c r="O70" s="35" t="str">
        <f t="shared" ref="O70:Q70" si="124">if(countifs({K$2:K$4;K$7:K$9;K$12:K$14;K$17:K$19;K$22:K$24;K$27:K$29;K$32:K$34},$N70)=0,"",countifs({K$2:K$4;K$7:K$9;K$12:K$14;K$17:K$19;K$22:K$24;K$27:K$29;K$32:K$34},$N70))</f>
        <v/>
      </c>
      <c r="P70" s="2" t="str">
        <f t="shared" si="124"/>
        <v/>
      </c>
      <c r="Q70" s="79" t="str">
        <f t="shared" si="124"/>
        <v/>
      </c>
      <c r="R70" s="80" t="str">
        <f t="shared" si="11"/>
        <v/>
      </c>
      <c r="S70" s="81" t="str">
        <f t="shared" si="12"/>
        <v>kava1hd4jgvyr2lud25zv88se3qk943k4sv2upnlr6r</v>
      </c>
      <c r="T70" s="81">
        <f t="shared" si="13"/>
        <v>1302425754</v>
      </c>
      <c r="U70" s="81">
        <f t="shared" si="14"/>
        <v>0</v>
      </c>
      <c r="V70" s="2"/>
      <c r="W70" s="91" t="s">
        <v>227</v>
      </c>
      <c r="X70" s="90" t="str">
        <f t="shared" ref="X70:Z70" si="125">if(countifs({P$2:P$4;P$7:P$9;P$12:P$14;P$17:P$19;P$22:P$24;P$27:P$29;P$32:P$34},$W70)=0,"",countifs({P$2:P$4;P$7:P$9;P$12:P$14;P$17:P$19;P$22:P$24;P$27:P$29;P$32:P$34},$W70))</f>
        <v/>
      </c>
      <c r="Y70" s="43" t="str">
        <f t="shared" si="125"/>
        <v/>
      </c>
      <c r="Z70" s="91">
        <f t="shared" si="125"/>
        <v>1</v>
      </c>
      <c r="AA70" s="92">
        <f t="shared" si="16"/>
        <v>300</v>
      </c>
      <c r="AB70" s="81" t="str">
        <f t="shared" si="28"/>
        <v>kava1hd4jgvyr2lud25zv88se3qk943k4sv2upnlr6r</v>
      </c>
      <c r="AC70" s="81">
        <f t="shared" si="17"/>
        <v>1302425754</v>
      </c>
      <c r="AD70" s="81">
        <f t="shared" si="18"/>
        <v>0.2373154872</v>
      </c>
      <c r="AE70" s="2"/>
      <c r="AF70" s="91" t="s">
        <v>227</v>
      </c>
      <c r="AG70" s="2">
        <f t="shared" ref="AG70:AI70" si="126">if(countifs({U$2:U$4;U$7:U$9;U$12:U$14;U$17:U$19;U$22:U$24;U$27:U$29;U$32:U$34},$AF70)=0,"",countifs({U$2:U$4;U$7:U$9;U$12:U$14;U$17:U$19;U$22:U$24;U$27:U$29;U$32:U$34},$AF70))</f>
        <v>1</v>
      </c>
      <c r="AH70" s="2" t="str">
        <f t="shared" si="126"/>
        <v/>
      </c>
      <c r="AI70" s="2">
        <f t="shared" si="126"/>
        <v>1</v>
      </c>
      <c r="AJ70" s="80">
        <f t="shared" si="20"/>
        <v>1000</v>
      </c>
      <c r="AK70" s="81" t="str">
        <f t="shared" si="21"/>
        <v>kava1hd4jgvyr2lud25zv88se3qk943k4sv2upnlr6r</v>
      </c>
      <c r="AL70" s="81">
        <f t="shared" si="22"/>
        <v>1302425754</v>
      </c>
      <c r="AM70" s="81">
        <f t="shared" si="23"/>
        <v>0.7153075823</v>
      </c>
      <c r="AN70" s="15">
        <f t="shared" si="42"/>
        <v>0.9526230695</v>
      </c>
      <c r="AO70" s="15"/>
    </row>
    <row r="71">
      <c r="A71" s="46"/>
      <c r="B71" s="46"/>
      <c r="C71" s="46"/>
      <c r="E71" s="1" t="s">
        <v>229</v>
      </c>
      <c r="F71" s="2" t="str">
        <f t="shared" ref="F71:H71" si="127">if(countifs({F$2:F$4;F$7:F$9;F$12:F$14;F$17:F$19;F$22:F$24;F$27:F$29;F$32:F$34},$E71)=0,,countifs({F$2:F$4;F$7:F$9;F$12:F$14;F$17:F$19;F$22:F$24;F$27:F$29;F$32:F$34},$E71))</f>
        <v/>
      </c>
      <c r="G71" s="2" t="str">
        <f t="shared" si="127"/>
        <v/>
      </c>
      <c r="H71" s="2" t="str">
        <f t="shared" si="127"/>
        <v/>
      </c>
      <c r="I71" s="80" t="str">
        <f t="shared" si="6"/>
        <v/>
      </c>
      <c r="J71" s="81" t="str">
        <f t="shared" si="7"/>
        <v>kava1ys70jvnajkv88529ys6urjcyle3k2j9r24g6a7</v>
      </c>
      <c r="K71" s="81">
        <f t="shared" si="8"/>
        <v>101085199</v>
      </c>
      <c r="L71" s="81">
        <f t="shared" si="9"/>
        <v>0</v>
      </c>
      <c r="N71" s="97" t="s">
        <v>229</v>
      </c>
      <c r="O71" s="35" t="str">
        <f t="shared" ref="O71:Q71" si="128">if(countifs({K$2:K$4;K$7:K$9;K$12:K$14;K$17:K$19;K$22:K$24;K$27:K$29;K$32:K$34},$N71)=0,"",countifs({K$2:K$4;K$7:K$9;K$12:K$14;K$17:K$19;K$22:K$24;K$27:K$29;K$32:K$34},$N71))</f>
        <v/>
      </c>
      <c r="P71" s="2" t="str">
        <f t="shared" si="128"/>
        <v/>
      </c>
      <c r="Q71" s="79" t="str">
        <f t="shared" si="128"/>
        <v/>
      </c>
      <c r="R71" s="80" t="str">
        <f t="shared" si="11"/>
        <v/>
      </c>
      <c r="S71" s="81" t="str">
        <f t="shared" si="12"/>
        <v>kava1ys70jvnajkv88529ys6urjcyle3k2j9r24g6a7</v>
      </c>
      <c r="T71" s="81">
        <f t="shared" si="13"/>
        <v>101085199</v>
      </c>
      <c r="U71" s="81">
        <f t="shared" si="14"/>
        <v>0</v>
      </c>
      <c r="V71" s="2"/>
      <c r="W71" s="91" t="s">
        <v>229</v>
      </c>
      <c r="X71" s="90" t="str">
        <f t="shared" ref="X71:Z71" si="129">if(countifs({P$2:P$4;P$7:P$9;P$12:P$14;P$17:P$19;P$22:P$24;P$27:P$29;P$32:P$34},$W71)=0,"",countifs({P$2:P$4;P$7:P$9;P$12:P$14;P$17:P$19;P$22:P$24;P$27:P$29;P$32:P$34},$W71))</f>
        <v/>
      </c>
      <c r="Y71" s="43">
        <f t="shared" si="129"/>
        <v>3</v>
      </c>
      <c r="Z71" s="91">
        <f t="shared" si="129"/>
        <v>4</v>
      </c>
      <c r="AA71" s="92">
        <f t="shared" si="16"/>
        <v>2700</v>
      </c>
      <c r="AB71" s="81" t="str">
        <f t="shared" si="28"/>
        <v>kava1ys70jvnajkv88529ys6urjcyle3k2j9r24g6a7</v>
      </c>
      <c r="AC71" s="81">
        <f t="shared" si="17"/>
        <v>101085199</v>
      </c>
      <c r="AD71" s="81">
        <f t="shared" si="18"/>
        <v>2.135839385</v>
      </c>
      <c r="AE71" s="2"/>
      <c r="AF71" s="91" t="s">
        <v>229</v>
      </c>
      <c r="AG71" s="2" t="str">
        <f t="shared" ref="AG71:AI71" si="130">if(countifs({U$2:U$4;U$7:U$9;U$12:U$14;U$17:U$19;U$22:U$24;U$27:U$29;U$32:U$34},$AF71)=0,"",countifs({U$2:U$4;U$7:U$9;U$12:U$14;U$17:U$19;U$22:U$24;U$27:U$29;U$32:U$34},$AF71))</f>
        <v/>
      </c>
      <c r="AH71" s="2">
        <f t="shared" si="130"/>
        <v>2</v>
      </c>
      <c r="AI71" s="2">
        <f t="shared" si="130"/>
        <v>1</v>
      </c>
      <c r="AJ71" s="80">
        <f t="shared" si="20"/>
        <v>1300</v>
      </c>
      <c r="AK71" s="81" t="str">
        <f t="shared" si="21"/>
        <v>kava1ys70jvnajkv88529ys6urjcyle3k2j9r24g6a7</v>
      </c>
      <c r="AL71" s="81">
        <f t="shared" si="22"/>
        <v>101085199</v>
      </c>
      <c r="AM71" s="81">
        <f t="shared" si="23"/>
        <v>0.9298998569</v>
      </c>
      <c r="AN71" s="15">
        <f t="shared" si="42"/>
        <v>3.065739242</v>
      </c>
      <c r="AO71" s="15"/>
    </row>
    <row r="72">
      <c r="A72" s="46"/>
      <c r="B72" s="46"/>
      <c r="C72" s="46"/>
      <c r="E72" s="42" t="s">
        <v>231</v>
      </c>
      <c r="F72" s="2" t="str">
        <f t="shared" ref="F72:H72" si="131">if(countifs({F$2:F$4;F$7:F$9;F$12:F$14;F$17:F$19;F$22:F$24;F$27:F$29;F$32:F$34},$E72)=0,,countifs({F$2:F$4;F$7:F$9;F$12:F$14;F$17:F$19;F$22:F$24;F$27:F$29;F$32:F$34},$E72))</f>
        <v/>
      </c>
      <c r="G72" s="2" t="str">
        <f t="shared" si="131"/>
        <v/>
      </c>
      <c r="H72" s="2" t="str">
        <f t="shared" si="131"/>
        <v/>
      </c>
      <c r="I72" s="80" t="str">
        <f t="shared" si="6"/>
        <v/>
      </c>
      <c r="J72" s="81" t="str">
        <f t="shared" si="7"/>
        <v>kava17xgr7s4glrrk7a4yrjpky34zwnejhq7fryytf9</v>
      </c>
      <c r="K72" s="81">
        <f t="shared" si="8"/>
        <v>1050080164</v>
      </c>
      <c r="L72" s="81">
        <f t="shared" si="9"/>
        <v>0</v>
      </c>
      <c r="N72" s="99" t="s">
        <v>231</v>
      </c>
      <c r="O72" s="35" t="str">
        <f t="shared" ref="O72:Q72" si="132">if(countifs({K$2:K$4;K$7:K$9;K$12:K$14;K$17:K$19;K$22:K$24;K$27:K$29;K$32:K$34},$N72)=0,"",countifs({K$2:K$4;K$7:K$9;K$12:K$14;K$17:K$19;K$22:K$24;K$27:K$29;K$32:K$34},$N72))</f>
        <v/>
      </c>
      <c r="P72" s="2" t="str">
        <f t="shared" si="132"/>
        <v/>
      </c>
      <c r="Q72" s="79" t="str">
        <f t="shared" si="132"/>
        <v/>
      </c>
      <c r="R72" s="80" t="str">
        <f t="shared" si="11"/>
        <v/>
      </c>
      <c r="S72" s="81" t="str">
        <f t="shared" si="12"/>
        <v>kava17xgr7s4glrrk7a4yrjpky34zwnejhq7fryytf9</v>
      </c>
      <c r="T72" s="81">
        <f t="shared" si="13"/>
        <v>1050080164</v>
      </c>
      <c r="U72" s="81">
        <f t="shared" si="14"/>
        <v>0</v>
      </c>
      <c r="V72" s="2"/>
      <c r="W72" s="99" t="s">
        <v>231</v>
      </c>
      <c r="X72" s="90" t="str">
        <f t="shared" ref="X72:Z72" si="133">if(countifs({P$2:P$4;P$7:P$9;P$12:P$14;P$17:P$19;P$22:P$24;P$27:P$29;P$32:P$34},$W72)=0,"",countifs({P$2:P$4;P$7:P$9;P$12:P$14;P$17:P$19;P$22:P$24;P$27:P$29;P$32:P$34},$W72))</f>
        <v/>
      </c>
      <c r="Y72" s="43" t="str">
        <f t="shared" si="133"/>
        <v/>
      </c>
      <c r="Z72" s="91" t="str">
        <f t="shared" si="133"/>
        <v/>
      </c>
      <c r="AA72" s="92" t="str">
        <f t="shared" si="16"/>
        <v/>
      </c>
      <c r="AB72" s="81" t="str">
        <f t="shared" si="28"/>
        <v>kava17xgr7s4glrrk7a4yrjpky34zwnejhq7fryytf9</v>
      </c>
      <c r="AC72" s="81">
        <f t="shared" si="17"/>
        <v>1050080164</v>
      </c>
      <c r="AD72" s="81">
        <f t="shared" si="18"/>
        <v>0</v>
      </c>
      <c r="AE72" s="2"/>
      <c r="AF72" s="99" t="s">
        <v>231</v>
      </c>
      <c r="AG72" s="2">
        <f t="shared" ref="AG72:AI72" si="134">if(countifs({U$2:U$4;U$7:U$9;U$12:U$14;U$17:U$19;U$22:U$24;U$27:U$29;U$32:U$34},$AF72)=0,"",countifs({U$2:U$4;U$7:U$9;U$12:U$14;U$17:U$19;U$22:U$24;U$27:U$29;U$32:U$34},$AF72))</f>
        <v>2</v>
      </c>
      <c r="AH72" s="2">
        <f t="shared" si="134"/>
        <v>1</v>
      </c>
      <c r="AI72" s="2">
        <f t="shared" si="134"/>
        <v>6</v>
      </c>
      <c r="AJ72" s="80">
        <f t="shared" si="20"/>
        <v>3700</v>
      </c>
      <c r="AK72" s="81" t="str">
        <f t="shared" si="21"/>
        <v>kava17xgr7s4glrrk7a4yrjpky34zwnejhq7fryytf9</v>
      </c>
      <c r="AL72" s="81">
        <f t="shared" si="22"/>
        <v>1050080164</v>
      </c>
      <c r="AM72" s="81">
        <f t="shared" si="23"/>
        <v>2.646638054</v>
      </c>
      <c r="AN72" s="15">
        <f t="shared" si="42"/>
        <v>2.646638054</v>
      </c>
      <c r="AO72" s="15"/>
    </row>
    <row r="73">
      <c r="A73" s="46"/>
      <c r="B73" s="46"/>
      <c r="C73" s="46"/>
      <c r="E73" s="42" t="s">
        <v>252</v>
      </c>
      <c r="F73" s="2" t="str">
        <f t="shared" ref="F73:H73" si="135">if(countifs({F$2:F$4;F$7:F$9;F$12:F$14;F$17:F$19;F$22:F$24;F$27:F$29;F$32:F$34},$E73)=0,,countifs({F$2:F$4;F$7:F$9;F$12:F$14;F$17:F$19;F$22:F$24;F$27:F$29;F$32:F$34},$E73))</f>
        <v/>
      </c>
      <c r="G73" s="2" t="str">
        <f t="shared" si="135"/>
        <v/>
      </c>
      <c r="H73" s="2" t="str">
        <f t="shared" si="135"/>
        <v/>
      </c>
      <c r="I73" s="80" t="str">
        <f t="shared" si="6"/>
        <v/>
      </c>
      <c r="J73" s="81" t="str">
        <f t="shared" si="7"/>
        <v>kava10g2yq4zmvt0kqa5l8pzetxycc626wqn8xtqw7z</v>
      </c>
      <c r="K73" s="81">
        <f t="shared" si="8"/>
        <v>1199017764</v>
      </c>
      <c r="L73" s="81">
        <f t="shared" si="9"/>
        <v>0</v>
      </c>
      <c r="N73" s="99" t="s">
        <v>252</v>
      </c>
      <c r="O73" s="35" t="str">
        <f t="shared" ref="O73:Q73" si="136">if(countifs({K$2:K$4;K$7:K$9;K$12:K$14;K$17:K$19;K$22:K$24;K$27:K$29;K$32:K$34},$N73)=0,"",countifs({K$2:K$4;K$7:K$9;K$12:K$14;K$17:K$19;K$22:K$24;K$27:K$29;K$32:K$34},$N73))</f>
        <v/>
      </c>
      <c r="P73" s="2" t="str">
        <f t="shared" si="136"/>
        <v/>
      </c>
      <c r="Q73" s="79" t="str">
        <f t="shared" si="136"/>
        <v/>
      </c>
      <c r="R73" s="80" t="str">
        <f t="shared" si="11"/>
        <v/>
      </c>
      <c r="S73" s="81" t="str">
        <f t="shared" si="12"/>
        <v>kava10g2yq4zmvt0kqa5l8pzetxycc626wqn8xtqw7z</v>
      </c>
      <c r="T73" s="81">
        <f t="shared" si="13"/>
        <v>1199017764</v>
      </c>
      <c r="U73" s="81">
        <f t="shared" si="14"/>
        <v>0</v>
      </c>
      <c r="V73" s="2"/>
      <c r="W73" s="100" t="s">
        <v>252</v>
      </c>
      <c r="X73" s="2" t="str">
        <f t="shared" ref="X73:Z73" si="137">if(countifs({P$2:P$4;P$7:P$9;P$12:P$14;P$17:P$19;P$22:P$24;P$27:P$29;P$32:P$34},$E73)=0,"",countifs({P$2:P$4;P$7:P$9;P$12:P$14;P$17:P$19;P$22:P$24;P$27:P$29;P$32:P$34},$E73))</f>
        <v/>
      </c>
      <c r="Y73" s="2" t="str">
        <f t="shared" si="137"/>
        <v/>
      </c>
      <c r="Z73" s="2" t="str">
        <f t="shared" si="137"/>
        <v/>
      </c>
      <c r="AA73" s="80" t="str">
        <f t="shared" si="16"/>
        <v/>
      </c>
      <c r="AB73" s="81" t="str">
        <f t="shared" si="28"/>
        <v>kava10g2yq4zmvt0kqa5l8pzetxycc626wqn8xtqw7z</v>
      </c>
      <c r="AC73" s="81">
        <f t="shared" si="17"/>
        <v>1199017764</v>
      </c>
      <c r="AD73" s="81">
        <f t="shared" si="18"/>
        <v>0</v>
      </c>
      <c r="AE73" s="2"/>
      <c r="AF73" s="99" t="s">
        <v>252</v>
      </c>
      <c r="AG73" s="2" t="str">
        <f t="shared" ref="AG73:AI73" si="138">if(countifs({U$2:U$4;U$7:U$9;U$12:U$14;U$17:U$19;U$22:U$24;U$27:U$29;U$32:U$34},$AF73)=0,"",countifs({U$2:U$4;U$7:U$9;U$12:U$14;U$17:U$19;U$22:U$24;U$27:U$29;U$32:U$34},$AF73))</f>
        <v/>
      </c>
      <c r="AH73" s="2" t="str">
        <f t="shared" si="138"/>
        <v/>
      </c>
      <c r="AI73" s="2">
        <f t="shared" si="138"/>
        <v>1</v>
      </c>
      <c r="AJ73" s="80">
        <f t="shared" si="20"/>
        <v>300</v>
      </c>
      <c r="AK73" s="81" t="str">
        <f t="shared" si="21"/>
        <v>kava10g2yq4zmvt0kqa5l8pzetxycc626wqn8xtqw7z</v>
      </c>
      <c r="AL73" s="81">
        <f t="shared" si="22"/>
        <v>1199017764</v>
      </c>
      <c r="AM73" s="81">
        <f t="shared" si="23"/>
        <v>0.2145922747</v>
      </c>
      <c r="AN73" s="15">
        <f t="shared" si="42"/>
        <v>0.2145922747</v>
      </c>
      <c r="AO73" s="15"/>
    </row>
    <row r="74">
      <c r="A74" s="46"/>
      <c r="B74" s="46"/>
      <c r="C74" s="46"/>
      <c r="E74" s="7" t="s">
        <v>281</v>
      </c>
      <c r="F74" s="2" t="str">
        <f t="shared" ref="F74:H74" si="139">if(countifs({F$2:F$4;F$7:F$9;F$12:F$14;F$17:F$19;F$22:F$24;F$27:F$29;F$32:F$34},$E74)=0,,countifs({F$2:F$4;F$7:F$9;F$12:F$14;F$17:F$19;F$22:F$24;F$27:F$29;F$32:F$34},$E74))</f>
        <v/>
      </c>
      <c r="G74" s="2" t="str">
        <f t="shared" si="139"/>
        <v/>
      </c>
      <c r="H74" s="2" t="str">
        <f t="shared" si="139"/>
        <v/>
      </c>
      <c r="I74" s="80" t="str">
        <f t="shared" si="6"/>
        <v/>
      </c>
      <c r="J74" s="81" t="str">
        <f t="shared" si="7"/>
        <v>kava1ys70jvnajkv88529ys6urjcyle3k2j9r24g6a7</v>
      </c>
      <c r="K74" s="81">
        <f t="shared" si="8"/>
        <v>101994630</v>
      </c>
      <c r="L74" s="81">
        <f t="shared" si="9"/>
        <v>0</v>
      </c>
      <c r="N74" s="101" t="s">
        <v>281</v>
      </c>
      <c r="O74" s="35" t="str">
        <f t="shared" ref="O74:Q74" si="140">if(countifs({K$2:K$4;K$7:K$9;K$12:K$14;K$17:K$19;K$22:K$24;K$27:K$29;K$32:K$34},$N74)=0,"",countifs({K$2:K$4;K$7:K$9;K$12:K$14;K$17:K$19;K$22:K$24;K$27:K$29;K$32:K$34},$N74))</f>
        <v/>
      </c>
      <c r="P74" s="2" t="str">
        <f t="shared" si="140"/>
        <v/>
      </c>
      <c r="Q74" s="79" t="str">
        <f t="shared" si="140"/>
        <v/>
      </c>
      <c r="R74" s="80" t="str">
        <f t="shared" si="11"/>
        <v/>
      </c>
      <c r="S74" s="81" t="str">
        <f t="shared" si="12"/>
        <v>kava1ys70jvnajkv88529ys6urjcyle3k2j9r24g6a7</v>
      </c>
      <c r="T74" s="81">
        <f t="shared" si="13"/>
        <v>101994630</v>
      </c>
      <c r="U74" s="81">
        <f t="shared" si="14"/>
        <v>0</v>
      </c>
      <c r="V74" s="2"/>
      <c r="W74" s="101" t="s">
        <v>281</v>
      </c>
      <c r="X74" s="2" t="str">
        <f t="shared" ref="X74:Z74" si="141">if(countifs({P$2:P$4;P$7:P$9;P$12:P$14;P$17:P$19;P$22:P$24;P$27:P$29;P$32:P$34},$E74)=0,"",countifs({P$2:P$4;P$7:P$9;P$12:P$14;P$17:P$19;P$22:P$24;P$27:P$29;P$32:P$34},$E74))</f>
        <v/>
      </c>
      <c r="Y74" s="2" t="str">
        <f t="shared" si="141"/>
        <v/>
      </c>
      <c r="Z74" s="2" t="str">
        <f t="shared" si="141"/>
        <v/>
      </c>
      <c r="AA74" s="80" t="str">
        <f t="shared" si="16"/>
        <v/>
      </c>
      <c r="AB74" s="81" t="str">
        <f t="shared" si="28"/>
        <v>kava1ys70jvnajkv88529ys6urjcyle3k2j9r24g6a7</v>
      </c>
      <c r="AC74" s="81">
        <f t="shared" si="17"/>
        <v>101994630</v>
      </c>
      <c r="AD74" s="81">
        <f t="shared" si="18"/>
        <v>0</v>
      </c>
      <c r="AE74" s="2"/>
      <c r="AF74" s="101" t="s">
        <v>281</v>
      </c>
      <c r="AG74" s="2" t="str">
        <f t="shared" ref="AG74:AI74" si="142">if(countifs({U$2:U$4;U$7:U$9;U$12:U$14;U$17:U$19;U$22:U$24;U$27:U$29;U$32:U$34},$AF74)=0,"",countifs({U$2:U$4;U$7:U$9;U$12:U$14;U$17:U$19;U$22:U$24;U$27:U$29;U$32:U$34},$AF74))</f>
        <v/>
      </c>
      <c r="AH74" s="2" t="str">
        <f t="shared" si="142"/>
        <v/>
      </c>
      <c r="AI74" s="2">
        <f t="shared" si="142"/>
        <v>1</v>
      </c>
      <c r="AJ74" s="80">
        <f t="shared" si="20"/>
        <v>300</v>
      </c>
      <c r="AK74" s="81" t="str">
        <f t="shared" si="21"/>
        <v>kava1ys70jvnajkv88529ys6urjcyle3k2j9r24g6a7</v>
      </c>
      <c r="AL74" s="81">
        <f t="shared" si="22"/>
        <v>101994630</v>
      </c>
      <c r="AM74" s="81">
        <f t="shared" si="23"/>
        <v>0.2145922747</v>
      </c>
      <c r="AN74" s="15">
        <f t="shared" si="42"/>
        <v>0.2145922747</v>
      </c>
      <c r="AO74" s="15"/>
    </row>
    <row r="75">
      <c r="A75" s="46"/>
      <c r="B75" s="46"/>
      <c r="C75" s="46"/>
      <c r="E75" s="46"/>
      <c r="F75" s="2" t="str">
        <f t="shared" ref="F75:H75" si="143">if(countifs({F$2:F$4;F$7:F$9;F$12:F$14;F$17:F$19;F$22:F$24;F$27:F$29;F$32:F$34},$E75)=0,,countifs({F$2:F$4;F$7:F$9;F$12:F$14;F$17:F$19;F$22:F$24;F$27:F$29;F$32:F$34},$E75))</f>
        <v/>
      </c>
      <c r="G75" s="2" t="str">
        <f t="shared" si="143"/>
        <v/>
      </c>
      <c r="H75" s="2" t="str">
        <f t="shared" si="143"/>
        <v/>
      </c>
      <c r="I75" s="80" t="str">
        <f t="shared" si="6"/>
        <v/>
      </c>
      <c r="J75" s="81" t="str">
        <f t="shared" si="7"/>
        <v>아이디 입력 하셈</v>
      </c>
      <c r="K75" s="81" t="str">
        <f t="shared" si="8"/>
        <v>아이디 입력 하셈</v>
      </c>
      <c r="L75" s="81">
        <f t="shared" si="9"/>
        <v>0</v>
      </c>
      <c r="N75" s="46"/>
      <c r="O75" s="35" t="str">
        <f t="shared" ref="O75:Q75" si="144">if(countifs({K$2:K$4;K$7:K$9;K$12:K$14;K$17:K$19;K$22:K$24;K$27:K$29;K$32:K$34},$N75)=0,"",countifs({K$2:K$4;K$7:K$9;K$12:K$14;K$17:K$19;K$22:K$24;K$27:K$29;K$32:K$34},$N75))</f>
        <v/>
      </c>
      <c r="P75" s="2" t="str">
        <f t="shared" si="144"/>
        <v/>
      </c>
      <c r="Q75" s="79" t="str">
        <f t="shared" si="144"/>
        <v/>
      </c>
      <c r="R75" s="80" t="str">
        <f t="shared" si="11"/>
        <v/>
      </c>
      <c r="S75" s="81" t="str">
        <f t="shared" si="12"/>
        <v>아이디 입력 하셈</v>
      </c>
      <c r="T75" s="81" t="str">
        <f t="shared" si="13"/>
        <v>아이디 입력 하셈</v>
      </c>
      <c r="U75" s="81">
        <f t="shared" si="14"/>
        <v>0</v>
      </c>
      <c r="V75" s="2"/>
      <c r="W75" s="102"/>
      <c r="X75" s="2" t="str">
        <f t="shared" ref="X75:Z75" si="145">if(countifs({P$2:P$4;P$7:P$9;P$12:P$14;P$17:P$19;P$22:P$24;P$27:P$29;P$32:P$34},$E75)=0,"",countifs({P$2:P$4;P$7:P$9;P$12:P$14;P$17:P$19;P$22:P$24;P$27:P$29;P$32:P$34},$E75))</f>
        <v/>
      </c>
      <c r="Y75" s="2" t="str">
        <f t="shared" si="145"/>
        <v/>
      </c>
      <c r="Z75" s="2" t="str">
        <f t="shared" si="145"/>
        <v/>
      </c>
      <c r="AA75" s="80" t="str">
        <f t="shared" si="16"/>
        <v/>
      </c>
      <c r="AB75" s="81" t="str">
        <f t="shared" si="28"/>
        <v>아이디 입력 하셈</v>
      </c>
      <c r="AC75" s="81" t="str">
        <f t="shared" si="17"/>
        <v>아이디 입력 하셈</v>
      </c>
      <c r="AD75" s="81">
        <f t="shared" si="18"/>
        <v>0</v>
      </c>
      <c r="AE75" s="2"/>
      <c r="AF75" s="102"/>
      <c r="AG75" s="2" t="str">
        <f t="shared" ref="AG75:AI75" si="146">if(countifs({U$2:U$4;U$7:U$9;U$12:U$14;U$17:U$19;U$22:U$24;U$27:U$29;U$32:U$34},$AF75)=0,"",countifs({U$2:U$4;U$7:U$9;U$12:U$14;U$17:U$19;U$22:U$24;U$27:U$29;U$32:U$34},$AF75))</f>
        <v/>
      </c>
      <c r="AH75" s="2" t="str">
        <f t="shared" si="146"/>
        <v/>
      </c>
      <c r="AI75" s="2" t="str">
        <f t="shared" si="146"/>
        <v/>
      </c>
      <c r="AJ75" s="80" t="str">
        <f t="shared" si="20"/>
        <v/>
      </c>
      <c r="AK75" s="81" t="str">
        <f t="shared" si="21"/>
        <v>아이디 입력 하셈</v>
      </c>
      <c r="AL75" s="81" t="str">
        <f t="shared" si="22"/>
        <v>아이디 입력 하셈</v>
      </c>
      <c r="AM75" s="81">
        <f t="shared" si="23"/>
        <v>0</v>
      </c>
      <c r="AN75" s="15"/>
      <c r="AO75" s="15"/>
    </row>
    <row r="76">
      <c r="A76" s="46"/>
      <c r="B76" s="46"/>
      <c r="C76" s="46"/>
      <c r="E76" s="102"/>
      <c r="F76" s="2" t="str">
        <f t="shared" ref="F76:H76" si="147">if(countifs({F$2:F$4;F$7:F$9;F$12:F$14;F$17:F$19;F$22:F$24;F$27:F$29;F$32:F$34},$E76)=0,,countifs({F$2:F$4;F$7:F$9;F$12:F$14;F$17:F$19;F$22:F$24;F$27:F$29;F$32:F$34},$E76))</f>
        <v/>
      </c>
      <c r="G76" s="2" t="str">
        <f t="shared" si="147"/>
        <v/>
      </c>
      <c r="H76" s="2" t="str">
        <f t="shared" si="147"/>
        <v/>
      </c>
      <c r="I76" s="80" t="str">
        <f t="shared" si="6"/>
        <v/>
      </c>
      <c r="J76" s="81" t="str">
        <f t="shared" si="7"/>
        <v>아이디 입력 하셈</v>
      </c>
      <c r="K76" s="81" t="str">
        <f t="shared" si="8"/>
        <v>아이디 입력 하셈</v>
      </c>
      <c r="L76" s="81">
        <f t="shared" si="9"/>
        <v>0</v>
      </c>
      <c r="M76" s="2"/>
      <c r="N76" s="102"/>
      <c r="O76" s="35" t="str">
        <f t="shared" ref="O76:Q76" si="148">if(countifs({K$2:K$4;K$7:K$9;K$12:K$14;K$17:K$19;K$22:K$24;K$27:K$29;K$32:K$34},$N76)=0,"",countifs({K$2:K$4;K$7:K$9;K$12:K$14;K$17:K$19;K$22:K$24;K$27:K$29;K$32:K$34},$N76))</f>
        <v/>
      </c>
      <c r="P76" s="2" t="str">
        <f t="shared" si="148"/>
        <v/>
      </c>
      <c r="Q76" s="79" t="str">
        <f t="shared" si="148"/>
        <v/>
      </c>
      <c r="R76" s="80" t="str">
        <f t="shared" si="11"/>
        <v/>
      </c>
      <c r="S76" s="81" t="str">
        <f t="shared" si="12"/>
        <v>아이디 입력 하셈</v>
      </c>
      <c r="T76" s="81" t="str">
        <f t="shared" si="13"/>
        <v>아이디 입력 하셈</v>
      </c>
      <c r="U76" s="81">
        <f t="shared" si="14"/>
        <v>0</v>
      </c>
      <c r="V76" s="2"/>
      <c r="W76" s="102"/>
      <c r="X76" s="2" t="str">
        <f t="shared" ref="X76:Z76" si="149">if(countifs({P$2:P$4;P$7:P$9;P$12:P$14;P$17:P$19;P$22:P$24;P$27:P$29;P$32:P$34},$E76)=0,"",countifs({P$2:P$4;P$7:P$9;P$12:P$14;P$17:P$19;P$22:P$24;P$27:P$29;P$32:P$34},$E76))</f>
        <v/>
      </c>
      <c r="Y76" s="2" t="str">
        <f t="shared" si="149"/>
        <v/>
      </c>
      <c r="Z76" s="2" t="str">
        <f t="shared" si="149"/>
        <v/>
      </c>
      <c r="AA76" s="80" t="str">
        <f t="shared" si="16"/>
        <v/>
      </c>
      <c r="AB76" s="81" t="str">
        <f t="shared" si="28"/>
        <v>아이디 입력 하셈</v>
      </c>
      <c r="AC76" s="81" t="str">
        <f t="shared" si="17"/>
        <v>아이디 입력 하셈</v>
      </c>
      <c r="AD76" s="81">
        <f t="shared" si="18"/>
        <v>0</v>
      </c>
      <c r="AE76" s="2"/>
      <c r="AF76" s="102"/>
      <c r="AG76" s="2" t="str">
        <f t="shared" ref="AG76:AI76" si="150">if(countifs({U$2:U$4;U$7:U$9;U$12:U$14;U$17:U$19;U$22:U$24;U$27:U$29;U$32:U$34},$AF76)=0,"",countifs({U$2:U$4;U$7:U$9;U$12:U$14;U$17:U$19;U$22:U$24;U$27:U$29;U$32:U$34},$AF76))</f>
        <v/>
      </c>
      <c r="AH76" s="2" t="str">
        <f t="shared" si="150"/>
        <v/>
      </c>
      <c r="AI76" s="2" t="str">
        <f t="shared" si="150"/>
        <v/>
      </c>
      <c r="AJ76" s="80" t="str">
        <f t="shared" si="20"/>
        <v/>
      </c>
      <c r="AK76" s="81" t="str">
        <f t="shared" si="21"/>
        <v>아이디 입력 하셈</v>
      </c>
      <c r="AL76" s="81" t="str">
        <f t="shared" si="22"/>
        <v>아이디 입력 하셈</v>
      </c>
      <c r="AM76" s="81">
        <f t="shared" si="23"/>
        <v>0</v>
      </c>
      <c r="AN76" s="15"/>
      <c r="AO76" s="15"/>
    </row>
    <row r="77">
      <c r="A77" s="46"/>
      <c r="B77" s="46"/>
      <c r="C77" s="46"/>
      <c r="E77" s="102"/>
      <c r="F77" s="2" t="str">
        <f t="shared" ref="F77:H77" si="151">if(countifs({F$2:F$4;F$7:F$9;F$12:F$14;F$17:F$19;F$22:F$24;F$27:F$29;F$32:F$34},$E77)=0,,countifs({F$2:F$4;F$7:F$9;F$12:F$14;F$17:F$19;F$22:F$24;F$27:F$29;F$32:F$34},$E77))</f>
        <v/>
      </c>
      <c r="G77" s="2" t="str">
        <f t="shared" si="151"/>
        <v/>
      </c>
      <c r="H77" s="2" t="str">
        <f t="shared" si="151"/>
        <v/>
      </c>
      <c r="I77" s="80" t="str">
        <f t="shared" si="6"/>
        <v/>
      </c>
      <c r="J77" s="81" t="str">
        <f t="shared" si="7"/>
        <v>아이디 입력 하셈</v>
      </c>
      <c r="K77" s="81" t="str">
        <f t="shared" si="8"/>
        <v>아이디 입력 하셈</v>
      </c>
      <c r="L77" s="81">
        <f t="shared" si="9"/>
        <v>0</v>
      </c>
      <c r="M77" s="2"/>
      <c r="N77" s="102"/>
      <c r="O77" s="35" t="str">
        <f t="shared" ref="O77:Q77" si="152">if(countifs({K$2:K$4;K$7:K$9;K$12:K$14;K$17:K$19;K$22:K$24;K$27:K$29;K$32:K$34},$N77)=0,"",countifs({K$2:K$4;K$7:K$9;K$12:K$14;K$17:K$19;K$22:K$24;K$27:K$29;K$32:K$34},$N77))</f>
        <v/>
      </c>
      <c r="P77" s="2" t="str">
        <f t="shared" si="152"/>
        <v/>
      </c>
      <c r="Q77" s="79" t="str">
        <f t="shared" si="152"/>
        <v/>
      </c>
      <c r="R77" s="80" t="str">
        <f t="shared" si="11"/>
        <v/>
      </c>
      <c r="S77" s="81" t="str">
        <f t="shared" si="12"/>
        <v>아이디 입력 하셈</v>
      </c>
      <c r="T77" s="81" t="str">
        <f t="shared" si="13"/>
        <v>아이디 입력 하셈</v>
      </c>
      <c r="U77" s="81">
        <f t="shared" si="14"/>
        <v>0</v>
      </c>
      <c r="V77" s="2"/>
      <c r="W77" s="102"/>
      <c r="X77" s="2" t="str">
        <f t="shared" ref="X77:Z77" si="153">if(countifs({P$2:P$4;P$7:P$9;P$12:P$14;P$17:P$19;P$22:P$24;P$27:P$29;P$32:P$34},$E77)=0,"",countifs({P$2:P$4;P$7:P$9;P$12:P$14;P$17:P$19;P$22:P$24;P$27:P$29;P$32:P$34},$E77))</f>
        <v/>
      </c>
      <c r="Y77" s="2" t="str">
        <f t="shared" si="153"/>
        <v/>
      </c>
      <c r="Z77" s="2" t="str">
        <f t="shared" si="153"/>
        <v/>
      </c>
      <c r="AA77" s="80" t="str">
        <f t="shared" si="16"/>
        <v/>
      </c>
      <c r="AB77" s="81" t="str">
        <f t="shared" si="28"/>
        <v>아이디 입력 하셈</v>
      </c>
      <c r="AC77" s="81" t="str">
        <f t="shared" si="17"/>
        <v>아이디 입력 하셈</v>
      </c>
      <c r="AD77" s="81">
        <f t="shared" si="18"/>
        <v>0</v>
      </c>
      <c r="AE77" s="2"/>
      <c r="AF77" s="102"/>
      <c r="AG77" s="2" t="str">
        <f t="shared" ref="AG77:AI77" si="154">if(countifs({U$2:U$4;U$7:U$9;U$12:U$14;U$17:U$19;U$22:U$24;U$27:U$29;U$32:U$34},$AF77)=0,"",countifs({U$2:U$4;U$7:U$9;U$12:U$14;U$17:U$19;U$22:U$24;U$27:U$29;U$32:U$34},$AF77))</f>
        <v/>
      </c>
      <c r="AH77" s="2" t="str">
        <f t="shared" si="154"/>
        <v/>
      </c>
      <c r="AI77" s="2" t="str">
        <f t="shared" si="154"/>
        <v/>
      </c>
      <c r="AJ77" s="80" t="str">
        <f t="shared" si="20"/>
        <v/>
      </c>
      <c r="AK77" s="81" t="str">
        <f t="shared" si="21"/>
        <v>아이디 입력 하셈</v>
      </c>
      <c r="AL77" s="81" t="str">
        <f t="shared" si="22"/>
        <v>아이디 입력 하셈</v>
      </c>
      <c r="AM77" s="81">
        <f t="shared" si="23"/>
        <v>0</v>
      </c>
      <c r="AN77" s="15"/>
      <c r="AO77" s="15"/>
    </row>
    <row r="78">
      <c r="A78" s="46"/>
      <c r="B78" s="46"/>
      <c r="C78" s="46"/>
      <c r="E78" s="102"/>
      <c r="F78" s="2" t="str">
        <f t="shared" ref="F78:H78" si="155">if(countifs({F$2:F$4;F$7:F$9;F$12:F$14;F$17:F$19;F$22:F$24;F$27:F$29;F$32:F$34},$E78)=0,,countifs({F$2:F$4;F$7:F$9;F$12:F$14;F$17:F$19;F$22:F$24;F$27:F$29;F$32:F$34},$E78))</f>
        <v/>
      </c>
      <c r="G78" s="2" t="str">
        <f t="shared" si="155"/>
        <v/>
      </c>
      <c r="H78" s="2" t="str">
        <f t="shared" si="155"/>
        <v/>
      </c>
      <c r="I78" s="80" t="str">
        <f t="shared" si="6"/>
        <v/>
      </c>
      <c r="J78" s="81" t="str">
        <f t="shared" si="7"/>
        <v>아이디 입력 하셈</v>
      </c>
      <c r="K78" s="81" t="str">
        <f t="shared" si="8"/>
        <v>아이디 입력 하셈</v>
      </c>
      <c r="L78" s="81">
        <f t="shared" si="9"/>
        <v>0</v>
      </c>
      <c r="M78" s="2"/>
      <c r="N78" s="102"/>
      <c r="O78" s="35" t="str">
        <f t="shared" ref="O78:Q78" si="156">if(countifs({K$2:K$4;K$7:K$9;K$12:K$14;K$17:K$19;K$22:K$24;K$27:K$29;K$32:K$34},$N78)=0,"",countifs({K$2:K$4;K$7:K$9;K$12:K$14;K$17:K$19;K$22:K$24;K$27:K$29;K$32:K$34},$N78))</f>
        <v/>
      </c>
      <c r="P78" s="2" t="str">
        <f t="shared" si="156"/>
        <v/>
      </c>
      <c r="Q78" s="79" t="str">
        <f t="shared" si="156"/>
        <v/>
      </c>
      <c r="R78" s="80" t="str">
        <f t="shared" si="11"/>
        <v/>
      </c>
      <c r="S78" s="81" t="str">
        <f t="shared" si="12"/>
        <v>아이디 입력 하셈</v>
      </c>
      <c r="T78" s="81" t="str">
        <f t="shared" si="13"/>
        <v>아이디 입력 하셈</v>
      </c>
      <c r="U78" s="81">
        <f t="shared" si="14"/>
        <v>0</v>
      </c>
      <c r="V78" s="2"/>
      <c r="W78" s="102"/>
      <c r="X78" s="2" t="str">
        <f t="shared" ref="X78:Z78" si="157">if(countifs({P$2:P$4;P$7:P$9;P$12:P$14;P$17:P$19;P$22:P$24;P$27:P$29;P$32:P$34},$E78)=0,"",countifs({P$2:P$4;P$7:P$9;P$12:P$14;P$17:P$19;P$22:P$24;P$27:P$29;P$32:P$34},$E78))</f>
        <v/>
      </c>
      <c r="Y78" s="2" t="str">
        <f t="shared" si="157"/>
        <v/>
      </c>
      <c r="Z78" s="2" t="str">
        <f t="shared" si="157"/>
        <v/>
      </c>
      <c r="AA78" s="80" t="str">
        <f t="shared" si="16"/>
        <v/>
      </c>
      <c r="AB78" s="81" t="str">
        <f t="shared" si="28"/>
        <v>아이디 입력 하셈</v>
      </c>
      <c r="AC78" s="81" t="str">
        <f t="shared" si="17"/>
        <v>아이디 입력 하셈</v>
      </c>
      <c r="AD78" s="81">
        <f t="shared" si="18"/>
        <v>0</v>
      </c>
      <c r="AE78" s="2"/>
      <c r="AF78" s="102"/>
      <c r="AG78" s="2" t="str">
        <f t="shared" ref="AG78:AI78" si="158">if(countifs({U$2:U$4;U$7:U$9;U$12:U$14;U$17:U$19;U$22:U$24;U$27:U$29;U$32:U$34},$AF78)=0,"",countifs({U$2:U$4;U$7:U$9;U$12:U$14;U$17:U$19;U$22:U$24;U$27:U$29;U$32:U$34},$AF78))</f>
        <v/>
      </c>
      <c r="AH78" s="2" t="str">
        <f t="shared" si="158"/>
        <v/>
      </c>
      <c r="AI78" s="2" t="str">
        <f t="shared" si="158"/>
        <v/>
      </c>
      <c r="AJ78" s="80" t="str">
        <f t="shared" si="20"/>
        <v/>
      </c>
      <c r="AK78" s="81" t="str">
        <f t="shared" si="21"/>
        <v>아이디 입력 하셈</v>
      </c>
      <c r="AL78" s="81" t="str">
        <f t="shared" si="22"/>
        <v>아이디 입력 하셈</v>
      </c>
      <c r="AM78" s="81">
        <f t="shared" si="23"/>
        <v>0</v>
      </c>
      <c r="AN78" s="15"/>
      <c r="AO78" s="15"/>
    </row>
    <row r="79">
      <c r="A79" s="46"/>
      <c r="B79" s="46"/>
      <c r="C79" s="46"/>
      <c r="E79" s="102"/>
      <c r="F79" s="2" t="str">
        <f t="shared" ref="F79:H79" si="159">if(countifs({F$2:F$4;F$7:F$9;F$12:F$14;F$17:F$19;F$22:F$24;F$27:F$29;F$32:F$34},$E79)=0,,countifs({F$2:F$4;F$7:F$9;F$12:F$14;F$17:F$19;F$22:F$24;F$27:F$29;F$32:F$34},$E79))</f>
        <v/>
      </c>
      <c r="G79" s="2" t="str">
        <f t="shared" si="159"/>
        <v/>
      </c>
      <c r="H79" s="2" t="str">
        <f t="shared" si="159"/>
        <v/>
      </c>
      <c r="I79" s="80" t="str">
        <f t="shared" si="6"/>
        <v/>
      </c>
      <c r="J79" s="81" t="str">
        <f t="shared" si="7"/>
        <v>아이디 입력 하셈</v>
      </c>
      <c r="K79" s="81" t="str">
        <f t="shared" si="8"/>
        <v>아이디 입력 하셈</v>
      </c>
      <c r="L79" s="81">
        <f t="shared" si="9"/>
        <v>0</v>
      </c>
      <c r="M79" s="2"/>
      <c r="N79" s="102"/>
      <c r="O79" s="35" t="str">
        <f t="shared" ref="O79:Q79" si="160">if(countifs({K$2:K$4;K$7:K$9;K$12:K$14;K$17:K$19;K$22:K$24;K$27:K$29;K$32:K$34},$N79)=0,"",countifs({K$2:K$4;K$7:K$9;K$12:K$14;K$17:K$19;K$22:K$24;K$27:K$29;K$32:K$34},$N79))</f>
        <v/>
      </c>
      <c r="P79" s="2" t="str">
        <f t="shared" si="160"/>
        <v/>
      </c>
      <c r="Q79" s="79" t="str">
        <f t="shared" si="160"/>
        <v/>
      </c>
      <c r="R79" s="80" t="str">
        <f t="shared" si="11"/>
        <v/>
      </c>
      <c r="S79" s="81" t="str">
        <f t="shared" si="12"/>
        <v>아이디 입력 하셈</v>
      </c>
      <c r="T79" s="81" t="str">
        <f t="shared" si="13"/>
        <v>아이디 입력 하셈</v>
      </c>
      <c r="U79" s="81">
        <f t="shared" si="14"/>
        <v>0</v>
      </c>
      <c r="V79" s="2"/>
      <c r="W79" s="102"/>
      <c r="X79" s="2" t="str">
        <f t="shared" ref="X79:Z79" si="161">if(countifs({P$2:P$4;P$7:P$9;P$12:P$14;P$17:P$19;P$22:P$24;P$27:P$29;P$32:P$34},$E79)=0,"",countifs({P$2:P$4;P$7:P$9;P$12:P$14;P$17:P$19;P$22:P$24;P$27:P$29;P$32:P$34},$E79))</f>
        <v/>
      </c>
      <c r="Y79" s="2" t="str">
        <f t="shared" si="161"/>
        <v/>
      </c>
      <c r="Z79" s="2" t="str">
        <f t="shared" si="161"/>
        <v/>
      </c>
      <c r="AA79" s="80" t="str">
        <f t="shared" si="16"/>
        <v/>
      </c>
      <c r="AB79" s="81" t="str">
        <f t="shared" si="28"/>
        <v>아이디 입력 하셈</v>
      </c>
      <c r="AC79" s="81" t="str">
        <f t="shared" si="17"/>
        <v>아이디 입력 하셈</v>
      </c>
      <c r="AD79" s="81">
        <f t="shared" si="18"/>
        <v>0</v>
      </c>
      <c r="AE79" s="2"/>
      <c r="AF79" s="102"/>
      <c r="AG79" s="2" t="str">
        <f t="shared" ref="AG79:AI79" si="162">if(countifs({U$2:U$4;U$7:U$9;U$12:U$14;U$17:U$19;U$22:U$24;U$27:U$29;U$32:U$34},$AF79)=0,"",countifs({U$2:U$4;U$7:U$9;U$12:U$14;U$17:U$19;U$22:U$24;U$27:U$29;U$32:U$34},$AF79))</f>
        <v/>
      </c>
      <c r="AH79" s="2" t="str">
        <f t="shared" si="162"/>
        <v/>
      </c>
      <c r="AI79" s="2" t="str">
        <f t="shared" si="162"/>
        <v/>
      </c>
      <c r="AJ79" s="80" t="str">
        <f t="shared" si="20"/>
        <v/>
      </c>
      <c r="AK79" s="81" t="str">
        <f t="shared" si="21"/>
        <v>아이디 입력 하셈</v>
      </c>
      <c r="AL79" s="81" t="str">
        <f t="shared" si="22"/>
        <v>아이디 입력 하셈</v>
      </c>
      <c r="AM79" s="81">
        <f t="shared" si="23"/>
        <v>0</v>
      </c>
      <c r="AN79" s="15"/>
      <c r="AO79" s="15"/>
    </row>
    <row r="80">
      <c r="A80" s="46"/>
      <c r="B80" s="46"/>
      <c r="C80" s="46"/>
      <c r="E80" s="102"/>
      <c r="F80" s="2" t="str">
        <f t="shared" ref="F80:H80" si="163">if(countifs({F$2:F$4;F$7:F$9;F$12:F$14;F$17:F$19;F$22:F$24;F$27:F$29;F$32:F$34},$E80)=0,,countifs({F$2:F$4;F$7:F$9;F$12:F$14;F$17:F$19;F$22:F$24;F$27:F$29;F$32:F$34},$E80))</f>
        <v/>
      </c>
      <c r="G80" s="2" t="str">
        <f t="shared" si="163"/>
        <v/>
      </c>
      <c r="H80" s="2" t="str">
        <f t="shared" si="163"/>
        <v/>
      </c>
      <c r="I80" s="80" t="str">
        <f t="shared" si="6"/>
        <v/>
      </c>
      <c r="J80" s="81" t="str">
        <f t="shared" si="7"/>
        <v>아이디 입력 하셈</v>
      </c>
      <c r="K80" s="81" t="str">
        <f t="shared" si="8"/>
        <v>아이디 입력 하셈</v>
      </c>
      <c r="L80" s="81">
        <f t="shared" si="9"/>
        <v>0</v>
      </c>
      <c r="M80" s="2"/>
      <c r="N80" s="102"/>
      <c r="O80" s="35" t="str">
        <f t="shared" ref="O80:Q80" si="164">if(countifs({K$2:K$4;K$7:K$9;K$12:K$14;K$17:K$19;K$22:K$24;K$27:K$29;K$32:K$34},$N80)=0,"",countifs({K$2:K$4;K$7:K$9;K$12:K$14;K$17:K$19;K$22:K$24;K$27:K$29;K$32:K$34},$N80))</f>
        <v/>
      </c>
      <c r="P80" s="2" t="str">
        <f t="shared" si="164"/>
        <v/>
      </c>
      <c r="Q80" s="79" t="str">
        <f t="shared" si="164"/>
        <v/>
      </c>
      <c r="R80" s="80" t="str">
        <f t="shared" si="11"/>
        <v/>
      </c>
      <c r="S80" s="81" t="str">
        <f t="shared" si="12"/>
        <v>아이디 입력 하셈</v>
      </c>
      <c r="T80" s="81" t="str">
        <f t="shared" si="13"/>
        <v>아이디 입력 하셈</v>
      </c>
      <c r="U80" s="81">
        <f t="shared" si="14"/>
        <v>0</v>
      </c>
      <c r="V80" s="2"/>
      <c r="W80" s="102"/>
      <c r="X80" s="2" t="str">
        <f t="shared" ref="X80:Z80" si="165">if(countifs({P$2:P$4;P$7:P$9;P$12:P$14;P$17:P$19;P$22:P$24;P$27:P$29;P$32:P$34},$E80)=0,"",countifs({P$2:P$4;P$7:P$9;P$12:P$14;P$17:P$19;P$22:P$24;P$27:P$29;P$32:P$34},$E80))</f>
        <v/>
      </c>
      <c r="Y80" s="2" t="str">
        <f t="shared" si="165"/>
        <v/>
      </c>
      <c r="Z80" s="2" t="str">
        <f t="shared" si="165"/>
        <v/>
      </c>
      <c r="AA80" s="80" t="str">
        <f t="shared" si="16"/>
        <v/>
      </c>
      <c r="AB80" s="81" t="str">
        <f t="shared" si="28"/>
        <v>아이디 입력 하셈</v>
      </c>
      <c r="AC80" s="81" t="str">
        <f t="shared" si="17"/>
        <v>아이디 입력 하셈</v>
      </c>
      <c r="AD80" s="81">
        <f t="shared" si="18"/>
        <v>0</v>
      </c>
      <c r="AE80" s="2"/>
      <c r="AF80" s="102"/>
      <c r="AG80" s="2" t="str">
        <f t="shared" ref="AG80:AI80" si="166">if(countifs({U$2:U$4;U$7:U$9;U$12:U$14;U$17:U$19;U$22:U$24;U$27:U$29;U$32:U$34},$AF80)=0,"",countifs({U$2:U$4;U$7:U$9;U$12:U$14;U$17:U$19;U$22:U$24;U$27:U$29;U$32:U$34},$AF80))</f>
        <v/>
      </c>
      <c r="AH80" s="2" t="str">
        <f t="shared" si="166"/>
        <v/>
      </c>
      <c r="AI80" s="2" t="str">
        <f t="shared" si="166"/>
        <v/>
      </c>
      <c r="AJ80" s="80" t="str">
        <f t="shared" si="20"/>
        <v/>
      </c>
      <c r="AK80" s="81" t="str">
        <f t="shared" si="21"/>
        <v>아이디 입력 하셈</v>
      </c>
      <c r="AL80" s="81" t="str">
        <f t="shared" si="22"/>
        <v>아이디 입력 하셈</v>
      </c>
      <c r="AM80" s="81">
        <f t="shared" si="23"/>
        <v>0</v>
      </c>
      <c r="AN80" s="15"/>
      <c r="AO80" s="15"/>
    </row>
    <row r="81">
      <c r="A81" s="46"/>
      <c r="B81" s="46"/>
      <c r="C81" s="46"/>
      <c r="E81" s="102"/>
      <c r="F81" s="2" t="str">
        <f t="shared" ref="F81:H81" si="167">if(countifs({F$2:F$4;F$7:F$9;F$12:F$14;F$17:F$19;F$22:F$24;F$27:F$29;F$32:F$34},$E81)=0,,countifs({F$2:F$4;F$7:F$9;F$12:F$14;F$17:F$19;F$22:F$24;F$27:F$29;F$32:F$34},$E81))</f>
        <v/>
      </c>
      <c r="G81" s="2" t="str">
        <f t="shared" si="167"/>
        <v/>
      </c>
      <c r="H81" s="2" t="str">
        <f t="shared" si="167"/>
        <v/>
      </c>
      <c r="I81" s="80" t="str">
        <f t="shared" si="6"/>
        <v/>
      </c>
      <c r="J81" s="81" t="str">
        <f t="shared" si="7"/>
        <v>아이디 입력 하셈</v>
      </c>
      <c r="K81" s="81" t="str">
        <f t="shared" si="8"/>
        <v>아이디 입력 하셈</v>
      </c>
      <c r="L81" s="81">
        <f t="shared" si="9"/>
        <v>0</v>
      </c>
      <c r="M81" s="2"/>
      <c r="N81" s="102"/>
      <c r="O81" s="35" t="str">
        <f t="shared" ref="O81:Q81" si="168">if(countifs({K$2:K$4;K$7:K$9;K$12:K$14;K$17:K$19;K$22:K$24;K$27:K$29;K$32:K$34},$N81)=0,"",countifs({K$2:K$4;K$7:K$9;K$12:K$14;K$17:K$19;K$22:K$24;K$27:K$29;K$32:K$34},$N81))</f>
        <v/>
      </c>
      <c r="P81" s="2" t="str">
        <f t="shared" si="168"/>
        <v/>
      </c>
      <c r="Q81" s="79" t="str">
        <f t="shared" si="168"/>
        <v/>
      </c>
      <c r="R81" s="80" t="str">
        <f t="shared" si="11"/>
        <v/>
      </c>
      <c r="S81" s="81" t="str">
        <f t="shared" si="12"/>
        <v>아이디 입력 하셈</v>
      </c>
      <c r="T81" s="81" t="str">
        <f t="shared" si="13"/>
        <v>아이디 입력 하셈</v>
      </c>
      <c r="U81" s="81">
        <f t="shared" si="14"/>
        <v>0</v>
      </c>
      <c r="V81" s="2"/>
      <c r="W81" s="102"/>
      <c r="X81" s="2" t="str">
        <f t="shared" ref="X81:Z81" si="169">if(countifs({P$2:P$4;P$7:P$9;P$12:P$14;P$17:P$19;P$22:P$24;P$27:P$29;P$32:P$34},$E81)=0,"",countifs({P$2:P$4;P$7:P$9;P$12:P$14;P$17:P$19;P$22:P$24;P$27:P$29;P$32:P$34},$E81))</f>
        <v/>
      </c>
      <c r="Y81" s="2" t="str">
        <f t="shared" si="169"/>
        <v/>
      </c>
      <c r="Z81" s="2" t="str">
        <f t="shared" si="169"/>
        <v/>
      </c>
      <c r="AA81" s="80" t="str">
        <f t="shared" si="16"/>
        <v/>
      </c>
      <c r="AB81" s="81" t="str">
        <f t="shared" si="28"/>
        <v>아이디 입력 하셈</v>
      </c>
      <c r="AC81" s="81" t="str">
        <f t="shared" si="17"/>
        <v>아이디 입력 하셈</v>
      </c>
      <c r="AD81" s="81">
        <f t="shared" si="18"/>
        <v>0</v>
      </c>
      <c r="AE81" s="2"/>
      <c r="AF81" s="102"/>
      <c r="AG81" s="2" t="str">
        <f t="shared" ref="AG81:AI81" si="170">if(countifs({U$2:U$4;U$7:U$9;U$12:U$14;U$17:U$19;U$22:U$24;U$27:U$29;U$32:U$34},$AF81)=0,"",countifs({U$2:U$4;U$7:U$9;U$12:U$14;U$17:U$19;U$22:U$24;U$27:U$29;U$32:U$34},$AF81))</f>
        <v/>
      </c>
      <c r="AH81" s="2" t="str">
        <f t="shared" si="170"/>
        <v/>
      </c>
      <c r="AI81" s="2" t="str">
        <f t="shared" si="170"/>
        <v/>
      </c>
      <c r="AJ81" s="80" t="str">
        <f t="shared" si="20"/>
        <v/>
      </c>
      <c r="AK81" s="81" t="str">
        <f t="shared" si="21"/>
        <v>아이디 입력 하셈</v>
      </c>
      <c r="AL81" s="81" t="str">
        <f t="shared" si="22"/>
        <v>아이디 입력 하셈</v>
      </c>
      <c r="AM81" s="81">
        <f t="shared" si="23"/>
        <v>0</v>
      </c>
      <c r="AN81" s="15"/>
      <c r="AO81" s="15"/>
    </row>
    <row r="82">
      <c r="A82" s="46"/>
      <c r="B82" s="46"/>
      <c r="C82" s="46"/>
      <c r="E82" s="102"/>
      <c r="F82" s="2" t="str">
        <f t="shared" ref="F82:H82" si="171">if(countifs({F$2:F$4;F$7:F$9;F$12:F$14;F$17:F$19;F$22:F$24;F$27:F$29;F$32:F$34},$E82)=0,,countifs({F$2:F$4;F$7:F$9;F$12:F$14;F$17:F$19;F$22:F$24;F$27:F$29;F$32:F$34},$E82))</f>
        <v/>
      </c>
      <c r="G82" s="2" t="str">
        <f t="shared" si="171"/>
        <v/>
      </c>
      <c r="H82" s="2" t="str">
        <f t="shared" si="171"/>
        <v/>
      </c>
      <c r="I82" s="80" t="str">
        <f t="shared" si="6"/>
        <v/>
      </c>
      <c r="J82" s="81" t="str">
        <f t="shared" si="7"/>
        <v>아이디 입력 하셈</v>
      </c>
      <c r="K82" s="81" t="str">
        <f t="shared" si="8"/>
        <v>아이디 입력 하셈</v>
      </c>
      <c r="L82" s="81">
        <f t="shared" si="9"/>
        <v>0</v>
      </c>
      <c r="M82" s="2"/>
      <c r="N82" s="102"/>
      <c r="O82" s="35" t="str">
        <f t="shared" ref="O82:Q82" si="172">if(countifs({K$2:K$4;K$7:K$9;K$12:K$14;K$17:K$19;K$22:K$24;K$27:K$29;K$32:K$34},$N82)=0,"",countifs({K$2:K$4;K$7:K$9;K$12:K$14;K$17:K$19;K$22:K$24;K$27:K$29;K$32:K$34},$N82))</f>
        <v/>
      </c>
      <c r="P82" s="2" t="str">
        <f t="shared" si="172"/>
        <v/>
      </c>
      <c r="Q82" s="79" t="str">
        <f t="shared" si="172"/>
        <v/>
      </c>
      <c r="R82" s="80" t="str">
        <f t="shared" si="11"/>
        <v/>
      </c>
      <c r="S82" s="81" t="str">
        <f t="shared" si="12"/>
        <v>아이디 입력 하셈</v>
      </c>
      <c r="T82" s="81" t="str">
        <f t="shared" si="13"/>
        <v>아이디 입력 하셈</v>
      </c>
      <c r="U82" s="81">
        <f t="shared" si="14"/>
        <v>0</v>
      </c>
      <c r="V82" s="2"/>
      <c r="W82" s="102"/>
      <c r="X82" s="2" t="str">
        <f t="shared" ref="X82:Z82" si="173">if(countifs({P$2:P$4;P$7:P$9;P$12:P$14;P$17:P$19;P$22:P$24;P$27:P$29;P$32:P$34},$E82)=0,"",countifs({P$2:P$4;P$7:P$9;P$12:P$14;P$17:P$19;P$22:P$24;P$27:P$29;P$32:P$34},$E82))</f>
        <v/>
      </c>
      <c r="Y82" s="2" t="str">
        <f t="shared" si="173"/>
        <v/>
      </c>
      <c r="Z82" s="2" t="str">
        <f t="shared" si="173"/>
        <v/>
      </c>
      <c r="AA82" s="80" t="str">
        <f t="shared" si="16"/>
        <v/>
      </c>
      <c r="AB82" s="81" t="str">
        <f t="shared" si="28"/>
        <v>아이디 입력 하셈</v>
      </c>
      <c r="AC82" s="81" t="str">
        <f t="shared" si="17"/>
        <v>아이디 입력 하셈</v>
      </c>
      <c r="AD82" s="81">
        <f t="shared" si="18"/>
        <v>0</v>
      </c>
      <c r="AE82" s="2"/>
      <c r="AF82" s="102"/>
      <c r="AG82" s="2" t="str">
        <f t="shared" ref="AG82:AI82" si="174">if(countifs({U$2:U$4;U$7:U$9;U$12:U$14;U$17:U$19;U$22:U$24;U$27:U$29;U$32:U$34},$AF82)=0,"",countifs({U$2:U$4;U$7:U$9;U$12:U$14;U$17:U$19;U$22:U$24;U$27:U$29;U$32:U$34},$AF82))</f>
        <v/>
      </c>
      <c r="AH82" s="2" t="str">
        <f t="shared" si="174"/>
        <v/>
      </c>
      <c r="AI82" s="2" t="str">
        <f t="shared" si="174"/>
        <v/>
      </c>
      <c r="AJ82" s="80" t="str">
        <f t="shared" si="20"/>
        <v/>
      </c>
      <c r="AK82" s="81" t="str">
        <f t="shared" si="21"/>
        <v>아이디 입력 하셈</v>
      </c>
      <c r="AL82" s="81" t="str">
        <f t="shared" si="22"/>
        <v>아이디 입력 하셈</v>
      </c>
      <c r="AM82" s="81">
        <f t="shared" si="23"/>
        <v>0</v>
      </c>
      <c r="AN82" s="15"/>
      <c r="AO82" s="15"/>
    </row>
    <row r="83">
      <c r="A83" s="46"/>
      <c r="B83" s="46"/>
      <c r="C83" s="46"/>
      <c r="E83" s="102"/>
      <c r="F83" s="2" t="str">
        <f t="shared" ref="F83:H83" si="175">if(countifs({F$2:F$4;F$7:F$9;F$12:F$14;F$17:F$19;F$22:F$24;F$27:F$29;F$32:F$34},$E83)=0,,countifs({F$2:F$4;F$7:F$9;F$12:F$14;F$17:F$19;F$22:F$24;F$27:F$29;F$32:F$34},$E83))</f>
        <v/>
      </c>
      <c r="G83" s="2" t="str">
        <f t="shared" si="175"/>
        <v/>
      </c>
      <c r="H83" s="2" t="str">
        <f t="shared" si="175"/>
        <v/>
      </c>
      <c r="I83" s="80" t="str">
        <f t="shared" si="6"/>
        <v/>
      </c>
      <c r="J83" s="81" t="str">
        <f t="shared" si="7"/>
        <v>아이디 입력 하셈</v>
      </c>
      <c r="K83" s="81" t="str">
        <f t="shared" si="8"/>
        <v>아이디 입력 하셈</v>
      </c>
      <c r="L83" s="81">
        <f t="shared" si="9"/>
        <v>0</v>
      </c>
      <c r="M83" s="2"/>
      <c r="N83" s="102"/>
      <c r="O83" s="35" t="str">
        <f t="shared" ref="O83:Q83" si="176">if(countifs({K$2:K$4;K$7:K$9;K$12:K$14;K$17:K$19;K$22:K$24;K$27:K$29;K$32:K$34},$N83)=0,"",countifs({K$2:K$4;K$7:K$9;K$12:K$14;K$17:K$19;K$22:K$24;K$27:K$29;K$32:K$34},$N83))</f>
        <v/>
      </c>
      <c r="P83" s="2" t="str">
        <f t="shared" si="176"/>
        <v/>
      </c>
      <c r="Q83" s="79" t="str">
        <f t="shared" si="176"/>
        <v/>
      </c>
      <c r="R83" s="80" t="str">
        <f t="shared" si="11"/>
        <v/>
      </c>
      <c r="S83" s="81" t="str">
        <f t="shared" si="12"/>
        <v>아이디 입력 하셈</v>
      </c>
      <c r="T83" s="81" t="str">
        <f t="shared" si="13"/>
        <v>아이디 입력 하셈</v>
      </c>
      <c r="U83" s="81">
        <f t="shared" si="14"/>
        <v>0</v>
      </c>
      <c r="V83" s="2"/>
      <c r="W83" s="102"/>
      <c r="X83" s="2" t="str">
        <f t="shared" ref="X83:Z83" si="177">if(countifs({P$2:P$4;P$7:P$9;P$12:P$14;P$17:P$19;P$22:P$24;P$27:P$29;P$32:P$34},$E83)=0,"",countifs({P$2:P$4;P$7:P$9;P$12:P$14;P$17:P$19;P$22:P$24;P$27:P$29;P$32:P$34},$E83))</f>
        <v/>
      </c>
      <c r="Y83" s="2" t="str">
        <f t="shared" si="177"/>
        <v/>
      </c>
      <c r="Z83" s="2" t="str">
        <f t="shared" si="177"/>
        <v/>
      </c>
      <c r="AA83" s="80" t="str">
        <f t="shared" si="16"/>
        <v/>
      </c>
      <c r="AB83" s="81" t="str">
        <f t="shared" si="28"/>
        <v>아이디 입력 하셈</v>
      </c>
      <c r="AC83" s="81" t="str">
        <f t="shared" si="17"/>
        <v>아이디 입력 하셈</v>
      </c>
      <c r="AD83" s="81">
        <f t="shared" si="18"/>
        <v>0</v>
      </c>
      <c r="AE83" s="2"/>
      <c r="AF83" s="102"/>
      <c r="AG83" s="2" t="str">
        <f t="shared" ref="AG83:AI83" si="178">if(countifs({U$2:U$4;U$7:U$9;U$12:U$14;U$17:U$19;U$22:U$24;U$27:U$29;U$32:U$34},$AF83)=0,"",countifs({U$2:U$4;U$7:U$9;U$12:U$14;U$17:U$19;U$22:U$24;U$27:U$29;U$32:U$34},$AF83))</f>
        <v/>
      </c>
      <c r="AH83" s="2" t="str">
        <f t="shared" si="178"/>
        <v/>
      </c>
      <c r="AI83" s="2" t="str">
        <f t="shared" si="178"/>
        <v/>
      </c>
      <c r="AJ83" s="80" t="str">
        <f t="shared" si="20"/>
        <v/>
      </c>
      <c r="AK83" s="81" t="str">
        <f t="shared" si="21"/>
        <v>아이디 입력 하셈</v>
      </c>
      <c r="AL83" s="81" t="str">
        <f t="shared" si="22"/>
        <v>아이디 입력 하셈</v>
      </c>
      <c r="AM83" s="81">
        <f t="shared" si="23"/>
        <v>0</v>
      </c>
      <c r="AN83" s="15"/>
      <c r="AO83" s="15"/>
    </row>
    <row r="84">
      <c r="A84" s="46"/>
      <c r="B84" s="46"/>
      <c r="C84" s="46"/>
      <c r="E84" s="102"/>
      <c r="F84" s="2" t="str">
        <f t="shared" ref="F84:H84" si="179">if(countifs({F$2:F$4;F$7:F$9;F$12:F$14;F$17:F$19;F$22:F$24;F$27:F$29;F$32:F$34},$E84)=0,,countifs({F$2:F$4;F$7:F$9;F$12:F$14;F$17:F$19;F$22:F$24;F$27:F$29;F$32:F$34},$E84))</f>
        <v/>
      </c>
      <c r="G84" s="2" t="str">
        <f t="shared" si="179"/>
        <v/>
      </c>
      <c r="H84" s="2" t="str">
        <f t="shared" si="179"/>
        <v/>
      </c>
      <c r="I84" s="80" t="str">
        <f t="shared" si="6"/>
        <v/>
      </c>
      <c r="J84" s="81" t="str">
        <f t="shared" si="7"/>
        <v>아이디 입력 하셈</v>
      </c>
      <c r="K84" s="81" t="str">
        <f t="shared" si="8"/>
        <v>아이디 입력 하셈</v>
      </c>
      <c r="L84" s="81">
        <f t="shared" si="9"/>
        <v>0</v>
      </c>
      <c r="M84" s="2"/>
      <c r="N84" s="102"/>
      <c r="O84" s="35" t="str">
        <f t="shared" ref="O84:Q84" si="180">if(countifs({K$2:K$4;K$7:K$9;K$12:K$14;K$17:K$19;K$22:K$24;K$27:K$29;K$32:K$34},$N84)=0,"",countifs({K$2:K$4;K$7:K$9;K$12:K$14;K$17:K$19;K$22:K$24;K$27:K$29;K$32:K$34},$N84))</f>
        <v/>
      </c>
      <c r="P84" s="2" t="str">
        <f t="shared" si="180"/>
        <v/>
      </c>
      <c r="Q84" s="79" t="str">
        <f t="shared" si="180"/>
        <v/>
      </c>
      <c r="R84" s="80" t="str">
        <f t="shared" si="11"/>
        <v/>
      </c>
      <c r="S84" s="81" t="str">
        <f t="shared" si="12"/>
        <v>아이디 입력 하셈</v>
      </c>
      <c r="T84" s="81" t="str">
        <f t="shared" si="13"/>
        <v>아이디 입력 하셈</v>
      </c>
      <c r="U84" s="81">
        <f t="shared" si="14"/>
        <v>0</v>
      </c>
      <c r="V84" s="2"/>
      <c r="W84" s="102"/>
      <c r="X84" s="2" t="str">
        <f t="shared" ref="X84:Z84" si="181">if(countifs({P$2:P$4;P$7:P$9;P$12:P$14;P$17:P$19;P$22:P$24;P$27:P$29;P$32:P$34},$E84)=0,"",countifs({P$2:P$4;P$7:P$9;P$12:P$14;P$17:P$19;P$22:P$24;P$27:P$29;P$32:P$34},$E84))</f>
        <v/>
      </c>
      <c r="Y84" s="2" t="str">
        <f t="shared" si="181"/>
        <v/>
      </c>
      <c r="Z84" s="2" t="str">
        <f t="shared" si="181"/>
        <v/>
      </c>
      <c r="AA84" s="80" t="str">
        <f t="shared" si="16"/>
        <v/>
      </c>
      <c r="AB84" s="81" t="str">
        <f t="shared" si="28"/>
        <v>아이디 입력 하셈</v>
      </c>
      <c r="AC84" s="81" t="str">
        <f t="shared" si="17"/>
        <v>아이디 입력 하셈</v>
      </c>
      <c r="AD84" s="81">
        <f t="shared" si="18"/>
        <v>0</v>
      </c>
      <c r="AE84" s="2"/>
      <c r="AF84" s="102"/>
      <c r="AG84" s="2" t="str">
        <f t="shared" ref="AG84:AI84" si="182">if(countifs({U$2:U$4;U$7:U$9;U$12:U$14;U$17:U$19;U$22:U$24;U$27:U$29;U$32:U$34},$AF84)=0,"",countifs({U$2:U$4;U$7:U$9;U$12:U$14;U$17:U$19;U$22:U$24;U$27:U$29;U$32:U$34},$AF84))</f>
        <v/>
      </c>
      <c r="AH84" s="2" t="str">
        <f t="shared" si="182"/>
        <v/>
      </c>
      <c r="AI84" s="2" t="str">
        <f t="shared" si="182"/>
        <v/>
      </c>
      <c r="AJ84" s="80" t="str">
        <f t="shared" si="20"/>
        <v/>
      </c>
      <c r="AK84" s="81" t="str">
        <f t="shared" si="21"/>
        <v>아이디 입력 하셈</v>
      </c>
      <c r="AL84" s="81" t="str">
        <f t="shared" si="22"/>
        <v>아이디 입력 하셈</v>
      </c>
      <c r="AM84" s="81">
        <f t="shared" si="23"/>
        <v>0</v>
      </c>
      <c r="AN84" s="15"/>
      <c r="AO84" s="15"/>
    </row>
    <row r="85">
      <c r="A85" s="46"/>
      <c r="B85" s="46"/>
      <c r="C85" s="46"/>
      <c r="E85" s="102"/>
      <c r="F85" s="2" t="str">
        <f t="shared" ref="F85:H85" si="183">if(countifs({F$2:F$4;F$7:F$9;F$12:F$14;F$17:F$19;F$22:F$24;F$27:F$29;F$32:F$34},$E85)=0,,countifs({F$2:F$4;F$7:F$9;F$12:F$14;F$17:F$19;F$22:F$24;F$27:F$29;F$32:F$34},$E85))</f>
        <v/>
      </c>
      <c r="G85" s="2" t="str">
        <f t="shared" si="183"/>
        <v/>
      </c>
      <c r="H85" s="2" t="str">
        <f t="shared" si="183"/>
        <v/>
      </c>
      <c r="I85" s="80" t="str">
        <f t="shared" si="6"/>
        <v/>
      </c>
      <c r="J85" s="81" t="str">
        <f t="shared" si="7"/>
        <v>아이디 입력 하셈</v>
      </c>
      <c r="K85" s="81" t="str">
        <f t="shared" si="8"/>
        <v>아이디 입력 하셈</v>
      </c>
      <c r="L85" s="81">
        <f t="shared" si="9"/>
        <v>0</v>
      </c>
      <c r="M85" s="2"/>
      <c r="N85" s="102"/>
      <c r="O85" s="35" t="str">
        <f t="shared" ref="O85:Q85" si="184">if(countifs({K$2:K$4;K$7:K$9;K$12:K$14;K$17:K$19;K$22:K$24;K$27:K$29;K$32:K$34},$N85)=0,"",countifs({K$2:K$4;K$7:K$9;K$12:K$14;K$17:K$19;K$22:K$24;K$27:K$29;K$32:K$34},$N85))</f>
        <v/>
      </c>
      <c r="P85" s="2" t="str">
        <f t="shared" si="184"/>
        <v/>
      </c>
      <c r="Q85" s="79" t="str">
        <f t="shared" si="184"/>
        <v/>
      </c>
      <c r="R85" s="80" t="str">
        <f t="shared" si="11"/>
        <v/>
      </c>
      <c r="S85" s="81" t="str">
        <f t="shared" si="12"/>
        <v>아이디 입력 하셈</v>
      </c>
      <c r="T85" s="81" t="str">
        <f t="shared" si="13"/>
        <v>아이디 입력 하셈</v>
      </c>
      <c r="U85" s="81">
        <f t="shared" si="14"/>
        <v>0</v>
      </c>
      <c r="V85" s="2"/>
      <c r="W85" s="102"/>
      <c r="X85" s="2" t="str">
        <f t="shared" ref="X85:Z85" si="185">if(countifs({P$2:P$4;P$7:P$9;P$12:P$14;P$17:P$19;P$22:P$24;P$27:P$29;P$32:P$34},$E85)=0,"",countifs({P$2:P$4;P$7:P$9;P$12:P$14;P$17:P$19;P$22:P$24;P$27:P$29;P$32:P$34},$E85))</f>
        <v/>
      </c>
      <c r="Y85" s="2" t="str">
        <f t="shared" si="185"/>
        <v/>
      </c>
      <c r="Z85" s="2" t="str">
        <f t="shared" si="185"/>
        <v/>
      </c>
      <c r="AA85" s="80" t="str">
        <f t="shared" si="16"/>
        <v/>
      </c>
      <c r="AB85" s="81" t="str">
        <f t="shared" si="28"/>
        <v>아이디 입력 하셈</v>
      </c>
      <c r="AC85" s="81" t="str">
        <f t="shared" si="17"/>
        <v>아이디 입력 하셈</v>
      </c>
      <c r="AD85" s="81">
        <f t="shared" si="18"/>
        <v>0</v>
      </c>
      <c r="AE85" s="2"/>
      <c r="AF85" s="102"/>
      <c r="AG85" s="2" t="str">
        <f t="shared" ref="AG85:AI85" si="186">if(countifs({U$2:U$4;U$7:U$9;U$12:U$14;U$17:U$19;U$22:U$24;U$27:U$29;U$32:U$34},$AF85)=0,"",countifs({U$2:U$4;U$7:U$9;U$12:U$14;U$17:U$19;U$22:U$24;U$27:U$29;U$32:U$34},$AF85))</f>
        <v/>
      </c>
      <c r="AH85" s="2" t="str">
        <f t="shared" si="186"/>
        <v/>
      </c>
      <c r="AI85" s="2" t="str">
        <f t="shared" si="186"/>
        <v/>
      </c>
      <c r="AJ85" s="80" t="str">
        <f t="shared" si="20"/>
        <v/>
      </c>
      <c r="AK85" s="81" t="str">
        <f t="shared" si="21"/>
        <v>아이디 입력 하셈</v>
      </c>
      <c r="AL85" s="81" t="str">
        <f t="shared" si="22"/>
        <v>아이디 입력 하셈</v>
      </c>
      <c r="AM85" s="81">
        <f t="shared" si="23"/>
        <v>0</v>
      </c>
      <c r="AN85" s="15"/>
      <c r="AO85" s="15"/>
    </row>
    <row r="86">
      <c r="A86" s="46"/>
      <c r="B86" s="46"/>
      <c r="C86" s="46"/>
      <c r="E86" s="102"/>
      <c r="F86" s="2" t="str">
        <f t="shared" ref="F86:H86" si="187">if(countifs({F$2:F$4;F$7:F$9;F$12:F$14;F$17:F$19;F$22:F$24;F$27:F$29;F$32:F$34},$E86)=0,,countifs({F$2:F$4;F$7:F$9;F$12:F$14;F$17:F$19;F$22:F$24;F$27:F$29;F$32:F$34},$E86))</f>
        <v/>
      </c>
      <c r="G86" s="2" t="str">
        <f t="shared" si="187"/>
        <v/>
      </c>
      <c r="H86" s="2" t="str">
        <f t="shared" si="187"/>
        <v/>
      </c>
      <c r="I86" s="80" t="str">
        <f t="shared" si="6"/>
        <v/>
      </c>
      <c r="J86" s="81" t="str">
        <f t="shared" si="7"/>
        <v>아이디 입력 하셈</v>
      </c>
      <c r="K86" s="81" t="str">
        <f t="shared" si="8"/>
        <v>아이디 입력 하셈</v>
      </c>
      <c r="L86" s="81">
        <f t="shared" si="9"/>
        <v>0</v>
      </c>
      <c r="M86" s="2"/>
      <c r="N86" s="102"/>
      <c r="O86" s="35" t="str">
        <f t="shared" ref="O86:Q86" si="188">if(countifs({K$2:K$4;K$7:K$9;K$12:K$14;K$17:K$19;K$22:K$24;K$27:K$29;K$32:K$34},$N86)=0,"",countifs({K$2:K$4;K$7:K$9;K$12:K$14;K$17:K$19;K$22:K$24;K$27:K$29;K$32:K$34},$N86))</f>
        <v/>
      </c>
      <c r="P86" s="2" t="str">
        <f t="shared" si="188"/>
        <v/>
      </c>
      <c r="Q86" s="79" t="str">
        <f t="shared" si="188"/>
        <v/>
      </c>
      <c r="R86" s="80" t="str">
        <f t="shared" si="11"/>
        <v/>
      </c>
      <c r="S86" s="81" t="str">
        <f t="shared" si="12"/>
        <v>아이디 입력 하셈</v>
      </c>
      <c r="T86" s="81" t="str">
        <f t="shared" si="13"/>
        <v>아이디 입력 하셈</v>
      </c>
      <c r="U86" s="81">
        <f t="shared" si="14"/>
        <v>0</v>
      </c>
      <c r="V86" s="2"/>
      <c r="W86" s="102"/>
      <c r="X86" s="2" t="str">
        <f t="shared" ref="X86:Z86" si="189">if(countifs({P$2:P$4;P$7:P$9;P$12:P$14;P$17:P$19;P$22:P$24;P$27:P$29;P$32:P$34},$E86)=0,"",countifs({P$2:P$4;P$7:P$9;P$12:P$14;P$17:P$19;P$22:P$24;P$27:P$29;P$32:P$34},$E86))</f>
        <v/>
      </c>
      <c r="Y86" s="2" t="str">
        <f t="shared" si="189"/>
        <v/>
      </c>
      <c r="Z86" s="2" t="str">
        <f t="shared" si="189"/>
        <v/>
      </c>
      <c r="AA86" s="80" t="str">
        <f t="shared" si="16"/>
        <v/>
      </c>
      <c r="AB86" s="81" t="str">
        <f t="shared" si="28"/>
        <v>아이디 입력 하셈</v>
      </c>
      <c r="AC86" s="81" t="str">
        <f t="shared" si="17"/>
        <v>아이디 입력 하셈</v>
      </c>
      <c r="AD86" s="81">
        <f t="shared" si="18"/>
        <v>0</v>
      </c>
      <c r="AE86" s="2"/>
      <c r="AF86" s="102"/>
      <c r="AG86" s="2" t="str">
        <f t="shared" ref="AG86:AI86" si="190">if(countifs({U$2:U$4;U$7:U$9;U$12:U$14;U$17:U$19;U$22:U$24;U$27:U$29;U$32:U$34},$AF86)=0,"",countifs({U$2:U$4;U$7:U$9;U$12:U$14;U$17:U$19;U$22:U$24;U$27:U$29;U$32:U$34},$AF86))</f>
        <v/>
      </c>
      <c r="AH86" s="2" t="str">
        <f t="shared" si="190"/>
        <v/>
      </c>
      <c r="AI86" s="2" t="str">
        <f t="shared" si="190"/>
        <v/>
      </c>
      <c r="AJ86" s="80" t="str">
        <f t="shared" si="20"/>
        <v/>
      </c>
      <c r="AK86" s="81" t="str">
        <f t="shared" si="21"/>
        <v>아이디 입력 하셈</v>
      </c>
      <c r="AL86" s="81" t="str">
        <f t="shared" si="22"/>
        <v>아이디 입력 하셈</v>
      </c>
      <c r="AM86" s="81">
        <f t="shared" si="23"/>
        <v>0</v>
      </c>
      <c r="AN86" s="15"/>
      <c r="AO86" s="15"/>
    </row>
    <row r="87">
      <c r="A87" s="46"/>
      <c r="B87" s="46"/>
      <c r="C87" s="46"/>
      <c r="E87" s="102"/>
      <c r="F87" s="2" t="str">
        <f t="shared" ref="F87:H87" si="191">if(countifs({F$2:F$4;F$7:F$9;F$12:F$14;F$17:F$19;F$22:F$24;F$27:F$29;F$32:F$34},$E87)=0,,countifs({F$2:F$4;F$7:F$9;F$12:F$14;F$17:F$19;F$22:F$24;F$27:F$29;F$32:F$34},$E87))</f>
        <v/>
      </c>
      <c r="G87" s="2" t="str">
        <f t="shared" si="191"/>
        <v/>
      </c>
      <c r="H87" s="2" t="str">
        <f t="shared" si="191"/>
        <v/>
      </c>
      <c r="I87" s="80" t="str">
        <f t="shared" si="6"/>
        <v/>
      </c>
      <c r="J87" s="81" t="str">
        <f t="shared" si="7"/>
        <v>아이디 입력 하셈</v>
      </c>
      <c r="K87" s="81" t="str">
        <f t="shared" si="8"/>
        <v>아이디 입력 하셈</v>
      </c>
      <c r="L87" s="81">
        <f t="shared" si="9"/>
        <v>0</v>
      </c>
      <c r="M87" s="2"/>
      <c r="N87" s="102"/>
      <c r="O87" s="35" t="str">
        <f t="shared" ref="O87:Q87" si="192">if(countifs({K$2:K$4;K$7:K$9;K$12:K$14;K$17:K$19;K$22:K$24;K$27:K$29;K$32:K$34},$N87)=0,"",countifs({K$2:K$4;K$7:K$9;K$12:K$14;K$17:K$19;K$22:K$24;K$27:K$29;K$32:K$34},$N87))</f>
        <v/>
      </c>
      <c r="P87" s="2" t="str">
        <f t="shared" si="192"/>
        <v/>
      </c>
      <c r="Q87" s="79" t="str">
        <f t="shared" si="192"/>
        <v/>
      </c>
      <c r="R87" s="80" t="str">
        <f t="shared" si="11"/>
        <v/>
      </c>
      <c r="S87" s="81" t="str">
        <f t="shared" si="12"/>
        <v>아이디 입력 하셈</v>
      </c>
      <c r="T87" s="81" t="str">
        <f t="shared" si="13"/>
        <v>아이디 입력 하셈</v>
      </c>
      <c r="U87" s="81">
        <f t="shared" si="14"/>
        <v>0</v>
      </c>
      <c r="V87" s="2"/>
      <c r="W87" s="102"/>
      <c r="X87" s="2" t="str">
        <f t="shared" ref="X87:Z87" si="193">if(countifs({P$2:P$4;P$7:P$9;P$12:P$14;P$17:P$19;P$22:P$24;P$27:P$29;P$32:P$34},$E87)=0,"",countifs({P$2:P$4;P$7:P$9;P$12:P$14;P$17:P$19;P$22:P$24;P$27:P$29;P$32:P$34},$E87))</f>
        <v/>
      </c>
      <c r="Y87" s="2" t="str">
        <f t="shared" si="193"/>
        <v/>
      </c>
      <c r="Z87" s="2" t="str">
        <f t="shared" si="193"/>
        <v/>
      </c>
      <c r="AA87" s="80" t="str">
        <f t="shared" si="16"/>
        <v/>
      </c>
      <c r="AB87" s="81" t="str">
        <f t="shared" si="28"/>
        <v>아이디 입력 하셈</v>
      </c>
      <c r="AC87" s="81" t="str">
        <f t="shared" si="17"/>
        <v>아이디 입력 하셈</v>
      </c>
      <c r="AD87" s="81">
        <f t="shared" si="18"/>
        <v>0</v>
      </c>
      <c r="AE87" s="2"/>
      <c r="AF87" s="102"/>
      <c r="AG87" s="2" t="str">
        <f t="shared" ref="AG87:AI87" si="194">if(countifs({U$2:U$4;U$7:U$9;U$12:U$14;U$17:U$19;U$22:U$24;U$27:U$29;U$32:U$34},$AF87)=0,"",countifs({U$2:U$4;U$7:U$9;U$12:U$14;U$17:U$19;U$22:U$24;U$27:U$29;U$32:U$34},$AF87))</f>
        <v/>
      </c>
      <c r="AH87" s="2" t="str">
        <f t="shared" si="194"/>
        <v/>
      </c>
      <c r="AI87" s="2" t="str">
        <f t="shared" si="194"/>
        <v/>
      </c>
      <c r="AJ87" s="80" t="str">
        <f t="shared" si="20"/>
        <v/>
      </c>
      <c r="AK87" s="81" t="str">
        <f t="shared" si="21"/>
        <v>아이디 입력 하셈</v>
      </c>
      <c r="AL87" s="81" t="str">
        <f t="shared" si="22"/>
        <v>아이디 입력 하셈</v>
      </c>
      <c r="AM87" s="81">
        <f t="shared" si="23"/>
        <v>0</v>
      </c>
      <c r="AN87" s="15"/>
      <c r="AO87" s="15"/>
    </row>
    <row r="88">
      <c r="A88" s="46"/>
      <c r="B88" s="46"/>
      <c r="C88" s="46"/>
      <c r="E88" s="102"/>
      <c r="F88" s="2" t="str">
        <f t="shared" ref="F88:H88" si="195">if(countifs({F$2:F$4;F$7:F$9;F$12:F$14;F$17:F$19;F$22:F$24;F$27:F$29;F$32:F$34},$E88)=0,,countifs({F$2:F$4;F$7:F$9;F$12:F$14;F$17:F$19;F$22:F$24;F$27:F$29;F$32:F$34},$E88))</f>
        <v/>
      </c>
      <c r="G88" s="2" t="str">
        <f t="shared" si="195"/>
        <v/>
      </c>
      <c r="H88" s="2" t="str">
        <f t="shared" si="195"/>
        <v/>
      </c>
      <c r="I88" s="80" t="str">
        <f t="shared" si="6"/>
        <v/>
      </c>
      <c r="J88" s="81" t="str">
        <f t="shared" si="7"/>
        <v>아이디 입력 하셈</v>
      </c>
      <c r="K88" s="81" t="str">
        <f t="shared" si="8"/>
        <v>아이디 입력 하셈</v>
      </c>
      <c r="L88" s="81">
        <f t="shared" si="9"/>
        <v>0</v>
      </c>
      <c r="M88" s="2"/>
      <c r="N88" s="102"/>
      <c r="O88" s="35" t="str">
        <f t="shared" ref="O88:Q88" si="196">if(countifs({K$2:K$4;K$7:K$9;K$12:K$14;K$17:K$19;K$22:K$24;K$27:K$29;K$32:K$34},$N88)=0,"",countifs({K$2:K$4;K$7:K$9;K$12:K$14;K$17:K$19;K$22:K$24;K$27:K$29;K$32:K$34},$N88))</f>
        <v/>
      </c>
      <c r="P88" s="2" t="str">
        <f t="shared" si="196"/>
        <v/>
      </c>
      <c r="Q88" s="79" t="str">
        <f t="shared" si="196"/>
        <v/>
      </c>
      <c r="R88" s="80" t="str">
        <f t="shared" si="11"/>
        <v/>
      </c>
      <c r="S88" s="81" t="str">
        <f t="shared" si="12"/>
        <v>아이디 입력 하셈</v>
      </c>
      <c r="T88" s="81" t="str">
        <f t="shared" si="13"/>
        <v>아이디 입력 하셈</v>
      </c>
      <c r="U88" s="81">
        <f t="shared" si="14"/>
        <v>0</v>
      </c>
      <c r="V88" s="2"/>
      <c r="W88" s="102"/>
      <c r="X88" s="2" t="str">
        <f t="shared" ref="X88:Z88" si="197">if(countifs({P$2:P$4;P$7:P$9;P$12:P$14;P$17:P$19;P$22:P$24;P$27:P$29;P$32:P$34},$E88)=0,"",countifs({P$2:P$4;P$7:P$9;P$12:P$14;P$17:P$19;P$22:P$24;P$27:P$29;P$32:P$34},$E88))</f>
        <v/>
      </c>
      <c r="Y88" s="2" t="str">
        <f t="shared" si="197"/>
        <v/>
      </c>
      <c r="Z88" s="2" t="str">
        <f t="shared" si="197"/>
        <v/>
      </c>
      <c r="AA88" s="80" t="str">
        <f t="shared" si="16"/>
        <v/>
      </c>
      <c r="AB88" s="81" t="str">
        <f t="shared" si="28"/>
        <v>아이디 입력 하셈</v>
      </c>
      <c r="AC88" s="81" t="str">
        <f t="shared" si="17"/>
        <v>아이디 입력 하셈</v>
      </c>
      <c r="AD88" s="81">
        <f t="shared" si="18"/>
        <v>0</v>
      </c>
      <c r="AE88" s="2"/>
      <c r="AF88" s="102"/>
      <c r="AG88" s="2" t="str">
        <f t="shared" ref="AG88:AI88" si="198">if(countifs({U$2:U$4;U$7:U$9;U$12:U$14;U$17:U$19;U$22:U$24;U$27:U$29;U$32:U$34},$AF88)=0,"",countifs({U$2:U$4;U$7:U$9;U$12:U$14;U$17:U$19;U$22:U$24;U$27:U$29;U$32:U$34},$AF88))</f>
        <v/>
      </c>
      <c r="AH88" s="2" t="str">
        <f t="shared" si="198"/>
        <v/>
      </c>
      <c r="AI88" s="2" t="str">
        <f t="shared" si="198"/>
        <v/>
      </c>
      <c r="AJ88" s="80" t="str">
        <f t="shared" si="20"/>
        <v/>
      </c>
      <c r="AK88" s="81" t="str">
        <f t="shared" si="21"/>
        <v>아이디 입력 하셈</v>
      </c>
      <c r="AL88" s="81" t="str">
        <f t="shared" si="22"/>
        <v>아이디 입력 하셈</v>
      </c>
      <c r="AM88" s="81">
        <f t="shared" si="23"/>
        <v>0</v>
      </c>
      <c r="AN88" s="15"/>
      <c r="AO88" s="15"/>
    </row>
    <row r="89">
      <c r="A89" s="46"/>
      <c r="B89" s="46"/>
      <c r="C89" s="46"/>
      <c r="E89" s="102"/>
      <c r="F89" s="2" t="str">
        <f t="shared" ref="F89:H89" si="199">if(countifs({F$2:F$4;F$7:F$9;F$12:F$14;F$17:F$19;F$22:F$24;F$27:F$29;F$32:F$34},$E89)=0,,countifs({F$2:F$4;F$7:F$9;F$12:F$14;F$17:F$19;F$22:F$24;F$27:F$29;F$32:F$34},$E89))</f>
        <v/>
      </c>
      <c r="G89" s="2" t="str">
        <f t="shared" si="199"/>
        <v/>
      </c>
      <c r="H89" s="2" t="str">
        <f t="shared" si="199"/>
        <v/>
      </c>
      <c r="I89" s="80" t="str">
        <f t="shared" si="6"/>
        <v/>
      </c>
      <c r="J89" s="81" t="str">
        <f t="shared" si="7"/>
        <v>아이디 입력 하셈</v>
      </c>
      <c r="K89" s="81" t="str">
        <f t="shared" si="8"/>
        <v>아이디 입력 하셈</v>
      </c>
      <c r="L89" s="81">
        <f t="shared" si="9"/>
        <v>0</v>
      </c>
      <c r="M89" s="2"/>
      <c r="N89" s="102"/>
      <c r="O89" s="35" t="str">
        <f t="shared" ref="O89:Q89" si="200">if(countifs({K$2:K$4;K$7:K$9;K$12:K$14;K$17:K$19;K$22:K$24;K$27:K$29;K$32:K$34},$N89)=0,"",countifs({K$2:K$4;K$7:K$9;K$12:K$14;K$17:K$19;K$22:K$24;K$27:K$29;K$32:K$34},$N89))</f>
        <v/>
      </c>
      <c r="P89" s="2" t="str">
        <f t="shared" si="200"/>
        <v/>
      </c>
      <c r="Q89" s="79" t="str">
        <f t="shared" si="200"/>
        <v/>
      </c>
      <c r="R89" s="80" t="str">
        <f t="shared" si="11"/>
        <v/>
      </c>
      <c r="S89" s="81" t="str">
        <f t="shared" si="12"/>
        <v>아이디 입력 하셈</v>
      </c>
      <c r="T89" s="81" t="str">
        <f t="shared" si="13"/>
        <v>아이디 입력 하셈</v>
      </c>
      <c r="U89" s="81">
        <f t="shared" si="14"/>
        <v>0</v>
      </c>
      <c r="V89" s="2"/>
      <c r="W89" s="102"/>
      <c r="X89" s="2" t="str">
        <f t="shared" ref="X89:Z89" si="201">if(countifs({P$2:P$4;P$7:P$9;P$12:P$14;P$17:P$19;P$22:P$24;P$27:P$29;P$32:P$34},$E89)=0,"",countifs({P$2:P$4;P$7:P$9;P$12:P$14;P$17:P$19;P$22:P$24;P$27:P$29;P$32:P$34},$E89))</f>
        <v/>
      </c>
      <c r="Y89" s="2" t="str">
        <f t="shared" si="201"/>
        <v/>
      </c>
      <c r="Z89" s="2" t="str">
        <f t="shared" si="201"/>
        <v/>
      </c>
      <c r="AA89" s="80" t="str">
        <f t="shared" si="16"/>
        <v/>
      </c>
      <c r="AB89" s="81" t="str">
        <f t="shared" si="28"/>
        <v>아이디 입력 하셈</v>
      </c>
      <c r="AC89" s="81" t="str">
        <f t="shared" si="17"/>
        <v>아이디 입력 하셈</v>
      </c>
      <c r="AD89" s="81">
        <f t="shared" si="18"/>
        <v>0</v>
      </c>
      <c r="AE89" s="2"/>
      <c r="AF89" s="102"/>
      <c r="AG89" s="2" t="str">
        <f t="shared" ref="AG89:AI89" si="202">if(countifs({U$2:U$4;U$7:U$9;U$12:U$14;U$17:U$19;U$22:U$24;U$27:U$29;U$32:U$34},$AF89)=0,"",countifs({U$2:U$4;U$7:U$9;U$12:U$14;U$17:U$19;U$22:U$24;U$27:U$29;U$32:U$34},$AF89))</f>
        <v/>
      </c>
      <c r="AH89" s="2" t="str">
        <f t="shared" si="202"/>
        <v/>
      </c>
      <c r="AI89" s="2" t="str">
        <f t="shared" si="202"/>
        <v/>
      </c>
      <c r="AJ89" s="80" t="str">
        <f t="shared" si="20"/>
        <v/>
      </c>
      <c r="AK89" s="81" t="str">
        <f t="shared" si="21"/>
        <v>아이디 입력 하셈</v>
      </c>
      <c r="AL89" s="81" t="str">
        <f t="shared" si="22"/>
        <v>아이디 입력 하셈</v>
      </c>
      <c r="AM89" s="81">
        <f t="shared" si="23"/>
        <v>0</v>
      </c>
      <c r="AN89" s="15"/>
      <c r="AO89" s="15"/>
    </row>
    <row r="90">
      <c r="A90" s="46"/>
      <c r="B90" s="46"/>
      <c r="C90" s="46"/>
      <c r="E90" s="102"/>
      <c r="F90" s="2" t="str">
        <f t="shared" ref="F90:H90" si="203">if(countifs({F$2:F$4;F$7:F$9;F$12:F$14;F$17:F$19;F$22:F$24;F$27:F$29;F$32:F$34},$E90)=0,,countifs({F$2:F$4;F$7:F$9;F$12:F$14;F$17:F$19;F$22:F$24;F$27:F$29;F$32:F$34},$E90))</f>
        <v/>
      </c>
      <c r="G90" s="2" t="str">
        <f t="shared" si="203"/>
        <v/>
      </c>
      <c r="H90" s="2" t="str">
        <f t="shared" si="203"/>
        <v/>
      </c>
      <c r="I90" s="80" t="str">
        <f t="shared" si="6"/>
        <v/>
      </c>
      <c r="J90" s="81" t="str">
        <f t="shared" si="7"/>
        <v>아이디 입력 하셈</v>
      </c>
      <c r="K90" s="81" t="str">
        <f t="shared" si="8"/>
        <v>아이디 입력 하셈</v>
      </c>
      <c r="L90" s="81">
        <f t="shared" si="9"/>
        <v>0</v>
      </c>
      <c r="M90" s="2"/>
      <c r="N90" s="102"/>
      <c r="O90" s="35" t="str">
        <f t="shared" ref="O90:Q90" si="204">if(countifs({K$2:K$4;K$7:K$9;K$12:K$14;K$17:K$19;K$22:K$24;K$27:K$29;K$32:K$34},$N90)=0,"",countifs({K$2:K$4;K$7:K$9;K$12:K$14;K$17:K$19;K$22:K$24;K$27:K$29;K$32:K$34},$N90))</f>
        <v/>
      </c>
      <c r="P90" s="2" t="str">
        <f t="shared" si="204"/>
        <v/>
      </c>
      <c r="Q90" s="79" t="str">
        <f t="shared" si="204"/>
        <v/>
      </c>
      <c r="R90" s="80" t="str">
        <f t="shared" si="11"/>
        <v/>
      </c>
      <c r="S90" s="81" t="str">
        <f t="shared" si="12"/>
        <v>아이디 입력 하셈</v>
      </c>
      <c r="T90" s="81" t="str">
        <f t="shared" si="13"/>
        <v>아이디 입력 하셈</v>
      </c>
      <c r="U90" s="81">
        <f t="shared" si="14"/>
        <v>0</v>
      </c>
      <c r="V90" s="2"/>
      <c r="W90" s="102"/>
      <c r="X90" s="2" t="str">
        <f t="shared" ref="X90:Z90" si="205">if(countifs({P$2:P$4;P$7:P$9;P$12:P$14;P$17:P$19;P$22:P$24;P$27:P$29;P$32:P$34},$E90)=0,"",countifs({P$2:P$4;P$7:P$9;P$12:P$14;P$17:P$19;P$22:P$24;P$27:P$29;P$32:P$34},$E90))</f>
        <v/>
      </c>
      <c r="Y90" s="2" t="str">
        <f t="shared" si="205"/>
        <v/>
      </c>
      <c r="Z90" s="2" t="str">
        <f t="shared" si="205"/>
        <v/>
      </c>
      <c r="AA90" s="80" t="str">
        <f t="shared" si="16"/>
        <v/>
      </c>
      <c r="AB90" s="81" t="str">
        <f t="shared" si="28"/>
        <v>아이디 입력 하셈</v>
      </c>
      <c r="AC90" s="81" t="str">
        <f t="shared" si="17"/>
        <v>아이디 입력 하셈</v>
      </c>
      <c r="AD90" s="81">
        <f t="shared" si="18"/>
        <v>0</v>
      </c>
      <c r="AE90" s="2"/>
      <c r="AF90" s="102"/>
      <c r="AG90" s="2" t="str">
        <f t="shared" ref="AG90:AI90" si="206">if(countifs({U$2:U$4;U$7:U$9;U$12:U$14;U$17:U$19;U$22:U$24;U$27:U$29;U$32:U$34},$AF90)=0,"",countifs({U$2:U$4;U$7:U$9;U$12:U$14;U$17:U$19;U$22:U$24;U$27:U$29;U$32:U$34},$AF90))</f>
        <v/>
      </c>
      <c r="AH90" s="2" t="str">
        <f t="shared" si="206"/>
        <v/>
      </c>
      <c r="AI90" s="2" t="str">
        <f t="shared" si="206"/>
        <v/>
      </c>
      <c r="AJ90" s="80" t="str">
        <f t="shared" si="20"/>
        <v/>
      </c>
      <c r="AK90" s="81" t="str">
        <f t="shared" si="21"/>
        <v>아이디 입력 하셈</v>
      </c>
      <c r="AL90" s="81" t="str">
        <f t="shared" si="22"/>
        <v>아이디 입력 하셈</v>
      </c>
      <c r="AM90" s="81">
        <f t="shared" si="23"/>
        <v>0</v>
      </c>
      <c r="AN90" s="15"/>
      <c r="AO90" s="15"/>
    </row>
    <row r="91">
      <c r="A91" s="102"/>
      <c r="B91" s="102"/>
      <c r="C91" s="10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15"/>
      <c r="P91" s="2"/>
      <c r="Q91" s="2"/>
      <c r="R91" s="2" t="str">
        <f t="shared" ref="R91:T91" si="207">if(countifs({P$2:P$4;P$7:P$9;P$12:P$14;P$17:P$19;P$22:P$24;P$27:P$29;P$32:P$34},$A91)=0,"",countifs({P$2:P$4;P$7:P$9;P$12:P$14;P$17:P$19;P$22:P$24;P$27:P$29;P$32:P$34},$A91))</f>
        <v/>
      </c>
      <c r="S91" s="2" t="str">
        <f t="shared" si="207"/>
        <v/>
      </c>
      <c r="T91" s="2" t="str">
        <f t="shared" si="207"/>
        <v/>
      </c>
      <c r="U91" s="2"/>
      <c r="W91" s="2"/>
      <c r="X91" s="2"/>
      <c r="Y91" s="2"/>
      <c r="Z91" s="2" t="str">
        <f t="shared" ref="Z91:AA91" si="208">if(countifs({U$2:U$4;U$7:U$9;U$12:U$14;U$17:U$19;U$22:U$24;U$27:U$29;U$32:U$34},$A91)=0,"",countifs({U$2:U$4;U$7:U$9;U$12:U$14;U$17:U$19;U$22:U$24;U$27:U$29;U$32:U$34},$A91))</f>
        <v/>
      </c>
      <c r="AA91" s="2" t="str">
        <f t="shared" si="208"/>
        <v/>
      </c>
      <c r="AB91" s="2" t="str">
        <f t="array" ref="AB91">if(countifs({W$2:W$4;X$7:X$9;W$12:W$14;W$17:W$19;W$22:W$24;W$27:W$29;W$32:W$34},$A91)=0,"",countifs({W$2:W$4;X$7:X$9;W$12:W$14;W$17:W$19;W$22:W$24;W$27:W$29;W$32:W$34},$A91))</f>
        <v/>
      </c>
      <c r="AD91" s="2"/>
      <c r="AE91" s="15"/>
      <c r="AF91" s="15"/>
      <c r="AG91" s="15"/>
      <c r="AH91" s="15"/>
      <c r="AI91" s="15"/>
      <c r="AJ91" s="15"/>
      <c r="AK91" s="15"/>
      <c r="AL91" s="2"/>
      <c r="AM91" s="15"/>
      <c r="AN91" s="15"/>
      <c r="AO91" s="15"/>
    </row>
    <row r="92">
      <c r="A92" s="102"/>
      <c r="B92" s="102"/>
      <c r="C92" s="10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M92" s="2"/>
      <c r="AN92" s="2"/>
      <c r="AO92" s="2"/>
    </row>
    <row r="93">
      <c r="A93" s="102"/>
      <c r="B93" s="102"/>
      <c r="C93" s="10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M93" s="2"/>
      <c r="AN93" s="2"/>
      <c r="AO93" s="2"/>
    </row>
    <row r="94">
      <c r="A94" s="102"/>
      <c r="B94" s="102"/>
      <c r="C94" s="10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M94" s="2"/>
      <c r="AN94" s="2"/>
      <c r="AO94" s="2"/>
    </row>
    <row r="95">
      <c r="A95" s="102"/>
      <c r="B95" s="102"/>
      <c r="C95" s="10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M95" s="2"/>
      <c r="AN95" s="2"/>
      <c r="AO95" s="2"/>
    </row>
    <row r="96">
      <c r="A96" s="102"/>
      <c r="B96" s="102"/>
      <c r="C96" s="10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</row>
    <row r="97">
      <c r="A97" s="102"/>
      <c r="B97" s="102"/>
      <c r="C97" s="10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</row>
    <row r="98">
      <c r="A98" s="102"/>
      <c r="B98" s="102"/>
      <c r="C98" s="10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</row>
    <row r="99">
      <c r="A99" s="102"/>
      <c r="B99" s="102"/>
      <c r="C99" s="10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</row>
    <row r="100">
      <c r="A100" s="102"/>
      <c r="B100" s="102"/>
      <c r="C100" s="10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</row>
    <row r="101">
      <c r="A101" s="102"/>
      <c r="B101" s="102"/>
      <c r="C101" s="10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</row>
    <row r="102">
      <c r="A102" s="102"/>
      <c r="B102" s="102"/>
      <c r="C102" s="10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</row>
    <row r="103">
      <c r="A103" s="102"/>
      <c r="B103" s="102"/>
      <c r="C103" s="10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</row>
    <row r="104">
      <c r="A104" s="102"/>
      <c r="B104" s="102"/>
      <c r="C104" s="10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</row>
    <row r="105">
      <c r="A105" s="102"/>
      <c r="B105" s="102"/>
      <c r="C105" s="10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</row>
    <row r="106">
      <c r="A106" s="102"/>
      <c r="B106" s="102"/>
      <c r="C106" s="10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</row>
    <row r="107">
      <c r="A107" s="102"/>
      <c r="B107" s="102"/>
      <c r="C107" s="10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</row>
    <row r="108">
      <c r="A108" s="102"/>
      <c r="B108" s="102"/>
      <c r="C108" s="10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</row>
    <row r="109">
      <c r="A109" s="102"/>
      <c r="B109" s="102"/>
      <c r="C109" s="10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</row>
    <row r="110">
      <c r="A110" s="102"/>
      <c r="B110" s="102"/>
      <c r="C110" s="10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</row>
    <row r="111">
      <c r="A111" s="102"/>
      <c r="B111" s="102"/>
      <c r="C111" s="10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</row>
    <row r="112">
      <c r="A112" s="102"/>
      <c r="B112" s="102"/>
      <c r="C112" s="10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</row>
    <row r="113">
      <c r="A113" s="102"/>
      <c r="B113" s="102"/>
      <c r="C113" s="10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</row>
    <row r="114">
      <c r="A114" s="102"/>
      <c r="B114" s="102"/>
      <c r="C114" s="10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</row>
    <row r="115">
      <c r="A115" s="102"/>
      <c r="B115" s="102"/>
      <c r="C115" s="10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</row>
    <row r="116">
      <c r="A116" s="102"/>
      <c r="B116" s="102"/>
      <c r="C116" s="10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</row>
    <row r="117">
      <c r="A117" s="102"/>
      <c r="B117" s="102"/>
      <c r="C117" s="10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</row>
    <row r="118">
      <c r="A118" s="102"/>
      <c r="B118" s="102"/>
      <c r="C118" s="10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</row>
    <row r="119">
      <c r="A119" s="102"/>
      <c r="B119" s="102"/>
      <c r="C119" s="10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</row>
    <row r="120">
      <c r="A120" s="102"/>
      <c r="B120" s="102"/>
      <c r="C120" s="10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</row>
    <row r="121">
      <c r="A121" s="102"/>
      <c r="B121" s="102"/>
      <c r="C121" s="10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</row>
    <row r="122">
      <c r="A122" s="102"/>
      <c r="B122" s="102"/>
      <c r="C122" s="10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</row>
    <row r="123">
      <c r="A123" s="102"/>
      <c r="B123" s="102"/>
      <c r="C123" s="10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</row>
    <row r="124">
      <c r="A124" s="102"/>
      <c r="B124" s="102"/>
      <c r="C124" s="10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</row>
    <row r="125">
      <c r="A125" s="102"/>
      <c r="B125" s="102"/>
      <c r="C125" s="10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</row>
    <row r="126">
      <c r="A126" s="102"/>
      <c r="B126" s="102"/>
      <c r="C126" s="10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</row>
    <row r="127">
      <c r="A127" s="102"/>
      <c r="B127" s="102"/>
      <c r="C127" s="10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</row>
    <row r="128">
      <c r="A128" s="102"/>
      <c r="B128" s="102"/>
      <c r="C128" s="10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</row>
    <row r="129">
      <c r="A129" s="102"/>
      <c r="B129" s="102"/>
      <c r="C129" s="10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</row>
    <row r="130">
      <c r="A130" s="102"/>
      <c r="B130" s="102"/>
      <c r="C130" s="10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</row>
    <row r="131">
      <c r="A131" s="102"/>
      <c r="B131" s="102"/>
      <c r="C131" s="10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</row>
    <row r="132">
      <c r="A132" s="102"/>
      <c r="B132" s="102"/>
      <c r="C132" s="10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</row>
    <row r="133">
      <c r="A133" s="102"/>
      <c r="B133" s="102"/>
      <c r="C133" s="10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</row>
    <row r="134">
      <c r="A134" s="102"/>
      <c r="B134" s="102"/>
      <c r="C134" s="10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</row>
    <row r="135">
      <c r="A135" s="102"/>
      <c r="B135" s="102"/>
      <c r="C135" s="10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</row>
    <row r="136">
      <c r="A136" s="102"/>
      <c r="B136" s="102"/>
      <c r="C136" s="10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</row>
    <row r="137">
      <c r="A137" s="102"/>
      <c r="B137" s="102"/>
      <c r="C137" s="10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</row>
    <row r="138">
      <c r="A138" s="102"/>
      <c r="B138" s="102"/>
      <c r="C138" s="10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</row>
    <row r="139">
      <c r="A139" s="102"/>
      <c r="B139" s="102"/>
      <c r="C139" s="10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</row>
    <row r="140">
      <c r="A140" s="102"/>
      <c r="B140" s="102"/>
      <c r="C140" s="10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</row>
    <row r="141">
      <c r="A141" s="102"/>
      <c r="B141" s="102"/>
      <c r="C141" s="10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</row>
    <row r="142">
      <c r="A142" s="102"/>
      <c r="B142" s="102"/>
      <c r="C142" s="10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</row>
    <row r="143">
      <c r="A143" s="102"/>
      <c r="B143" s="102"/>
      <c r="C143" s="10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</row>
    <row r="144">
      <c r="A144" s="102"/>
      <c r="B144" s="102"/>
      <c r="C144" s="10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</row>
    <row r="145">
      <c r="A145" s="102"/>
      <c r="B145" s="102"/>
      <c r="C145" s="10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</row>
    <row r="146">
      <c r="A146" s="102"/>
      <c r="B146" s="102"/>
      <c r="C146" s="10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</row>
    <row r="147">
      <c r="A147" s="102"/>
      <c r="B147" s="102"/>
      <c r="C147" s="10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</row>
    <row r="148">
      <c r="A148" s="102"/>
      <c r="B148" s="102"/>
      <c r="C148" s="10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</row>
    <row r="149">
      <c r="A149" s="102"/>
      <c r="B149" s="102"/>
      <c r="C149" s="10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</row>
    <row r="150">
      <c r="A150" s="102"/>
      <c r="B150" s="102"/>
      <c r="C150" s="10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</row>
    <row r="151">
      <c r="A151" s="102"/>
      <c r="B151" s="102"/>
      <c r="C151" s="10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</row>
    <row r="152">
      <c r="A152" s="102"/>
      <c r="B152" s="102"/>
      <c r="C152" s="10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</row>
    <row r="153">
      <c r="A153" s="102"/>
      <c r="B153" s="102"/>
      <c r="C153" s="10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</row>
    <row r="154">
      <c r="A154" s="102"/>
      <c r="B154" s="102"/>
      <c r="C154" s="10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</row>
    <row r="155">
      <c r="A155" s="102"/>
      <c r="B155" s="102"/>
      <c r="C155" s="10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</row>
    <row r="156">
      <c r="A156" s="102"/>
      <c r="B156" s="102"/>
      <c r="C156" s="10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</row>
    <row r="157">
      <c r="A157" s="102"/>
      <c r="B157" s="102"/>
      <c r="C157" s="10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</row>
    <row r="158">
      <c r="A158" s="102"/>
      <c r="B158" s="102"/>
      <c r="C158" s="10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</row>
    <row r="159">
      <c r="A159" s="102"/>
      <c r="B159" s="102"/>
      <c r="C159" s="10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</row>
    <row r="160">
      <c r="A160" s="102"/>
      <c r="B160" s="102"/>
      <c r="C160" s="10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</row>
    <row r="161">
      <c r="A161" s="102"/>
      <c r="B161" s="102"/>
      <c r="C161" s="10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</row>
    <row r="162">
      <c r="A162" s="102"/>
      <c r="B162" s="102"/>
      <c r="C162" s="10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</row>
    <row r="163">
      <c r="A163" s="102"/>
      <c r="B163" s="102"/>
      <c r="C163" s="10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</row>
    <row r="164">
      <c r="A164" s="102"/>
      <c r="B164" s="102"/>
      <c r="C164" s="10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</row>
    <row r="165">
      <c r="A165" s="102"/>
      <c r="B165" s="102"/>
      <c r="C165" s="10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</row>
    <row r="166">
      <c r="A166" s="102"/>
      <c r="B166" s="102"/>
      <c r="C166" s="10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</row>
    <row r="167">
      <c r="A167" s="102"/>
      <c r="B167" s="102"/>
      <c r="C167" s="10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</row>
    <row r="168">
      <c r="A168" s="102"/>
      <c r="B168" s="102"/>
      <c r="C168" s="10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</row>
    <row r="169">
      <c r="A169" s="102"/>
      <c r="B169" s="102"/>
      <c r="C169" s="10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</row>
    <row r="170">
      <c r="A170" s="102"/>
      <c r="B170" s="102"/>
      <c r="C170" s="10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</row>
    <row r="171">
      <c r="A171" s="102"/>
      <c r="B171" s="102"/>
      <c r="C171" s="10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</row>
    <row r="172">
      <c r="A172" s="102"/>
      <c r="B172" s="102"/>
      <c r="C172" s="10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</row>
    <row r="173">
      <c r="A173" s="102"/>
      <c r="B173" s="102"/>
      <c r="C173" s="10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</row>
    <row r="174">
      <c r="A174" s="102"/>
      <c r="B174" s="102"/>
      <c r="C174" s="10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</row>
    <row r="175">
      <c r="A175" s="102"/>
      <c r="B175" s="102"/>
      <c r="C175" s="10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</row>
    <row r="176">
      <c r="A176" s="102"/>
      <c r="B176" s="102"/>
      <c r="C176" s="10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</row>
    <row r="177">
      <c r="A177" s="102"/>
      <c r="B177" s="102"/>
      <c r="C177" s="10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</row>
    <row r="178">
      <c r="A178" s="102"/>
      <c r="B178" s="102"/>
      <c r="C178" s="10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</row>
    <row r="179">
      <c r="A179" s="102"/>
      <c r="B179" s="102"/>
      <c r="C179" s="10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</row>
    <row r="180">
      <c r="A180" s="102"/>
      <c r="B180" s="102"/>
      <c r="C180" s="10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</row>
    <row r="181">
      <c r="A181" s="102"/>
      <c r="B181" s="102"/>
      <c r="C181" s="10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</row>
    <row r="182">
      <c r="A182" s="102"/>
      <c r="B182" s="102"/>
      <c r="C182" s="10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</row>
    <row r="183">
      <c r="A183" s="102"/>
      <c r="B183" s="102"/>
      <c r="C183" s="10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</row>
    <row r="184">
      <c r="A184" s="102"/>
      <c r="B184" s="102"/>
      <c r="C184" s="10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</row>
    <row r="185">
      <c r="A185" s="102"/>
      <c r="B185" s="102"/>
      <c r="C185" s="10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</row>
    <row r="186">
      <c r="A186" s="102"/>
      <c r="B186" s="102"/>
      <c r="C186" s="10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</row>
    <row r="187">
      <c r="A187" s="102"/>
      <c r="B187" s="102"/>
      <c r="C187" s="10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</row>
    <row r="188">
      <c r="A188" s="102"/>
      <c r="B188" s="102"/>
      <c r="C188" s="10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</row>
    <row r="189">
      <c r="A189" s="102"/>
      <c r="B189" s="102"/>
      <c r="C189" s="10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</row>
    <row r="190">
      <c r="A190" s="102"/>
      <c r="B190" s="102"/>
      <c r="C190" s="10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</row>
    <row r="191">
      <c r="A191" s="102"/>
      <c r="B191" s="102"/>
      <c r="C191" s="10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</row>
    <row r="192">
      <c r="A192" s="102"/>
      <c r="B192" s="102"/>
      <c r="C192" s="10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</row>
    <row r="193">
      <c r="A193" s="102"/>
      <c r="B193" s="102"/>
      <c r="C193" s="10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</row>
    <row r="194">
      <c r="A194" s="102"/>
      <c r="B194" s="102"/>
      <c r="C194" s="10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</row>
    <row r="195">
      <c r="A195" s="102"/>
      <c r="B195" s="102"/>
      <c r="C195" s="10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</row>
    <row r="196">
      <c r="A196" s="102"/>
      <c r="B196" s="102"/>
      <c r="C196" s="10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</row>
    <row r="197">
      <c r="A197" s="102"/>
      <c r="B197" s="102"/>
      <c r="C197" s="10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</row>
    <row r="198">
      <c r="A198" s="102"/>
      <c r="B198" s="102"/>
      <c r="C198" s="10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</row>
    <row r="199">
      <c r="A199" s="102"/>
      <c r="B199" s="102"/>
      <c r="C199" s="10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</row>
    <row r="200">
      <c r="A200" s="102"/>
      <c r="B200" s="102"/>
      <c r="C200" s="10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</row>
    <row r="201">
      <c r="A201" s="102"/>
      <c r="B201" s="102"/>
      <c r="C201" s="10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</row>
    <row r="202">
      <c r="A202" s="102"/>
      <c r="B202" s="102"/>
      <c r="C202" s="10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</row>
    <row r="203">
      <c r="A203" s="102"/>
      <c r="B203" s="102"/>
      <c r="C203" s="10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</row>
    <row r="204">
      <c r="A204" s="102"/>
      <c r="B204" s="102"/>
      <c r="C204" s="10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</row>
    <row r="205">
      <c r="A205" s="102"/>
      <c r="B205" s="102"/>
      <c r="C205" s="10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</row>
    <row r="206">
      <c r="A206" s="102"/>
      <c r="B206" s="102"/>
      <c r="C206" s="10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</row>
    <row r="207">
      <c r="A207" s="102"/>
      <c r="B207" s="102"/>
      <c r="C207" s="10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</row>
    <row r="208">
      <c r="A208" s="102"/>
      <c r="B208" s="102"/>
      <c r="C208" s="10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</row>
    <row r="209">
      <c r="A209" s="102"/>
      <c r="B209" s="102"/>
      <c r="C209" s="10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</row>
    <row r="210">
      <c r="A210" s="102"/>
      <c r="B210" s="102"/>
      <c r="C210" s="10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</row>
    <row r="211">
      <c r="A211" s="102"/>
      <c r="B211" s="102"/>
      <c r="C211" s="10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</row>
    <row r="212">
      <c r="A212" s="102"/>
      <c r="B212" s="102"/>
      <c r="C212" s="10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</row>
    <row r="213">
      <c r="A213" s="102"/>
      <c r="B213" s="102"/>
      <c r="C213" s="10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</row>
    <row r="214">
      <c r="A214" s="102"/>
      <c r="B214" s="102"/>
      <c r="C214" s="10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</row>
    <row r="215">
      <c r="A215" s="102"/>
      <c r="B215" s="102"/>
      <c r="C215" s="10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</row>
    <row r="216">
      <c r="A216" s="102"/>
      <c r="B216" s="102"/>
      <c r="C216" s="10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</row>
    <row r="217">
      <c r="A217" s="102"/>
      <c r="B217" s="102"/>
      <c r="C217" s="10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</row>
    <row r="218">
      <c r="A218" s="102"/>
      <c r="B218" s="102"/>
      <c r="C218" s="10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</row>
    <row r="219">
      <c r="A219" s="102"/>
      <c r="B219" s="102"/>
      <c r="C219" s="10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</row>
    <row r="220">
      <c r="A220" s="102"/>
      <c r="B220" s="102"/>
      <c r="C220" s="10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</row>
    <row r="221">
      <c r="A221" s="102"/>
      <c r="B221" s="102"/>
      <c r="C221" s="10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</row>
    <row r="222">
      <c r="A222" s="102"/>
      <c r="B222" s="102"/>
      <c r="C222" s="10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</row>
    <row r="223">
      <c r="A223" s="102"/>
      <c r="B223" s="102"/>
      <c r="C223" s="10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</row>
    <row r="224">
      <c r="A224" s="102"/>
      <c r="B224" s="102"/>
      <c r="C224" s="10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</row>
    <row r="225">
      <c r="A225" s="102"/>
      <c r="B225" s="102"/>
      <c r="C225" s="10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</row>
    <row r="226">
      <c r="A226" s="102"/>
      <c r="B226" s="102"/>
      <c r="C226" s="10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</row>
    <row r="227">
      <c r="A227" s="102"/>
      <c r="B227" s="102"/>
      <c r="C227" s="10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</row>
    <row r="228">
      <c r="A228" s="102"/>
      <c r="B228" s="102"/>
      <c r="C228" s="10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</row>
    <row r="229">
      <c r="A229" s="102"/>
      <c r="B229" s="102"/>
      <c r="C229" s="10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</row>
    <row r="230">
      <c r="A230" s="102"/>
      <c r="B230" s="102"/>
      <c r="C230" s="10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</row>
    <row r="231">
      <c r="A231" s="102"/>
      <c r="B231" s="102"/>
      <c r="C231" s="10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</row>
    <row r="232">
      <c r="A232" s="102"/>
      <c r="B232" s="102"/>
      <c r="C232" s="10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</row>
    <row r="233">
      <c r="A233" s="102"/>
      <c r="B233" s="102"/>
      <c r="C233" s="10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</row>
    <row r="234">
      <c r="A234" s="102"/>
      <c r="B234" s="102"/>
      <c r="C234" s="10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</row>
    <row r="235">
      <c r="A235" s="102"/>
      <c r="B235" s="102"/>
      <c r="C235" s="10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</row>
    <row r="236">
      <c r="A236" s="102"/>
      <c r="B236" s="102"/>
      <c r="C236" s="10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</row>
    <row r="237">
      <c r="A237" s="102"/>
      <c r="B237" s="102"/>
      <c r="C237" s="10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</row>
    <row r="238">
      <c r="A238" s="102"/>
      <c r="B238" s="102"/>
      <c r="C238" s="10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</row>
    <row r="239">
      <c r="A239" s="102"/>
      <c r="B239" s="102"/>
      <c r="C239" s="10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</row>
    <row r="240">
      <c r="A240" s="102"/>
      <c r="B240" s="102"/>
      <c r="C240" s="10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</row>
    <row r="241">
      <c r="A241" s="102"/>
      <c r="B241" s="102"/>
      <c r="C241" s="10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</row>
    <row r="242">
      <c r="A242" s="102"/>
      <c r="B242" s="102"/>
      <c r="C242" s="10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</row>
    <row r="243">
      <c r="A243" s="102"/>
      <c r="B243" s="102"/>
      <c r="C243" s="10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</row>
    <row r="244">
      <c r="A244" s="102"/>
      <c r="B244" s="102"/>
      <c r="C244" s="10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</row>
    <row r="245">
      <c r="A245" s="102"/>
      <c r="B245" s="102"/>
      <c r="C245" s="10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</row>
    <row r="246">
      <c r="A246" s="102"/>
      <c r="B246" s="102"/>
      <c r="C246" s="10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</row>
    <row r="247">
      <c r="A247" s="102"/>
      <c r="B247" s="102"/>
      <c r="C247" s="10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</row>
    <row r="248">
      <c r="A248" s="102"/>
      <c r="B248" s="102"/>
      <c r="C248" s="10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</row>
    <row r="249">
      <c r="A249" s="102"/>
      <c r="B249" s="102"/>
      <c r="C249" s="10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</row>
    <row r="250">
      <c r="A250" s="102"/>
      <c r="B250" s="102"/>
      <c r="C250" s="10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</row>
    <row r="251">
      <c r="A251" s="102"/>
      <c r="B251" s="102"/>
      <c r="C251" s="10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</row>
    <row r="252">
      <c r="A252" s="102"/>
      <c r="B252" s="102"/>
      <c r="C252" s="10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</row>
    <row r="253">
      <c r="A253" s="102"/>
      <c r="B253" s="102"/>
      <c r="C253" s="10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</row>
    <row r="254">
      <c r="A254" s="102"/>
      <c r="B254" s="102"/>
      <c r="C254" s="10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</row>
    <row r="255">
      <c r="A255" s="102"/>
      <c r="B255" s="102"/>
      <c r="C255" s="10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</row>
    <row r="256">
      <c r="A256" s="102"/>
      <c r="B256" s="102"/>
      <c r="C256" s="10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</row>
    <row r="257">
      <c r="A257" s="102"/>
      <c r="B257" s="102"/>
      <c r="C257" s="10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</row>
    <row r="258">
      <c r="A258" s="102"/>
      <c r="B258" s="102"/>
      <c r="C258" s="10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</row>
    <row r="259">
      <c r="A259" s="102"/>
      <c r="B259" s="102"/>
      <c r="C259" s="10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</row>
    <row r="260">
      <c r="A260" s="102"/>
      <c r="B260" s="102"/>
      <c r="C260" s="10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</row>
    <row r="261">
      <c r="A261" s="102"/>
      <c r="B261" s="102"/>
      <c r="C261" s="10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</row>
    <row r="262">
      <c r="A262" s="102"/>
      <c r="B262" s="102"/>
      <c r="C262" s="10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</row>
    <row r="263">
      <c r="A263" s="102"/>
      <c r="B263" s="102"/>
      <c r="C263" s="10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</row>
    <row r="264">
      <c r="A264" s="102"/>
      <c r="B264" s="102"/>
      <c r="C264" s="10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</row>
    <row r="265">
      <c r="A265" s="102"/>
      <c r="B265" s="102"/>
      <c r="C265" s="10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</row>
    <row r="266">
      <c r="A266" s="102"/>
      <c r="B266" s="102"/>
      <c r="C266" s="10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</row>
    <row r="267">
      <c r="A267" s="102"/>
      <c r="B267" s="102"/>
      <c r="C267" s="10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</row>
    <row r="268">
      <c r="A268" s="102"/>
      <c r="B268" s="102"/>
      <c r="C268" s="10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</row>
    <row r="269">
      <c r="A269" s="102"/>
      <c r="B269" s="102"/>
      <c r="C269" s="10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</row>
    <row r="270">
      <c r="A270" s="102"/>
      <c r="B270" s="102"/>
      <c r="C270" s="10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</row>
    <row r="271">
      <c r="A271" s="102"/>
      <c r="B271" s="102"/>
      <c r="C271" s="10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</row>
    <row r="272">
      <c r="A272" s="102"/>
      <c r="B272" s="102"/>
      <c r="C272" s="10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</row>
    <row r="273">
      <c r="A273" s="102"/>
      <c r="B273" s="102"/>
      <c r="C273" s="10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</row>
    <row r="274">
      <c r="A274" s="102"/>
      <c r="B274" s="102"/>
      <c r="C274" s="10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</row>
    <row r="275">
      <c r="A275" s="102"/>
      <c r="B275" s="102"/>
      <c r="C275" s="10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</row>
    <row r="276">
      <c r="A276" s="102"/>
      <c r="B276" s="102"/>
      <c r="C276" s="10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</row>
    <row r="277">
      <c r="A277" s="102"/>
      <c r="B277" s="102"/>
      <c r="C277" s="10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</row>
    <row r="278">
      <c r="A278" s="102"/>
      <c r="B278" s="102"/>
      <c r="C278" s="10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</row>
    <row r="279">
      <c r="A279" s="102"/>
      <c r="B279" s="102"/>
      <c r="C279" s="10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</row>
    <row r="280">
      <c r="A280" s="102"/>
      <c r="B280" s="102"/>
      <c r="C280" s="10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</row>
    <row r="281">
      <c r="A281" s="102"/>
      <c r="B281" s="102"/>
      <c r="C281" s="10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</row>
    <row r="282">
      <c r="A282" s="102"/>
      <c r="B282" s="102"/>
      <c r="C282" s="10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</row>
    <row r="283">
      <c r="A283" s="102"/>
      <c r="B283" s="102"/>
      <c r="C283" s="10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</row>
    <row r="284">
      <c r="A284" s="102"/>
      <c r="B284" s="102"/>
      <c r="C284" s="10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</row>
    <row r="285">
      <c r="A285" s="102"/>
      <c r="B285" s="102"/>
      <c r="C285" s="10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</row>
    <row r="286">
      <c r="A286" s="102"/>
      <c r="B286" s="102"/>
      <c r="C286" s="10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</row>
    <row r="287">
      <c r="A287" s="102"/>
      <c r="B287" s="102"/>
      <c r="C287" s="10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</row>
    <row r="288">
      <c r="A288" s="102"/>
      <c r="B288" s="102"/>
      <c r="C288" s="10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</row>
    <row r="289">
      <c r="A289" s="102"/>
      <c r="B289" s="102"/>
      <c r="C289" s="10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</row>
    <row r="290">
      <c r="A290" s="102"/>
      <c r="B290" s="102"/>
      <c r="C290" s="10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</row>
    <row r="291">
      <c r="A291" s="102"/>
      <c r="B291" s="102"/>
      <c r="C291" s="10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</row>
    <row r="292">
      <c r="A292" s="102"/>
      <c r="B292" s="102"/>
      <c r="C292" s="10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</row>
    <row r="293">
      <c r="A293" s="102"/>
      <c r="B293" s="102"/>
      <c r="C293" s="10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</row>
    <row r="294">
      <c r="A294" s="102"/>
      <c r="B294" s="102"/>
      <c r="C294" s="10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</row>
    <row r="295">
      <c r="A295" s="102"/>
      <c r="B295" s="102"/>
      <c r="C295" s="10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</row>
    <row r="296">
      <c r="A296" s="102"/>
      <c r="B296" s="102"/>
      <c r="C296" s="10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</row>
    <row r="297">
      <c r="A297" s="102"/>
      <c r="B297" s="102"/>
      <c r="C297" s="10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</row>
    <row r="298">
      <c r="A298" s="102"/>
      <c r="B298" s="102"/>
      <c r="C298" s="10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</row>
    <row r="299">
      <c r="A299" s="102"/>
      <c r="B299" s="102"/>
      <c r="C299" s="10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</row>
    <row r="300">
      <c r="A300" s="102"/>
      <c r="B300" s="102"/>
      <c r="C300" s="10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</row>
    <row r="301">
      <c r="A301" s="102"/>
      <c r="B301" s="102"/>
      <c r="C301" s="10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</row>
    <row r="302">
      <c r="A302" s="102"/>
      <c r="B302" s="102"/>
      <c r="C302" s="10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</row>
    <row r="303">
      <c r="A303" s="102"/>
      <c r="B303" s="102"/>
      <c r="C303" s="10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</row>
    <row r="304">
      <c r="A304" s="102"/>
      <c r="B304" s="102"/>
      <c r="C304" s="10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</row>
    <row r="305">
      <c r="A305" s="102"/>
      <c r="B305" s="102"/>
      <c r="C305" s="10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</row>
    <row r="306">
      <c r="A306" s="102"/>
      <c r="B306" s="102"/>
      <c r="C306" s="10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</row>
    <row r="307">
      <c r="A307" s="102"/>
      <c r="B307" s="102"/>
      <c r="C307" s="10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</row>
    <row r="308">
      <c r="A308" s="102"/>
      <c r="B308" s="102"/>
      <c r="C308" s="10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</row>
    <row r="309">
      <c r="A309" s="102"/>
      <c r="B309" s="102"/>
      <c r="C309" s="10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</row>
    <row r="310">
      <c r="A310" s="102"/>
      <c r="B310" s="102"/>
      <c r="C310" s="10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</row>
    <row r="311">
      <c r="A311" s="102"/>
      <c r="B311" s="102"/>
      <c r="C311" s="10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</row>
    <row r="312">
      <c r="A312" s="102"/>
      <c r="B312" s="102"/>
      <c r="C312" s="10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</row>
    <row r="313">
      <c r="A313" s="102"/>
      <c r="B313" s="102"/>
      <c r="C313" s="10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</row>
    <row r="314">
      <c r="A314" s="102"/>
      <c r="B314" s="102"/>
      <c r="C314" s="10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</row>
    <row r="315">
      <c r="A315" s="102"/>
      <c r="B315" s="102"/>
      <c r="C315" s="10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</row>
    <row r="316">
      <c r="A316" s="102"/>
      <c r="B316" s="102"/>
      <c r="C316" s="10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</row>
    <row r="317">
      <c r="A317" s="102"/>
      <c r="B317" s="102"/>
      <c r="C317" s="10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</row>
    <row r="318">
      <c r="A318" s="102"/>
      <c r="B318" s="102"/>
      <c r="C318" s="10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</row>
    <row r="319">
      <c r="A319" s="102"/>
      <c r="B319" s="102"/>
      <c r="C319" s="10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</row>
    <row r="320">
      <c r="A320" s="102"/>
      <c r="B320" s="102"/>
      <c r="C320" s="10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</row>
    <row r="321">
      <c r="A321" s="102"/>
      <c r="B321" s="102"/>
      <c r="C321" s="10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</row>
    <row r="322">
      <c r="A322" s="102"/>
      <c r="B322" s="102"/>
      <c r="C322" s="10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</row>
    <row r="323">
      <c r="A323" s="102"/>
      <c r="B323" s="102"/>
      <c r="C323" s="10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</row>
    <row r="324">
      <c r="A324" s="102"/>
      <c r="B324" s="102"/>
      <c r="C324" s="10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</row>
    <row r="325">
      <c r="A325" s="102"/>
      <c r="B325" s="102"/>
      <c r="C325" s="10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</row>
    <row r="326">
      <c r="A326" s="102"/>
      <c r="B326" s="102"/>
      <c r="C326" s="10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</row>
    <row r="327">
      <c r="A327" s="102"/>
      <c r="B327" s="102"/>
      <c r="C327" s="10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</row>
    <row r="328">
      <c r="A328" s="102"/>
      <c r="B328" s="102"/>
      <c r="C328" s="10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</row>
    <row r="329">
      <c r="A329" s="102"/>
      <c r="B329" s="102"/>
      <c r="C329" s="10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</row>
    <row r="330">
      <c r="A330" s="102"/>
      <c r="B330" s="102"/>
      <c r="C330" s="10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</row>
    <row r="331">
      <c r="A331" s="102"/>
      <c r="B331" s="102"/>
      <c r="C331" s="10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</row>
    <row r="332">
      <c r="A332" s="102"/>
      <c r="B332" s="102"/>
      <c r="C332" s="10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</row>
    <row r="333">
      <c r="A333" s="102"/>
      <c r="B333" s="102"/>
      <c r="C333" s="10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</row>
    <row r="334">
      <c r="A334" s="102"/>
      <c r="B334" s="102"/>
      <c r="C334" s="10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</row>
    <row r="335">
      <c r="A335" s="102"/>
      <c r="B335" s="102"/>
      <c r="C335" s="10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</row>
    <row r="336">
      <c r="A336" s="102"/>
      <c r="B336" s="102"/>
      <c r="C336" s="10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</row>
    <row r="337">
      <c r="A337" s="102"/>
      <c r="B337" s="102"/>
      <c r="C337" s="10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</row>
    <row r="338">
      <c r="A338" s="102"/>
      <c r="B338" s="102"/>
      <c r="C338" s="10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</row>
    <row r="339">
      <c r="A339" s="102"/>
      <c r="B339" s="102"/>
      <c r="C339" s="10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</row>
    <row r="340">
      <c r="A340" s="102"/>
      <c r="B340" s="102"/>
      <c r="C340" s="10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</row>
    <row r="341">
      <c r="A341" s="102"/>
      <c r="B341" s="102"/>
      <c r="C341" s="10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</row>
    <row r="342">
      <c r="A342" s="102"/>
      <c r="B342" s="102"/>
      <c r="C342" s="10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</row>
    <row r="343">
      <c r="A343" s="102"/>
      <c r="B343" s="102"/>
      <c r="C343" s="10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</row>
    <row r="344">
      <c r="A344" s="102"/>
      <c r="B344" s="102"/>
      <c r="C344" s="10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</row>
    <row r="345">
      <c r="A345" s="102"/>
      <c r="B345" s="102"/>
      <c r="C345" s="10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</row>
    <row r="346">
      <c r="A346" s="102"/>
      <c r="B346" s="102"/>
      <c r="C346" s="10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</row>
    <row r="347">
      <c r="A347" s="102"/>
      <c r="B347" s="102"/>
      <c r="C347" s="10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</row>
    <row r="348">
      <c r="A348" s="102"/>
      <c r="B348" s="102"/>
      <c r="C348" s="10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</row>
    <row r="349">
      <c r="A349" s="102"/>
      <c r="B349" s="102"/>
      <c r="C349" s="10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</row>
    <row r="350">
      <c r="A350" s="102"/>
      <c r="B350" s="102"/>
      <c r="C350" s="10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</row>
    <row r="351">
      <c r="A351" s="102"/>
      <c r="B351" s="102"/>
      <c r="C351" s="10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</row>
    <row r="352">
      <c r="A352" s="102"/>
      <c r="B352" s="102"/>
      <c r="C352" s="10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</row>
    <row r="353">
      <c r="A353" s="102"/>
      <c r="B353" s="102"/>
      <c r="C353" s="10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</row>
    <row r="354">
      <c r="A354" s="102"/>
      <c r="B354" s="102"/>
      <c r="C354" s="10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</row>
    <row r="355">
      <c r="A355" s="102"/>
      <c r="B355" s="102"/>
      <c r="C355" s="10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</row>
    <row r="356">
      <c r="A356" s="102"/>
      <c r="B356" s="102"/>
      <c r="C356" s="10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</row>
    <row r="357">
      <c r="A357" s="102"/>
      <c r="B357" s="102"/>
      <c r="C357" s="10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</row>
    <row r="358">
      <c r="A358" s="102"/>
      <c r="B358" s="102"/>
      <c r="C358" s="10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</row>
    <row r="359">
      <c r="A359" s="102"/>
      <c r="B359" s="102"/>
      <c r="C359" s="10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</row>
    <row r="360">
      <c r="A360" s="102"/>
      <c r="B360" s="102"/>
      <c r="C360" s="10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</row>
    <row r="361">
      <c r="A361" s="102"/>
      <c r="B361" s="102"/>
      <c r="C361" s="10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</row>
    <row r="362">
      <c r="A362" s="102"/>
      <c r="B362" s="102"/>
      <c r="C362" s="10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</row>
    <row r="363">
      <c r="A363" s="102"/>
      <c r="B363" s="102"/>
      <c r="C363" s="10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</row>
    <row r="364">
      <c r="A364" s="102"/>
      <c r="B364" s="102"/>
      <c r="C364" s="10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</row>
    <row r="365">
      <c r="A365" s="102"/>
      <c r="B365" s="102"/>
      <c r="C365" s="10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</row>
    <row r="366">
      <c r="A366" s="102"/>
      <c r="B366" s="102"/>
      <c r="C366" s="10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</row>
    <row r="367">
      <c r="A367" s="102"/>
      <c r="B367" s="102"/>
      <c r="C367" s="10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</row>
    <row r="368">
      <c r="A368" s="102"/>
      <c r="B368" s="102"/>
      <c r="C368" s="10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</row>
    <row r="369">
      <c r="A369" s="102"/>
      <c r="B369" s="102"/>
      <c r="C369" s="10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</row>
    <row r="370">
      <c r="A370" s="102"/>
      <c r="B370" s="102"/>
      <c r="C370" s="10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</row>
    <row r="371">
      <c r="A371" s="102"/>
      <c r="B371" s="102"/>
      <c r="C371" s="10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</row>
    <row r="372">
      <c r="A372" s="102"/>
      <c r="B372" s="102"/>
      <c r="C372" s="10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</row>
    <row r="373">
      <c r="A373" s="102"/>
      <c r="B373" s="102"/>
      <c r="C373" s="10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</row>
    <row r="374">
      <c r="A374" s="102"/>
      <c r="B374" s="102"/>
      <c r="C374" s="10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</row>
    <row r="375">
      <c r="A375" s="102"/>
      <c r="B375" s="102"/>
      <c r="C375" s="10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</row>
    <row r="376">
      <c r="A376" s="102"/>
      <c r="B376" s="102"/>
      <c r="C376" s="10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</row>
    <row r="377">
      <c r="A377" s="102"/>
      <c r="B377" s="102"/>
      <c r="C377" s="10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</row>
    <row r="378">
      <c r="A378" s="102"/>
      <c r="B378" s="102"/>
      <c r="C378" s="10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</row>
    <row r="379">
      <c r="A379" s="102"/>
      <c r="B379" s="102"/>
      <c r="C379" s="10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</row>
    <row r="380">
      <c r="A380" s="102"/>
      <c r="B380" s="102"/>
      <c r="C380" s="10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</row>
    <row r="381">
      <c r="A381" s="102"/>
      <c r="B381" s="102"/>
      <c r="C381" s="10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</row>
    <row r="382">
      <c r="A382" s="102"/>
      <c r="B382" s="102"/>
      <c r="C382" s="10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</row>
    <row r="383">
      <c r="A383" s="102"/>
      <c r="B383" s="102"/>
      <c r="C383" s="10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</row>
    <row r="384">
      <c r="A384" s="102"/>
      <c r="B384" s="102"/>
      <c r="C384" s="10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</row>
    <row r="385">
      <c r="A385" s="102"/>
      <c r="B385" s="102"/>
      <c r="C385" s="10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</row>
    <row r="386">
      <c r="A386" s="102"/>
      <c r="B386" s="102"/>
      <c r="C386" s="10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</row>
    <row r="387">
      <c r="A387" s="102"/>
      <c r="B387" s="102"/>
      <c r="C387" s="10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</row>
    <row r="388">
      <c r="A388" s="102"/>
      <c r="B388" s="102"/>
      <c r="C388" s="10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</row>
    <row r="389">
      <c r="A389" s="102"/>
      <c r="B389" s="102"/>
      <c r="C389" s="10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</row>
    <row r="390">
      <c r="A390" s="102"/>
      <c r="B390" s="102"/>
      <c r="C390" s="10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</row>
    <row r="391">
      <c r="A391" s="102"/>
      <c r="B391" s="102"/>
      <c r="C391" s="10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</row>
    <row r="392">
      <c r="A392" s="102"/>
      <c r="B392" s="102"/>
      <c r="C392" s="10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</row>
    <row r="393">
      <c r="A393" s="102"/>
      <c r="B393" s="102"/>
      <c r="C393" s="10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</row>
    <row r="394">
      <c r="A394" s="102"/>
      <c r="B394" s="102"/>
      <c r="C394" s="10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</row>
    <row r="395">
      <c r="A395" s="102"/>
      <c r="B395" s="102"/>
      <c r="C395" s="10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</row>
    <row r="396">
      <c r="A396" s="102"/>
      <c r="B396" s="102"/>
      <c r="C396" s="10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</row>
    <row r="397">
      <c r="A397" s="102"/>
      <c r="B397" s="102"/>
      <c r="C397" s="10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</row>
    <row r="398">
      <c r="A398" s="102"/>
      <c r="B398" s="102"/>
      <c r="C398" s="10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</row>
    <row r="399">
      <c r="A399" s="102"/>
      <c r="B399" s="102"/>
      <c r="C399" s="10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</row>
    <row r="400">
      <c r="A400" s="102"/>
      <c r="B400" s="102"/>
      <c r="C400" s="10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</row>
    <row r="401">
      <c r="A401" s="102"/>
      <c r="B401" s="102"/>
      <c r="C401" s="10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</row>
    <row r="402">
      <c r="A402" s="102"/>
      <c r="B402" s="102"/>
      <c r="C402" s="10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</row>
    <row r="403">
      <c r="A403" s="102"/>
      <c r="B403" s="102"/>
      <c r="C403" s="10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</row>
    <row r="404">
      <c r="A404" s="102"/>
      <c r="B404" s="102"/>
      <c r="C404" s="10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</row>
    <row r="405">
      <c r="A405" s="102"/>
      <c r="B405" s="102"/>
      <c r="C405" s="10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</row>
    <row r="406">
      <c r="A406" s="102"/>
      <c r="B406" s="102"/>
      <c r="C406" s="10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</row>
    <row r="407">
      <c r="A407" s="102"/>
      <c r="B407" s="102"/>
      <c r="C407" s="10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</row>
    <row r="408">
      <c r="A408" s="102"/>
      <c r="B408" s="102"/>
      <c r="C408" s="10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</row>
    <row r="409">
      <c r="A409" s="102"/>
      <c r="B409" s="102"/>
      <c r="C409" s="10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</row>
    <row r="410">
      <c r="A410" s="102"/>
      <c r="B410" s="102"/>
      <c r="C410" s="10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</row>
    <row r="411">
      <c r="A411" s="102"/>
      <c r="B411" s="102"/>
      <c r="C411" s="10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</row>
    <row r="412">
      <c r="A412" s="102"/>
      <c r="B412" s="102"/>
      <c r="C412" s="10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</row>
    <row r="413">
      <c r="A413" s="102"/>
      <c r="B413" s="102"/>
      <c r="C413" s="10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</row>
    <row r="414">
      <c r="A414" s="102"/>
      <c r="B414" s="102"/>
      <c r="C414" s="10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</row>
    <row r="415">
      <c r="A415" s="102"/>
      <c r="B415" s="102"/>
      <c r="C415" s="10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</row>
    <row r="416">
      <c r="A416" s="102"/>
      <c r="B416" s="102"/>
      <c r="C416" s="10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</row>
    <row r="417">
      <c r="A417" s="102"/>
      <c r="B417" s="102"/>
      <c r="C417" s="10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</row>
    <row r="418">
      <c r="A418" s="102"/>
      <c r="B418" s="102"/>
      <c r="C418" s="10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</row>
    <row r="419">
      <c r="A419" s="102"/>
      <c r="B419" s="102"/>
      <c r="C419" s="10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</row>
    <row r="420">
      <c r="A420" s="102"/>
      <c r="B420" s="102"/>
      <c r="C420" s="10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</row>
    <row r="421">
      <c r="A421" s="102"/>
      <c r="B421" s="102"/>
      <c r="C421" s="10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</row>
    <row r="422">
      <c r="A422" s="102"/>
      <c r="B422" s="102"/>
      <c r="C422" s="10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</row>
    <row r="423">
      <c r="A423" s="102"/>
      <c r="B423" s="102"/>
      <c r="C423" s="10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</row>
    <row r="424">
      <c r="A424" s="102"/>
      <c r="B424" s="102"/>
      <c r="C424" s="10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</row>
    <row r="425">
      <c r="A425" s="102"/>
      <c r="B425" s="102"/>
      <c r="C425" s="10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</row>
    <row r="426">
      <c r="A426" s="102"/>
      <c r="B426" s="102"/>
      <c r="C426" s="10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</row>
    <row r="427">
      <c r="A427" s="102"/>
      <c r="B427" s="102"/>
      <c r="C427" s="10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</row>
    <row r="428">
      <c r="A428" s="102"/>
      <c r="B428" s="102"/>
      <c r="C428" s="10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</row>
    <row r="429">
      <c r="A429" s="102"/>
      <c r="B429" s="102"/>
      <c r="C429" s="10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</row>
    <row r="430">
      <c r="A430" s="102"/>
      <c r="B430" s="102"/>
      <c r="C430" s="10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</row>
    <row r="431">
      <c r="A431" s="102"/>
      <c r="B431" s="102"/>
      <c r="C431" s="10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</row>
    <row r="432">
      <c r="A432" s="102"/>
      <c r="B432" s="102"/>
      <c r="C432" s="10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</row>
    <row r="433">
      <c r="A433" s="102"/>
      <c r="B433" s="102"/>
      <c r="C433" s="10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</row>
    <row r="434">
      <c r="A434" s="102"/>
      <c r="B434" s="102"/>
      <c r="C434" s="10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</row>
    <row r="435">
      <c r="A435" s="102"/>
      <c r="B435" s="102"/>
      <c r="C435" s="10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</row>
    <row r="436">
      <c r="A436" s="102"/>
      <c r="B436" s="102"/>
      <c r="C436" s="10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</row>
    <row r="437">
      <c r="A437" s="102"/>
      <c r="B437" s="102"/>
      <c r="C437" s="10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</row>
    <row r="438">
      <c r="A438" s="102"/>
      <c r="B438" s="102"/>
      <c r="C438" s="10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</row>
    <row r="439">
      <c r="A439" s="102"/>
      <c r="B439" s="102"/>
      <c r="C439" s="10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</row>
    <row r="440">
      <c r="A440" s="102"/>
      <c r="B440" s="102"/>
      <c r="C440" s="10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</row>
    <row r="441">
      <c r="A441" s="102"/>
      <c r="B441" s="102"/>
      <c r="C441" s="10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</row>
    <row r="442">
      <c r="A442" s="102"/>
      <c r="B442" s="102"/>
      <c r="C442" s="10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</row>
    <row r="443">
      <c r="A443" s="102"/>
      <c r="B443" s="102"/>
      <c r="C443" s="10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</row>
    <row r="444">
      <c r="A444" s="102"/>
      <c r="B444" s="102"/>
      <c r="C444" s="10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</row>
    <row r="445">
      <c r="A445" s="102"/>
      <c r="B445" s="102"/>
      <c r="C445" s="10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</row>
    <row r="446">
      <c r="A446" s="102"/>
      <c r="B446" s="102"/>
      <c r="C446" s="10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</row>
    <row r="447">
      <c r="A447" s="102"/>
      <c r="B447" s="102"/>
      <c r="C447" s="10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</row>
    <row r="448">
      <c r="A448" s="102"/>
      <c r="B448" s="102"/>
      <c r="C448" s="10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</row>
    <row r="449">
      <c r="A449" s="102"/>
      <c r="B449" s="102"/>
      <c r="C449" s="10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</row>
    <row r="450">
      <c r="A450" s="102"/>
      <c r="B450" s="102"/>
      <c r="C450" s="10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</row>
    <row r="451">
      <c r="A451" s="102"/>
      <c r="B451" s="102"/>
      <c r="C451" s="10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</row>
    <row r="452">
      <c r="A452" s="102"/>
      <c r="B452" s="102"/>
      <c r="C452" s="10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</row>
    <row r="453">
      <c r="A453" s="102"/>
      <c r="B453" s="102"/>
      <c r="C453" s="10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</row>
    <row r="454">
      <c r="A454" s="102"/>
      <c r="B454" s="102"/>
      <c r="C454" s="10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</row>
    <row r="455">
      <c r="A455" s="102"/>
      <c r="B455" s="102"/>
      <c r="C455" s="10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</row>
    <row r="456">
      <c r="A456" s="102"/>
      <c r="B456" s="102"/>
      <c r="C456" s="10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</row>
    <row r="457">
      <c r="A457" s="102"/>
      <c r="B457" s="102"/>
      <c r="C457" s="10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</row>
    <row r="458">
      <c r="A458" s="102"/>
      <c r="B458" s="102"/>
      <c r="C458" s="10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</row>
    <row r="459">
      <c r="A459" s="102"/>
      <c r="B459" s="102"/>
      <c r="C459" s="10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</row>
    <row r="460">
      <c r="A460" s="102"/>
      <c r="B460" s="102"/>
      <c r="C460" s="10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</row>
    <row r="461">
      <c r="A461" s="102"/>
      <c r="B461" s="102"/>
      <c r="C461" s="10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</row>
    <row r="462">
      <c r="A462" s="102"/>
      <c r="B462" s="102"/>
      <c r="C462" s="10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</row>
    <row r="463">
      <c r="A463" s="102"/>
      <c r="B463" s="102"/>
      <c r="C463" s="10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</row>
    <row r="464">
      <c r="A464" s="102"/>
      <c r="B464" s="102"/>
      <c r="C464" s="10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</row>
    <row r="465">
      <c r="A465" s="102"/>
      <c r="B465" s="102"/>
      <c r="C465" s="10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</row>
    <row r="466">
      <c r="A466" s="102"/>
      <c r="B466" s="102"/>
      <c r="C466" s="10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</row>
    <row r="467">
      <c r="A467" s="102"/>
      <c r="B467" s="102"/>
      <c r="C467" s="10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</row>
    <row r="468">
      <c r="A468" s="102"/>
      <c r="B468" s="102"/>
      <c r="C468" s="10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</row>
    <row r="469">
      <c r="A469" s="102"/>
      <c r="B469" s="102"/>
      <c r="C469" s="10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</row>
    <row r="470">
      <c r="A470" s="102"/>
      <c r="B470" s="102"/>
      <c r="C470" s="10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</row>
    <row r="471">
      <c r="A471" s="102"/>
      <c r="B471" s="102"/>
      <c r="C471" s="10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</row>
    <row r="472">
      <c r="A472" s="102"/>
      <c r="B472" s="102"/>
      <c r="C472" s="10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</row>
    <row r="473">
      <c r="A473" s="102"/>
      <c r="B473" s="102"/>
      <c r="C473" s="10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</row>
    <row r="474">
      <c r="A474" s="102"/>
      <c r="B474" s="102"/>
      <c r="C474" s="10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</row>
    <row r="475">
      <c r="A475" s="102"/>
      <c r="B475" s="102"/>
      <c r="C475" s="10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</row>
    <row r="476">
      <c r="A476" s="102"/>
      <c r="B476" s="102"/>
      <c r="C476" s="10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</row>
    <row r="477">
      <c r="A477" s="102"/>
      <c r="B477" s="102"/>
      <c r="C477" s="10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</row>
    <row r="478">
      <c r="A478" s="102"/>
      <c r="B478" s="102"/>
      <c r="C478" s="10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</row>
    <row r="479">
      <c r="A479" s="102"/>
      <c r="B479" s="102"/>
      <c r="C479" s="10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</row>
    <row r="480">
      <c r="A480" s="102"/>
      <c r="B480" s="102"/>
      <c r="C480" s="10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</row>
    <row r="481">
      <c r="A481" s="102"/>
      <c r="B481" s="102"/>
      <c r="C481" s="10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</row>
    <row r="482">
      <c r="A482" s="102"/>
      <c r="B482" s="102"/>
      <c r="C482" s="10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</row>
    <row r="483">
      <c r="A483" s="102"/>
      <c r="B483" s="102"/>
      <c r="C483" s="10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</row>
    <row r="484">
      <c r="A484" s="102"/>
      <c r="B484" s="102"/>
      <c r="C484" s="10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</row>
    <row r="485">
      <c r="A485" s="102"/>
      <c r="B485" s="102"/>
      <c r="C485" s="10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</row>
    <row r="486">
      <c r="A486" s="102"/>
      <c r="B486" s="102"/>
      <c r="C486" s="10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</row>
    <row r="487">
      <c r="A487" s="102"/>
      <c r="B487" s="102"/>
      <c r="C487" s="10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</row>
    <row r="488">
      <c r="A488" s="102"/>
      <c r="B488" s="102"/>
      <c r="C488" s="10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</row>
    <row r="489">
      <c r="A489" s="102"/>
      <c r="B489" s="102"/>
      <c r="C489" s="10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</row>
    <row r="490">
      <c r="A490" s="102"/>
      <c r="B490" s="102"/>
      <c r="C490" s="10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</row>
    <row r="491">
      <c r="A491" s="102"/>
      <c r="B491" s="102"/>
      <c r="C491" s="10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</row>
    <row r="492">
      <c r="A492" s="102"/>
      <c r="B492" s="102"/>
      <c r="C492" s="10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</row>
    <row r="493">
      <c r="A493" s="102"/>
      <c r="B493" s="102"/>
      <c r="C493" s="10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</row>
    <row r="494">
      <c r="A494" s="102"/>
      <c r="B494" s="102"/>
      <c r="C494" s="10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</row>
    <row r="495">
      <c r="A495" s="102"/>
      <c r="B495" s="102"/>
      <c r="C495" s="10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</row>
    <row r="496">
      <c r="A496" s="102"/>
      <c r="B496" s="102"/>
      <c r="C496" s="10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</row>
    <row r="497">
      <c r="A497" s="102"/>
      <c r="B497" s="102"/>
      <c r="C497" s="10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</row>
    <row r="498">
      <c r="A498" s="102"/>
      <c r="B498" s="102"/>
      <c r="C498" s="10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</row>
    <row r="499">
      <c r="A499" s="102"/>
      <c r="B499" s="102"/>
      <c r="C499" s="10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</row>
    <row r="500">
      <c r="A500" s="102"/>
      <c r="B500" s="102"/>
      <c r="C500" s="10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</row>
    <row r="501">
      <c r="A501" s="102"/>
      <c r="B501" s="102"/>
      <c r="C501" s="10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</row>
    <row r="502">
      <c r="A502" s="102"/>
      <c r="B502" s="102"/>
      <c r="C502" s="10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</row>
    <row r="503">
      <c r="A503" s="102"/>
      <c r="B503" s="102"/>
      <c r="C503" s="10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</row>
    <row r="504">
      <c r="A504" s="102"/>
      <c r="B504" s="102"/>
      <c r="C504" s="10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</row>
    <row r="505">
      <c r="A505" s="102"/>
      <c r="B505" s="102"/>
      <c r="C505" s="10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</row>
    <row r="506">
      <c r="A506" s="102"/>
      <c r="B506" s="102"/>
      <c r="C506" s="10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</row>
    <row r="507">
      <c r="A507" s="102"/>
      <c r="B507" s="102"/>
      <c r="C507" s="10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</row>
    <row r="508">
      <c r="A508" s="102"/>
      <c r="B508" s="102"/>
      <c r="C508" s="10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</row>
    <row r="509">
      <c r="A509" s="102"/>
      <c r="B509" s="102"/>
      <c r="C509" s="10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</row>
    <row r="510">
      <c r="A510" s="102"/>
      <c r="B510" s="102"/>
      <c r="C510" s="10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</row>
    <row r="511">
      <c r="A511" s="102"/>
      <c r="B511" s="102"/>
      <c r="C511" s="10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</row>
    <row r="512">
      <c r="A512" s="102"/>
      <c r="B512" s="102"/>
      <c r="C512" s="10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</row>
    <row r="513">
      <c r="A513" s="102"/>
      <c r="B513" s="102"/>
      <c r="C513" s="10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</row>
    <row r="514">
      <c r="A514" s="102"/>
      <c r="B514" s="102"/>
      <c r="C514" s="10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</row>
    <row r="515">
      <c r="A515" s="102"/>
      <c r="B515" s="102"/>
      <c r="C515" s="10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</row>
    <row r="516">
      <c r="A516" s="102"/>
      <c r="B516" s="102"/>
      <c r="C516" s="10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</row>
    <row r="517">
      <c r="A517" s="102"/>
      <c r="B517" s="102"/>
      <c r="C517" s="10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</row>
    <row r="518">
      <c r="A518" s="102"/>
      <c r="B518" s="102"/>
      <c r="C518" s="10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</row>
    <row r="519">
      <c r="A519" s="102"/>
      <c r="B519" s="102"/>
      <c r="C519" s="10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</row>
    <row r="520">
      <c r="A520" s="102"/>
      <c r="B520" s="102"/>
      <c r="C520" s="10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</row>
    <row r="521">
      <c r="A521" s="102"/>
      <c r="B521" s="102"/>
      <c r="C521" s="10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</row>
    <row r="522">
      <c r="A522" s="102"/>
      <c r="B522" s="102"/>
      <c r="C522" s="10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</row>
    <row r="523">
      <c r="A523" s="102"/>
      <c r="B523" s="102"/>
      <c r="C523" s="10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</row>
    <row r="524">
      <c r="A524" s="102"/>
      <c r="B524" s="102"/>
      <c r="C524" s="10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</row>
    <row r="525">
      <c r="A525" s="102"/>
      <c r="B525" s="102"/>
      <c r="C525" s="10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</row>
    <row r="526">
      <c r="A526" s="102"/>
      <c r="B526" s="102"/>
      <c r="C526" s="10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</row>
    <row r="527">
      <c r="A527" s="102"/>
      <c r="B527" s="102"/>
      <c r="C527" s="10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</row>
    <row r="528">
      <c r="A528" s="102"/>
      <c r="B528" s="102"/>
      <c r="C528" s="10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</row>
    <row r="529">
      <c r="A529" s="102"/>
      <c r="B529" s="102"/>
      <c r="C529" s="10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</row>
    <row r="530">
      <c r="A530" s="102"/>
      <c r="B530" s="102"/>
      <c r="C530" s="10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</row>
    <row r="531">
      <c r="A531" s="102"/>
      <c r="B531" s="102"/>
      <c r="C531" s="10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</row>
    <row r="532">
      <c r="A532" s="102"/>
      <c r="B532" s="102"/>
      <c r="C532" s="10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</row>
    <row r="533">
      <c r="A533" s="102"/>
      <c r="B533" s="102"/>
      <c r="C533" s="10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</row>
    <row r="534">
      <c r="A534" s="102"/>
      <c r="B534" s="102"/>
      <c r="C534" s="10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</row>
    <row r="535">
      <c r="A535" s="102"/>
      <c r="B535" s="102"/>
      <c r="C535" s="10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</row>
    <row r="536">
      <c r="A536" s="102"/>
      <c r="B536" s="102"/>
      <c r="C536" s="10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</row>
    <row r="537">
      <c r="A537" s="102"/>
      <c r="B537" s="102"/>
      <c r="C537" s="10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</row>
    <row r="538">
      <c r="A538" s="102"/>
      <c r="B538" s="102"/>
      <c r="C538" s="10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</row>
    <row r="539">
      <c r="A539" s="102"/>
      <c r="B539" s="102"/>
      <c r="C539" s="10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</row>
    <row r="540">
      <c r="A540" s="102"/>
      <c r="B540" s="102"/>
      <c r="C540" s="10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</row>
    <row r="541">
      <c r="A541" s="102"/>
      <c r="B541" s="102"/>
      <c r="C541" s="10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</row>
    <row r="542">
      <c r="A542" s="102"/>
      <c r="B542" s="102"/>
      <c r="C542" s="10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</row>
    <row r="543">
      <c r="A543" s="102"/>
      <c r="B543" s="102"/>
      <c r="C543" s="10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</row>
    <row r="544">
      <c r="A544" s="102"/>
      <c r="B544" s="102"/>
      <c r="C544" s="10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</row>
    <row r="545">
      <c r="A545" s="102"/>
      <c r="B545" s="102"/>
      <c r="C545" s="10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</row>
    <row r="546">
      <c r="A546" s="102"/>
      <c r="B546" s="102"/>
      <c r="C546" s="10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</row>
    <row r="547">
      <c r="A547" s="102"/>
      <c r="B547" s="102"/>
      <c r="C547" s="10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</row>
    <row r="548">
      <c r="A548" s="102"/>
      <c r="B548" s="102"/>
      <c r="C548" s="10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</row>
    <row r="549">
      <c r="A549" s="102"/>
      <c r="B549" s="102"/>
      <c r="C549" s="10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</row>
    <row r="550">
      <c r="A550" s="102"/>
      <c r="B550" s="102"/>
      <c r="C550" s="10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</row>
    <row r="551">
      <c r="A551" s="102"/>
      <c r="B551" s="102"/>
      <c r="C551" s="10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</row>
    <row r="552">
      <c r="A552" s="102"/>
      <c r="B552" s="102"/>
      <c r="C552" s="10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</row>
    <row r="553">
      <c r="A553" s="102"/>
      <c r="B553" s="102"/>
      <c r="C553" s="10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</row>
    <row r="554">
      <c r="A554" s="102"/>
      <c r="B554" s="102"/>
      <c r="C554" s="10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</row>
    <row r="555">
      <c r="A555" s="102"/>
      <c r="B555" s="102"/>
      <c r="C555" s="10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</row>
    <row r="556">
      <c r="A556" s="102"/>
      <c r="B556" s="102"/>
      <c r="C556" s="10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</row>
    <row r="557">
      <c r="A557" s="102"/>
      <c r="B557" s="102"/>
      <c r="C557" s="10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</row>
    <row r="558">
      <c r="A558" s="102"/>
      <c r="B558" s="102"/>
      <c r="C558" s="10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</row>
    <row r="559">
      <c r="A559" s="102"/>
      <c r="B559" s="102"/>
      <c r="C559" s="10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</row>
    <row r="560">
      <c r="A560" s="102"/>
      <c r="B560" s="102"/>
      <c r="C560" s="10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</row>
    <row r="561">
      <c r="A561" s="102"/>
      <c r="B561" s="102"/>
      <c r="C561" s="10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</row>
    <row r="562">
      <c r="A562" s="102"/>
      <c r="B562" s="102"/>
      <c r="C562" s="10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</row>
    <row r="563">
      <c r="A563" s="102"/>
      <c r="B563" s="102"/>
      <c r="C563" s="10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</row>
    <row r="564">
      <c r="A564" s="102"/>
      <c r="B564" s="102"/>
      <c r="C564" s="10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</row>
    <row r="565">
      <c r="A565" s="102"/>
      <c r="B565" s="102"/>
      <c r="C565" s="10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</row>
    <row r="566">
      <c r="A566" s="102"/>
      <c r="B566" s="102"/>
      <c r="C566" s="10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</row>
    <row r="567">
      <c r="A567" s="102"/>
      <c r="B567" s="102"/>
      <c r="C567" s="10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</row>
    <row r="568">
      <c r="A568" s="102"/>
      <c r="B568" s="102"/>
      <c r="C568" s="10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</row>
    <row r="569">
      <c r="A569" s="102"/>
      <c r="B569" s="102"/>
      <c r="C569" s="10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</row>
    <row r="570">
      <c r="A570" s="102"/>
      <c r="B570" s="102"/>
      <c r="C570" s="10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</row>
    <row r="571">
      <c r="A571" s="102"/>
      <c r="B571" s="102"/>
      <c r="C571" s="10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</row>
    <row r="572">
      <c r="A572" s="102"/>
      <c r="B572" s="102"/>
      <c r="C572" s="10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</row>
    <row r="573">
      <c r="A573" s="102"/>
      <c r="B573" s="102"/>
      <c r="C573" s="10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</row>
    <row r="574">
      <c r="A574" s="102"/>
      <c r="B574" s="102"/>
      <c r="C574" s="10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</row>
    <row r="575">
      <c r="A575" s="102"/>
      <c r="B575" s="102"/>
      <c r="C575" s="10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</row>
    <row r="576">
      <c r="A576" s="102"/>
      <c r="B576" s="102"/>
      <c r="C576" s="10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</row>
    <row r="577">
      <c r="A577" s="102"/>
      <c r="B577" s="102"/>
      <c r="C577" s="10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</row>
    <row r="578">
      <c r="A578" s="102"/>
      <c r="B578" s="102"/>
      <c r="C578" s="10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</row>
    <row r="579">
      <c r="A579" s="102"/>
      <c r="B579" s="102"/>
      <c r="C579" s="10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</row>
    <row r="580">
      <c r="A580" s="102"/>
      <c r="B580" s="102"/>
      <c r="C580" s="10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</row>
    <row r="581">
      <c r="A581" s="102"/>
      <c r="B581" s="102"/>
      <c r="C581" s="10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</row>
    <row r="582">
      <c r="A582" s="102"/>
      <c r="B582" s="102"/>
      <c r="C582" s="10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</row>
    <row r="583">
      <c r="A583" s="102"/>
      <c r="B583" s="102"/>
      <c r="C583" s="10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</row>
    <row r="584">
      <c r="A584" s="102"/>
      <c r="B584" s="102"/>
      <c r="C584" s="10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</row>
    <row r="585">
      <c r="A585" s="102"/>
      <c r="B585" s="102"/>
      <c r="C585" s="10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</row>
    <row r="586">
      <c r="A586" s="102"/>
      <c r="B586" s="102"/>
      <c r="C586" s="10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</row>
    <row r="587">
      <c r="A587" s="102"/>
      <c r="B587" s="102"/>
      <c r="C587" s="10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</row>
    <row r="588">
      <c r="A588" s="102"/>
      <c r="B588" s="102"/>
      <c r="C588" s="10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</row>
    <row r="589">
      <c r="A589" s="102"/>
      <c r="B589" s="102"/>
      <c r="C589" s="10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</row>
    <row r="590">
      <c r="A590" s="102"/>
      <c r="B590" s="102"/>
      <c r="C590" s="10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</row>
    <row r="591">
      <c r="A591" s="102"/>
      <c r="B591" s="102"/>
      <c r="C591" s="10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</row>
    <row r="592">
      <c r="A592" s="102"/>
      <c r="B592" s="102"/>
      <c r="C592" s="10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</row>
    <row r="593">
      <c r="A593" s="102"/>
      <c r="B593" s="102"/>
      <c r="C593" s="10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</row>
    <row r="594">
      <c r="A594" s="102"/>
      <c r="B594" s="102"/>
      <c r="C594" s="10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</row>
    <row r="595">
      <c r="A595" s="102"/>
      <c r="B595" s="102"/>
      <c r="C595" s="10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</row>
    <row r="596">
      <c r="A596" s="102"/>
      <c r="B596" s="102"/>
      <c r="C596" s="10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</row>
    <row r="597">
      <c r="A597" s="102"/>
      <c r="B597" s="102"/>
      <c r="C597" s="10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</row>
    <row r="598">
      <c r="A598" s="102"/>
      <c r="B598" s="102"/>
      <c r="C598" s="10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</row>
    <row r="599">
      <c r="A599" s="102"/>
      <c r="B599" s="102"/>
      <c r="C599" s="10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</row>
    <row r="600">
      <c r="A600" s="102"/>
      <c r="B600" s="102"/>
      <c r="C600" s="10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</row>
    <row r="601">
      <c r="A601" s="102"/>
      <c r="B601" s="102"/>
      <c r="C601" s="10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</row>
    <row r="602">
      <c r="A602" s="102"/>
      <c r="B602" s="102"/>
      <c r="C602" s="10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</row>
    <row r="603">
      <c r="A603" s="102"/>
      <c r="B603" s="102"/>
      <c r="C603" s="10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</row>
    <row r="604">
      <c r="A604" s="102"/>
      <c r="B604" s="102"/>
      <c r="C604" s="10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</row>
    <row r="605">
      <c r="A605" s="102"/>
      <c r="B605" s="102"/>
      <c r="C605" s="10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</row>
    <row r="606">
      <c r="A606" s="102"/>
      <c r="B606" s="102"/>
      <c r="C606" s="10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</row>
    <row r="607">
      <c r="A607" s="102"/>
      <c r="B607" s="102"/>
      <c r="C607" s="10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</row>
    <row r="608">
      <c r="A608" s="102"/>
      <c r="B608" s="102"/>
      <c r="C608" s="10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</row>
    <row r="609">
      <c r="A609" s="102"/>
      <c r="B609" s="102"/>
      <c r="C609" s="10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</row>
    <row r="610">
      <c r="A610" s="102"/>
      <c r="B610" s="102"/>
      <c r="C610" s="10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</row>
    <row r="611">
      <c r="A611" s="102"/>
      <c r="B611" s="102"/>
      <c r="C611" s="10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</row>
    <row r="612">
      <c r="A612" s="102"/>
      <c r="B612" s="102"/>
      <c r="C612" s="10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</row>
    <row r="613">
      <c r="A613" s="102"/>
      <c r="B613" s="102"/>
      <c r="C613" s="10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</row>
    <row r="614">
      <c r="A614" s="102"/>
      <c r="B614" s="102"/>
      <c r="C614" s="10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</row>
    <row r="615">
      <c r="A615" s="102"/>
      <c r="B615" s="102"/>
      <c r="C615" s="10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</row>
    <row r="616">
      <c r="A616" s="102"/>
      <c r="B616" s="102"/>
      <c r="C616" s="10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</row>
    <row r="617">
      <c r="A617" s="102"/>
      <c r="B617" s="102"/>
      <c r="C617" s="10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</row>
    <row r="618">
      <c r="A618" s="102"/>
      <c r="B618" s="102"/>
      <c r="C618" s="10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</row>
    <row r="619">
      <c r="A619" s="102"/>
      <c r="B619" s="102"/>
      <c r="C619" s="10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</row>
    <row r="620">
      <c r="A620" s="102"/>
      <c r="B620" s="102"/>
      <c r="C620" s="10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</row>
    <row r="621">
      <c r="A621" s="102"/>
      <c r="B621" s="102"/>
      <c r="C621" s="10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</row>
    <row r="622">
      <c r="A622" s="102"/>
      <c r="B622" s="102"/>
      <c r="C622" s="10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</row>
    <row r="623">
      <c r="A623" s="102"/>
      <c r="B623" s="102"/>
      <c r="C623" s="10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</row>
    <row r="624">
      <c r="A624" s="102"/>
      <c r="B624" s="102"/>
      <c r="C624" s="10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</row>
    <row r="625">
      <c r="A625" s="102"/>
      <c r="B625" s="102"/>
      <c r="C625" s="10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</row>
    <row r="626">
      <c r="A626" s="102"/>
      <c r="B626" s="102"/>
      <c r="C626" s="10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</row>
    <row r="627">
      <c r="A627" s="102"/>
      <c r="B627" s="102"/>
      <c r="C627" s="10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</row>
    <row r="628">
      <c r="A628" s="102"/>
      <c r="B628" s="102"/>
      <c r="C628" s="10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</row>
    <row r="629">
      <c r="A629" s="102"/>
      <c r="B629" s="102"/>
      <c r="C629" s="10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</row>
    <row r="630">
      <c r="A630" s="102"/>
      <c r="B630" s="102"/>
      <c r="C630" s="10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</row>
    <row r="631">
      <c r="A631" s="102"/>
      <c r="B631" s="102"/>
      <c r="C631" s="10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</row>
    <row r="632">
      <c r="A632" s="102"/>
      <c r="B632" s="102"/>
      <c r="C632" s="10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</row>
    <row r="633">
      <c r="A633" s="102"/>
      <c r="B633" s="102"/>
      <c r="C633" s="10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</row>
    <row r="634">
      <c r="A634" s="102"/>
      <c r="B634" s="102"/>
      <c r="C634" s="10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</row>
    <row r="635">
      <c r="A635" s="102"/>
      <c r="B635" s="102"/>
      <c r="C635" s="10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</row>
    <row r="636">
      <c r="A636" s="102"/>
      <c r="B636" s="102"/>
      <c r="C636" s="10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</row>
    <row r="637">
      <c r="A637" s="102"/>
      <c r="B637" s="102"/>
      <c r="C637" s="10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</row>
    <row r="638">
      <c r="A638" s="102"/>
      <c r="B638" s="102"/>
      <c r="C638" s="10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</row>
    <row r="639">
      <c r="A639" s="102"/>
      <c r="B639" s="102"/>
      <c r="C639" s="10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</row>
    <row r="640">
      <c r="A640" s="102"/>
      <c r="B640" s="102"/>
      <c r="C640" s="10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</row>
    <row r="641">
      <c r="A641" s="102"/>
      <c r="B641" s="102"/>
      <c r="C641" s="10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</row>
    <row r="642">
      <c r="A642" s="102"/>
      <c r="B642" s="102"/>
      <c r="C642" s="10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</row>
    <row r="643">
      <c r="A643" s="102"/>
      <c r="B643" s="102"/>
      <c r="C643" s="10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</row>
    <row r="644">
      <c r="A644" s="102"/>
      <c r="B644" s="102"/>
      <c r="C644" s="10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</row>
    <row r="645">
      <c r="A645" s="102"/>
      <c r="B645" s="102"/>
      <c r="C645" s="10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</row>
    <row r="646">
      <c r="A646" s="102"/>
      <c r="B646" s="102"/>
      <c r="C646" s="10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</row>
    <row r="647">
      <c r="A647" s="102"/>
      <c r="B647" s="102"/>
      <c r="C647" s="10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</row>
    <row r="648">
      <c r="A648" s="102"/>
      <c r="B648" s="102"/>
      <c r="C648" s="10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</row>
    <row r="649">
      <c r="A649" s="102"/>
      <c r="B649" s="102"/>
      <c r="C649" s="10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</row>
    <row r="650">
      <c r="A650" s="102"/>
      <c r="B650" s="102"/>
      <c r="C650" s="10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</row>
    <row r="651">
      <c r="A651" s="102"/>
      <c r="B651" s="102"/>
      <c r="C651" s="10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</row>
    <row r="652">
      <c r="A652" s="102"/>
      <c r="B652" s="102"/>
      <c r="C652" s="10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</row>
    <row r="653">
      <c r="A653" s="102"/>
      <c r="B653" s="102"/>
      <c r="C653" s="10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</row>
    <row r="654">
      <c r="A654" s="102"/>
      <c r="B654" s="102"/>
      <c r="C654" s="10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</row>
    <row r="655">
      <c r="A655" s="102"/>
      <c r="B655" s="102"/>
      <c r="C655" s="10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</row>
    <row r="656">
      <c r="A656" s="102"/>
      <c r="B656" s="102"/>
      <c r="C656" s="10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</row>
    <row r="657">
      <c r="A657" s="102"/>
      <c r="B657" s="102"/>
      <c r="C657" s="10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</row>
    <row r="658">
      <c r="A658" s="102"/>
      <c r="B658" s="102"/>
      <c r="C658" s="10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</row>
    <row r="659">
      <c r="A659" s="102"/>
      <c r="B659" s="102"/>
      <c r="C659" s="10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</row>
    <row r="660">
      <c r="A660" s="102"/>
      <c r="B660" s="102"/>
      <c r="C660" s="10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</row>
    <row r="661">
      <c r="A661" s="102"/>
      <c r="B661" s="102"/>
      <c r="C661" s="10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</row>
    <row r="662">
      <c r="A662" s="102"/>
      <c r="B662" s="102"/>
      <c r="C662" s="10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</row>
    <row r="663">
      <c r="A663" s="102"/>
      <c r="B663" s="102"/>
      <c r="C663" s="10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</row>
    <row r="664">
      <c r="A664" s="102"/>
      <c r="B664" s="102"/>
      <c r="C664" s="10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</row>
    <row r="665">
      <c r="A665" s="102"/>
      <c r="B665" s="102"/>
      <c r="C665" s="10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</row>
    <row r="666">
      <c r="A666" s="102"/>
      <c r="B666" s="102"/>
      <c r="C666" s="10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</row>
    <row r="667">
      <c r="A667" s="102"/>
      <c r="B667" s="102"/>
      <c r="C667" s="10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</row>
    <row r="668">
      <c r="A668" s="102"/>
      <c r="B668" s="102"/>
      <c r="C668" s="10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</row>
    <row r="669">
      <c r="A669" s="102"/>
      <c r="B669" s="102"/>
      <c r="C669" s="10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</row>
    <row r="670">
      <c r="A670" s="102"/>
      <c r="B670" s="102"/>
      <c r="C670" s="10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</row>
    <row r="671">
      <c r="A671" s="102"/>
      <c r="B671" s="102"/>
      <c r="C671" s="10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</row>
    <row r="672">
      <c r="A672" s="102"/>
      <c r="B672" s="102"/>
      <c r="C672" s="10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</row>
    <row r="673">
      <c r="A673" s="102"/>
      <c r="B673" s="102"/>
      <c r="C673" s="10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</row>
    <row r="674">
      <c r="A674" s="102"/>
      <c r="B674" s="102"/>
      <c r="C674" s="10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</row>
    <row r="675">
      <c r="A675" s="102"/>
      <c r="B675" s="102"/>
      <c r="C675" s="10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</row>
    <row r="676">
      <c r="A676" s="102"/>
      <c r="B676" s="102"/>
      <c r="C676" s="10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</row>
    <row r="677">
      <c r="A677" s="102"/>
      <c r="B677" s="102"/>
      <c r="C677" s="10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</row>
    <row r="678">
      <c r="A678" s="102"/>
      <c r="B678" s="102"/>
      <c r="C678" s="10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</row>
    <row r="679">
      <c r="A679" s="102"/>
      <c r="B679" s="102"/>
      <c r="C679" s="10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</row>
    <row r="680">
      <c r="A680" s="102"/>
      <c r="B680" s="102"/>
      <c r="C680" s="10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</row>
    <row r="681">
      <c r="A681" s="102"/>
      <c r="B681" s="102"/>
      <c r="C681" s="10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</row>
    <row r="682">
      <c r="A682" s="102"/>
      <c r="B682" s="102"/>
      <c r="C682" s="10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</row>
    <row r="683">
      <c r="A683" s="102"/>
      <c r="B683" s="102"/>
      <c r="C683" s="10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</row>
    <row r="684">
      <c r="A684" s="102"/>
      <c r="B684" s="102"/>
      <c r="C684" s="10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</row>
    <row r="685">
      <c r="A685" s="102"/>
      <c r="B685" s="102"/>
      <c r="C685" s="10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</row>
    <row r="686">
      <c r="A686" s="102"/>
      <c r="B686" s="102"/>
      <c r="C686" s="10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</row>
    <row r="687">
      <c r="A687" s="102"/>
      <c r="B687" s="102"/>
      <c r="C687" s="10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</row>
    <row r="688">
      <c r="A688" s="102"/>
      <c r="B688" s="102"/>
      <c r="C688" s="10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</row>
    <row r="689">
      <c r="A689" s="102"/>
      <c r="B689" s="102"/>
      <c r="C689" s="10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</row>
    <row r="690">
      <c r="A690" s="102"/>
      <c r="B690" s="102"/>
      <c r="C690" s="10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</row>
    <row r="691">
      <c r="A691" s="102"/>
      <c r="B691" s="102"/>
      <c r="C691" s="10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</row>
    <row r="692">
      <c r="A692" s="102"/>
      <c r="B692" s="102"/>
      <c r="C692" s="10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</row>
    <row r="693">
      <c r="A693" s="102"/>
      <c r="B693" s="102"/>
      <c r="C693" s="10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</row>
    <row r="694">
      <c r="A694" s="102"/>
      <c r="B694" s="102"/>
      <c r="C694" s="10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</row>
    <row r="695">
      <c r="A695" s="102"/>
      <c r="B695" s="102"/>
      <c r="C695" s="10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</row>
    <row r="696">
      <c r="A696" s="102"/>
      <c r="B696" s="102"/>
      <c r="C696" s="10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</row>
    <row r="697">
      <c r="A697" s="102"/>
      <c r="B697" s="102"/>
      <c r="C697" s="10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</row>
    <row r="698">
      <c r="A698" s="102"/>
      <c r="B698" s="102"/>
      <c r="C698" s="10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</row>
    <row r="699">
      <c r="A699" s="102"/>
      <c r="B699" s="102"/>
      <c r="C699" s="10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</row>
    <row r="700">
      <c r="A700" s="102"/>
      <c r="B700" s="102"/>
      <c r="C700" s="10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</row>
    <row r="701">
      <c r="A701" s="102"/>
      <c r="B701" s="102"/>
      <c r="C701" s="10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</row>
    <row r="702">
      <c r="A702" s="102"/>
      <c r="B702" s="102"/>
      <c r="C702" s="10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</row>
    <row r="703">
      <c r="A703" s="102"/>
      <c r="B703" s="102"/>
      <c r="C703" s="10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</row>
    <row r="704">
      <c r="A704" s="102"/>
      <c r="B704" s="102"/>
      <c r="C704" s="10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</row>
    <row r="705">
      <c r="A705" s="102"/>
      <c r="B705" s="102"/>
      <c r="C705" s="10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</row>
    <row r="706">
      <c r="A706" s="102"/>
      <c r="B706" s="102"/>
      <c r="C706" s="10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</row>
    <row r="707">
      <c r="A707" s="102"/>
      <c r="B707" s="102"/>
      <c r="C707" s="10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</row>
    <row r="708">
      <c r="A708" s="102"/>
      <c r="B708" s="102"/>
      <c r="C708" s="10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</row>
    <row r="709">
      <c r="A709" s="102"/>
      <c r="B709" s="102"/>
      <c r="C709" s="10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</row>
    <row r="710">
      <c r="A710" s="102"/>
      <c r="B710" s="102"/>
      <c r="C710" s="10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</row>
    <row r="711">
      <c r="A711" s="102"/>
      <c r="B711" s="102"/>
      <c r="C711" s="10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</row>
    <row r="712">
      <c r="A712" s="102"/>
      <c r="B712" s="102"/>
      <c r="C712" s="10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</row>
    <row r="713">
      <c r="A713" s="102"/>
      <c r="B713" s="102"/>
      <c r="C713" s="10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</row>
    <row r="714">
      <c r="A714" s="102"/>
      <c r="B714" s="102"/>
      <c r="C714" s="10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</row>
    <row r="715">
      <c r="A715" s="102"/>
      <c r="B715" s="102"/>
      <c r="C715" s="10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</row>
    <row r="716">
      <c r="A716" s="102"/>
      <c r="B716" s="102"/>
      <c r="C716" s="10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</row>
    <row r="717">
      <c r="A717" s="102"/>
      <c r="B717" s="102"/>
      <c r="C717" s="10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</row>
    <row r="718">
      <c r="A718" s="102"/>
      <c r="B718" s="102"/>
      <c r="C718" s="10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</row>
    <row r="719">
      <c r="A719" s="102"/>
      <c r="B719" s="102"/>
      <c r="C719" s="10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</row>
    <row r="720">
      <c r="A720" s="102"/>
      <c r="B720" s="102"/>
      <c r="C720" s="10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</row>
    <row r="721">
      <c r="A721" s="102"/>
      <c r="B721" s="102"/>
      <c r="C721" s="10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</row>
    <row r="722">
      <c r="A722" s="102"/>
      <c r="B722" s="102"/>
      <c r="C722" s="10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</row>
    <row r="723">
      <c r="A723" s="102"/>
      <c r="B723" s="102"/>
      <c r="C723" s="10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</row>
    <row r="724">
      <c r="A724" s="102"/>
      <c r="B724" s="102"/>
      <c r="C724" s="10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</row>
    <row r="725">
      <c r="A725" s="102"/>
      <c r="B725" s="102"/>
      <c r="C725" s="10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</row>
    <row r="726">
      <c r="A726" s="102"/>
      <c r="B726" s="102"/>
      <c r="C726" s="10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</row>
    <row r="727">
      <c r="A727" s="102"/>
      <c r="B727" s="102"/>
      <c r="C727" s="10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</row>
    <row r="728">
      <c r="A728" s="102"/>
      <c r="B728" s="102"/>
      <c r="C728" s="10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</row>
    <row r="729">
      <c r="A729" s="102"/>
      <c r="B729" s="102"/>
      <c r="C729" s="10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</row>
    <row r="730">
      <c r="A730" s="102"/>
      <c r="B730" s="102"/>
      <c r="C730" s="10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</row>
    <row r="731">
      <c r="A731" s="102"/>
      <c r="B731" s="102"/>
      <c r="C731" s="10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</row>
    <row r="732">
      <c r="A732" s="102"/>
      <c r="B732" s="102"/>
      <c r="C732" s="10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</row>
    <row r="733">
      <c r="A733" s="102"/>
      <c r="B733" s="102"/>
      <c r="C733" s="10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</row>
    <row r="734">
      <c r="A734" s="102"/>
      <c r="B734" s="102"/>
      <c r="C734" s="10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</row>
    <row r="735">
      <c r="A735" s="102"/>
      <c r="B735" s="102"/>
      <c r="C735" s="10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</row>
    <row r="736">
      <c r="A736" s="102"/>
      <c r="B736" s="102"/>
      <c r="C736" s="10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</row>
    <row r="737">
      <c r="A737" s="102"/>
      <c r="B737" s="102"/>
      <c r="C737" s="10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</row>
    <row r="738">
      <c r="A738" s="102"/>
      <c r="B738" s="102"/>
      <c r="C738" s="10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</row>
    <row r="739">
      <c r="A739" s="102"/>
      <c r="B739" s="102"/>
      <c r="C739" s="10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</row>
    <row r="740">
      <c r="A740" s="102"/>
      <c r="B740" s="102"/>
      <c r="C740" s="10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</row>
    <row r="741">
      <c r="A741" s="102"/>
      <c r="B741" s="102"/>
      <c r="C741" s="10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</row>
    <row r="742">
      <c r="A742" s="102"/>
      <c r="B742" s="102"/>
      <c r="C742" s="10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</row>
    <row r="743">
      <c r="A743" s="102"/>
      <c r="B743" s="102"/>
      <c r="C743" s="10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</row>
    <row r="744">
      <c r="A744" s="102"/>
      <c r="B744" s="102"/>
      <c r="C744" s="10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</row>
    <row r="745">
      <c r="A745" s="102"/>
      <c r="B745" s="102"/>
      <c r="C745" s="10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</row>
    <row r="746">
      <c r="A746" s="102"/>
      <c r="B746" s="102"/>
      <c r="C746" s="10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</row>
    <row r="747">
      <c r="A747" s="102"/>
      <c r="B747" s="102"/>
      <c r="C747" s="10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</row>
    <row r="748">
      <c r="A748" s="102"/>
      <c r="B748" s="102"/>
      <c r="C748" s="10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</row>
    <row r="749">
      <c r="A749" s="102"/>
      <c r="B749" s="102"/>
      <c r="C749" s="10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</row>
    <row r="750">
      <c r="A750" s="102"/>
      <c r="B750" s="102"/>
      <c r="C750" s="10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</row>
    <row r="751">
      <c r="A751" s="102"/>
      <c r="B751" s="102"/>
      <c r="C751" s="10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</row>
    <row r="752">
      <c r="A752" s="102"/>
      <c r="B752" s="102"/>
      <c r="C752" s="10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</row>
    <row r="753">
      <c r="A753" s="102"/>
      <c r="B753" s="102"/>
      <c r="C753" s="10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</row>
    <row r="754">
      <c r="A754" s="102"/>
      <c r="B754" s="102"/>
      <c r="C754" s="10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</row>
    <row r="755">
      <c r="A755" s="102"/>
      <c r="B755" s="102"/>
      <c r="C755" s="10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</row>
    <row r="756">
      <c r="A756" s="102"/>
      <c r="B756" s="102"/>
      <c r="C756" s="10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</row>
    <row r="757">
      <c r="A757" s="102"/>
      <c r="B757" s="102"/>
      <c r="C757" s="10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</row>
    <row r="758">
      <c r="A758" s="102"/>
      <c r="B758" s="102"/>
      <c r="C758" s="10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</row>
    <row r="759">
      <c r="A759" s="102"/>
      <c r="B759" s="102"/>
      <c r="C759" s="10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</row>
    <row r="760">
      <c r="A760" s="102"/>
      <c r="B760" s="102"/>
      <c r="C760" s="10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</row>
    <row r="761">
      <c r="A761" s="102"/>
      <c r="B761" s="102"/>
      <c r="C761" s="10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</row>
    <row r="762">
      <c r="A762" s="102"/>
      <c r="B762" s="102"/>
      <c r="C762" s="10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</row>
    <row r="763">
      <c r="A763" s="102"/>
      <c r="B763" s="102"/>
      <c r="C763" s="10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</row>
    <row r="764">
      <c r="A764" s="102"/>
      <c r="B764" s="102"/>
      <c r="C764" s="10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</row>
    <row r="765">
      <c r="A765" s="102"/>
      <c r="B765" s="102"/>
      <c r="C765" s="10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</row>
    <row r="766">
      <c r="A766" s="102"/>
      <c r="B766" s="102"/>
      <c r="C766" s="10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</row>
    <row r="767">
      <c r="A767" s="102"/>
      <c r="B767" s="102"/>
      <c r="C767" s="10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</row>
    <row r="768">
      <c r="A768" s="102"/>
      <c r="B768" s="102"/>
      <c r="C768" s="10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</row>
    <row r="769">
      <c r="A769" s="102"/>
      <c r="B769" s="102"/>
      <c r="C769" s="10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</row>
    <row r="770">
      <c r="A770" s="102"/>
      <c r="B770" s="102"/>
      <c r="C770" s="10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</row>
    <row r="771">
      <c r="A771" s="102"/>
      <c r="B771" s="102"/>
      <c r="C771" s="10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</row>
    <row r="772">
      <c r="A772" s="102"/>
      <c r="B772" s="102"/>
      <c r="C772" s="10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</row>
    <row r="773">
      <c r="A773" s="102"/>
      <c r="B773" s="102"/>
      <c r="C773" s="10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</row>
    <row r="774">
      <c r="A774" s="102"/>
      <c r="B774" s="102"/>
      <c r="C774" s="10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</row>
    <row r="775">
      <c r="A775" s="102"/>
      <c r="B775" s="102"/>
      <c r="C775" s="10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</row>
    <row r="776">
      <c r="A776" s="102"/>
      <c r="B776" s="102"/>
      <c r="C776" s="10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</row>
    <row r="777">
      <c r="A777" s="102"/>
      <c r="B777" s="102"/>
      <c r="C777" s="10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</row>
    <row r="778">
      <c r="A778" s="102"/>
      <c r="B778" s="102"/>
      <c r="C778" s="10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</row>
    <row r="779">
      <c r="A779" s="102"/>
      <c r="B779" s="102"/>
      <c r="C779" s="10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</row>
    <row r="780">
      <c r="A780" s="102"/>
      <c r="B780" s="102"/>
      <c r="C780" s="10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</row>
    <row r="781">
      <c r="A781" s="102"/>
      <c r="B781" s="102"/>
      <c r="C781" s="10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</row>
    <row r="782">
      <c r="A782" s="102"/>
      <c r="B782" s="102"/>
      <c r="C782" s="10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</row>
    <row r="783">
      <c r="A783" s="102"/>
      <c r="B783" s="102"/>
      <c r="C783" s="10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</row>
    <row r="784">
      <c r="A784" s="102"/>
      <c r="B784" s="102"/>
      <c r="C784" s="10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</row>
    <row r="785">
      <c r="A785" s="102"/>
      <c r="B785" s="102"/>
      <c r="C785" s="10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</row>
    <row r="786">
      <c r="A786" s="102"/>
      <c r="B786" s="102"/>
      <c r="C786" s="10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</row>
    <row r="787">
      <c r="A787" s="102"/>
      <c r="B787" s="102"/>
      <c r="C787" s="10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</row>
    <row r="788">
      <c r="A788" s="102"/>
      <c r="B788" s="102"/>
      <c r="C788" s="10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</row>
    <row r="789">
      <c r="A789" s="102"/>
      <c r="B789" s="102"/>
      <c r="C789" s="10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</row>
    <row r="790">
      <c r="A790" s="102"/>
      <c r="B790" s="102"/>
      <c r="C790" s="10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</row>
    <row r="791">
      <c r="A791" s="102"/>
      <c r="B791" s="102"/>
      <c r="C791" s="10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</row>
    <row r="792">
      <c r="A792" s="102"/>
      <c r="B792" s="102"/>
      <c r="C792" s="10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</row>
    <row r="793">
      <c r="A793" s="102"/>
      <c r="B793" s="102"/>
      <c r="C793" s="10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</row>
    <row r="794">
      <c r="A794" s="102"/>
      <c r="B794" s="102"/>
      <c r="C794" s="10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</row>
    <row r="795">
      <c r="A795" s="102"/>
      <c r="B795" s="102"/>
      <c r="C795" s="10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</row>
    <row r="796">
      <c r="A796" s="102"/>
      <c r="B796" s="102"/>
      <c r="C796" s="10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</row>
    <row r="797">
      <c r="A797" s="102"/>
      <c r="B797" s="102"/>
      <c r="C797" s="10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</row>
    <row r="798">
      <c r="A798" s="102"/>
      <c r="B798" s="102"/>
      <c r="C798" s="10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</row>
    <row r="799">
      <c r="A799" s="102"/>
      <c r="B799" s="102"/>
      <c r="C799" s="10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</row>
    <row r="800">
      <c r="A800" s="102"/>
      <c r="B800" s="102"/>
      <c r="C800" s="10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</row>
    <row r="801">
      <c r="A801" s="102"/>
      <c r="B801" s="102"/>
      <c r="C801" s="10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</row>
    <row r="802">
      <c r="A802" s="102"/>
      <c r="B802" s="102"/>
      <c r="C802" s="10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</row>
    <row r="803">
      <c r="A803" s="102"/>
      <c r="B803" s="102"/>
      <c r="C803" s="10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</row>
    <row r="804">
      <c r="A804" s="102"/>
      <c r="B804" s="102"/>
      <c r="C804" s="10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</row>
    <row r="805">
      <c r="A805" s="102"/>
      <c r="B805" s="102"/>
      <c r="C805" s="10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</row>
    <row r="806">
      <c r="A806" s="102"/>
      <c r="B806" s="102"/>
      <c r="C806" s="10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</row>
    <row r="807">
      <c r="A807" s="102"/>
      <c r="B807" s="102"/>
      <c r="C807" s="10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</row>
    <row r="808">
      <c r="A808" s="102"/>
      <c r="B808" s="102"/>
      <c r="C808" s="10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</row>
    <row r="809">
      <c r="A809" s="102"/>
      <c r="B809" s="102"/>
      <c r="C809" s="10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</row>
    <row r="810">
      <c r="A810" s="102"/>
      <c r="B810" s="102"/>
      <c r="C810" s="10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</row>
    <row r="811">
      <c r="A811" s="102"/>
      <c r="B811" s="102"/>
      <c r="C811" s="10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</row>
    <row r="812">
      <c r="A812" s="102"/>
      <c r="B812" s="102"/>
      <c r="C812" s="10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</row>
    <row r="813">
      <c r="A813" s="102"/>
      <c r="B813" s="102"/>
      <c r="C813" s="10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</row>
    <row r="814">
      <c r="A814" s="102"/>
      <c r="B814" s="102"/>
      <c r="C814" s="10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</row>
    <row r="815">
      <c r="A815" s="102"/>
      <c r="B815" s="102"/>
      <c r="C815" s="10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</row>
    <row r="816">
      <c r="A816" s="102"/>
      <c r="B816" s="102"/>
      <c r="C816" s="10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</row>
    <row r="817">
      <c r="A817" s="102"/>
      <c r="B817" s="102"/>
      <c r="C817" s="10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</row>
    <row r="818">
      <c r="A818" s="102"/>
      <c r="B818" s="102"/>
      <c r="C818" s="10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</row>
    <row r="819">
      <c r="A819" s="102"/>
      <c r="B819" s="102"/>
      <c r="C819" s="10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</row>
    <row r="820">
      <c r="A820" s="102"/>
      <c r="B820" s="102"/>
      <c r="C820" s="10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</row>
    <row r="821">
      <c r="A821" s="102"/>
      <c r="B821" s="102"/>
      <c r="C821" s="10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</row>
    <row r="822">
      <c r="A822" s="102"/>
      <c r="B822" s="102"/>
      <c r="C822" s="10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</row>
    <row r="823">
      <c r="A823" s="102"/>
      <c r="B823" s="102"/>
      <c r="C823" s="10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</row>
    <row r="824">
      <c r="A824" s="102"/>
      <c r="B824" s="102"/>
      <c r="C824" s="10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</row>
    <row r="825">
      <c r="A825" s="102"/>
      <c r="B825" s="102"/>
      <c r="C825" s="10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</row>
    <row r="826">
      <c r="A826" s="102"/>
      <c r="B826" s="102"/>
      <c r="C826" s="10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</row>
    <row r="827">
      <c r="A827" s="102"/>
      <c r="B827" s="102"/>
      <c r="C827" s="10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</row>
    <row r="828">
      <c r="A828" s="102"/>
      <c r="B828" s="102"/>
      <c r="C828" s="10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</row>
    <row r="829">
      <c r="A829" s="102"/>
      <c r="B829" s="102"/>
      <c r="C829" s="10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</row>
    <row r="830">
      <c r="A830" s="102"/>
      <c r="B830" s="102"/>
      <c r="C830" s="10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</row>
    <row r="831">
      <c r="A831" s="102"/>
      <c r="B831" s="102"/>
      <c r="C831" s="10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</row>
    <row r="832">
      <c r="A832" s="102"/>
      <c r="B832" s="102"/>
      <c r="C832" s="10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</row>
    <row r="833">
      <c r="A833" s="102"/>
      <c r="B833" s="102"/>
      <c r="C833" s="10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</row>
    <row r="834">
      <c r="A834" s="102"/>
      <c r="B834" s="102"/>
      <c r="C834" s="10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</row>
    <row r="835">
      <c r="A835" s="102"/>
      <c r="B835" s="102"/>
      <c r="C835" s="10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</row>
    <row r="836">
      <c r="A836" s="102"/>
      <c r="B836" s="102"/>
      <c r="C836" s="10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</row>
    <row r="837">
      <c r="A837" s="102"/>
      <c r="B837" s="102"/>
      <c r="C837" s="10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</row>
    <row r="838">
      <c r="A838" s="102"/>
      <c r="B838" s="102"/>
      <c r="C838" s="10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</row>
    <row r="839">
      <c r="A839" s="102"/>
      <c r="B839" s="102"/>
      <c r="C839" s="10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</row>
    <row r="840">
      <c r="A840" s="102"/>
      <c r="B840" s="102"/>
      <c r="C840" s="10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</row>
    <row r="841">
      <c r="A841" s="102"/>
      <c r="B841" s="102"/>
      <c r="C841" s="10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</row>
    <row r="842">
      <c r="A842" s="102"/>
      <c r="B842" s="102"/>
      <c r="C842" s="10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</row>
    <row r="843">
      <c r="A843" s="102"/>
      <c r="B843" s="102"/>
      <c r="C843" s="10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</row>
    <row r="844">
      <c r="A844" s="102"/>
      <c r="B844" s="102"/>
      <c r="C844" s="10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</row>
    <row r="845">
      <c r="A845" s="102"/>
      <c r="B845" s="102"/>
      <c r="C845" s="10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</row>
    <row r="846">
      <c r="A846" s="102"/>
      <c r="B846" s="102"/>
      <c r="C846" s="10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</row>
    <row r="847">
      <c r="A847" s="102"/>
      <c r="B847" s="102"/>
      <c r="C847" s="10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</row>
    <row r="848">
      <c r="A848" s="102"/>
      <c r="B848" s="102"/>
      <c r="C848" s="10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</row>
    <row r="849">
      <c r="A849" s="102"/>
      <c r="B849" s="102"/>
      <c r="C849" s="10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</row>
    <row r="850">
      <c r="A850" s="102"/>
      <c r="B850" s="102"/>
      <c r="C850" s="10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</row>
    <row r="851">
      <c r="A851" s="102"/>
      <c r="B851" s="102"/>
      <c r="C851" s="10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</row>
    <row r="852">
      <c r="A852" s="102"/>
      <c r="B852" s="102"/>
      <c r="C852" s="10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</row>
    <row r="853">
      <c r="A853" s="102"/>
      <c r="B853" s="102"/>
      <c r="C853" s="10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</row>
    <row r="854">
      <c r="A854" s="102"/>
      <c r="B854" s="102"/>
      <c r="C854" s="10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</row>
    <row r="855">
      <c r="A855" s="102"/>
      <c r="B855" s="102"/>
      <c r="C855" s="10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</row>
    <row r="856">
      <c r="A856" s="102"/>
      <c r="B856" s="102"/>
      <c r="C856" s="10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</row>
    <row r="857">
      <c r="A857" s="102"/>
      <c r="B857" s="102"/>
      <c r="C857" s="10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</row>
    <row r="858">
      <c r="A858" s="102"/>
      <c r="B858" s="102"/>
      <c r="C858" s="10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</row>
    <row r="859">
      <c r="A859" s="102"/>
      <c r="B859" s="102"/>
      <c r="C859" s="10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</row>
    <row r="860">
      <c r="A860" s="102"/>
      <c r="B860" s="102"/>
      <c r="C860" s="10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</row>
    <row r="861">
      <c r="A861" s="102"/>
      <c r="B861" s="102"/>
      <c r="C861" s="10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</row>
    <row r="862">
      <c r="A862" s="102"/>
      <c r="B862" s="102"/>
      <c r="C862" s="10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</row>
    <row r="863">
      <c r="A863" s="102"/>
      <c r="B863" s="102"/>
      <c r="C863" s="10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</row>
    <row r="864">
      <c r="A864" s="102"/>
      <c r="B864" s="102"/>
      <c r="C864" s="10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</row>
    <row r="865">
      <c r="A865" s="102"/>
      <c r="B865" s="102"/>
      <c r="C865" s="10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</row>
    <row r="866">
      <c r="A866" s="102"/>
      <c r="B866" s="102"/>
      <c r="C866" s="10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</row>
    <row r="867">
      <c r="A867" s="102"/>
      <c r="B867" s="102"/>
      <c r="C867" s="10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</row>
    <row r="868">
      <c r="A868" s="102"/>
      <c r="B868" s="102"/>
      <c r="C868" s="10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</row>
    <row r="869">
      <c r="A869" s="102"/>
      <c r="B869" s="102"/>
      <c r="C869" s="10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</row>
    <row r="870">
      <c r="A870" s="102"/>
      <c r="B870" s="102"/>
      <c r="C870" s="10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</row>
    <row r="871">
      <c r="A871" s="102"/>
      <c r="B871" s="102"/>
      <c r="C871" s="10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</row>
    <row r="872">
      <c r="A872" s="102"/>
      <c r="B872" s="102"/>
      <c r="C872" s="10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</row>
    <row r="873">
      <c r="A873" s="102"/>
      <c r="B873" s="102"/>
      <c r="C873" s="10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</row>
    <row r="874">
      <c r="A874" s="102"/>
      <c r="B874" s="102"/>
      <c r="C874" s="10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</row>
    <row r="875">
      <c r="A875" s="102"/>
      <c r="B875" s="102"/>
      <c r="C875" s="10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</row>
    <row r="876">
      <c r="A876" s="102"/>
      <c r="B876" s="102"/>
      <c r="C876" s="10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</row>
    <row r="877">
      <c r="A877" s="102"/>
      <c r="B877" s="102"/>
      <c r="C877" s="10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</row>
    <row r="878">
      <c r="A878" s="102"/>
      <c r="B878" s="102"/>
      <c r="C878" s="10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</row>
    <row r="879">
      <c r="A879" s="102"/>
      <c r="B879" s="102"/>
      <c r="C879" s="10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</row>
    <row r="880">
      <c r="A880" s="102"/>
      <c r="B880" s="102"/>
      <c r="C880" s="10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</row>
    <row r="881">
      <c r="A881" s="102"/>
      <c r="B881" s="102"/>
      <c r="C881" s="10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</row>
    <row r="882">
      <c r="A882" s="102"/>
      <c r="B882" s="102"/>
      <c r="C882" s="10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</row>
    <row r="883">
      <c r="A883" s="102"/>
      <c r="B883" s="102"/>
      <c r="C883" s="10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</row>
    <row r="884">
      <c r="A884" s="102"/>
      <c r="B884" s="102"/>
      <c r="C884" s="10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</row>
    <row r="885">
      <c r="A885" s="102"/>
      <c r="B885" s="102"/>
      <c r="C885" s="10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</row>
    <row r="886">
      <c r="A886" s="102"/>
      <c r="B886" s="102"/>
      <c r="C886" s="10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</row>
    <row r="887">
      <c r="A887" s="102"/>
      <c r="B887" s="102"/>
      <c r="C887" s="10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</row>
    <row r="888">
      <c r="A888" s="102"/>
      <c r="B888" s="102"/>
      <c r="C888" s="10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</row>
    <row r="889">
      <c r="A889" s="102"/>
      <c r="B889" s="102"/>
      <c r="C889" s="10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</row>
    <row r="890">
      <c r="A890" s="102"/>
      <c r="B890" s="102"/>
      <c r="C890" s="10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</row>
    <row r="891">
      <c r="A891" s="102"/>
      <c r="B891" s="102"/>
      <c r="C891" s="10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</row>
    <row r="892">
      <c r="A892" s="102"/>
      <c r="B892" s="102"/>
      <c r="C892" s="10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</row>
    <row r="893">
      <c r="A893" s="102"/>
      <c r="B893" s="102"/>
      <c r="C893" s="10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</row>
    <row r="894">
      <c r="A894" s="102"/>
      <c r="B894" s="102"/>
      <c r="C894" s="10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</row>
    <row r="895">
      <c r="A895" s="102"/>
      <c r="B895" s="102"/>
      <c r="C895" s="10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</row>
    <row r="896">
      <c r="A896" s="102"/>
      <c r="B896" s="102"/>
      <c r="C896" s="10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</row>
    <row r="897">
      <c r="A897" s="102"/>
      <c r="B897" s="102"/>
      <c r="C897" s="10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</row>
    <row r="898">
      <c r="A898" s="102"/>
      <c r="B898" s="102"/>
      <c r="C898" s="10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</row>
    <row r="899">
      <c r="A899" s="102"/>
      <c r="B899" s="102"/>
      <c r="C899" s="10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</row>
    <row r="900">
      <c r="A900" s="102"/>
      <c r="B900" s="102"/>
      <c r="C900" s="10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</row>
    <row r="901">
      <c r="A901" s="102"/>
      <c r="B901" s="102"/>
      <c r="C901" s="10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</row>
    <row r="902">
      <c r="A902" s="102"/>
      <c r="B902" s="102"/>
      <c r="C902" s="10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</row>
    <row r="903">
      <c r="A903" s="102"/>
      <c r="B903" s="102"/>
      <c r="C903" s="10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</row>
    <row r="904">
      <c r="A904" s="102"/>
      <c r="B904" s="102"/>
      <c r="C904" s="10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</row>
    <row r="905">
      <c r="A905" s="102"/>
      <c r="B905" s="102"/>
      <c r="C905" s="10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</row>
    <row r="906">
      <c r="A906" s="102"/>
      <c r="B906" s="102"/>
      <c r="C906" s="10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</row>
    <row r="907">
      <c r="A907" s="102"/>
      <c r="B907" s="102"/>
      <c r="C907" s="10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</row>
    <row r="908">
      <c r="A908" s="102"/>
      <c r="B908" s="102"/>
      <c r="C908" s="10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</row>
    <row r="909">
      <c r="A909" s="102"/>
      <c r="B909" s="102"/>
      <c r="C909" s="10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</row>
    <row r="910">
      <c r="A910" s="102"/>
      <c r="B910" s="102"/>
      <c r="C910" s="10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</row>
    <row r="911">
      <c r="A911" s="102"/>
      <c r="B911" s="102"/>
      <c r="C911" s="10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</row>
    <row r="912">
      <c r="A912" s="102"/>
      <c r="B912" s="102"/>
      <c r="C912" s="10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</row>
    <row r="913">
      <c r="A913" s="102"/>
      <c r="B913" s="102"/>
      <c r="C913" s="10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</row>
    <row r="914">
      <c r="A914" s="102"/>
      <c r="B914" s="102"/>
      <c r="C914" s="10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</row>
    <row r="915">
      <c r="A915" s="102"/>
      <c r="B915" s="102"/>
      <c r="C915" s="10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</row>
    <row r="916">
      <c r="A916" s="102"/>
      <c r="B916" s="102"/>
      <c r="C916" s="10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</row>
    <row r="917">
      <c r="A917" s="102"/>
      <c r="B917" s="102"/>
      <c r="C917" s="10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</row>
    <row r="918">
      <c r="A918" s="102"/>
      <c r="B918" s="102"/>
      <c r="C918" s="10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</row>
    <row r="919">
      <c r="A919" s="102"/>
      <c r="B919" s="102"/>
      <c r="C919" s="10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</row>
    <row r="920">
      <c r="A920" s="102"/>
      <c r="B920" s="102"/>
      <c r="C920" s="10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</row>
    <row r="921">
      <c r="A921" s="102"/>
      <c r="B921" s="102"/>
      <c r="C921" s="10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</row>
    <row r="922">
      <c r="A922" s="102"/>
      <c r="B922" s="102"/>
      <c r="C922" s="10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</row>
    <row r="923">
      <c r="A923" s="102"/>
      <c r="B923" s="102"/>
      <c r="C923" s="10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</row>
    <row r="924">
      <c r="A924" s="102"/>
      <c r="B924" s="102"/>
      <c r="C924" s="10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</row>
    <row r="925">
      <c r="A925" s="102"/>
      <c r="B925" s="102"/>
      <c r="C925" s="10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</row>
    <row r="926">
      <c r="A926" s="102"/>
      <c r="B926" s="102"/>
      <c r="C926" s="10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</row>
    <row r="927">
      <c r="A927" s="102"/>
      <c r="B927" s="102"/>
      <c r="C927" s="10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</row>
    <row r="928">
      <c r="A928" s="102"/>
      <c r="B928" s="102"/>
      <c r="C928" s="10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</row>
    <row r="929">
      <c r="A929" s="102"/>
      <c r="B929" s="102"/>
      <c r="C929" s="10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</row>
    <row r="930">
      <c r="A930" s="102"/>
      <c r="B930" s="102"/>
      <c r="C930" s="10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</row>
    <row r="931">
      <c r="A931" s="102"/>
      <c r="B931" s="102"/>
      <c r="C931" s="10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</row>
    <row r="932">
      <c r="A932" s="102"/>
      <c r="B932" s="102"/>
      <c r="C932" s="10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</row>
    <row r="933">
      <c r="A933" s="102"/>
      <c r="B933" s="102"/>
      <c r="C933" s="10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</row>
    <row r="934">
      <c r="A934" s="102"/>
      <c r="B934" s="102"/>
      <c r="C934" s="10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</row>
    <row r="935">
      <c r="A935" s="102"/>
      <c r="B935" s="102"/>
      <c r="C935" s="10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</row>
    <row r="936">
      <c r="A936" s="102"/>
      <c r="B936" s="102"/>
      <c r="C936" s="10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</row>
    <row r="937">
      <c r="A937" s="102"/>
      <c r="B937" s="102"/>
      <c r="C937" s="10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</row>
    <row r="938">
      <c r="A938" s="102"/>
      <c r="B938" s="102"/>
      <c r="C938" s="10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</row>
    <row r="939">
      <c r="A939" s="102"/>
      <c r="B939" s="102"/>
      <c r="C939" s="10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</row>
    <row r="940">
      <c r="A940" s="102"/>
      <c r="B940" s="102"/>
      <c r="C940" s="10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</row>
    <row r="941">
      <c r="A941" s="102"/>
      <c r="B941" s="102"/>
      <c r="C941" s="10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</row>
    <row r="942">
      <c r="A942" s="102"/>
      <c r="B942" s="102"/>
      <c r="C942" s="10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</row>
    <row r="943">
      <c r="A943" s="102"/>
      <c r="B943" s="102"/>
      <c r="C943" s="10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</row>
    <row r="944">
      <c r="A944" s="102"/>
      <c r="B944" s="102"/>
      <c r="C944" s="10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</row>
    <row r="945">
      <c r="A945" s="102"/>
      <c r="B945" s="102"/>
      <c r="C945" s="10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</row>
    <row r="946">
      <c r="A946" s="102"/>
      <c r="B946" s="102"/>
      <c r="C946" s="10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</row>
    <row r="947">
      <c r="A947" s="102"/>
      <c r="B947" s="102"/>
      <c r="C947" s="10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</row>
    <row r="948">
      <c r="A948" s="102"/>
      <c r="B948" s="102"/>
      <c r="C948" s="10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</row>
    <row r="949">
      <c r="A949" s="102"/>
      <c r="B949" s="102"/>
      <c r="C949" s="10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</row>
    <row r="950">
      <c r="A950" s="102"/>
      <c r="B950" s="102"/>
      <c r="C950" s="10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</row>
    <row r="951">
      <c r="A951" s="102"/>
      <c r="B951" s="102"/>
      <c r="C951" s="10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</row>
    <row r="952">
      <c r="A952" s="102"/>
      <c r="B952" s="102"/>
      <c r="C952" s="10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</row>
    <row r="953">
      <c r="A953" s="102"/>
      <c r="B953" s="102"/>
      <c r="C953" s="10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</row>
    <row r="954">
      <c r="A954" s="102"/>
      <c r="B954" s="102"/>
      <c r="C954" s="10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</row>
    <row r="955">
      <c r="A955" s="102"/>
      <c r="B955" s="102"/>
      <c r="C955" s="10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</row>
    <row r="956">
      <c r="A956" s="102"/>
      <c r="B956" s="102"/>
      <c r="C956" s="10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</row>
    <row r="957">
      <c r="A957" s="102"/>
      <c r="B957" s="102"/>
      <c r="C957" s="10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</row>
    <row r="958">
      <c r="A958" s="102"/>
      <c r="B958" s="102"/>
      <c r="C958" s="10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</row>
    <row r="959">
      <c r="A959" s="102"/>
      <c r="B959" s="102"/>
      <c r="C959" s="10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</row>
    <row r="960">
      <c r="A960" s="102"/>
      <c r="B960" s="102"/>
      <c r="C960" s="10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</row>
    <row r="961">
      <c r="A961" s="102"/>
      <c r="B961" s="102"/>
      <c r="C961" s="10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</row>
    <row r="962">
      <c r="A962" s="102"/>
      <c r="B962" s="102"/>
      <c r="C962" s="10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</row>
    <row r="963">
      <c r="A963" s="102"/>
      <c r="B963" s="102"/>
      <c r="C963" s="10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</row>
    <row r="964">
      <c r="A964" s="102"/>
      <c r="B964" s="102"/>
      <c r="C964" s="10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</row>
    <row r="965">
      <c r="A965" s="102"/>
      <c r="B965" s="102"/>
      <c r="C965" s="10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</row>
    <row r="966">
      <c r="A966" s="102"/>
      <c r="B966" s="102"/>
      <c r="C966" s="10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</row>
    <row r="967">
      <c r="A967" s="102"/>
      <c r="B967" s="102"/>
      <c r="C967" s="10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</row>
    <row r="968">
      <c r="A968" s="102"/>
      <c r="B968" s="102"/>
      <c r="C968" s="10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</row>
    <row r="969">
      <c r="A969" s="102"/>
      <c r="B969" s="102"/>
      <c r="C969" s="10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</row>
    <row r="970">
      <c r="A970" s="102"/>
      <c r="B970" s="102"/>
      <c r="C970" s="10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</row>
    <row r="971">
      <c r="A971" s="102"/>
      <c r="B971" s="102"/>
      <c r="C971" s="10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</row>
    <row r="972">
      <c r="A972" s="102"/>
      <c r="B972" s="102"/>
      <c r="C972" s="10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</row>
    <row r="973">
      <c r="A973" s="102"/>
      <c r="B973" s="102"/>
      <c r="C973" s="10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</row>
    <row r="974">
      <c r="A974" s="102"/>
      <c r="B974" s="102"/>
      <c r="C974" s="10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</row>
    <row r="975">
      <c r="A975" s="102"/>
      <c r="B975" s="102"/>
      <c r="C975" s="10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</row>
    <row r="976">
      <c r="A976" s="102"/>
      <c r="B976" s="102"/>
      <c r="C976" s="10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</row>
    <row r="977">
      <c r="A977" s="102"/>
      <c r="B977" s="102"/>
      <c r="C977" s="10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</row>
    <row r="978">
      <c r="A978" s="102"/>
      <c r="B978" s="102"/>
      <c r="C978" s="10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</row>
    <row r="979">
      <c r="A979" s="102"/>
      <c r="B979" s="102"/>
      <c r="C979" s="10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</row>
    <row r="980">
      <c r="A980" s="102"/>
      <c r="B980" s="102"/>
      <c r="C980" s="10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</row>
    <row r="981">
      <c r="A981" s="102"/>
      <c r="B981" s="102"/>
      <c r="C981" s="10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</row>
    <row r="982">
      <c r="A982" s="102"/>
      <c r="B982" s="102"/>
      <c r="C982" s="10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</row>
    <row r="983">
      <c r="A983" s="102"/>
      <c r="B983" s="102"/>
      <c r="C983" s="10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</row>
    <row r="984">
      <c r="A984" s="102"/>
      <c r="B984" s="102"/>
      <c r="C984" s="10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</row>
    <row r="985">
      <c r="A985" s="102"/>
      <c r="B985" s="102"/>
      <c r="C985" s="10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</row>
    <row r="986">
      <c r="A986" s="102"/>
      <c r="B986" s="102"/>
      <c r="C986" s="10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</row>
    <row r="987">
      <c r="A987" s="102"/>
      <c r="B987" s="102"/>
      <c r="C987" s="10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</row>
    <row r="988">
      <c r="A988" s="102"/>
      <c r="B988" s="102"/>
      <c r="C988" s="10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</row>
    <row r="989">
      <c r="A989" s="102"/>
      <c r="B989" s="102"/>
      <c r="C989" s="10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</row>
    <row r="990">
      <c r="A990" s="102"/>
      <c r="B990" s="102"/>
      <c r="C990" s="10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</row>
    <row r="991">
      <c r="A991" s="102"/>
      <c r="B991" s="102"/>
      <c r="C991" s="10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</row>
    <row r="992">
      <c r="A992" s="102"/>
      <c r="B992" s="102"/>
      <c r="C992" s="10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</row>
    <row r="993">
      <c r="A993" s="102"/>
      <c r="B993" s="102"/>
      <c r="C993" s="10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</row>
    <row r="994">
      <c r="A994" s="102"/>
      <c r="B994" s="102"/>
      <c r="C994" s="10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</row>
    <row r="995">
      <c r="A995" s="102"/>
      <c r="B995" s="102"/>
      <c r="C995" s="10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</row>
    <row r="996">
      <c r="A996" s="102"/>
      <c r="B996" s="102"/>
      <c r="C996" s="10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</row>
    <row r="997">
      <c r="A997" s="102"/>
      <c r="B997" s="102"/>
      <c r="C997" s="10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</row>
    <row r="998">
      <c r="A998" s="102"/>
      <c r="B998" s="102"/>
      <c r="C998" s="10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</row>
    <row r="999">
      <c r="A999" s="102"/>
      <c r="B999" s="102"/>
      <c r="C999" s="10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</row>
    <row r="1000">
      <c r="A1000" s="102"/>
      <c r="B1000" s="102"/>
      <c r="C1000" s="10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</row>
  </sheetData>
  <mergeCells count="8">
    <mergeCell ref="E41:F41"/>
    <mergeCell ref="N41:O41"/>
    <mergeCell ref="W41:X41"/>
    <mergeCell ref="AF41:AG41"/>
    <mergeCell ref="E42:F42"/>
    <mergeCell ref="N42:O42"/>
    <mergeCell ref="W42:X42"/>
    <mergeCell ref="AF42:AG42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3" t="s">
        <v>215</v>
      </c>
      <c r="B1" s="103" t="s">
        <v>216</v>
      </c>
      <c r="C1" s="103" t="s">
        <v>211</v>
      </c>
      <c r="D1" s="19"/>
      <c r="E1" s="15" t="s">
        <v>309</v>
      </c>
      <c r="F1" s="15" t="s">
        <v>310</v>
      </c>
      <c r="G1" s="17">
        <v>43948.0</v>
      </c>
      <c r="I1" s="15" t="s">
        <v>311</v>
      </c>
      <c r="J1" s="15" t="s">
        <v>312</v>
      </c>
      <c r="K1" s="17">
        <v>43955.0</v>
      </c>
      <c r="M1" s="15" t="s">
        <v>313</v>
      </c>
      <c r="N1" s="15" t="s">
        <v>314</v>
      </c>
      <c r="O1" s="17">
        <v>43962.0</v>
      </c>
      <c r="Q1" s="15" t="s">
        <v>315</v>
      </c>
      <c r="R1" s="15" t="s">
        <v>316</v>
      </c>
      <c r="S1" s="17">
        <v>43969.0</v>
      </c>
      <c r="U1" s="15" t="s">
        <v>317</v>
      </c>
      <c r="V1" s="1" t="s">
        <v>318</v>
      </c>
      <c r="W1" s="17">
        <v>43976.0</v>
      </c>
    </row>
    <row r="2">
      <c r="A2" s="15" t="s">
        <v>146</v>
      </c>
      <c r="B2" s="15" t="s">
        <v>150</v>
      </c>
      <c r="C2" s="15">
        <v>8.97850324E8</v>
      </c>
      <c r="E2" s="1" t="s">
        <v>146</v>
      </c>
      <c r="F2" s="1" t="s">
        <v>146</v>
      </c>
      <c r="G2" s="1" t="s">
        <v>123</v>
      </c>
      <c r="I2" s="104" t="s">
        <v>123</v>
      </c>
      <c r="J2" s="1" t="s">
        <v>119</v>
      </c>
      <c r="K2" s="104" t="s">
        <v>123</v>
      </c>
      <c r="M2" s="1" t="s">
        <v>156</v>
      </c>
      <c r="N2" s="1" t="s">
        <v>123</v>
      </c>
      <c r="O2" s="1" t="s">
        <v>123</v>
      </c>
      <c r="Q2" s="1" t="s">
        <v>156</v>
      </c>
      <c r="R2" s="1" t="s">
        <v>123</v>
      </c>
      <c r="S2" s="1" t="s">
        <v>123</v>
      </c>
      <c r="U2" s="1" t="s">
        <v>123</v>
      </c>
      <c r="V2" s="1" t="s">
        <v>156</v>
      </c>
      <c r="W2" s="1" t="s">
        <v>123</v>
      </c>
    </row>
    <row r="3">
      <c r="A3" s="15" t="s">
        <v>123</v>
      </c>
      <c r="B3" s="15" t="s">
        <v>130</v>
      </c>
      <c r="C3" s="15">
        <v>8.80278364E8</v>
      </c>
      <c r="E3" s="1" t="s">
        <v>148</v>
      </c>
      <c r="F3" s="1" t="s">
        <v>148</v>
      </c>
      <c r="G3" s="1" t="s">
        <v>156</v>
      </c>
      <c r="I3" s="104" t="s">
        <v>156</v>
      </c>
      <c r="J3" s="1" t="s">
        <v>125</v>
      </c>
      <c r="K3" s="104" t="s">
        <v>156</v>
      </c>
      <c r="M3" s="1" t="s">
        <v>123</v>
      </c>
      <c r="N3" s="1" t="s">
        <v>156</v>
      </c>
      <c r="O3" s="1" t="s">
        <v>146</v>
      </c>
      <c r="Q3" s="1" t="s">
        <v>123</v>
      </c>
      <c r="R3" s="1" t="s">
        <v>202</v>
      </c>
      <c r="S3" s="1" t="s">
        <v>125</v>
      </c>
      <c r="U3" s="1" t="s">
        <v>156</v>
      </c>
      <c r="V3" s="1" t="s">
        <v>223</v>
      </c>
      <c r="W3" s="1" t="s">
        <v>148</v>
      </c>
    </row>
    <row r="4">
      <c r="A4" s="15" t="s">
        <v>148</v>
      </c>
      <c r="B4" s="7" t="s">
        <v>126</v>
      </c>
      <c r="C4" s="7">
        <v>1.00245396E8</v>
      </c>
      <c r="E4" s="1" t="s">
        <v>124</v>
      </c>
      <c r="F4" s="1" t="s">
        <v>123</v>
      </c>
      <c r="G4" s="1" t="s">
        <v>148</v>
      </c>
      <c r="I4" s="1" t="s">
        <v>148</v>
      </c>
      <c r="J4" s="1" t="s">
        <v>148</v>
      </c>
      <c r="K4" s="1" t="s">
        <v>125</v>
      </c>
      <c r="M4" s="1" t="s">
        <v>250</v>
      </c>
      <c r="N4" s="1" t="s">
        <v>148</v>
      </c>
      <c r="O4" s="1" t="s">
        <v>156</v>
      </c>
      <c r="Q4" s="1" t="s">
        <v>235</v>
      </c>
      <c r="R4" s="1" t="s">
        <v>156</v>
      </c>
      <c r="S4" s="1" t="s">
        <v>156</v>
      </c>
      <c r="U4" s="1" t="s">
        <v>223</v>
      </c>
      <c r="V4" s="1" t="s">
        <v>202</v>
      </c>
      <c r="W4" s="1" t="s">
        <v>202</v>
      </c>
    </row>
    <row r="5">
      <c r="A5" s="15" t="s">
        <v>124</v>
      </c>
      <c r="B5" s="15" t="s">
        <v>149</v>
      </c>
      <c r="C5" s="15">
        <v>1.376732364E9</v>
      </c>
    </row>
    <row r="6">
      <c r="A6" s="15" t="s">
        <v>156</v>
      </c>
      <c r="B6" s="15" t="s">
        <v>161</v>
      </c>
      <c r="C6" s="15">
        <v>1.374642024E9</v>
      </c>
      <c r="E6" s="15" t="s">
        <v>319</v>
      </c>
      <c r="F6" s="15" t="s">
        <v>320</v>
      </c>
      <c r="G6" s="17">
        <v>43949.0</v>
      </c>
      <c r="I6" s="15" t="s">
        <v>321</v>
      </c>
      <c r="J6" s="15" t="s">
        <v>322</v>
      </c>
      <c r="K6" s="17">
        <v>43956.0</v>
      </c>
      <c r="M6" s="15" t="s">
        <v>323</v>
      </c>
      <c r="N6" s="15" t="s">
        <v>324</v>
      </c>
      <c r="O6" s="17">
        <v>43963.0</v>
      </c>
      <c r="Q6" s="15" t="s">
        <v>325</v>
      </c>
      <c r="R6" s="15" t="s">
        <v>326</v>
      </c>
      <c r="S6" s="17">
        <v>43970.0</v>
      </c>
      <c r="U6" s="15" t="s">
        <v>327</v>
      </c>
      <c r="V6" s="1" t="s">
        <v>328</v>
      </c>
      <c r="W6" s="17">
        <v>43977.0</v>
      </c>
    </row>
    <row r="7">
      <c r="A7" s="15" t="s">
        <v>119</v>
      </c>
      <c r="B7" s="15" t="s">
        <v>126</v>
      </c>
      <c r="C7" s="15">
        <v>1.00504293E8</v>
      </c>
      <c r="E7" s="1" t="s">
        <v>156</v>
      </c>
      <c r="F7" s="1" t="s">
        <v>119</v>
      </c>
      <c r="G7" s="1" t="s">
        <v>119</v>
      </c>
      <c r="I7" s="104" t="s">
        <v>123</v>
      </c>
      <c r="J7" s="104" t="s">
        <v>123</v>
      </c>
      <c r="K7" s="104" t="s">
        <v>123</v>
      </c>
      <c r="M7" s="1" t="s">
        <v>119</v>
      </c>
      <c r="N7" s="1" t="s">
        <v>124</v>
      </c>
      <c r="O7" s="1" t="s">
        <v>124</v>
      </c>
      <c r="Q7" s="1" t="s">
        <v>123</v>
      </c>
      <c r="R7" s="1" t="s">
        <v>123</v>
      </c>
      <c r="S7" s="1" t="s">
        <v>123</v>
      </c>
      <c r="U7" s="1" t="s">
        <v>156</v>
      </c>
      <c r="V7" s="1" t="s">
        <v>222</v>
      </c>
      <c r="W7" s="1" t="s">
        <v>123</v>
      </c>
    </row>
    <row r="8">
      <c r="A8" s="15" t="s">
        <v>202</v>
      </c>
      <c r="B8" s="15" t="s">
        <v>203</v>
      </c>
      <c r="C8" s="15">
        <v>1.086805664E9</v>
      </c>
      <c r="E8" s="1" t="s">
        <v>148</v>
      </c>
      <c r="F8" s="1" t="s">
        <v>148</v>
      </c>
      <c r="G8" s="1" t="s">
        <v>123</v>
      </c>
      <c r="I8" s="1" t="s">
        <v>250</v>
      </c>
      <c r="J8" s="1" t="s">
        <v>156</v>
      </c>
      <c r="K8" s="1" t="s">
        <v>156</v>
      </c>
      <c r="M8" s="1" t="s">
        <v>124</v>
      </c>
      <c r="N8" s="1" t="s">
        <v>123</v>
      </c>
      <c r="O8" s="1" t="s">
        <v>235</v>
      </c>
      <c r="Q8" s="1" t="s">
        <v>156</v>
      </c>
      <c r="R8" s="1" t="s">
        <v>233</v>
      </c>
      <c r="S8" s="1" t="s">
        <v>222</v>
      </c>
      <c r="U8" s="1" t="s">
        <v>124</v>
      </c>
      <c r="V8" s="1" t="s">
        <v>156</v>
      </c>
      <c r="W8" s="1" t="s">
        <v>222</v>
      </c>
    </row>
    <row r="9">
      <c r="A9" s="15" t="s">
        <v>240</v>
      </c>
      <c r="B9" s="15" t="s">
        <v>126</v>
      </c>
      <c r="C9" s="15">
        <v>1.00913885E8</v>
      </c>
      <c r="E9" s="1" t="s">
        <v>146</v>
      </c>
      <c r="F9" s="1" t="s">
        <v>156</v>
      </c>
      <c r="G9" s="1" t="s">
        <v>202</v>
      </c>
      <c r="I9" s="1" t="s">
        <v>156</v>
      </c>
      <c r="J9" s="1" t="s">
        <v>124</v>
      </c>
      <c r="K9" s="1" t="s">
        <v>235</v>
      </c>
      <c r="M9" s="1" t="s">
        <v>148</v>
      </c>
      <c r="N9" s="1" t="s">
        <v>250</v>
      </c>
      <c r="O9" s="1" t="s">
        <v>239</v>
      </c>
      <c r="Q9" s="1" t="s">
        <v>222</v>
      </c>
      <c r="R9" s="1" t="s">
        <v>222</v>
      </c>
      <c r="S9" s="1" t="s">
        <v>156</v>
      </c>
      <c r="U9" s="1" t="s">
        <v>146</v>
      </c>
      <c r="V9" s="1" t="s">
        <v>202</v>
      </c>
      <c r="W9" s="1" t="s">
        <v>156</v>
      </c>
    </row>
    <row r="10">
      <c r="A10" s="15" t="s">
        <v>243</v>
      </c>
      <c r="B10" s="15" t="s">
        <v>244</v>
      </c>
      <c r="C10" s="15">
        <v>1.187794454E9</v>
      </c>
    </row>
    <row r="11">
      <c r="A11" s="15" t="s">
        <v>125</v>
      </c>
      <c r="B11" s="15" t="s">
        <v>129</v>
      </c>
      <c r="C11" s="15">
        <v>1.360190454E9</v>
      </c>
      <c r="E11" s="15" t="s">
        <v>329</v>
      </c>
      <c r="F11" s="15" t="s">
        <v>330</v>
      </c>
      <c r="G11" s="17">
        <v>43950.0</v>
      </c>
      <c r="I11" s="15" t="s">
        <v>331</v>
      </c>
      <c r="J11" s="15" t="s">
        <v>332</v>
      </c>
      <c r="K11" s="17">
        <v>43957.0</v>
      </c>
      <c r="M11" s="15" t="s">
        <v>333</v>
      </c>
      <c r="N11" s="15" t="s">
        <v>334</v>
      </c>
      <c r="O11" s="17">
        <v>43964.0</v>
      </c>
      <c r="Q11" s="15" t="s">
        <v>335</v>
      </c>
      <c r="R11" s="15" t="s">
        <v>336</v>
      </c>
      <c r="S11" s="17">
        <v>43971.0</v>
      </c>
      <c r="U11" s="15" t="s">
        <v>337</v>
      </c>
      <c r="V11" s="1" t="s">
        <v>338</v>
      </c>
      <c r="W11" s="17">
        <v>43978.0</v>
      </c>
    </row>
    <row r="12">
      <c r="A12" s="15" t="s">
        <v>235</v>
      </c>
      <c r="B12" s="15" t="s">
        <v>245</v>
      </c>
      <c r="C12" s="2"/>
      <c r="E12" s="1" t="s">
        <v>146</v>
      </c>
      <c r="F12" s="1" t="s">
        <v>156</v>
      </c>
      <c r="G12" s="1" t="s">
        <v>123</v>
      </c>
      <c r="I12" s="1" t="s">
        <v>123</v>
      </c>
      <c r="J12" s="1" t="s">
        <v>146</v>
      </c>
      <c r="K12" s="1" t="s">
        <v>123</v>
      </c>
      <c r="M12" s="1" t="s">
        <v>146</v>
      </c>
      <c r="N12" s="1" t="s">
        <v>123</v>
      </c>
      <c r="O12" s="1" t="s">
        <v>156</v>
      </c>
      <c r="Q12" s="1" t="s">
        <v>123</v>
      </c>
      <c r="R12" s="1" t="s">
        <v>123</v>
      </c>
      <c r="S12" s="1" t="s">
        <v>123</v>
      </c>
      <c r="U12" s="1" t="s">
        <v>123</v>
      </c>
      <c r="V12" s="1" t="s">
        <v>123</v>
      </c>
      <c r="W12" s="1" t="s">
        <v>123</v>
      </c>
    </row>
    <row r="13">
      <c r="A13" s="15" t="s">
        <v>250</v>
      </c>
      <c r="B13" s="15" t="s">
        <v>251</v>
      </c>
      <c r="C13" s="15">
        <v>1.240078364E9</v>
      </c>
      <c r="E13" s="1" t="s">
        <v>156</v>
      </c>
      <c r="F13" s="1" t="s">
        <v>148</v>
      </c>
      <c r="G13" s="1" t="s">
        <v>156</v>
      </c>
      <c r="I13" s="1" t="s">
        <v>148</v>
      </c>
      <c r="J13" s="1" t="s">
        <v>239</v>
      </c>
      <c r="K13" s="1" t="s">
        <v>156</v>
      </c>
      <c r="M13" s="1" t="s">
        <v>123</v>
      </c>
      <c r="N13" s="1" t="s">
        <v>125</v>
      </c>
      <c r="O13" s="1" t="s">
        <v>222</v>
      </c>
      <c r="Q13" s="1" t="s">
        <v>222</v>
      </c>
      <c r="R13" s="1" t="s">
        <v>146</v>
      </c>
      <c r="S13" s="1" t="s">
        <v>156</v>
      </c>
      <c r="U13" s="1" t="s">
        <v>222</v>
      </c>
      <c r="V13" s="1" t="s">
        <v>156</v>
      </c>
      <c r="W13" s="1" t="s">
        <v>156</v>
      </c>
    </row>
    <row r="14">
      <c r="A14" s="15" t="s">
        <v>120</v>
      </c>
      <c r="B14" s="2"/>
      <c r="C14" s="2"/>
      <c r="E14" s="1" t="s">
        <v>145</v>
      </c>
      <c r="F14" s="1" t="s">
        <v>119</v>
      </c>
      <c r="G14" s="1" t="s">
        <v>124</v>
      </c>
      <c r="I14" s="1" t="s">
        <v>156</v>
      </c>
      <c r="J14" s="1" t="s">
        <v>235</v>
      </c>
      <c r="K14" s="1" t="s">
        <v>250</v>
      </c>
      <c r="M14" s="1" t="s">
        <v>156</v>
      </c>
      <c r="N14" s="1" t="s">
        <v>222</v>
      </c>
      <c r="O14" s="1" t="s">
        <v>148</v>
      </c>
      <c r="Q14" s="1" t="s">
        <v>233</v>
      </c>
      <c r="R14" s="1" t="s">
        <v>222</v>
      </c>
      <c r="S14" s="1" t="s">
        <v>222</v>
      </c>
      <c r="U14" s="1" t="s">
        <v>148</v>
      </c>
      <c r="V14" s="1" t="s">
        <v>202</v>
      </c>
      <c r="W14" s="1" t="s">
        <v>222</v>
      </c>
    </row>
    <row r="15">
      <c r="A15" s="15" t="s">
        <v>222</v>
      </c>
      <c r="B15" s="15" t="s">
        <v>255</v>
      </c>
      <c r="C15" s="15">
        <v>8.76450764E8</v>
      </c>
    </row>
    <row r="16">
      <c r="A16" s="15" t="s">
        <v>233</v>
      </c>
      <c r="B16" s="15" t="s">
        <v>126</v>
      </c>
      <c r="C16" s="15">
        <v>1.01079944E8</v>
      </c>
      <c r="E16" s="15" t="s">
        <v>339</v>
      </c>
      <c r="F16" s="15" t="s">
        <v>330</v>
      </c>
      <c r="G16" s="17">
        <v>43951.0</v>
      </c>
      <c r="I16" s="15" t="s">
        <v>340</v>
      </c>
      <c r="J16" s="15" t="s">
        <v>341</v>
      </c>
      <c r="K16" s="17">
        <v>43958.0</v>
      </c>
      <c r="M16" s="15" t="s">
        <v>342</v>
      </c>
      <c r="N16" s="15" t="s">
        <v>343</v>
      </c>
      <c r="O16" s="17">
        <v>43965.0</v>
      </c>
      <c r="Q16" s="15" t="s">
        <v>344</v>
      </c>
      <c r="R16" s="15" t="s">
        <v>345</v>
      </c>
      <c r="S16" s="17">
        <v>43972.0</v>
      </c>
      <c r="U16" s="15" t="s">
        <v>346</v>
      </c>
      <c r="V16" s="1" t="s">
        <v>347</v>
      </c>
      <c r="W16" s="17">
        <v>43979.0</v>
      </c>
    </row>
    <row r="17">
      <c r="A17" s="15" t="s">
        <v>223</v>
      </c>
      <c r="B17" s="15" t="s">
        <v>126</v>
      </c>
      <c r="C17" s="15">
        <v>1.0107285E8</v>
      </c>
      <c r="E17" s="1" t="s">
        <v>156</v>
      </c>
      <c r="F17" s="1" t="s">
        <v>243</v>
      </c>
      <c r="G17" s="1" t="s">
        <v>123</v>
      </c>
      <c r="I17" s="1" t="s">
        <v>123</v>
      </c>
      <c r="J17" s="104" t="s">
        <v>156</v>
      </c>
      <c r="K17" s="1" t="s">
        <v>123</v>
      </c>
      <c r="M17" s="1" t="s">
        <v>222</v>
      </c>
      <c r="N17" s="1" t="s">
        <v>123</v>
      </c>
      <c r="O17" s="1" t="s">
        <v>123</v>
      </c>
      <c r="Q17" s="1" t="s">
        <v>156</v>
      </c>
      <c r="R17" s="1" t="s">
        <v>124</v>
      </c>
      <c r="S17" s="1" t="s">
        <v>123</v>
      </c>
      <c r="U17" s="1" t="s">
        <v>156</v>
      </c>
      <c r="V17" s="1" t="s">
        <v>156</v>
      </c>
      <c r="W17" s="1" t="s">
        <v>125</v>
      </c>
    </row>
    <row r="18">
      <c r="A18" s="105" t="s">
        <v>259</v>
      </c>
      <c r="B18" s="15" t="s">
        <v>261</v>
      </c>
      <c r="C18" s="2"/>
      <c r="E18" s="1" t="s">
        <v>123</v>
      </c>
      <c r="F18" s="1" t="s">
        <v>146</v>
      </c>
      <c r="G18" s="1" t="s">
        <v>156</v>
      </c>
      <c r="I18" s="1" t="s">
        <v>156</v>
      </c>
      <c r="J18" s="104" t="s">
        <v>125</v>
      </c>
      <c r="K18" s="1" t="s">
        <v>156</v>
      </c>
      <c r="M18" s="1" t="s">
        <v>156</v>
      </c>
      <c r="N18" s="1" t="s">
        <v>146</v>
      </c>
      <c r="O18" s="1" t="s">
        <v>202</v>
      </c>
      <c r="Q18" s="1" t="s">
        <v>222</v>
      </c>
      <c r="R18" s="1" t="s">
        <v>156</v>
      </c>
      <c r="S18" s="1" t="s">
        <v>156</v>
      </c>
      <c r="U18" s="1" t="s">
        <v>222</v>
      </c>
      <c r="V18" s="1" t="s">
        <v>222</v>
      </c>
      <c r="W18" s="1" t="s">
        <v>148</v>
      </c>
    </row>
    <row r="19">
      <c r="A19" s="15" t="s">
        <v>230</v>
      </c>
      <c r="B19" s="15" t="s">
        <v>126</v>
      </c>
      <c r="C19" s="15">
        <v>1.01261259E8</v>
      </c>
      <c r="E19" s="1" t="s">
        <v>240</v>
      </c>
      <c r="F19" s="1" t="s">
        <v>124</v>
      </c>
      <c r="G19" s="1" t="s">
        <v>145</v>
      </c>
      <c r="I19" s="1" t="s">
        <v>250</v>
      </c>
      <c r="J19" s="104" t="s">
        <v>123</v>
      </c>
      <c r="K19" s="1" t="s">
        <v>124</v>
      </c>
      <c r="M19" s="1" t="s">
        <v>123</v>
      </c>
      <c r="N19" s="1" t="s">
        <v>222</v>
      </c>
      <c r="O19" s="1" t="s">
        <v>222</v>
      </c>
      <c r="Q19" s="1" t="s">
        <v>202</v>
      </c>
      <c r="R19" s="1" t="s">
        <v>222</v>
      </c>
      <c r="S19" s="1" t="s">
        <v>239</v>
      </c>
      <c r="U19" s="1" t="s">
        <v>223</v>
      </c>
      <c r="V19" s="1" t="s">
        <v>239</v>
      </c>
      <c r="W19" s="1" t="s">
        <v>123</v>
      </c>
    </row>
    <row r="20">
      <c r="A20" s="15" t="s">
        <v>263</v>
      </c>
      <c r="B20" s="15" t="s">
        <v>126</v>
      </c>
      <c r="C20" s="15">
        <v>1.01308674E8</v>
      </c>
    </row>
    <row r="21">
      <c r="E21" s="15" t="s">
        <v>348</v>
      </c>
      <c r="F21" s="15" t="s">
        <v>349</v>
      </c>
      <c r="G21" s="17">
        <v>43952.0</v>
      </c>
      <c r="I21" s="15" t="s">
        <v>350</v>
      </c>
      <c r="J21" s="15" t="s">
        <v>351</v>
      </c>
      <c r="K21" s="17">
        <v>43959.0</v>
      </c>
      <c r="M21" s="15" t="s">
        <v>352</v>
      </c>
      <c r="N21" s="15" t="s">
        <v>353</v>
      </c>
      <c r="O21" s="17">
        <v>43966.0</v>
      </c>
      <c r="Q21" s="15" t="s">
        <v>354</v>
      </c>
      <c r="R21" s="15" t="s">
        <v>355</v>
      </c>
      <c r="S21" s="17">
        <v>43973.0</v>
      </c>
      <c r="U21" s="15" t="s">
        <v>356</v>
      </c>
      <c r="V21" s="1" t="s">
        <v>357</v>
      </c>
      <c r="W21" s="17">
        <v>43980.0</v>
      </c>
    </row>
    <row r="22">
      <c r="E22" s="1" t="s">
        <v>156</v>
      </c>
      <c r="F22" s="1" t="s">
        <v>148</v>
      </c>
      <c r="G22" s="1" t="s">
        <v>123</v>
      </c>
      <c r="I22" s="1" t="s">
        <v>146</v>
      </c>
      <c r="J22" s="1" t="s">
        <v>156</v>
      </c>
      <c r="K22" s="1" t="s">
        <v>156</v>
      </c>
      <c r="M22" s="1" t="s">
        <v>222</v>
      </c>
      <c r="N22" s="1" t="s">
        <v>123</v>
      </c>
      <c r="O22" s="1" t="s">
        <v>123</v>
      </c>
      <c r="Q22" s="1" t="s">
        <v>259</v>
      </c>
      <c r="R22" s="1" t="s">
        <v>123</v>
      </c>
      <c r="S22" s="1" t="s">
        <v>123</v>
      </c>
      <c r="U22" s="1" t="s">
        <v>156</v>
      </c>
      <c r="V22" s="1" t="s">
        <v>243</v>
      </c>
      <c r="W22" s="1" t="s">
        <v>123</v>
      </c>
    </row>
    <row r="23">
      <c r="E23" s="1" t="s">
        <v>125</v>
      </c>
      <c r="F23" s="1" t="s">
        <v>123</v>
      </c>
      <c r="G23" s="1" t="s">
        <v>156</v>
      </c>
      <c r="I23" s="1" t="s">
        <v>156</v>
      </c>
      <c r="J23" s="1" t="s">
        <v>148</v>
      </c>
      <c r="K23" s="1" t="s">
        <v>123</v>
      </c>
      <c r="M23" s="1" t="s">
        <v>156</v>
      </c>
      <c r="N23" s="1" t="s">
        <v>222</v>
      </c>
      <c r="O23" s="1" t="s">
        <v>222</v>
      </c>
      <c r="Q23" s="1" t="s">
        <v>123</v>
      </c>
      <c r="R23" s="1" t="s">
        <v>202</v>
      </c>
      <c r="S23" s="1" t="s">
        <v>146</v>
      </c>
      <c r="U23" s="1" t="s">
        <v>233</v>
      </c>
      <c r="V23" s="1" t="s">
        <v>230</v>
      </c>
      <c r="W23" s="1" t="s">
        <v>156</v>
      </c>
    </row>
    <row r="24">
      <c r="E24" s="1" t="s">
        <v>123</v>
      </c>
      <c r="F24" s="1" t="s">
        <v>235</v>
      </c>
      <c r="G24" s="1" t="s">
        <v>125</v>
      </c>
      <c r="I24" s="1" t="s">
        <v>250</v>
      </c>
      <c r="J24" s="1" t="s">
        <v>235</v>
      </c>
      <c r="K24" s="1" t="s">
        <v>124</v>
      </c>
      <c r="M24" s="1" t="s">
        <v>202</v>
      </c>
      <c r="N24" s="1" t="s">
        <v>125</v>
      </c>
      <c r="O24" s="1" t="s">
        <v>156</v>
      </c>
      <c r="Q24" s="1" t="s">
        <v>156</v>
      </c>
      <c r="R24" s="1" t="s">
        <v>223</v>
      </c>
      <c r="S24" s="1" t="s">
        <v>222</v>
      </c>
      <c r="U24" s="1" t="s">
        <v>223</v>
      </c>
      <c r="V24" s="1" t="s">
        <v>156</v>
      </c>
      <c r="W24" s="1" t="s">
        <v>148</v>
      </c>
    </row>
    <row r="26">
      <c r="E26" s="15" t="s">
        <v>358</v>
      </c>
      <c r="F26" s="15" t="s">
        <v>359</v>
      </c>
      <c r="G26" s="17">
        <v>43953.0</v>
      </c>
      <c r="I26" s="15" t="s">
        <v>360</v>
      </c>
      <c r="J26" s="15" t="s">
        <v>361</v>
      </c>
      <c r="K26" s="17">
        <v>43960.0</v>
      </c>
      <c r="M26" s="15" t="s">
        <v>362</v>
      </c>
      <c r="N26" s="15" t="s">
        <v>363</v>
      </c>
      <c r="O26" s="17">
        <v>43967.0</v>
      </c>
      <c r="Q26" s="15" t="s">
        <v>364</v>
      </c>
      <c r="R26" s="1" t="s">
        <v>365</v>
      </c>
      <c r="S26" s="17">
        <v>43974.0</v>
      </c>
      <c r="U26" s="15" t="s">
        <v>366</v>
      </c>
      <c r="V26" s="1" t="s">
        <v>367</v>
      </c>
      <c r="W26" s="17">
        <v>43981.0</v>
      </c>
    </row>
    <row r="27">
      <c r="E27" s="1" t="s">
        <v>123</v>
      </c>
      <c r="F27" s="1" t="s">
        <v>156</v>
      </c>
      <c r="G27" s="1" t="s">
        <v>123</v>
      </c>
      <c r="I27" s="1" t="s">
        <v>156</v>
      </c>
      <c r="J27" s="1" t="s">
        <v>123</v>
      </c>
      <c r="K27" s="1" t="s">
        <v>145</v>
      </c>
      <c r="M27" s="1" t="s">
        <v>123</v>
      </c>
      <c r="N27" s="1" t="s">
        <v>123</v>
      </c>
      <c r="O27" s="1" t="s">
        <v>123</v>
      </c>
      <c r="Q27" s="1" t="s">
        <v>123</v>
      </c>
      <c r="R27" s="1" t="s">
        <v>148</v>
      </c>
      <c r="S27" s="1" t="s">
        <v>123</v>
      </c>
      <c r="U27" s="1" t="s">
        <v>156</v>
      </c>
      <c r="V27" s="1" t="s">
        <v>123</v>
      </c>
      <c r="W27" s="1" t="s">
        <v>123</v>
      </c>
    </row>
    <row r="28">
      <c r="E28" s="1" t="s">
        <v>156</v>
      </c>
      <c r="F28" s="1" t="s">
        <v>123</v>
      </c>
      <c r="G28" s="1" t="s">
        <v>148</v>
      </c>
      <c r="I28" s="1" t="s">
        <v>123</v>
      </c>
      <c r="J28" s="1" t="s">
        <v>156</v>
      </c>
      <c r="K28" s="1" t="s">
        <v>146</v>
      </c>
      <c r="M28" s="1" t="s">
        <v>222</v>
      </c>
      <c r="N28" s="1" t="s">
        <v>156</v>
      </c>
      <c r="O28" s="1" t="s">
        <v>202</v>
      </c>
      <c r="Q28" s="1" t="s">
        <v>223</v>
      </c>
      <c r="R28" s="1" t="s">
        <v>235</v>
      </c>
      <c r="S28" s="1" t="s">
        <v>233</v>
      </c>
      <c r="U28" s="1" t="s">
        <v>123</v>
      </c>
      <c r="V28" s="1" t="s">
        <v>124</v>
      </c>
      <c r="W28" s="1" t="s">
        <v>146</v>
      </c>
    </row>
    <row r="29">
      <c r="E29" s="1" t="s">
        <v>250</v>
      </c>
      <c r="F29" s="1" t="s">
        <v>250</v>
      </c>
      <c r="G29" s="1" t="s">
        <v>124</v>
      </c>
      <c r="I29" s="1" t="s">
        <v>235</v>
      </c>
      <c r="J29" s="1" t="s">
        <v>146</v>
      </c>
      <c r="K29" s="1" t="s">
        <v>156</v>
      </c>
      <c r="M29" s="1" t="s">
        <v>202</v>
      </c>
      <c r="N29" s="1" t="s">
        <v>222</v>
      </c>
      <c r="O29" s="1" t="s">
        <v>222</v>
      </c>
      <c r="Q29" s="1" t="s">
        <v>202</v>
      </c>
      <c r="R29" s="1" t="s">
        <v>233</v>
      </c>
      <c r="S29" s="1" t="s">
        <v>222</v>
      </c>
      <c r="U29" s="1" t="s">
        <v>223</v>
      </c>
      <c r="V29" s="1" t="s">
        <v>263</v>
      </c>
      <c r="W29" s="1" t="s">
        <v>124</v>
      </c>
    </row>
    <row r="31">
      <c r="E31" s="15" t="s">
        <v>368</v>
      </c>
      <c r="F31" s="15" t="s">
        <v>369</v>
      </c>
      <c r="G31" s="17">
        <v>43954.0</v>
      </c>
      <c r="I31" s="15" t="s">
        <v>370</v>
      </c>
      <c r="J31" s="15" t="s">
        <v>371</v>
      </c>
      <c r="K31" s="17">
        <v>43961.0</v>
      </c>
      <c r="M31" s="15" t="s">
        <v>372</v>
      </c>
      <c r="N31" s="15" t="s">
        <v>373</v>
      </c>
      <c r="O31" s="17">
        <v>43968.0</v>
      </c>
      <c r="Q31" s="15" t="s">
        <v>374</v>
      </c>
      <c r="R31" s="1" t="s">
        <v>375</v>
      </c>
      <c r="S31" s="17">
        <v>43975.0</v>
      </c>
      <c r="U31" s="15" t="s">
        <v>376</v>
      </c>
      <c r="V31" s="1" t="s">
        <v>377</v>
      </c>
      <c r="W31" s="17">
        <v>43982.0</v>
      </c>
    </row>
    <row r="32">
      <c r="E32" s="1" t="s">
        <v>148</v>
      </c>
      <c r="F32" s="1" t="s">
        <v>123</v>
      </c>
      <c r="G32" s="1" t="s">
        <v>156</v>
      </c>
      <c r="I32" s="1" t="s">
        <v>123</v>
      </c>
      <c r="J32" s="1" t="s">
        <v>123</v>
      </c>
      <c r="K32" s="1" t="s">
        <v>123</v>
      </c>
      <c r="M32" s="1" t="s">
        <v>156</v>
      </c>
      <c r="N32" s="1" t="s">
        <v>123</v>
      </c>
      <c r="O32" s="1" t="s">
        <v>156</v>
      </c>
      <c r="Q32" s="1" t="s">
        <v>156</v>
      </c>
      <c r="R32" s="1" t="s">
        <v>123</v>
      </c>
      <c r="S32" s="1" t="s">
        <v>123</v>
      </c>
      <c r="U32" s="1" t="s">
        <v>222</v>
      </c>
      <c r="V32" s="1" t="s">
        <v>123</v>
      </c>
      <c r="W32" s="1" t="s">
        <v>123</v>
      </c>
    </row>
    <row r="33">
      <c r="E33" s="1" t="s">
        <v>124</v>
      </c>
      <c r="F33" s="1" t="s">
        <v>124</v>
      </c>
      <c r="G33" s="1" t="s">
        <v>120</v>
      </c>
      <c r="I33" s="1" t="s">
        <v>156</v>
      </c>
      <c r="J33" s="1" t="s">
        <v>156</v>
      </c>
      <c r="K33" s="1" t="s">
        <v>124</v>
      </c>
      <c r="M33" s="1" t="s">
        <v>123</v>
      </c>
      <c r="N33" s="1" t="s">
        <v>233</v>
      </c>
      <c r="O33" s="1" t="s">
        <v>222</v>
      </c>
      <c r="Q33" s="1" t="s">
        <v>222</v>
      </c>
      <c r="R33" s="1" t="s">
        <v>222</v>
      </c>
      <c r="S33" s="1" t="s">
        <v>223</v>
      </c>
      <c r="U33" s="1" t="s">
        <v>123</v>
      </c>
      <c r="V33" s="1" t="s">
        <v>156</v>
      </c>
      <c r="W33" s="1" t="s">
        <v>156</v>
      </c>
    </row>
    <row r="34">
      <c r="E34" s="1" t="s">
        <v>125</v>
      </c>
      <c r="F34" s="1" t="s">
        <v>148</v>
      </c>
      <c r="G34" s="1" t="s">
        <v>250</v>
      </c>
      <c r="I34" s="1" t="s">
        <v>235</v>
      </c>
      <c r="J34" s="1" t="s">
        <v>146</v>
      </c>
      <c r="K34" s="1" t="s">
        <v>156</v>
      </c>
      <c r="M34" s="1" t="s">
        <v>202</v>
      </c>
      <c r="N34" s="1" t="s">
        <v>239</v>
      </c>
      <c r="O34" s="1" t="s">
        <v>123</v>
      </c>
      <c r="Q34" s="1" t="s">
        <v>123</v>
      </c>
      <c r="R34" s="1" t="s">
        <v>156</v>
      </c>
      <c r="S34" s="1" t="s">
        <v>222</v>
      </c>
      <c r="U34" s="1" t="s">
        <v>156</v>
      </c>
      <c r="V34" s="1" t="s">
        <v>222</v>
      </c>
      <c r="W34" s="1" t="s">
        <v>222</v>
      </c>
    </row>
    <row r="38">
      <c r="N38" s="43"/>
      <c r="O38" s="43"/>
      <c r="P38" s="106" t="s">
        <v>204</v>
      </c>
      <c r="R38" s="43"/>
      <c r="S38" s="43"/>
      <c r="T38" s="43"/>
      <c r="U38" s="43"/>
      <c r="V38" s="43"/>
      <c r="W38" s="43"/>
      <c r="X38" s="43"/>
      <c r="Y38" s="43"/>
      <c r="Z38" s="43"/>
    </row>
    <row r="39">
      <c r="N39" s="43"/>
      <c r="O39" s="43"/>
      <c r="R39" s="43"/>
      <c r="S39" s="43"/>
      <c r="T39" s="43"/>
      <c r="U39" s="43"/>
      <c r="V39" s="43"/>
      <c r="W39" s="43"/>
      <c r="X39" s="43"/>
      <c r="Y39" s="43"/>
      <c r="Z39" s="43"/>
    </row>
    <row r="40">
      <c r="N40" s="43"/>
      <c r="O40" s="43"/>
      <c r="P40" s="107"/>
      <c r="Q40" s="107" t="s">
        <v>205</v>
      </c>
      <c r="R40" s="107" t="s">
        <v>206</v>
      </c>
      <c r="S40" s="107" t="s">
        <v>207</v>
      </c>
      <c r="T40" s="107" t="s">
        <v>208</v>
      </c>
      <c r="U40" s="107" t="s">
        <v>209</v>
      </c>
      <c r="V40" s="107" t="s">
        <v>210</v>
      </c>
      <c r="W40" s="43"/>
      <c r="X40" s="43"/>
      <c r="Y40" s="43"/>
      <c r="Z40" s="43"/>
    </row>
    <row r="41">
      <c r="N41" s="43"/>
      <c r="O41" s="43"/>
      <c r="P41" s="1" t="s">
        <v>146</v>
      </c>
      <c r="Q41" s="43"/>
      <c r="R41" s="108"/>
      <c r="S41" s="108">
        <v>1.0</v>
      </c>
      <c r="T41" s="108">
        <v>1.0</v>
      </c>
      <c r="U41" s="44">
        <f t="shared" ref="U41:U54" si="1">SUM(Q41)*1000
+Sum(R41)*700
+Sum(S41)*500
+Sum(T41)*300</f>
        <v>800</v>
      </c>
      <c r="V41" s="15" t="s">
        <v>150</v>
      </c>
      <c r="W41" s="15">
        <v>8.97850324E8</v>
      </c>
      <c r="X41" s="44">
        <f>DIVIDE(U41,V56)</f>
        <v>0.7559293206</v>
      </c>
      <c r="Y41" s="43"/>
      <c r="Z41" s="43"/>
    </row>
    <row r="42">
      <c r="N42" s="43"/>
      <c r="O42" s="43"/>
      <c r="P42" s="1" t="s">
        <v>123</v>
      </c>
      <c r="Q42" s="43"/>
      <c r="R42" s="108">
        <v>11.0</v>
      </c>
      <c r="S42" s="109">
        <v>2.0</v>
      </c>
      <c r="T42" s="108">
        <v>1.0</v>
      </c>
      <c r="U42" s="44">
        <f t="shared" si="1"/>
        <v>9000</v>
      </c>
      <c r="V42" s="15" t="s">
        <v>130</v>
      </c>
      <c r="W42" s="15">
        <v>8.80278364E8</v>
      </c>
      <c r="X42" s="44">
        <f>DIVIDE(U42,V56)</f>
        <v>8.504204857</v>
      </c>
      <c r="Y42" s="43"/>
      <c r="Z42" s="43"/>
    </row>
    <row r="43">
      <c r="N43" s="43"/>
      <c r="O43" s="43"/>
      <c r="P43" s="1" t="s">
        <v>148</v>
      </c>
      <c r="Q43" s="43"/>
      <c r="R43" s="108"/>
      <c r="S43" s="108">
        <v>2.0</v>
      </c>
      <c r="T43" s="108">
        <v>2.0</v>
      </c>
      <c r="U43" s="44">
        <f t="shared" si="1"/>
        <v>1600</v>
      </c>
      <c r="V43" s="7" t="s">
        <v>126</v>
      </c>
      <c r="W43" s="7">
        <v>1.00245396E8</v>
      </c>
      <c r="X43" s="44">
        <f>DIVIDE(U43,V56)</f>
        <v>1.511858641</v>
      </c>
      <c r="Y43" s="43"/>
      <c r="Z43" s="43"/>
    </row>
    <row r="44">
      <c r="N44" s="43"/>
      <c r="O44" s="43"/>
      <c r="P44" s="1" t="s">
        <v>124</v>
      </c>
      <c r="Q44" s="43"/>
      <c r="R44" s="108"/>
      <c r="S44" s="109">
        <v>2.0</v>
      </c>
      <c r="T44" s="108">
        <v>1.0</v>
      </c>
      <c r="U44" s="44">
        <f t="shared" si="1"/>
        <v>1300</v>
      </c>
      <c r="V44" s="15" t="s">
        <v>149</v>
      </c>
      <c r="W44" s="15">
        <v>1.376732364E9</v>
      </c>
      <c r="X44" s="44">
        <f>DIVIDE(U44,V56)</f>
        <v>1.228385146</v>
      </c>
      <c r="Y44" s="43"/>
      <c r="Z44" s="43"/>
    </row>
    <row r="45">
      <c r="N45" s="43"/>
      <c r="O45" s="43"/>
      <c r="P45" s="1" t="s">
        <v>156</v>
      </c>
      <c r="Q45" s="43"/>
      <c r="R45" s="108">
        <v>6.0</v>
      </c>
      <c r="S45" s="108">
        <v>7.0</v>
      </c>
      <c r="T45" s="109">
        <v>3.0</v>
      </c>
      <c r="U45" s="44">
        <f t="shared" si="1"/>
        <v>8600</v>
      </c>
      <c r="V45" s="1" t="s">
        <v>161</v>
      </c>
      <c r="W45" s="15">
        <v>1.374642024E9</v>
      </c>
      <c r="X45" s="44">
        <f>DIVIDE(U45,V56)</f>
        <v>8.126240197</v>
      </c>
      <c r="Y45" s="43"/>
      <c r="Z45" s="43"/>
    </row>
    <row r="46">
      <c r="N46" s="43"/>
      <c r="O46" s="43"/>
      <c r="P46" s="1" t="s">
        <v>263</v>
      </c>
      <c r="Q46" s="43"/>
      <c r="R46" s="109"/>
      <c r="S46" s="43"/>
      <c r="T46" s="108">
        <v>1.0</v>
      </c>
      <c r="U46" s="44">
        <f t="shared" si="1"/>
        <v>300</v>
      </c>
      <c r="V46" s="15" t="s">
        <v>126</v>
      </c>
      <c r="W46" s="15">
        <v>1.01308674E8</v>
      </c>
      <c r="X46" s="44">
        <f>DIVIDE(U46,V56)</f>
        <v>0.2834734952</v>
      </c>
      <c r="Y46" s="43"/>
      <c r="Z46" s="43"/>
    </row>
    <row r="47">
      <c r="N47" s="43"/>
      <c r="O47" s="43"/>
      <c r="P47" s="1" t="s">
        <v>202</v>
      </c>
      <c r="Q47" s="43"/>
      <c r="R47" s="43"/>
      <c r="S47" s="108"/>
      <c r="T47" s="109">
        <v>4.0</v>
      </c>
      <c r="U47" s="44">
        <f t="shared" si="1"/>
        <v>1200</v>
      </c>
      <c r="V47" s="15" t="s">
        <v>203</v>
      </c>
      <c r="W47" s="15">
        <v>1.086805664E9</v>
      </c>
      <c r="X47" s="44">
        <f>DIVIDE(U47,V56)</f>
        <v>1.133893981</v>
      </c>
      <c r="Y47" s="43"/>
      <c r="Z47" s="43"/>
    </row>
    <row r="48">
      <c r="N48" s="43"/>
      <c r="O48" s="43"/>
      <c r="P48" s="1" t="s">
        <v>222</v>
      </c>
      <c r="Q48" s="43"/>
      <c r="R48" s="108">
        <v>2.0</v>
      </c>
      <c r="S48" s="108">
        <v>4.0</v>
      </c>
      <c r="T48" s="109">
        <v>3.0</v>
      </c>
      <c r="U48" s="44">
        <f t="shared" si="1"/>
        <v>4300</v>
      </c>
      <c r="V48" s="1" t="s">
        <v>255</v>
      </c>
      <c r="W48" s="1">
        <v>8.76450764E8</v>
      </c>
      <c r="X48" s="44">
        <f>DIVIDE(U48,V56)</f>
        <v>4.063120098</v>
      </c>
      <c r="Y48" s="43"/>
      <c r="Z48" s="43"/>
    </row>
    <row r="49">
      <c r="N49" s="43"/>
      <c r="O49" s="43"/>
      <c r="P49" s="1" t="s">
        <v>233</v>
      </c>
      <c r="Q49" s="43"/>
      <c r="R49" s="108"/>
      <c r="S49" s="108">
        <v>1.0</v>
      </c>
      <c r="T49" s="109"/>
      <c r="U49" s="44">
        <f t="shared" si="1"/>
        <v>500</v>
      </c>
      <c r="V49" s="1" t="s">
        <v>126</v>
      </c>
      <c r="W49" s="1">
        <v>1.01079944E8</v>
      </c>
      <c r="X49" s="44">
        <f>DIVIDE(U49,V56)</f>
        <v>0.4724558254</v>
      </c>
      <c r="Y49" s="43"/>
      <c r="Z49" s="43"/>
    </row>
    <row r="50">
      <c r="N50" s="43"/>
      <c r="O50" s="43"/>
      <c r="P50" s="1" t="s">
        <v>125</v>
      </c>
      <c r="Q50" s="43"/>
      <c r="R50" s="108">
        <v>1.0</v>
      </c>
      <c r="S50" s="108"/>
      <c r="T50" s="108"/>
      <c r="U50" s="44">
        <f t="shared" si="1"/>
        <v>700</v>
      </c>
      <c r="V50" s="15" t="s">
        <v>129</v>
      </c>
      <c r="W50" s="15">
        <v>1.360190454E9</v>
      </c>
      <c r="X50" s="44">
        <f>DIVIDE(U50,V56)</f>
        <v>0.6614381555</v>
      </c>
      <c r="Y50" s="43"/>
      <c r="Z50" s="43"/>
    </row>
    <row r="51">
      <c r="N51" s="43"/>
      <c r="O51" s="43"/>
      <c r="P51" s="1" t="s">
        <v>243</v>
      </c>
      <c r="Q51" s="43"/>
      <c r="R51" s="108">
        <v>1.0</v>
      </c>
      <c r="S51" s="108"/>
      <c r="T51" s="108"/>
      <c r="U51" s="44">
        <f t="shared" si="1"/>
        <v>700</v>
      </c>
      <c r="V51" s="1" t="s">
        <v>244</v>
      </c>
      <c r="W51" s="1">
        <v>1.187794454E9</v>
      </c>
      <c r="X51" s="44">
        <f>DIVIDE(U51,V56)</f>
        <v>0.6614381555</v>
      </c>
      <c r="Y51" s="43"/>
      <c r="Z51" s="43"/>
    </row>
    <row r="52">
      <c r="N52" s="43"/>
      <c r="O52" s="43"/>
      <c r="P52" s="1" t="s">
        <v>230</v>
      </c>
      <c r="Q52" s="43"/>
      <c r="R52" s="43"/>
      <c r="S52" s="108">
        <v>1.0</v>
      </c>
      <c r="T52" s="108"/>
      <c r="U52" s="44">
        <f t="shared" si="1"/>
        <v>500</v>
      </c>
      <c r="V52" s="15" t="s">
        <v>126</v>
      </c>
      <c r="W52" s="15">
        <v>1.01261259E8</v>
      </c>
      <c r="X52" s="44">
        <f>DIVIDE(U52,V56)</f>
        <v>0.4724558254</v>
      </c>
      <c r="Y52" s="43"/>
      <c r="Z52" s="43"/>
    </row>
    <row r="53">
      <c r="N53" s="43"/>
      <c r="O53" s="43"/>
      <c r="P53" s="1" t="s">
        <v>239</v>
      </c>
      <c r="Q53" s="43"/>
      <c r="R53" s="43"/>
      <c r="S53" s="108"/>
      <c r="T53" s="108">
        <v>1.0</v>
      </c>
      <c r="U53" s="44">
        <f t="shared" si="1"/>
        <v>300</v>
      </c>
      <c r="V53" s="1" t="s">
        <v>245</v>
      </c>
      <c r="W53" s="43"/>
      <c r="X53" s="44">
        <f>DIVIDE(U53,V56)</f>
        <v>0.2834734952</v>
      </c>
      <c r="Y53" s="43"/>
      <c r="Z53" s="43"/>
    </row>
    <row r="54">
      <c r="N54" s="43"/>
      <c r="O54" s="43"/>
      <c r="P54" s="1" t="s">
        <v>223</v>
      </c>
      <c r="Q54" s="43"/>
      <c r="R54" s="108"/>
      <c r="S54" s="108">
        <v>1.0</v>
      </c>
      <c r="T54" s="108">
        <v>4.0</v>
      </c>
      <c r="U54" s="44">
        <f t="shared" si="1"/>
        <v>1700</v>
      </c>
      <c r="V54" s="1" t="s">
        <v>126</v>
      </c>
      <c r="W54" s="1">
        <v>1.0107285E8</v>
      </c>
      <c r="X54" s="44">
        <f>DIVIDE(U54,V56)</f>
        <v>1.606349806</v>
      </c>
      <c r="Y54" s="43"/>
      <c r="Z54" s="43"/>
    </row>
    <row r="55">
      <c r="N55" s="43"/>
      <c r="O55" s="43"/>
      <c r="Q55" s="43"/>
      <c r="R55" s="43"/>
      <c r="S55" s="108"/>
      <c r="T55" s="43"/>
      <c r="U55" s="44"/>
      <c r="X55" s="43">
        <f>SUM(X41:X54)</f>
        <v>29.764717</v>
      </c>
      <c r="Y55" s="43"/>
      <c r="Z55" s="43"/>
    </row>
    <row r="56">
      <c r="T56" s="29">
        <f>SUM(R41:T55)</f>
        <v>63</v>
      </c>
      <c r="U56" s="29">
        <f>SUM(U41:U55)</f>
        <v>31500</v>
      </c>
      <c r="V56" s="1">
        <v>1058.3</v>
      </c>
      <c r="W56" s="29">
        <f>DIVIDE(U56,V56)</f>
        <v>29.764717</v>
      </c>
    </row>
    <row r="57">
      <c r="A57" s="1" t="s">
        <v>378</v>
      </c>
    </row>
    <row r="58">
      <c r="F58" s="1" t="s">
        <v>379</v>
      </c>
      <c r="L58" s="19">
        <v>43983.0</v>
      </c>
    </row>
    <row r="73">
      <c r="A73" s="1" t="s">
        <v>380</v>
      </c>
      <c r="F73" s="19">
        <v>43976.0</v>
      </c>
    </row>
  </sheetData>
  <mergeCells count="1">
    <mergeCell ref="P38:Q39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31" t="s">
        <v>215</v>
      </c>
      <c r="B1" s="32" t="s">
        <v>216</v>
      </c>
      <c r="C1" s="32" t="s">
        <v>211</v>
      </c>
      <c r="D1" s="33"/>
      <c r="E1" s="7" t="s">
        <v>217</v>
      </c>
      <c r="F1" s="15" t="s">
        <v>206</v>
      </c>
      <c r="G1" s="7" t="s">
        <v>207</v>
      </c>
      <c r="H1" s="15" t="s">
        <v>208</v>
      </c>
      <c r="J1" s="7" t="s">
        <v>218</v>
      </c>
      <c r="K1" s="15" t="s">
        <v>206</v>
      </c>
      <c r="L1" s="7" t="s">
        <v>207</v>
      </c>
      <c r="M1" s="15" t="s">
        <v>208</v>
      </c>
      <c r="N1" s="2"/>
      <c r="O1" s="110" t="s">
        <v>219</v>
      </c>
      <c r="P1" s="15" t="s">
        <v>206</v>
      </c>
      <c r="Q1" s="7" t="s">
        <v>207</v>
      </c>
      <c r="R1" s="15" t="s">
        <v>208</v>
      </c>
      <c r="S1" s="2"/>
      <c r="T1" s="7" t="s">
        <v>220</v>
      </c>
      <c r="U1" s="15" t="s">
        <v>206</v>
      </c>
      <c r="V1" s="7" t="s">
        <v>207</v>
      </c>
      <c r="W1" s="15" t="s">
        <v>208</v>
      </c>
      <c r="X1" s="15"/>
      <c r="Y1" s="7"/>
      <c r="Z1" s="15"/>
      <c r="AA1" s="7"/>
      <c r="AB1" s="15"/>
      <c r="AC1" s="15"/>
      <c r="AD1" s="15"/>
      <c r="AE1" s="15"/>
      <c r="AF1" s="15"/>
      <c r="AG1" s="15"/>
      <c r="AH1" s="15"/>
      <c r="AI1" s="15"/>
      <c r="AO1" s="7" t="s">
        <v>381</v>
      </c>
      <c r="AP1" s="15" t="s">
        <v>206</v>
      </c>
      <c r="AQ1" s="7" t="s">
        <v>207</v>
      </c>
      <c r="AR1" s="15" t="s">
        <v>208</v>
      </c>
      <c r="AW1" s="111"/>
    </row>
    <row r="2">
      <c r="A2" s="81" t="s">
        <v>146</v>
      </c>
      <c r="B2" s="15" t="s">
        <v>150</v>
      </c>
      <c r="C2" s="15">
        <v>8.97850324E8</v>
      </c>
      <c r="D2" s="35"/>
      <c r="E2" s="15" t="s">
        <v>288</v>
      </c>
      <c r="F2" s="98" t="s">
        <v>156</v>
      </c>
      <c r="G2" s="110" t="s">
        <v>222</v>
      </c>
      <c r="H2" s="112" t="s">
        <v>123</v>
      </c>
      <c r="J2" s="15" t="s">
        <v>224</v>
      </c>
      <c r="K2" s="7" t="s">
        <v>252</v>
      </c>
      <c r="L2" s="112" t="s">
        <v>156</v>
      </c>
      <c r="M2" s="7" t="s">
        <v>223</v>
      </c>
      <c r="N2" s="2"/>
      <c r="O2" s="98" t="s">
        <v>221</v>
      </c>
      <c r="P2" s="7" t="s">
        <v>252</v>
      </c>
      <c r="Q2" s="7" t="s">
        <v>223</v>
      </c>
      <c r="R2" s="7" t="s">
        <v>222</v>
      </c>
      <c r="S2" s="2"/>
      <c r="T2" s="15" t="s">
        <v>228</v>
      </c>
      <c r="U2" s="1" t="s">
        <v>252</v>
      </c>
      <c r="V2" s="7" t="s">
        <v>156</v>
      </c>
      <c r="W2" s="7" t="s">
        <v>225</v>
      </c>
      <c r="X2" s="7"/>
      <c r="Y2" s="15"/>
      <c r="AA2" s="7"/>
      <c r="AB2" s="7"/>
      <c r="AC2" s="7"/>
      <c r="AD2" s="7"/>
      <c r="AE2" s="7"/>
      <c r="AF2" s="7"/>
      <c r="AG2" s="7"/>
      <c r="AH2" s="7"/>
      <c r="AI2" s="7"/>
      <c r="AO2" s="15" t="s">
        <v>238</v>
      </c>
      <c r="AP2" s="1" t="s">
        <v>156</v>
      </c>
      <c r="AQ2" s="7" t="s">
        <v>223</v>
      </c>
      <c r="AR2" s="1" t="s">
        <v>252</v>
      </c>
      <c r="AW2" s="111"/>
    </row>
    <row r="3">
      <c r="A3" s="81" t="s">
        <v>123</v>
      </c>
      <c r="B3" s="15" t="s">
        <v>382</v>
      </c>
      <c r="C3" s="15" t="s">
        <v>383</v>
      </c>
      <c r="D3" s="35"/>
      <c r="E3" s="16">
        <v>44011.0</v>
      </c>
      <c r="F3" s="112" t="s">
        <v>156</v>
      </c>
      <c r="G3" s="98" t="s">
        <v>222</v>
      </c>
      <c r="H3" s="110" t="s">
        <v>202</v>
      </c>
      <c r="J3" s="16">
        <v>44018.0</v>
      </c>
      <c r="K3" s="7" t="s">
        <v>223</v>
      </c>
      <c r="L3" s="7" t="s">
        <v>230</v>
      </c>
      <c r="M3" s="7" t="s">
        <v>222</v>
      </c>
      <c r="N3" s="2"/>
      <c r="O3" s="113">
        <v>44025.0</v>
      </c>
      <c r="P3" s="7" t="s">
        <v>156</v>
      </c>
      <c r="Q3" s="7" t="s">
        <v>125</v>
      </c>
      <c r="R3" s="7" t="s">
        <v>222</v>
      </c>
      <c r="S3" s="2"/>
      <c r="T3" s="16">
        <v>44032.0</v>
      </c>
      <c r="U3" s="7" t="s">
        <v>156</v>
      </c>
      <c r="V3" s="1" t="s">
        <v>252</v>
      </c>
      <c r="W3" s="7" t="s">
        <v>222</v>
      </c>
      <c r="X3" s="7"/>
      <c r="Y3" s="16"/>
      <c r="Z3" s="7"/>
      <c r="AB3" s="7"/>
      <c r="AC3" s="7"/>
      <c r="AD3" s="7"/>
      <c r="AE3" s="7"/>
      <c r="AF3" s="7"/>
      <c r="AG3" s="7"/>
      <c r="AH3" s="7"/>
      <c r="AI3" s="7"/>
      <c r="AO3" s="16">
        <v>44039.0</v>
      </c>
      <c r="AP3" s="7" t="s">
        <v>202</v>
      </c>
      <c r="AQ3" s="7" t="s">
        <v>252</v>
      </c>
      <c r="AR3" s="7" t="s">
        <v>230</v>
      </c>
      <c r="AW3" s="111"/>
    </row>
    <row r="4">
      <c r="A4" s="81" t="s">
        <v>148</v>
      </c>
      <c r="B4" s="7" t="s">
        <v>126</v>
      </c>
      <c r="C4" s="7">
        <v>1.00245396E8</v>
      </c>
      <c r="D4" s="35"/>
      <c r="E4" s="7"/>
      <c r="F4" s="112" t="s">
        <v>123</v>
      </c>
      <c r="G4" s="110" t="s">
        <v>252</v>
      </c>
      <c r="H4" s="110" t="s">
        <v>156</v>
      </c>
      <c r="J4" s="12" t="s">
        <v>232</v>
      </c>
      <c r="K4" s="7" t="s">
        <v>252</v>
      </c>
      <c r="L4" s="7" t="s">
        <v>225</v>
      </c>
      <c r="M4" s="7" t="s">
        <v>222</v>
      </c>
      <c r="N4" s="2"/>
      <c r="O4" s="98" t="s">
        <v>384</v>
      </c>
      <c r="P4" s="7" t="s">
        <v>123</v>
      </c>
      <c r="Q4" s="7" t="s">
        <v>222</v>
      </c>
      <c r="R4" s="7" t="s">
        <v>156</v>
      </c>
      <c r="S4" s="2"/>
      <c r="T4" s="7"/>
      <c r="U4" s="7" t="s">
        <v>222</v>
      </c>
      <c r="V4" s="7" t="s">
        <v>148</v>
      </c>
      <c r="W4" s="7" t="s">
        <v>123</v>
      </c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O4" s="7"/>
      <c r="AP4" s="7" t="s">
        <v>156</v>
      </c>
      <c r="AQ4" s="7" t="s">
        <v>123</v>
      </c>
      <c r="AR4" s="7" t="s">
        <v>252</v>
      </c>
      <c r="AW4" s="111"/>
    </row>
    <row r="5">
      <c r="A5" s="81" t="s">
        <v>124</v>
      </c>
      <c r="B5" s="15" t="s">
        <v>149</v>
      </c>
      <c r="C5" s="15">
        <v>1.376732364E9</v>
      </c>
      <c r="D5" s="35"/>
      <c r="E5" s="2"/>
      <c r="F5" s="2"/>
      <c r="G5" s="2"/>
      <c r="H5" s="2"/>
      <c r="J5" s="2"/>
      <c r="K5" s="2"/>
      <c r="L5" s="2"/>
      <c r="M5" s="2"/>
      <c r="N5" s="2"/>
      <c r="O5" s="43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O5" s="2"/>
      <c r="AP5" s="2"/>
      <c r="AQ5" s="2"/>
      <c r="AR5" s="2"/>
      <c r="AW5" s="111"/>
    </row>
    <row r="6">
      <c r="A6" s="81" t="s">
        <v>156</v>
      </c>
      <c r="B6" s="15" t="s">
        <v>161</v>
      </c>
      <c r="C6" s="15">
        <v>1.374642024E9</v>
      </c>
      <c r="D6" s="35"/>
      <c r="E6" s="36"/>
      <c r="F6" s="15" t="s">
        <v>206</v>
      </c>
      <c r="G6" s="7" t="s">
        <v>207</v>
      </c>
      <c r="H6" s="15" t="s">
        <v>208</v>
      </c>
      <c r="J6" s="36"/>
      <c r="K6" s="15" t="s">
        <v>206</v>
      </c>
      <c r="L6" s="7" t="s">
        <v>207</v>
      </c>
      <c r="M6" s="15" t="s">
        <v>208</v>
      </c>
      <c r="N6" s="2"/>
      <c r="O6" s="104"/>
      <c r="P6" s="15" t="s">
        <v>206</v>
      </c>
      <c r="Q6" s="7" t="s">
        <v>207</v>
      </c>
      <c r="R6" s="15" t="s">
        <v>208</v>
      </c>
      <c r="S6" s="2"/>
      <c r="T6" s="36"/>
      <c r="U6" s="15" t="s">
        <v>206</v>
      </c>
      <c r="V6" s="7" t="s">
        <v>207</v>
      </c>
      <c r="W6" s="15" t="s">
        <v>208</v>
      </c>
      <c r="X6" s="15"/>
      <c r="AC6" s="15"/>
      <c r="AD6" s="15"/>
      <c r="AE6" s="15"/>
      <c r="AF6" s="15"/>
      <c r="AG6" s="15"/>
      <c r="AH6" s="15"/>
      <c r="AI6" s="15"/>
      <c r="AO6" s="36"/>
      <c r="AP6" s="15" t="s">
        <v>206</v>
      </c>
      <c r="AQ6" s="7" t="s">
        <v>207</v>
      </c>
      <c r="AR6" s="15" t="s">
        <v>208</v>
      </c>
      <c r="AW6" s="111"/>
    </row>
    <row r="7">
      <c r="A7" s="81" t="s">
        <v>119</v>
      </c>
      <c r="B7" s="15" t="s">
        <v>126</v>
      </c>
      <c r="C7" s="15">
        <v>1.00504293E8</v>
      </c>
      <c r="D7" s="35"/>
      <c r="E7" s="15" t="s">
        <v>385</v>
      </c>
      <c r="F7" s="112" t="s">
        <v>156</v>
      </c>
      <c r="G7" s="110" t="s">
        <v>229</v>
      </c>
      <c r="H7" s="114" t="s">
        <v>225</v>
      </c>
      <c r="J7" s="15" t="s">
        <v>236</v>
      </c>
      <c r="K7" s="7" t="s">
        <v>223</v>
      </c>
      <c r="L7" s="112" t="s">
        <v>156</v>
      </c>
      <c r="M7" s="7" t="s">
        <v>229</v>
      </c>
      <c r="N7" s="2"/>
      <c r="O7" s="98" t="s">
        <v>234</v>
      </c>
      <c r="P7" s="7" t="s">
        <v>222</v>
      </c>
      <c r="Q7" s="7" t="s">
        <v>156</v>
      </c>
      <c r="R7" s="7" t="s">
        <v>223</v>
      </c>
      <c r="S7" s="2"/>
      <c r="T7" s="15" t="s">
        <v>238</v>
      </c>
      <c r="U7" s="1" t="s">
        <v>252</v>
      </c>
      <c r="V7" s="7" t="s">
        <v>222</v>
      </c>
      <c r="W7" s="1" t="s">
        <v>223</v>
      </c>
      <c r="X7" s="7"/>
      <c r="AC7" s="7"/>
      <c r="AD7" s="7"/>
      <c r="AE7" s="7"/>
      <c r="AF7" s="7"/>
      <c r="AG7" s="7"/>
      <c r="AH7" s="7"/>
      <c r="AI7" s="7"/>
      <c r="AO7" s="15" t="s">
        <v>249</v>
      </c>
      <c r="AP7" s="7" t="s">
        <v>252</v>
      </c>
      <c r="AQ7" s="7" t="s">
        <v>123</v>
      </c>
      <c r="AR7" s="7" t="s">
        <v>222</v>
      </c>
      <c r="AW7" s="111"/>
    </row>
    <row r="8">
      <c r="A8" s="81" t="s">
        <v>202</v>
      </c>
      <c r="B8" s="15" t="s">
        <v>203</v>
      </c>
      <c r="C8" s="15">
        <v>1.086805664E9</v>
      </c>
      <c r="D8" s="35"/>
      <c r="E8" s="16">
        <v>44012.0</v>
      </c>
      <c r="F8" s="115" t="s">
        <v>124</v>
      </c>
      <c r="G8" s="7" t="s">
        <v>223</v>
      </c>
      <c r="H8" s="7" t="s">
        <v>202</v>
      </c>
      <c r="J8" s="16">
        <v>44019.0</v>
      </c>
      <c r="K8" s="7" t="s">
        <v>223</v>
      </c>
      <c r="L8" s="7" t="s">
        <v>222</v>
      </c>
      <c r="M8" s="7" t="s">
        <v>202</v>
      </c>
      <c r="N8" s="2"/>
      <c r="O8" s="113">
        <v>44026.0</v>
      </c>
      <c r="P8" s="7" t="s">
        <v>156</v>
      </c>
      <c r="Q8" s="7" t="s">
        <v>230</v>
      </c>
      <c r="R8" s="7" t="s">
        <v>148</v>
      </c>
      <c r="S8" s="2"/>
      <c r="T8" s="16">
        <v>44033.0</v>
      </c>
      <c r="U8" s="7" t="s">
        <v>156</v>
      </c>
      <c r="V8" s="7" t="s">
        <v>222</v>
      </c>
      <c r="W8" s="7" t="s">
        <v>123</v>
      </c>
      <c r="X8" s="7"/>
      <c r="AC8" s="7"/>
      <c r="AD8" s="7"/>
      <c r="AE8" s="7"/>
      <c r="AF8" s="7"/>
      <c r="AG8" s="7"/>
      <c r="AH8" s="7"/>
      <c r="AI8" s="7"/>
      <c r="AO8" s="16">
        <v>44040.0</v>
      </c>
      <c r="AP8" s="7" t="s">
        <v>222</v>
      </c>
      <c r="AQ8" s="7" t="s">
        <v>156</v>
      </c>
      <c r="AR8" s="7" t="s">
        <v>252</v>
      </c>
      <c r="AW8" s="111"/>
    </row>
    <row r="9">
      <c r="A9" s="81" t="s">
        <v>240</v>
      </c>
      <c r="B9" s="15" t="s">
        <v>126</v>
      </c>
      <c r="C9" s="15">
        <v>1.00913885E8</v>
      </c>
      <c r="D9" s="35"/>
      <c r="E9" s="7" t="s">
        <v>241</v>
      </c>
      <c r="F9" s="12" t="s">
        <v>123</v>
      </c>
      <c r="G9" s="98" t="s">
        <v>222</v>
      </c>
      <c r="H9" s="7" t="s">
        <v>252</v>
      </c>
      <c r="J9" s="7" t="s">
        <v>242</v>
      </c>
      <c r="K9" s="7" t="s">
        <v>252</v>
      </c>
      <c r="L9" s="7" t="s">
        <v>123</v>
      </c>
      <c r="M9" s="7" t="s">
        <v>222</v>
      </c>
      <c r="N9" s="2"/>
      <c r="O9" s="110"/>
      <c r="P9" s="7" t="s">
        <v>156</v>
      </c>
      <c r="Q9" s="7" t="s">
        <v>202</v>
      </c>
      <c r="R9" s="7" t="s">
        <v>123</v>
      </c>
      <c r="S9" s="2"/>
      <c r="T9" s="7"/>
      <c r="U9" s="7" t="s">
        <v>156</v>
      </c>
      <c r="V9" s="7" t="s">
        <v>225</v>
      </c>
      <c r="W9" s="7" t="s">
        <v>202</v>
      </c>
      <c r="X9" s="7"/>
      <c r="AC9" s="7"/>
      <c r="AD9" s="7"/>
      <c r="AE9" s="7"/>
      <c r="AF9" s="7"/>
      <c r="AG9" s="7"/>
      <c r="AH9" s="7"/>
      <c r="AI9" s="7"/>
      <c r="AO9" s="7"/>
      <c r="AP9" s="7" t="s">
        <v>156</v>
      </c>
      <c r="AQ9" s="7" t="s">
        <v>222</v>
      </c>
      <c r="AR9" s="7" t="s">
        <v>146</v>
      </c>
      <c r="AW9" s="111"/>
    </row>
    <row r="10">
      <c r="A10" s="81" t="s">
        <v>243</v>
      </c>
      <c r="B10" s="15" t="s">
        <v>244</v>
      </c>
      <c r="C10" s="15">
        <v>1.187794454E9</v>
      </c>
      <c r="D10" s="35"/>
      <c r="E10" s="2"/>
      <c r="F10" s="2"/>
      <c r="G10" s="2"/>
      <c r="H10" s="2"/>
      <c r="J10" s="2"/>
      <c r="K10" s="2"/>
      <c r="L10" s="2"/>
      <c r="M10" s="2"/>
      <c r="N10" s="2"/>
      <c r="O10" s="43"/>
      <c r="P10" s="2"/>
      <c r="Q10" s="2"/>
      <c r="R10" s="2"/>
      <c r="S10" s="2"/>
      <c r="T10" s="2"/>
      <c r="U10" s="2"/>
      <c r="V10" s="2"/>
      <c r="W10" s="2"/>
      <c r="X10" s="2"/>
      <c r="AC10" s="2"/>
      <c r="AD10" s="2"/>
      <c r="AE10" s="2"/>
      <c r="AF10" s="2"/>
      <c r="AG10" s="2"/>
      <c r="AH10" s="2"/>
      <c r="AI10" s="2"/>
      <c r="AO10" s="2"/>
      <c r="AP10" s="2"/>
      <c r="AQ10" s="2"/>
      <c r="AR10" s="2"/>
      <c r="AW10" s="111"/>
    </row>
    <row r="11">
      <c r="A11" s="81" t="s">
        <v>125</v>
      </c>
      <c r="B11" s="15" t="s">
        <v>129</v>
      </c>
      <c r="C11" s="15">
        <v>1.360190454E9</v>
      </c>
      <c r="D11" s="35"/>
      <c r="E11" s="36"/>
      <c r="F11" s="15" t="s">
        <v>206</v>
      </c>
      <c r="G11" s="7" t="s">
        <v>207</v>
      </c>
      <c r="H11" s="15" t="s">
        <v>208</v>
      </c>
      <c r="J11" s="36"/>
      <c r="K11" s="15" t="s">
        <v>206</v>
      </c>
      <c r="L11" s="7" t="s">
        <v>207</v>
      </c>
      <c r="M11" s="15" t="s">
        <v>208</v>
      </c>
      <c r="N11" s="2"/>
      <c r="O11" s="104"/>
      <c r="P11" s="15" t="s">
        <v>206</v>
      </c>
      <c r="Q11" s="7" t="s">
        <v>207</v>
      </c>
      <c r="R11" s="15" t="s">
        <v>208</v>
      </c>
      <c r="S11" s="2"/>
      <c r="T11" s="36"/>
      <c r="U11" s="15" t="s">
        <v>206</v>
      </c>
      <c r="V11" s="7" t="s">
        <v>207</v>
      </c>
      <c r="W11" s="15" t="s">
        <v>208</v>
      </c>
      <c r="X11" s="15"/>
      <c r="AC11" s="15"/>
      <c r="AD11" s="15"/>
      <c r="AE11" s="15"/>
      <c r="AF11" s="15"/>
      <c r="AG11" s="15"/>
      <c r="AH11" s="15"/>
      <c r="AI11" s="15"/>
      <c r="AO11" s="36"/>
      <c r="AP11" s="15" t="s">
        <v>206</v>
      </c>
      <c r="AQ11" s="7" t="s">
        <v>207</v>
      </c>
      <c r="AR11" s="15" t="s">
        <v>208</v>
      </c>
      <c r="AW11" s="111"/>
    </row>
    <row r="12">
      <c r="A12" s="81" t="s">
        <v>235</v>
      </c>
      <c r="B12" s="15" t="s">
        <v>245</v>
      </c>
      <c r="C12" s="2"/>
      <c r="D12" s="35"/>
      <c r="E12" s="15"/>
      <c r="F12" s="112" t="s">
        <v>156</v>
      </c>
      <c r="G12" s="7" t="s">
        <v>230</v>
      </c>
      <c r="H12" s="7" t="s">
        <v>202</v>
      </c>
      <c r="J12" s="15" t="s">
        <v>247</v>
      </c>
      <c r="K12" s="7" t="s">
        <v>252</v>
      </c>
      <c r="L12" s="112" t="s">
        <v>156</v>
      </c>
      <c r="M12" s="7" t="s">
        <v>222</v>
      </c>
      <c r="N12" s="2"/>
      <c r="O12" s="98" t="s">
        <v>246</v>
      </c>
      <c r="P12" s="7" t="s">
        <v>156</v>
      </c>
      <c r="Q12" s="7" t="s">
        <v>222</v>
      </c>
      <c r="R12" s="7" t="s">
        <v>225</v>
      </c>
      <c r="S12" s="2"/>
      <c r="T12" s="15" t="s">
        <v>249</v>
      </c>
      <c r="U12" s="7" t="s">
        <v>156</v>
      </c>
      <c r="V12" s="7" t="s">
        <v>222</v>
      </c>
      <c r="W12" s="7" t="s">
        <v>252</v>
      </c>
      <c r="X12" s="7"/>
      <c r="AC12" s="7"/>
      <c r="AD12" s="7"/>
      <c r="AE12" s="7"/>
      <c r="AF12" s="7"/>
      <c r="AG12" s="7"/>
      <c r="AH12" s="7"/>
      <c r="AI12" s="7"/>
      <c r="AO12" s="15" t="s">
        <v>260</v>
      </c>
      <c r="AP12" s="7" t="s">
        <v>223</v>
      </c>
      <c r="AQ12" s="7" t="s">
        <v>227</v>
      </c>
      <c r="AR12" s="7" t="s">
        <v>230</v>
      </c>
      <c r="AW12" s="111"/>
    </row>
    <row r="13">
      <c r="A13" s="81" t="s">
        <v>250</v>
      </c>
      <c r="B13" s="15" t="s">
        <v>251</v>
      </c>
      <c r="C13" s="15">
        <v>1.240078364E9</v>
      </c>
      <c r="D13" s="35"/>
      <c r="E13" s="16">
        <v>44013.0</v>
      </c>
      <c r="F13" s="98" t="s">
        <v>222</v>
      </c>
      <c r="G13" s="112" t="s">
        <v>156</v>
      </c>
      <c r="H13" s="12" t="s">
        <v>123</v>
      </c>
      <c r="J13" s="17">
        <v>44020.0</v>
      </c>
      <c r="K13" s="7" t="s">
        <v>252</v>
      </c>
      <c r="L13" s="7" t="s">
        <v>230</v>
      </c>
      <c r="M13" s="7" t="s">
        <v>123</v>
      </c>
      <c r="N13" s="2"/>
      <c r="O13" s="113">
        <v>44027.0</v>
      </c>
      <c r="P13" s="7" t="s">
        <v>156</v>
      </c>
      <c r="Q13" s="7" t="s">
        <v>125</v>
      </c>
      <c r="R13" s="7" t="s">
        <v>223</v>
      </c>
      <c r="S13" s="2"/>
      <c r="T13" s="16">
        <v>44034.0</v>
      </c>
      <c r="U13" s="7" t="s">
        <v>252</v>
      </c>
      <c r="V13" s="7" t="s">
        <v>156</v>
      </c>
      <c r="W13" s="7" t="s">
        <v>230</v>
      </c>
      <c r="X13" s="7"/>
      <c r="AC13" s="7"/>
      <c r="AD13" s="7"/>
      <c r="AE13" s="7"/>
      <c r="AF13" s="7"/>
      <c r="AG13" s="7"/>
      <c r="AH13" s="7"/>
      <c r="AI13" s="7"/>
      <c r="AO13" s="16">
        <v>44041.0</v>
      </c>
      <c r="AP13" s="7" t="s">
        <v>222</v>
      </c>
      <c r="AQ13" s="7" t="s">
        <v>148</v>
      </c>
      <c r="AR13" s="7" t="s">
        <v>227</v>
      </c>
      <c r="AW13" s="111"/>
    </row>
    <row r="14">
      <c r="A14" s="81" t="s">
        <v>120</v>
      </c>
      <c r="B14" s="2"/>
      <c r="C14" s="2"/>
      <c r="D14" s="35"/>
      <c r="E14" s="7" t="s">
        <v>253</v>
      </c>
      <c r="F14" s="12" t="s">
        <v>123</v>
      </c>
      <c r="G14" s="112" t="s">
        <v>156</v>
      </c>
      <c r="H14" s="7" t="s">
        <v>202</v>
      </c>
      <c r="J14" s="7" t="s">
        <v>254</v>
      </c>
      <c r="K14" s="7" t="s">
        <v>252</v>
      </c>
      <c r="L14" s="112" t="s">
        <v>156</v>
      </c>
      <c r="M14" s="7" t="s">
        <v>123</v>
      </c>
      <c r="N14" s="2"/>
      <c r="O14" s="110"/>
      <c r="P14" s="7" t="s">
        <v>252</v>
      </c>
      <c r="Q14" s="7" t="s">
        <v>223</v>
      </c>
      <c r="R14" s="7" t="s">
        <v>156</v>
      </c>
      <c r="S14" s="2"/>
      <c r="T14" s="7"/>
      <c r="U14" s="7" t="s">
        <v>252</v>
      </c>
      <c r="V14" s="7" t="s">
        <v>156</v>
      </c>
      <c r="W14" s="7" t="s">
        <v>146</v>
      </c>
      <c r="X14" s="7"/>
      <c r="AC14" s="7"/>
      <c r="AD14" s="7"/>
      <c r="AE14" s="7"/>
      <c r="AF14" s="7"/>
      <c r="AG14" s="7"/>
      <c r="AH14" s="7"/>
      <c r="AI14" s="7"/>
      <c r="AO14" s="7"/>
      <c r="AP14" s="7" t="s">
        <v>223</v>
      </c>
      <c r="AQ14" s="7" t="s">
        <v>156</v>
      </c>
      <c r="AR14" s="7" t="s">
        <v>123</v>
      </c>
      <c r="AW14" s="111"/>
    </row>
    <row r="15">
      <c r="A15" s="81" t="s">
        <v>222</v>
      </c>
      <c r="B15" s="15" t="s">
        <v>382</v>
      </c>
      <c r="C15" s="15" t="s">
        <v>386</v>
      </c>
      <c r="D15" s="35"/>
      <c r="E15" s="2"/>
      <c r="F15" s="2"/>
      <c r="G15" s="2"/>
      <c r="H15" s="2"/>
      <c r="J15" s="2"/>
      <c r="K15" s="2"/>
      <c r="L15" s="2"/>
      <c r="M15" s="2"/>
      <c r="N15" s="2"/>
      <c r="O15" s="43"/>
      <c r="P15" s="2"/>
      <c r="Q15" s="2"/>
      <c r="R15" s="2"/>
      <c r="S15" s="2"/>
      <c r="T15" s="2"/>
      <c r="U15" s="2"/>
      <c r="V15" s="2"/>
      <c r="W15" s="2"/>
      <c r="X15" s="2"/>
      <c r="AC15" s="2"/>
      <c r="AD15" s="2"/>
      <c r="AE15" s="2"/>
      <c r="AF15" s="2"/>
      <c r="AG15" s="2"/>
      <c r="AH15" s="2"/>
      <c r="AI15" s="2"/>
      <c r="AO15" s="2"/>
      <c r="AP15" s="2"/>
      <c r="AQ15" s="2"/>
      <c r="AR15" s="2"/>
      <c r="AW15" s="111"/>
    </row>
    <row r="16">
      <c r="A16" s="81" t="s">
        <v>233</v>
      </c>
      <c r="B16" s="15" t="s">
        <v>126</v>
      </c>
      <c r="C16" s="15">
        <v>1.01079944E8</v>
      </c>
      <c r="D16" s="35"/>
      <c r="E16" s="36"/>
      <c r="F16" s="15" t="s">
        <v>206</v>
      </c>
      <c r="G16" s="7" t="s">
        <v>207</v>
      </c>
      <c r="H16" s="15" t="s">
        <v>208</v>
      </c>
      <c r="J16" s="36"/>
      <c r="K16" s="15" t="s">
        <v>206</v>
      </c>
      <c r="L16" s="7" t="s">
        <v>207</v>
      </c>
      <c r="M16" s="15" t="s">
        <v>208</v>
      </c>
      <c r="N16" s="2"/>
      <c r="O16" s="104"/>
      <c r="P16" s="15" t="s">
        <v>206</v>
      </c>
      <c r="Q16" s="7" t="s">
        <v>207</v>
      </c>
      <c r="R16" s="15" t="s">
        <v>208</v>
      </c>
      <c r="S16" s="2"/>
      <c r="T16" s="36"/>
      <c r="U16" s="15" t="s">
        <v>206</v>
      </c>
      <c r="V16" s="7" t="s">
        <v>207</v>
      </c>
      <c r="W16" s="15" t="s">
        <v>208</v>
      </c>
      <c r="X16" s="15"/>
      <c r="AC16" s="15"/>
      <c r="AD16" s="15"/>
      <c r="AE16" s="15"/>
      <c r="AF16" s="15"/>
      <c r="AG16" s="15"/>
      <c r="AH16" s="15"/>
      <c r="AI16" s="15"/>
      <c r="AO16" s="36"/>
      <c r="AP16" s="15" t="s">
        <v>206</v>
      </c>
      <c r="AQ16" s="7" t="s">
        <v>207</v>
      </c>
      <c r="AR16" s="15" t="s">
        <v>208</v>
      </c>
      <c r="AW16" s="111"/>
    </row>
    <row r="17">
      <c r="A17" s="81" t="s">
        <v>223</v>
      </c>
      <c r="B17" s="15" t="s">
        <v>126</v>
      </c>
      <c r="C17" s="15">
        <v>1.0107285E8</v>
      </c>
      <c r="D17" s="35"/>
      <c r="E17" s="15"/>
      <c r="F17" s="98" t="s">
        <v>222</v>
      </c>
      <c r="G17" s="7" t="s">
        <v>252</v>
      </c>
      <c r="H17" s="7" t="s">
        <v>223</v>
      </c>
      <c r="J17" s="15" t="s">
        <v>257</v>
      </c>
      <c r="K17" s="112" t="s">
        <v>156</v>
      </c>
      <c r="L17" s="7" t="s">
        <v>222</v>
      </c>
      <c r="M17" s="7" t="s">
        <v>123</v>
      </c>
      <c r="N17" s="2"/>
      <c r="O17" s="98" t="s">
        <v>256</v>
      </c>
      <c r="P17" s="7" t="s">
        <v>252</v>
      </c>
      <c r="Q17" s="7" t="s">
        <v>156</v>
      </c>
      <c r="R17" s="7" t="s">
        <v>222</v>
      </c>
      <c r="S17" s="2"/>
      <c r="T17" s="15" t="s">
        <v>260</v>
      </c>
      <c r="U17" s="7" t="s">
        <v>252</v>
      </c>
      <c r="V17" s="7" t="s">
        <v>124</v>
      </c>
      <c r="W17" s="7" t="s">
        <v>225</v>
      </c>
      <c r="X17" s="7"/>
      <c r="AC17" s="7"/>
      <c r="AD17" s="7"/>
      <c r="AE17" s="7"/>
      <c r="AF17" s="7"/>
      <c r="AG17" s="7"/>
      <c r="AH17" s="7"/>
      <c r="AI17" s="7"/>
      <c r="AO17" s="15" t="s">
        <v>267</v>
      </c>
      <c r="AP17" s="7" t="s">
        <v>156</v>
      </c>
      <c r="AQ17" s="7" t="s">
        <v>222</v>
      </c>
      <c r="AR17" s="7" t="s">
        <v>387</v>
      </c>
      <c r="AW17" s="111"/>
    </row>
    <row r="18">
      <c r="A18" s="116" t="s">
        <v>259</v>
      </c>
      <c r="B18" s="15" t="s">
        <v>261</v>
      </c>
      <c r="C18" s="2"/>
      <c r="D18" s="35"/>
      <c r="E18" s="16">
        <v>44014.0</v>
      </c>
      <c r="F18" s="7" t="s">
        <v>231</v>
      </c>
      <c r="G18" s="7" t="s">
        <v>223</v>
      </c>
      <c r="H18" s="7" t="s">
        <v>225</v>
      </c>
      <c r="J18" s="16">
        <v>44021.0</v>
      </c>
      <c r="K18" s="7" t="s">
        <v>156</v>
      </c>
      <c r="L18" s="7" t="s">
        <v>250</v>
      </c>
      <c r="M18" s="7" t="s">
        <v>235</v>
      </c>
      <c r="N18" s="2"/>
      <c r="O18" s="113">
        <v>44028.0</v>
      </c>
      <c r="P18" s="7" t="s">
        <v>222</v>
      </c>
      <c r="Q18" s="7" t="s">
        <v>225</v>
      </c>
      <c r="R18" s="7" t="s">
        <v>252</v>
      </c>
      <c r="S18" s="2"/>
      <c r="T18" s="16">
        <v>44035.0</v>
      </c>
      <c r="U18" s="7" t="s">
        <v>156</v>
      </c>
      <c r="V18" s="7" t="s">
        <v>202</v>
      </c>
      <c r="W18" s="7" t="s">
        <v>252</v>
      </c>
      <c r="X18" s="7"/>
      <c r="AC18" s="7"/>
      <c r="AD18" s="7"/>
      <c r="AE18" s="7"/>
      <c r="AF18" s="7"/>
      <c r="AG18" s="7"/>
      <c r="AH18" s="7"/>
      <c r="AI18" s="7"/>
      <c r="AO18" s="16">
        <v>44042.0</v>
      </c>
      <c r="AP18" s="7" t="s">
        <v>252</v>
      </c>
      <c r="AQ18" s="7" t="s">
        <v>223</v>
      </c>
      <c r="AR18" s="7" t="s">
        <v>222</v>
      </c>
      <c r="AW18" s="111"/>
    </row>
    <row r="19">
      <c r="A19" s="81" t="s">
        <v>230</v>
      </c>
      <c r="B19" s="15" t="s">
        <v>126</v>
      </c>
      <c r="C19" s="15">
        <v>1.01261259E8</v>
      </c>
      <c r="D19" s="35"/>
      <c r="E19" s="7" t="s">
        <v>262</v>
      </c>
      <c r="F19" s="98" t="s">
        <v>222</v>
      </c>
      <c r="G19" s="7" t="s">
        <v>146</v>
      </c>
      <c r="H19" s="12" t="s">
        <v>123</v>
      </c>
      <c r="J19" s="7"/>
      <c r="K19" s="7" t="s">
        <v>252</v>
      </c>
      <c r="L19" s="7" t="s">
        <v>123</v>
      </c>
      <c r="M19" s="7" t="s">
        <v>156</v>
      </c>
      <c r="N19" s="2"/>
      <c r="O19" s="110"/>
      <c r="P19" s="7" t="s">
        <v>252</v>
      </c>
      <c r="Q19" s="7" t="s">
        <v>222</v>
      </c>
      <c r="R19" s="7" t="s">
        <v>123</v>
      </c>
      <c r="S19" s="2"/>
      <c r="T19" s="7"/>
      <c r="U19" s="7" t="s">
        <v>156</v>
      </c>
      <c r="V19" s="7" t="s">
        <v>252</v>
      </c>
      <c r="W19" s="7" t="s">
        <v>123</v>
      </c>
      <c r="X19" s="7"/>
      <c r="AC19" s="7"/>
      <c r="AD19" s="7"/>
      <c r="AE19" s="7"/>
      <c r="AF19" s="7"/>
      <c r="AG19" s="7"/>
      <c r="AH19" s="7"/>
      <c r="AI19" s="7"/>
      <c r="AO19" s="7"/>
      <c r="AP19" s="7" t="s">
        <v>252</v>
      </c>
      <c r="AQ19" s="7" t="s">
        <v>223</v>
      </c>
      <c r="AR19" s="7" t="s">
        <v>222</v>
      </c>
      <c r="AW19" s="111"/>
    </row>
    <row r="20">
      <c r="A20" s="81" t="s">
        <v>263</v>
      </c>
      <c r="B20" s="15" t="s">
        <v>126</v>
      </c>
      <c r="C20" s="15">
        <v>1.01308674E8</v>
      </c>
      <c r="D20" s="35"/>
      <c r="E20" s="2"/>
      <c r="F20" s="2"/>
      <c r="G20" s="2"/>
      <c r="H20" s="2"/>
      <c r="J20" s="2"/>
      <c r="K20" s="2"/>
      <c r="L20" s="2"/>
      <c r="M20" s="2"/>
      <c r="N20" s="2"/>
      <c r="O20" s="43"/>
      <c r="P20" s="2"/>
      <c r="Q20" s="2"/>
      <c r="R20" s="2"/>
      <c r="S20" s="2"/>
      <c r="T20" s="2"/>
      <c r="U20" s="2"/>
      <c r="V20" s="2"/>
      <c r="W20" s="2"/>
      <c r="X20" s="2"/>
      <c r="AC20" s="2"/>
      <c r="AD20" s="2"/>
      <c r="AE20" s="2"/>
      <c r="AF20" s="2"/>
      <c r="AG20" s="2"/>
      <c r="AH20" s="2"/>
      <c r="AI20" s="2"/>
      <c r="AO20" s="2"/>
      <c r="AP20" s="2"/>
      <c r="AQ20" s="2"/>
      <c r="AR20" s="2"/>
      <c r="AW20" s="111"/>
    </row>
    <row r="21">
      <c r="A21" s="38" t="s">
        <v>225</v>
      </c>
      <c r="B21" s="7" t="s">
        <v>126</v>
      </c>
      <c r="C21" s="117">
        <v>1.01555743E8</v>
      </c>
      <c r="D21" s="35"/>
      <c r="E21" s="36"/>
      <c r="F21" s="15" t="s">
        <v>206</v>
      </c>
      <c r="G21" s="7" t="s">
        <v>207</v>
      </c>
      <c r="H21" s="15" t="s">
        <v>208</v>
      </c>
      <c r="J21" s="36"/>
      <c r="K21" s="15" t="s">
        <v>206</v>
      </c>
      <c r="L21" s="7" t="s">
        <v>207</v>
      </c>
      <c r="M21" s="15" t="s">
        <v>208</v>
      </c>
      <c r="N21" s="2"/>
      <c r="O21" s="104"/>
      <c r="P21" s="15" t="s">
        <v>206</v>
      </c>
      <c r="Q21" s="7" t="s">
        <v>207</v>
      </c>
      <c r="R21" s="15" t="s">
        <v>208</v>
      </c>
      <c r="S21" s="2"/>
      <c r="T21" s="36"/>
      <c r="U21" s="15" t="s">
        <v>206</v>
      </c>
      <c r="V21" s="7" t="s">
        <v>207</v>
      </c>
      <c r="W21" s="15" t="s">
        <v>208</v>
      </c>
      <c r="X21" s="15"/>
      <c r="AC21" s="15"/>
      <c r="AD21" s="15"/>
      <c r="AE21" s="15"/>
      <c r="AF21" s="15"/>
      <c r="AG21" s="15"/>
      <c r="AH21" s="15"/>
      <c r="AI21" s="15"/>
      <c r="AO21" s="36"/>
      <c r="AP21" s="15" t="s">
        <v>206</v>
      </c>
      <c r="AQ21" s="7" t="s">
        <v>207</v>
      </c>
      <c r="AR21" s="15" t="s">
        <v>208</v>
      </c>
      <c r="AW21" s="111"/>
    </row>
    <row r="22">
      <c r="A22" s="38" t="s">
        <v>239</v>
      </c>
      <c r="B22" s="15" t="s">
        <v>245</v>
      </c>
      <c r="C22" s="118"/>
      <c r="D22" s="35"/>
      <c r="E22" s="15"/>
      <c r="F22" s="119" t="s">
        <v>252</v>
      </c>
      <c r="G22" s="12" t="s">
        <v>123</v>
      </c>
      <c r="H22" s="119" t="s">
        <v>229</v>
      </c>
      <c r="J22" s="15" t="s">
        <v>265</v>
      </c>
      <c r="K22" s="7" t="s">
        <v>252</v>
      </c>
      <c r="L22" s="7" t="s">
        <v>225</v>
      </c>
      <c r="M22" s="7" t="s">
        <v>156</v>
      </c>
      <c r="N22" s="2"/>
      <c r="O22" s="98" t="s">
        <v>264</v>
      </c>
      <c r="P22" s="7" t="s">
        <v>252</v>
      </c>
      <c r="Q22" s="7" t="s">
        <v>123</v>
      </c>
      <c r="R22" s="7" t="s">
        <v>156</v>
      </c>
      <c r="S22" s="2"/>
      <c r="T22" s="15" t="s">
        <v>267</v>
      </c>
      <c r="U22" s="7"/>
      <c r="V22" s="7"/>
      <c r="W22" s="7"/>
      <c r="X22" s="7"/>
      <c r="AC22" s="7"/>
      <c r="AD22" s="7"/>
      <c r="AE22" s="7"/>
      <c r="AF22" s="7"/>
      <c r="AG22" s="7"/>
      <c r="AH22" s="7"/>
      <c r="AI22" s="7"/>
      <c r="AO22" s="15" t="s">
        <v>279</v>
      </c>
      <c r="AP22" s="7" t="s">
        <v>252</v>
      </c>
      <c r="AQ22" s="7" t="s">
        <v>156</v>
      </c>
      <c r="AR22" s="7" t="s">
        <v>222</v>
      </c>
      <c r="AW22" s="111"/>
    </row>
    <row r="23">
      <c r="A23" s="38" t="s">
        <v>268</v>
      </c>
      <c r="B23" s="7" t="s">
        <v>126</v>
      </c>
      <c r="C23" s="117">
        <v>1.01122189E8</v>
      </c>
      <c r="D23" s="35"/>
      <c r="E23" s="16">
        <v>44015.0</v>
      </c>
      <c r="F23" s="110" t="s">
        <v>156</v>
      </c>
      <c r="G23" s="112" t="s">
        <v>252</v>
      </c>
      <c r="H23" s="110" t="s">
        <v>223</v>
      </c>
      <c r="J23" s="16">
        <v>44022.0</v>
      </c>
      <c r="K23" s="7" t="s">
        <v>252</v>
      </c>
      <c r="L23" s="7" t="s">
        <v>231</v>
      </c>
      <c r="M23" s="7" t="s">
        <v>156</v>
      </c>
      <c r="N23" s="2"/>
      <c r="O23" s="113">
        <v>44029.0</v>
      </c>
      <c r="P23" s="7" t="s">
        <v>252</v>
      </c>
      <c r="Q23" s="7" t="s">
        <v>222</v>
      </c>
      <c r="R23" s="7" t="s">
        <v>225</v>
      </c>
      <c r="S23" s="2"/>
      <c r="T23" s="16">
        <v>44036.0</v>
      </c>
      <c r="U23" s="7"/>
      <c r="V23" s="7"/>
      <c r="W23" s="7"/>
      <c r="X23" s="7"/>
      <c r="AC23" s="7"/>
      <c r="AD23" s="7"/>
      <c r="AE23" s="7"/>
      <c r="AF23" s="7"/>
      <c r="AG23" s="7"/>
      <c r="AH23" s="7"/>
      <c r="AI23" s="7"/>
      <c r="AO23" s="16">
        <v>44043.0</v>
      </c>
      <c r="AP23" s="7" t="s">
        <v>156</v>
      </c>
      <c r="AQ23" s="7" t="s">
        <v>222</v>
      </c>
      <c r="AR23" s="7" t="s">
        <v>252</v>
      </c>
      <c r="AW23" s="111"/>
    </row>
    <row r="24">
      <c r="A24" s="40" t="s">
        <v>269</v>
      </c>
      <c r="B24" s="41" t="s">
        <v>126</v>
      </c>
      <c r="C24" s="120">
        <v>1.00665012E8</v>
      </c>
      <c r="D24" s="41"/>
      <c r="E24" s="7" t="s">
        <v>270</v>
      </c>
      <c r="F24" s="119" t="s">
        <v>252</v>
      </c>
      <c r="G24" s="12" t="s">
        <v>123</v>
      </c>
      <c r="H24" s="7" t="s">
        <v>222</v>
      </c>
      <c r="J24" s="7" t="s">
        <v>271</v>
      </c>
      <c r="K24" s="7" t="s">
        <v>123</v>
      </c>
      <c r="L24" s="7" t="s">
        <v>222</v>
      </c>
      <c r="M24" s="7" t="s">
        <v>252</v>
      </c>
      <c r="N24" s="2"/>
      <c r="O24" s="110"/>
      <c r="P24" s="7" t="s">
        <v>252</v>
      </c>
      <c r="Q24" s="7" t="s">
        <v>230</v>
      </c>
      <c r="R24" s="7" t="s">
        <v>222</v>
      </c>
      <c r="S24" s="2"/>
      <c r="T24" s="7"/>
      <c r="U24" s="7"/>
      <c r="V24" s="7"/>
      <c r="W24" s="7"/>
      <c r="X24" s="7"/>
      <c r="AC24" s="7"/>
      <c r="AD24" s="7"/>
      <c r="AE24" s="7"/>
      <c r="AF24" s="7"/>
      <c r="AG24" s="7"/>
      <c r="AH24" s="7"/>
      <c r="AI24" s="7"/>
      <c r="AO24" s="7"/>
      <c r="AP24" s="7" t="s">
        <v>252</v>
      </c>
      <c r="AQ24" s="7" t="s">
        <v>123</v>
      </c>
      <c r="AR24" s="7" t="s">
        <v>225</v>
      </c>
      <c r="AW24" s="111"/>
    </row>
    <row r="25">
      <c r="A25" s="42" t="s">
        <v>272</v>
      </c>
      <c r="B25" s="15" t="s">
        <v>126</v>
      </c>
      <c r="C25" s="28">
        <v>1.00668771E8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43"/>
      <c r="P25" s="2"/>
      <c r="Q25" s="2"/>
      <c r="R25" s="2"/>
      <c r="S25" s="2"/>
      <c r="T25" s="2"/>
      <c r="U25" s="2"/>
      <c r="V25" s="2"/>
      <c r="W25" s="2"/>
      <c r="X25" s="2"/>
      <c r="AC25" s="2"/>
      <c r="AD25" s="2"/>
      <c r="AE25" s="2"/>
      <c r="AF25" s="2"/>
      <c r="AG25" s="2"/>
      <c r="AH25" s="2"/>
      <c r="AI25" s="2"/>
      <c r="AP25" s="2"/>
      <c r="AQ25" s="2"/>
      <c r="AR25" s="2"/>
      <c r="AW25" s="111"/>
    </row>
    <row r="26">
      <c r="A26" s="42" t="s">
        <v>273</v>
      </c>
      <c r="B26" s="121" t="s">
        <v>126</v>
      </c>
      <c r="C26" s="122">
        <v>1.01680389E8</v>
      </c>
      <c r="E26" s="36"/>
      <c r="F26" s="15" t="s">
        <v>206</v>
      </c>
      <c r="G26" s="7" t="s">
        <v>207</v>
      </c>
      <c r="H26" s="15" t="s">
        <v>208</v>
      </c>
      <c r="I26" s="2"/>
      <c r="J26" s="36"/>
      <c r="K26" s="15" t="s">
        <v>206</v>
      </c>
      <c r="L26" s="7" t="s">
        <v>207</v>
      </c>
      <c r="M26" s="15" t="s">
        <v>208</v>
      </c>
      <c r="N26" s="2"/>
      <c r="O26" s="104"/>
      <c r="P26" s="15" t="s">
        <v>206</v>
      </c>
      <c r="Q26" s="7" t="s">
        <v>207</v>
      </c>
      <c r="R26" s="15" t="s">
        <v>208</v>
      </c>
      <c r="S26" s="2"/>
      <c r="T26" s="36"/>
      <c r="U26" s="15" t="s">
        <v>206</v>
      </c>
      <c r="V26" s="7" t="s">
        <v>207</v>
      </c>
      <c r="W26" s="15" t="s">
        <v>208</v>
      </c>
      <c r="X26" s="15"/>
      <c r="AC26" s="15"/>
      <c r="AD26" s="15"/>
      <c r="AE26" s="15"/>
      <c r="AF26" s="15"/>
      <c r="AG26" s="15"/>
      <c r="AH26" s="15"/>
      <c r="AI26" s="15"/>
      <c r="AO26" s="36"/>
      <c r="AP26" s="15" t="s">
        <v>206</v>
      </c>
      <c r="AQ26" s="7" t="s">
        <v>207</v>
      </c>
      <c r="AR26" s="15" t="s">
        <v>208</v>
      </c>
      <c r="AW26" s="111"/>
    </row>
    <row r="27">
      <c r="A27" s="42" t="s">
        <v>274</v>
      </c>
      <c r="B27" s="121" t="s">
        <v>275</v>
      </c>
      <c r="C27" s="123">
        <v>9.14580464E8</v>
      </c>
      <c r="E27" s="15"/>
      <c r="F27" s="110" t="s">
        <v>223</v>
      </c>
      <c r="G27" s="12" t="s">
        <v>123</v>
      </c>
      <c r="H27" s="7" t="s">
        <v>202</v>
      </c>
      <c r="I27" s="2"/>
      <c r="J27" s="15" t="s">
        <v>277</v>
      </c>
      <c r="K27" s="7" t="s">
        <v>223</v>
      </c>
      <c r="L27" s="7" t="s">
        <v>222</v>
      </c>
      <c r="M27" s="7" t="s">
        <v>252</v>
      </c>
      <c r="N27" s="2"/>
      <c r="O27" s="98" t="s">
        <v>276</v>
      </c>
      <c r="P27" s="7" t="s">
        <v>252</v>
      </c>
      <c r="Q27" s="7" t="s">
        <v>123</v>
      </c>
      <c r="R27" s="7" t="s">
        <v>156</v>
      </c>
      <c r="S27" s="2"/>
      <c r="T27" s="15" t="s">
        <v>279</v>
      </c>
      <c r="U27" s="7" t="s">
        <v>252</v>
      </c>
      <c r="V27" s="7" t="s">
        <v>222</v>
      </c>
      <c r="W27" s="7" t="s">
        <v>225</v>
      </c>
      <c r="X27" s="7"/>
      <c r="AC27" s="7"/>
      <c r="AD27" s="7"/>
      <c r="AE27" s="7"/>
      <c r="AF27" s="7"/>
      <c r="AG27" s="7"/>
      <c r="AH27" s="7"/>
      <c r="AI27" s="7"/>
      <c r="AO27" s="15" t="s">
        <v>288</v>
      </c>
      <c r="AP27" s="7" t="s">
        <v>156</v>
      </c>
      <c r="AQ27" s="7" t="s">
        <v>223</v>
      </c>
      <c r="AR27" s="7" t="s">
        <v>225</v>
      </c>
      <c r="AW27" s="111"/>
    </row>
    <row r="28">
      <c r="A28" s="42" t="s">
        <v>227</v>
      </c>
      <c r="B28" s="15" t="s">
        <v>280</v>
      </c>
      <c r="C28" s="28">
        <v>1.302425754E9</v>
      </c>
      <c r="E28" s="16">
        <v>44016.0</v>
      </c>
      <c r="F28" s="7" t="s">
        <v>223</v>
      </c>
      <c r="G28" s="7" t="s">
        <v>227</v>
      </c>
      <c r="H28" s="7" t="s">
        <v>252</v>
      </c>
      <c r="I28" s="2"/>
      <c r="J28" s="16">
        <v>44023.0</v>
      </c>
      <c r="K28" s="7" t="s">
        <v>123</v>
      </c>
      <c r="L28" s="7" t="s">
        <v>243</v>
      </c>
      <c r="M28" s="7" t="s">
        <v>388</v>
      </c>
      <c r="N28" s="2"/>
      <c r="O28" s="113">
        <v>44030.0</v>
      </c>
      <c r="P28" s="7" t="s">
        <v>222</v>
      </c>
      <c r="Q28" s="7" t="s">
        <v>225</v>
      </c>
      <c r="R28" s="7" t="s">
        <v>230</v>
      </c>
      <c r="S28" s="2"/>
      <c r="T28" s="16">
        <v>44037.0</v>
      </c>
      <c r="U28" s="7" t="s">
        <v>252</v>
      </c>
      <c r="V28" s="7" t="s">
        <v>123</v>
      </c>
      <c r="W28" s="7" t="s">
        <v>156</v>
      </c>
      <c r="X28" s="7"/>
      <c r="AC28" s="7"/>
      <c r="AD28" s="7"/>
      <c r="AE28" s="7"/>
      <c r="AF28" s="7"/>
      <c r="AG28" s="7"/>
      <c r="AH28" s="7"/>
      <c r="AI28" s="7"/>
      <c r="AO28" s="16">
        <v>44044.0</v>
      </c>
      <c r="AP28" s="7" t="s">
        <v>123</v>
      </c>
      <c r="AQ28" s="7" t="s">
        <v>225</v>
      </c>
      <c r="AR28" s="7" t="s">
        <v>222</v>
      </c>
      <c r="AW28" s="111"/>
    </row>
    <row r="29">
      <c r="A29" s="42" t="s">
        <v>229</v>
      </c>
      <c r="B29" s="15" t="s">
        <v>126</v>
      </c>
      <c r="C29" s="28">
        <v>1.01085199E8</v>
      </c>
      <c r="E29" s="7" t="s">
        <v>282</v>
      </c>
      <c r="F29" s="12" t="s">
        <v>123</v>
      </c>
      <c r="G29" s="98" t="s">
        <v>222</v>
      </c>
      <c r="H29" s="110" t="s">
        <v>156</v>
      </c>
      <c r="I29" s="2"/>
      <c r="J29" s="7"/>
      <c r="K29" s="7" t="s">
        <v>223</v>
      </c>
      <c r="L29" s="7" t="s">
        <v>156</v>
      </c>
      <c r="M29" s="7" t="s">
        <v>389</v>
      </c>
      <c r="N29" s="2"/>
      <c r="O29" s="110"/>
      <c r="P29" s="7" t="s">
        <v>252</v>
      </c>
      <c r="Q29" s="7" t="s">
        <v>225</v>
      </c>
      <c r="R29" s="7" t="s">
        <v>223</v>
      </c>
      <c r="S29" s="2"/>
      <c r="T29" s="7"/>
      <c r="U29" s="7" t="s">
        <v>252</v>
      </c>
      <c r="V29" s="7" t="s">
        <v>123</v>
      </c>
      <c r="W29" s="7" t="s">
        <v>156</v>
      </c>
      <c r="X29" s="7"/>
      <c r="AC29" s="7"/>
      <c r="AD29" s="7"/>
      <c r="AE29" s="7"/>
      <c r="AF29" s="7"/>
      <c r="AG29" s="7"/>
      <c r="AH29" s="7"/>
      <c r="AI29" s="7"/>
      <c r="AO29" s="7"/>
      <c r="AP29" s="7" t="s">
        <v>222</v>
      </c>
      <c r="AQ29" s="7" t="s">
        <v>223</v>
      </c>
      <c r="AR29" s="7" t="s">
        <v>233</v>
      </c>
      <c r="AW29" s="111"/>
    </row>
    <row r="30">
      <c r="A30" s="42" t="s">
        <v>231</v>
      </c>
      <c r="B30" s="15" t="s">
        <v>283</v>
      </c>
      <c r="C30" s="28">
        <v>1.050080164E9</v>
      </c>
      <c r="F30" s="2"/>
      <c r="G30" s="2"/>
      <c r="H30" s="2"/>
      <c r="I30" s="2"/>
      <c r="K30" s="2"/>
      <c r="L30" s="2"/>
      <c r="M30" s="2"/>
      <c r="N30" s="2"/>
      <c r="O30" s="43"/>
      <c r="P30" s="2"/>
      <c r="Q30" s="2"/>
      <c r="R30" s="2"/>
      <c r="S30" s="2"/>
      <c r="U30" s="2"/>
      <c r="V30" s="2"/>
      <c r="W30" s="2"/>
      <c r="X30" s="2"/>
      <c r="AC30" s="2"/>
      <c r="AD30" s="2"/>
      <c r="AE30" s="2"/>
      <c r="AF30" s="2"/>
      <c r="AG30" s="2"/>
      <c r="AH30" s="2"/>
      <c r="AI30" s="2"/>
      <c r="AO30" s="124"/>
      <c r="AP30" s="121"/>
      <c r="AQ30" s="124"/>
      <c r="AR30" s="121"/>
      <c r="AW30" s="111"/>
    </row>
    <row r="31">
      <c r="A31" s="42" t="s">
        <v>252</v>
      </c>
      <c r="B31" s="15" t="s">
        <v>284</v>
      </c>
      <c r="C31" s="28">
        <v>1.199017764E9</v>
      </c>
      <c r="E31" s="36"/>
      <c r="F31" s="15" t="s">
        <v>206</v>
      </c>
      <c r="G31" s="7" t="s">
        <v>207</v>
      </c>
      <c r="H31" s="15" t="s">
        <v>208</v>
      </c>
      <c r="I31" s="2"/>
      <c r="J31" s="36"/>
      <c r="K31" s="15" t="s">
        <v>206</v>
      </c>
      <c r="L31" s="7" t="s">
        <v>207</v>
      </c>
      <c r="M31" s="15" t="s">
        <v>208</v>
      </c>
      <c r="N31" s="2"/>
      <c r="O31" s="104"/>
      <c r="P31" s="15" t="s">
        <v>206</v>
      </c>
      <c r="Q31" s="7" t="s">
        <v>207</v>
      </c>
      <c r="R31" s="15" t="s">
        <v>208</v>
      </c>
      <c r="S31" s="2"/>
      <c r="T31" s="36"/>
      <c r="U31" s="15" t="s">
        <v>206</v>
      </c>
      <c r="V31" s="7" t="s">
        <v>207</v>
      </c>
      <c r="W31" s="15" t="s">
        <v>208</v>
      </c>
      <c r="X31" s="15"/>
      <c r="AC31" s="15"/>
      <c r="AD31" s="15"/>
      <c r="AE31" s="15"/>
      <c r="AF31" s="15"/>
      <c r="AG31" s="15"/>
      <c r="AH31" s="15"/>
      <c r="AI31" s="15"/>
      <c r="AO31" s="124"/>
      <c r="AP31" s="121" t="s">
        <v>206</v>
      </c>
      <c r="AQ31" s="124" t="s">
        <v>207</v>
      </c>
      <c r="AR31" s="121" t="s">
        <v>208</v>
      </c>
      <c r="AW31" s="111"/>
    </row>
    <row r="32">
      <c r="A32" s="38" t="s">
        <v>281</v>
      </c>
      <c r="B32" s="15" t="s">
        <v>126</v>
      </c>
      <c r="C32" s="28">
        <v>1.0199463E8</v>
      </c>
      <c r="E32" s="15"/>
      <c r="F32" s="110" t="s">
        <v>156</v>
      </c>
      <c r="G32" s="98" t="s">
        <v>222</v>
      </c>
      <c r="H32" s="7" t="s">
        <v>202</v>
      </c>
      <c r="I32" s="2"/>
      <c r="J32" s="15" t="s">
        <v>286</v>
      </c>
      <c r="K32" s="7" t="s">
        <v>252</v>
      </c>
      <c r="L32" s="7" t="s">
        <v>123</v>
      </c>
      <c r="M32" s="7" t="s">
        <v>222</v>
      </c>
      <c r="N32" s="2"/>
      <c r="O32" s="98" t="s">
        <v>285</v>
      </c>
      <c r="P32" s="7" t="s">
        <v>252</v>
      </c>
      <c r="Q32" s="7" t="s">
        <v>156</v>
      </c>
      <c r="R32" s="7" t="s">
        <v>222</v>
      </c>
      <c r="S32" s="2"/>
      <c r="T32" s="15" t="s">
        <v>288</v>
      </c>
      <c r="U32" s="7" t="s">
        <v>252</v>
      </c>
      <c r="V32" s="7" t="s">
        <v>156</v>
      </c>
      <c r="W32" s="7" t="s">
        <v>123</v>
      </c>
      <c r="X32" s="7"/>
      <c r="AC32" s="7"/>
      <c r="AD32" s="7"/>
      <c r="AE32" s="7"/>
      <c r="AF32" s="7"/>
      <c r="AG32" s="7"/>
      <c r="AH32" s="7"/>
      <c r="AI32" s="7"/>
      <c r="AO32" s="121" t="s">
        <v>228</v>
      </c>
      <c r="AP32" s="7" t="s">
        <v>156</v>
      </c>
      <c r="AQ32" s="7" t="s">
        <v>222</v>
      </c>
      <c r="AR32" s="125" t="s">
        <v>390</v>
      </c>
      <c r="AW32" s="111"/>
    </row>
    <row r="33">
      <c r="A33" s="42" t="s">
        <v>389</v>
      </c>
      <c r="B33" s="15" t="s">
        <v>391</v>
      </c>
      <c r="C33" s="28">
        <v>1.164959754E9</v>
      </c>
      <c r="E33" s="16">
        <v>44017.0</v>
      </c>
      <c r="F33" s="12" t="s">
        <v>123</v>
      </c>
      <c r="G33" s="7" t="s">
        <v>202</v>
      </c>
      <c r="H33" s="7" t="s">
        <v>227</v>
      </c>
      <c r="I33" s="2"/>
      <c r="J33" s="16">
        <v>44024.0</v>
      </c>
      <c r="K33" s="7" t="s">
        <v>252</v>
      </c>
      <c r="L33" s="7" t="s">
        <v>123</v>
      </c>
      <c r="M33" s="7" t="s">
        <v>225</v>
      </c>
      <c r="N33" s="2"/>
      <c r="O33" s="113">
        <v>44031.0</v>
      </c>
      <c r="P33" s="7" t="s">
        <v>252</v>
      </c>
      <c r="Q33" s="7" t="s">
        <v>389</v>
      </c>
      <c r="R33" s="7" t="s">
        <v>222</v>
      </c>
      <c r="S33" s="2"/>
      <c r="T33" s="16">
        <v>44038.0</v>
      </c>
      <c r="U33" s="7" t="s">
        <v>156</v>
      </c>
      <c r="V33" s="7" t="s">
        <v>222</v>
      </c>
      <c r="W33" s="7" t="s">
        <v>229</v>
      </c>
      <c r="X33" s="7"/>
      <c r="AC33" s="7"/>
      <c r="AD33" s="7"/>
      <c r="AE33" s="7"/>
      <c r="AF33" s="7"/>
      <c r="AG33" s="7"/>
      <c r="AH33" s="7"/>
      <c r="AI33" s="7"/>
      <c r="AO33" s="126">
        <v>44045.0</v>
      </c>
      <c r="AP33" s="125" t="s">
        <v>252</v>
      </c>
      <c r="AQ33" s="7" t="s">
        <v>222</v>
      </c>
      <c r="AR33" s="125" t="s">
        <v>392</v>
      </c>
      <c r="AW33" s="111"/>
    </row>
    <row r="34">
      <c r="A34" s="38" t="s">
        <v>388</v>
      </c>
      <c r="B34" s="15" t="s">
        <v>382</v>
      </c>
      <c r="C34" s="28" t="s">
        <v>393</v>
      </c>
      <c r="E34" s="7" t="s">
        <v>289</v>
      </c>
      <c r="F34" s="12" t="s">
        <v>123</v>
      </c>
      <c r="G34" s="98" t="s">
        <v>222</v>
      </c>
      <c r="H34" s="110" t="s">
        <v>156</v>
      </c>
      <c r="I34" s="2"/>
      <c r="J34" s="7"/>
      <c r="K34" s="7" t="s">
        <v>223</v>
      </c>
      <c r="L34" s="7" t="s">
        <v>252</v>
      </c>
      <c r="M34" s="7" t="s">
        <v>123</v>
      </c>
      <c r="N34" s="2"/>
      <c r="O34" s="7"/>
      <c r="P34" s="7" t="s">
        <v>222</v>
      </c>
      <c r="Q34" s="7" t="s">
        <v>225</v>
      </c>
      <c r="R34" s="7" t="s">
        <v>223</v>
      </c>
      <c r="S34" s="2"/>
      <c r="T34" s="7"/>
      <c r="U34" s="7" t="s">
        <v>252</v>
      </c>
      <c r="V34" s="7" t="s">
        <v>123</v>
      </c>
      <c r="W34" s="7" t="s">
        <v>223</v>
      </c>
      <c r="X34" s="7"/>
      <c r="AC34" s="7"/>
      <c r="AD34" s="7"/>
      <c r="AE34" s="7"/>
      <c r="AF34" s="7"/>
      <c r="AG34" s="7"/>
      <c r="AH34" s="7"/>
      <c r="AI34" s="7"/>
      <c r="AO34" s="124"/>
      <c r="AP34" s="125" t="s">
        <v>252</v>
      </c>
      <c r="AQ34" s="125" t="s">
        <v>394</v>
      </c>
      <c r="AR34" s="125" t="s">
        <v>156</v>
      </c>
      <c r="AW34" s="111"/>
    </row>
    <row r="35">
      <c r="A35" s="42" t="s">
        <v>387</v>
      </c>
      <c r="B35" s="15" t="s">
        <v>382</v>
      </c>
      <c r="C35" s="28" t="s">
        <v>395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W35" s="111"/>
    </row>
    <row r="36">
      <c r="A36" s="42" t="s">
        <v>390</v>
      </c>
      <c r="B36" s="15" t="s">
        <v>382</v>
      </c>
      <c r="C36" s="28" t="s">
        <v>396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W36" s="111"/>
    </row>
    <row r="37">
      <c r="A37" s="42" t="s">
        <v>392</v>
      </c>
      <c r="B37" s="2"/>
      <c r="C37" s="79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W37" s="111"/>
    </row>
    <row r="38">
      <c r="A38" s="42" t="s">
        <v>394</v>
      </c>
      <c r="B38" s="2"/>
      <c r="C38" s="79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W38" s="111"/>
    </row>
    <row r="39">
      <c r="A39" s="46"/>
      <c r="B39" s="2"/>
      <c r="C39" s="79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7"/>
      <c r="AA39" s="15"/>
      <c r="AB39" s="2"/>
      <c r="AC39" s="2"/>
      <c r="AD39" s="2"/>
      <c r="AE39" s="2"/>
      <c r="AF39" s="2"/>
      <c r="AG39" s="2"/>
      <c r="AH39" s="2"/>
      <c r="AI39" s="2"/>
      <c r="AW39" s="111"/>
    </row>
    <row r="40">
      <c r="A40" s="46"/>
      <c r="B40" s="2"/>
      <c r="C40" s="79"/>
      <c r="F40" s="2"/>
      <c r="G40" s="2"/>
      <c r="H40" s="2"/>
      <c r="I40" s="48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15"/>
      <c r="AA40" s="2"/>
      <c r="AB40" s="2"/>
      <c r="AC40" s="2"/>
      <c r="AD40" s="2"/>
      <c r="AE40" s="2"/>
      <c r="AF40" s="2"/>
      <c r="AG40" s="2"/>
      <c r="AH40" s="2"/>
      <c r="AI40" s="2"/>
      <c r="AW40" s="111"/>
    </row>
    <row r="41">
      <c r="A41" s="46"/>
      <c r="B41" s="2"/>
      <c r="C41" s="79"/>
      <c r="E41" s="49" t="s">
        <v>204</v>
      </c>
      <c r="F41" s="50"/>
      <c r="G41" s="51" t="s">
        <v>294</v>
      </c>
      <c r="H41" s="52">
        <f>sum(I44:I1000)</f>
        <v>31500</v>
      </c>
      <c r="I41" s="51" t="s">
        <v>295</v>
      </c>
      <c r="J41" s="51">
        <v>1474.51</v>
      </c>
      <c r="K41" s="53"/>
      <c r="L41" s="51" t="s">
        <v>296</v>
      </c>
      <c r="N41" s="49" t="s">
        <v>204</v>
      </c>
      <c r="O41" s="50"/>
      <c r="P41" s="51" t="s">
        <v>294</v>
      </c>
      <c r="Q41" s="52">
        <f>sum(R44:R1000)</f>
        <v>31500</v>
      </c>
      <c r="R41" s="51" t="s">
        <v>295</v>
      </c>
      <c r="S41" s="51">
        <v>2192.0</v>
      </c>
      <c r="T41" s="53"/>
      <c r="U41" s="51" t="s">
        <v>296</v>
      </c>
      <c r="V41" s="2"/>
      <c r="W41" s="49" t="s">
        <v>204</v>
      </c>
      <c r="X41" s="50"/>
      <c r="Y41" s="51" t="s">
        <v>294</v>
      </c>
      <c r="Z41" s="52">
        <f>sum(AA44:AA88)</f>
        <v>31500</v>
      </c>
      <c r="AA41" s="51" t="s">
        <v>295</v>
      </c>
      <c r="AB41" s="51">
        <v>3100.0</v>
      </c>
      <c r="AC41" s="53"/>
      <c r="AD41" s="51" t="s">
        <v>296</v>
      </c>
      <c r="AE41" s="2"/>
      <c r="AF41" s="49" t="s">
        <v>204</v>
      </c>
      <c r="AG41" s="50"/>
      <c r="AH41" s="51" t="s">
        <v>294</v>
      </c>
      <c r="AI41" s="52">
        <f>sum(AJ44:AJ73)</f>
        <v>27000</v>
      </c>
      <c r="AJ41" s="51" t="s">
        <v>295</v>
      </c>
      <c r="AK41" s="51">
        <v>2552.0</v>
      </c>
      <c r="AL41" s="53"/>
      <c r="AM41" s="51" t="s">
        <v>296</v>
      </c>
      <c r="AN41" s="15"/>
      <c r="AO41" s="49" t="s">
        <v>204</v>
      </c>
      <c r="AP41" s="50"/>
      <c r="AQ41" s="51" t="s">
        <v>294</v>
      </c>
      <c r="AR41" s="52">
        <f>sum(AS44:AS1000)</f>
        <v>31500</v>
      </c>
      <c r="AS41" s="51" t="s">
        <v>295</v>
      </c>
      <c r="AT41" s="51">
        <v>2926.0</v>
      </c>
      <c r="AU41" s="53"/>
      <c r="AV41" s="51" t="s">
        <v>296</v>
      </c>
      <c r="AW41" s="127">
        <f>SUM(AW44:AW90)</f>
        <v>67.2402449</v>
      </c>
    </row>
    <row r="42">
      <c r="A42" s="46"/>
      <c r="B42" s="2"/>
      <c r="C42" s="79"/>
      <c r="E42" s="54" t="s">
        <v>297</v>
      </c>
      <c r="F42" s="50"/>
      <c r="G42" s="51" t="s">
        <v>298</v>
      </c>
      <c r="H42" s="52">
        <f>iferror(H41/J41,"시가 입력 하셈")</f>
        <v>21.36302907</v>
      </c>
      <c r="I42" s="51" t="s">
        <v>299</v>
      </c>
      <c r="J42" s="51" t="s">
        <v>397</v>
      </c>
      <c r="K42" s="53"/>
      <c r="L42" s="51" t="s">
        <v>301</v>
      </c>
      <c r="N42" s="54" t="s">
        <v>302</v>
      </c>
      <c r="O42" s="50"/>
      <c r="P42" s="51" t="s">
        <v>298</v>
      </c>
      <c r="Q42" s="52">
        <f>iferror(Q41/S41,"시가 입력 하셈")</f>
        <v>14.37043796</v>
      </c>
      <c r="R42" s="51" t="s">
        <v>299</v>
      </c>
      <c r="S42" s="51">
        <v>200713.0</v>
      </c>
      <c r="T42" s="53"/>
      <c r="U42" s="51" t="s">
        <v>301</v>
      </c>
      <c r="V42" s="2"/>
      <c r="W42" s="54" t="s">
        <v>304</v>
      </c>
      <c r="X42" s="50"/>
      <c r="Y42" s="51" t="s">
        <v>298</v>
      </c>
      <c r="Z42" s="52">
        <f>iferror(Z41/AB41,"시가 입력 하셈")</f>
        <v>10.16129032</v>
      </c>
      <c r="AA42" s="51" t="s">
        <v>299</v>
      </c>
      <c r="AB42" s="55">
        <v>44004.0</v>
      </c>
      <c r="AC42" s="53"/>
      <c r="AD42" s="51" t="s">
        <v>301</v>
      </c>
      <c r="AE42" s="2"/>
      <c r="AF42" s="54" t="s">
        <v>305</v>
      </c>
      <c r="AG42" s="50"/>
      <c r="AH42" s="51" t="s">
        <v>298</v>
      </c>
      <c r="AI42" s="52">
        <f>iferror(AI41/AK41,"시가 입력 하셈")</f>
        <v>10.5799373</v>
      </c>
      <c r="AJ42" s="51" t="s">
        <v>299</v>
      </c>
      <c r="AK42" s="128">
        <v>44039.0</v>
      </c>
      <c r="AL42" s="53"/>
      <c r="AM42" s="51" t="s">
        <v>301</v>
      </c>
      <c r="AN42" s="15"/>
      <c r="AO42" s="54" t="s">
        <v>398</v>
      </c>
      <c r="AP42" s="50"/>
      <c r="AQ42" s="51" t="s">
        <v>298</v>
      </c>
      <c r="AR42" s="52">
        <f>iferror(AR41/AT41,"시가 입력 하셈")</f>
        <v>10.76555024</v>
      </c>
      <c r="AS42" s="51" t="s">
        <v>299</v>
      </c>
      <c r="AT42" s="128">
        <v>44046.0</v>
      </c>
      <c r="AU42" s="53"/>
      <c r="AV42" s="51" t="s">
        <v>301</v>
      </c>
      <c r="AW42" s="127">
        <f>sum(AR42,AI42,Z42,Q42,H42)</f>
        <v>67.2402449</v>
      </c>
    </row>
    <row r="43">
      <c r="A43" s="46"/>
      <c r="B43" s="2"/>
      <c r="C43" s="79"/>
      <c r="E43" s="129" t="s">
        <v>306</v>
      </c>
      <c r="F43" s="130" t="s">
        <v>206</v>
      </c>
      <c r="G43" s="130" t="s">
        <v>207</v>
      </c>
      <c r="H43" s="130" t="s">
        <v>208</v>
      </c>
      <c r="I43" s="129" t="s">
        <v>209</v>
      </c>
      <c r="J43" s="51" t="s">
        <v>210</v>
      </c>
      <c r="K43" s="59" t="s">
        <v>211</v>
      </c>
      <c r="L43" s="51" t="s">
        <v>307</v>
      </c>
      <c r="M43" s="15"/>
      <c r="N43" s="60" t="s">
        <v>306</v>
      </c>
      <c r="O43" s="61" t="s">
        <v>206</v>
      </c>
      <c r="P43" s="61" t="s">
        <v>207</v>
      </c>
      <c r="Q43" s="61" t="s">
        <v>208</v>
      </c>
      <c r="R43" s="60" t="s">
        <v>209</v>
      </c>
      <c r="S43" s="51" t="s">
        <v>210</v>
      </c>
      <c r="T43" s="59" t="s">
        <v>211</v>
      </c>
      <c r="U43" s="51" t="s">
        <v>307</v>
      </c>
      <c r="V43" s="2"/>
      <c r="W43" s="58"/>
      <c r="X43" s="131" t="s">
        <v>206</v>
      </c>
      <c r="Y43" s="131" t="s">
        <v>207</v>
      </c>
      <c r="Z43" s="131" t="s">
        <v>208</v>
      </c>
      <c r="AA43" s="132" t="s">
        <v>209</v>
      </c>
      <c r="AB43" s="51" t="s">
        <v>210</v>
      </c>
      <c r="AC43" s="59" t="s">
        <v>211</v>
      </c>
      <c r="AD43" s="51" t="s">
        <v>307</v>
      </c>
      <c r="AE43" s="2"/>
      <c r="AF43" s="58"/>
      <c r="AG43" s="58" t="s">
        <v>206</v>
      </c>
      <c r="AH43" s="58" t="s">
        <v>207</v>
      </c>
      <c r="AI43" s="58" t="s">
        <v>208</v>
      </c>
      <c r="AJ43" s="57" t="s">
        <v>209</v>
      </c>
      <c r="AK43" s="51" t="s">
        <v>210</v>
      </c>
      <c r="AL43" s="59" t="s">
        <v>211</v>
      </c>
      <c r="AM43" s="51" t="s">
        <v>307</v>
      </c>
      <c r="AN43" s="15"/>
      <c r="AO43" s="58"/>
      <c r="AP43" s="58" t="s">
        <v>206</v>
      </c>
      <c r="AQ43" s="58" t="s">
        <v>207</v>
      </c>
      <c r="AR43" s="58" t="s">
        <v>208</v>
      </c>
      <c r="AS43" s="57" t="s">
        <v>209</v>
      </c>
      <c r="AT43" s="51" t="s">
        <v>210</v>
      </c>
      <c r="AU43" s="59" t="s">
        <v>211</v>
      </c>
      <c r="AV43" s="51" t="s">
        <v>307</v>
      </c>
      <c r="AW43" s="127"/>
    </row>
    <row r="44">
      <c r="A44" s="46"/>
      <c r="B44" s="2"/>
      <c r="C44" s="79"/>
      <c r="E44" s="81" t="s">
        <v>146</v>
      </c>
      <c r="F44" s="71" t="str">
        <f t="shared" ref="F44:H44" si="1">if(countifs({F$2:F$4;F$7:F$9;F$12:F$14;F$17:F$19;F$22:F$24;F$27:F$29;F$32:F$34},$E44)=0,,countifs({F$2:F$4;F$7:F$9;F$12:F$14;F$17:F$19;F$22:F$24;F$27:F$29;F$32:F$34},$E44))</f>
        <v/>
      </c>
      <c r="G44" s="72">
        <f t="shared" si="1"/>
        <v>1</v>
      </c>
      <c r="H44" s="73" t="str">
        <f t="shared" si="1"/>
        <v/>
      </c>
      <c r="I44" s="62">
        <f t="shared" ref="I44:I90" si="7">if((F44*700)+(G44*500)+(H44*300)=0,"",(F44*700)+(G44*500)+(H44*300))</f>
        <v>500</v>
      </c>
      <c r="J44" s="69" t="str">
        <f t="shared" ref="J44:J90" si="8">iferror(VLOOKUP($E44,$A$2:$C1000,2,0),"아이디 입력 하셈")</f>
        <v>kava19t9phvtndcvlcx2f840jm0fpphu0rxz3q72vzv</v>
      </c>
      <c r="K44" s="69">
        <f t="shared" ref="K44:K90" si="9">iferror(VLOOKUP($E44,$A$2:$C1000,3,0),"아이디 입력 하셈")</f>
        <v>897850324</v>
      </c>
      <c r="L44" s="69">
        <f t="shared" ref="L44:L90" si="10">iferror(I44/J$41,"시가 입력 하셈")</f>
        <v>0.3390956996</v>
      </c>
      <c r="M44" s="15"/>
      <c r="N44" s="81" t="s">
        <v>146</v>
      </c>
      <c r="O44" s="71" t="str">
        <f t="shared" ref="O44:Q44" si="2">if(countifs({K$2:K$4;K$7:K$9;K$12:K$14;K$17:K$19;K$22:K$24;K$27:K$29;K$32:K$34},$N44)=0,"",countifs({K$2:K$4;K$7:K$9;K$12:K$14;K$17:K$19;K$22:K$24;K$27:K$29;K$32:K$34},$N44))</f>
        <v/>
      </c>
      <c r="P44" s="72" t="str">
        <f t="shared" si="2"/>
        <v/>
      </c>
      <c r="Q44" s="73" t="str">
        <f t="shared" si="2"/>
        <v/>
      </c>
      <c r="R44" s="68" t="str">
        <f t="shared" ref="R44:R90" si="12">if((O44*700)+(P44*500)+(Q44*300)=0,"",(O44*700)+(P44*500)+(Q44*300))</f>
        <v/>
      </c>
      <c r="S44" s="69" t="str">
        <f t="shared" ref="S44:S90" si="13">iferror(VLOOKUP($N44,$A$2:$C1000,2,0),"아이디 입력 하셈")</f>
        <v>kava19t9phvtndcvlcx2f840jm0fpphu0rxz3q72vzv</v>
      </c>
      <c r="T44" s="69">
        <f t="shared" ref="T44:T90" si="14">iferror(VLOOKUP($N44,$A$2:$C1000,3,0),"아이디 입력 하셈")</f>
        <v>897850324</v>
      </c>
      <c r="U44" s="69">
        <f t="shared" ref="U44:U90" si="15">iferror(R44/S$41,"시가 입력 하셈")</f>
        <v>0</v>
      </c>
      <c r="V44" s="2"/>
      <c r="W44" s="81" t="s">
        <v>146</v>
      </c>
      <c r="X44" s="74" t="str">
        <f t="shared" ref="X44:Z44" si="3">if(countifs({P$2:P$4;P$7:P$9;P$12:P$14;P$17:P$19;P$22:P$24;P$27:P$29;P$32:P$34},$W44)=0,"",countifs({P$2:P$4;P$7:P$9;P$12:P$14;P$17:P$19;P$22:P$24;P$27:P$29;P$32:P$34},$W44))</f>
        <v/>
      </c>
      <c r="Y44" s="75" t="str">
        <f t="shared" si="3"/>
        <v/>
      </c>
      <c r="Z44" s="76" t="str">
        <f t="shared" si="3"/>
        <v/>
      </c>
      <c r="AA44" s="77" t="str">
        <f t="shared" ref="AA44:AA90" si="17">if((X44*700)+(Y44*500)+(Z44*300)=0,"",(X44*700)+(Y44*500)+(Z44*300))</f>
        <v/>
      </c>
      <c r="AB44" s="69" t="str">
        <f>iferror(VLOOKUP($W44,$A$2:$C1000,2,0),"아이디 입력 하셈")</f>
        <v>kava19t9phvtndcvlcx2f840jm0fpphu0rxz3q72vzv</v>
      </c>
      <c r="AC44" s="69">
        <f t="shared" ref="AC44:AC90" si="18">iferror(VLOOKUP($W44,$A$2:$C1000,3,0),"아이디 입력 하셈")</f>
        <v>897850324</v>
      </c>
      <c r="AD44" s="69">
        <f t="shared" ref="AD44:AD90" si="19">iferror(AA44/AB$41,"시가 입력 하셈")</f>
        <v>0</v>
      </c>
      <c r="AE44" s="2"/>
      <c r="AF44" s="81" t="s">
        <v>146</v>
      </c>
      <c r="AG44" s="2" t="str">
        <f t="shared" ref="AG44:AI44" si="4">if(countifs({U$2:U$4;U$7:U$9;U$12:U$14;U$17:U$19;U$22:U$24;U$27:U$29;U$32:U$34},$AF44)=0,"",countifs({U$2:U$4;U$7:U$9;U$12:U$14;U$17:U$19;U$22:U$24;U$27:U$29;U$32:U$34},$AF44))</f>
        <v/>
      </c>
      <c r="AH44" s="2" t="str">
        <f t="shared" si="4"/>
        <v/>
      </c>
      <c r="AI44" s="2">
        <f t="shared" si="4"/>
        <v>1</v>
      </c>
      <c r="AJ44" s="68">
        <f t="shared" ref="AJ44:AJ90" si="21">if((AG44*700)+(AH44*500)+(AI44*300)=0,"",(AG44*700)+(AH44*500)+(AI44*300))</f>
        <v>300</v>
      </c>
      <c r="AK44" s="69" t="str">
        <f t="shared" ref="AK44:AK90" si="22">iferror(VLOOKUP($AF44,$A$2:$C1000,2,0),"아이디 입력 하셈")</f>
        <v>kava19t9phvtndcvlcx2f840jm0fpphu0rxz3q72vzv</v>
      </c>
      <c r="AL44" s="69">
        <f t="shared" ref="AL44:AL90" si="23">iferror(VLOOKUP($AF44,$A$2:$C1000,3,0),"아이디 입력 하셈")</f>
        <v>897850324</v>
      </c>
      <c r="AM44" s="69">
        <f t="shared" ref="AM44:AM90" si="24">iferror(AJ44/AK$41,"시가 입력 하셈")</f>
        <v>0.1175548589</v>
      </c>
      <c r="AN44" s="15"/>
      <c r="AO44" s="81" t="s">
        <v>146</v>
      </c>
      <c r="AP44" s="2" t="str">
        <f t="shared" ref="AP44:AR44" si="5">if(countifs({AP$2:AP$4;AP$7:AP$9;AP$12:AP$14;AP$17:AP$19;AP$22:AP$24;AP$27:AP$29;AP$32:AP$34},$AO44)=0,"",countifs({AP$2:AP$4;AP$7:AP$9;AP$12:AP$14;AP$17:AP$19;AP$22:AP$24;AP$27:AP$29;AP$32:AP$34},$AO44))</f>
        <v/>
      </c>
      <c r="AQ44" s="2" t="str">
        <f t="shared" si="5"/>
        <v/>
      </c>
      <c r="AR44" s="2">
        <f t="shared" si="5"/>
        <v>1</v>
      </c>
      <c r="AS44" s="68">
        <f t="shared" ref="AS44:AS90" si="26">if((AP44*700)+(AQ44*500)+(AR44*300)=0,"",(AP44*700)+(AQ44*500)+(AR44*300))</f>
        <v>300</v>
      </c>
      <c r="AT44" s="69" t="str">
        <f t="shared" ref="AT44:AT63" si="27">iferror(VLOOKUP($AO44,$A$2:$C1000,2,0),"아이디 입력 하셈")</f>
        <v>kava19t9phvtndcvlcx2f840jm0fpphu0rxz3q72vzv</v>
      </c>
      <c r="AU44" s="69">
        <f t="shared" ref="AU44:AU62" si="28">iferror(VLOOKUP($AO44,$A$2:$C1000,3,0),"아이디 입력 하셈")</f>
        <v>897850324</v>
      </c>
      <c r="AV44" s="69">
        <f t="shared" ref="AV44:AV90" si="29">iferror(AS44/AT$41,"시가 입력 하셈")</f>
        <v>0.1025290499</v>
      </c>
      <c r="AW44" s="127">
        <f t="shared" ref="AW44:AW88" si="30">sum(AV44,AM44,AD44,U44,L44)</f>
        <v>0.5591796084</v>
      </c>
    </row>
    <row r="45">
      <c r="A45" s="46"/>
      <c r="B45" s="2"/>
      <c r="C45" s="79"/>
      <c r="E45" s="81" t="s">
        <v>123</v>
      </c>
      <c r="F45" s="83">
        <f t="shared" ref="F45:H45" si="6">if(countifs({F$2:F$4;F$7:F$9;F$12:F$14;F$17:F$19;F$22:F$24;F$27:F$29;F$32:F$34},$E45)=0,,countifs({F$2:F$4;F$7:F$9;F$12:F$14;F$17:F$19;F$22:F$24;F$27:F$29;F$32:F$34},$E45))</f>
        <v>6</v>
      </c>
      <c r="G45" s="78">
        <f t="shared" si="6"/>
        <v>3</v>
      </c>
      <c r="H45" s="84">
        <f t="shared" si="6"/>
        <v>3</v>
      </c>
      <c r="I45" s="89">
        <f t="shared" si="7"/>
        <v>6600</v>
      </c>
      <c r="J45" s="81" t="str">
        <f t="shared" si="8"/>
        <v>kava16lmseu3ufkg3ec2xuulnmkdtq8phn60kz0a57r</v>
      </c>
      <c r="K45" s="81" t="str">
        <f t="shared" si="9"/>
        <v>312c309e28d43fcf</v>
      </c>
      <c r="L45" s="81">
        <f t="shared" si="10"/>
        <v>4.476063235</v>
      </c>
      <c r="N45" s="81" t="s">
        <v>123</v>
      </c>
      <c r="O45" s="83">
        <f t="shared" ref="O45:Q45" si="11">if(countifs({K$2:K$4;K$7:K$9;K$12:K$14;K$17:K$19;K$22:K$24;K$27:K$29;K$32:K$34},$N45)=0,"",countifs({K$2:K$4;K$7:K$9;K$12:K$14;K$17:K$19;K$22:K$24;K$27:K$29;K$32:K$34},$N45))</f>
        <v>2</v>
      </c>
      <c r="P45" s="78">
        <f t="shared" si="11"/>
        <v>4</v>
      </c>
      <c r="Q45" s="84">
        <f t="shared" si="11"/>
        <v>4</v>
      </c>
      <c r="R45" s="80">
        <f t="shared" si="12"/>
        <v>4600</v>
      </c>
      <c r="S45" s="81" t="str">
        <f t="shared" si="13"/>
        <v>kava16lmseu3ufkg3ec2xuulnmkdtq8phn60kz0a57r</v>
      </c>
      <c r="T45" s="81" t="str">
        <f t="shared" si="14"/>
        <v>312c309e28d43fcf</v>
      </c>
      <c r="U45" s="81">
        <f t="shared" si="15"/>
        <v>2.098540146</v>
      </c>
      <c r="V45" s="2"/>
      <c r="W45" s="81" t="s">
        <v>123</v>
      </c>
      <c r="X45" s="85">
        <f t="shared" ref="X45:Z45" si="16">if(countifs({P$2:P$4;P$7:P$9;P$12:P$14;P$17:P$19;P$22:P$24;P$27:P$29;P$32:P$34},$W45)=0,"",countifs({P$2:P$4;P$7:P$9;P$12:P$14;P$17:P$19;P$22:P$24;P$27:P$29;P$32:P$34},$W45))</f>
        <v>1</v>
      </c>
      <c r="Y45" s="86">
        <f t="shared" si="16"/>
        <v>2</v>
      </c>
      <c r="Z45" s="87">
        <f t="shared" si="16"/>
        <v>2</v>
      </c>
      <c r="AA45" s="88">
        <f t="shared" si="17"/>
        <v>2300</v>
      </c>
      <c r="AB45" s="81" t="str">
        <f t="shared" ref="AB45:AB90" si="34">iferror(VLOOKUP($E45,$A$2:$C1000,2,0),"아이디 입력 하셈")</f>
        <v>kava16lmseu3ufkg3ec2xuulnmkdtq8phn60kz0a57r</v>
      </c>
      <c r="AC45" s="81" t="str">
        <f t="shared" si="18"/>
        <v>312c309e28d43fcf</v>
      </c>
      <c r="AD45" s="81">
        <f t="shared" si="19"/>
        <v>0.7419354839</v>
      </c>
      <c r="AE45" s="2"/>
      <c r="AF45" s="81" t="s">
        <v>123</v>
      </c>
      <c r="AG45" s="2" t="str">
        <f t="shared" ref="AG45:AI45" si="20">if(countifs({U$2:U$4;U$7:U$9;U$12:U$14;U$17:U$19;U$22:U$24;U$27:U$29;U$32:U$34},$AF45)=0,"",countifs({U$2:U$4;U$7:U$9;U$12:U$14;U$17:U$19;U$22:U$24;U$27:U$29;U$32:U$34},$AF45))</f>
        <v/>
      </c>
      <c r="AH45" s="2">
        <f t="shared" si="20"/>
        <v>3</v>
      </c>
      <c r="AI45" s="2">
        <f t="shared" si="20"/>
        <v>4</v>
      </c>
      <c r="AJ45" s="80">
        <f t="shared" si="21"/>
        <v>2700</v>
      </c>
      <c r="AK45" s="81" t="str">
        <f t="shared" si="22"/>
        <v>kava16lmseu3ufkg3ec2xuulnmkdtq8phn60kz0a57r</v>
      </c>
      <c r="AL45" s="81" t="str">
        <f t="shared" si="23"/>
        <v>312c309e28d43fcf</v>
      </c>
      <c r="AM45" s="81">
        <f t="shared" si="24"/>
        <v>1.05799373</v>
      </c>
      <c r="AN45" s="15"/>
      <c r="AO45" s="81" t="s">
        <v>123</v>
      </c>
      <c r="AP45" s="2">
        <f t="shared" ref="AP45:AR45" si="25">if(countifs({AP$2:AP$4;AP$7:AP$9;AP$12:AP$14;AP$17:AP$19;AP$22:AP$24;AP$27:AP$29;AP$32:AP$34},$AO45)=0,"",countifs({AP$2:AP$4;AP$7:AP$9;AP$12:AP$14;AP$17:AP$19;AP$22:AP$24;AP$27:AP$29;AP$32:AP$34},$AO45))</f>
        <v>1</v>
      </c>
      <c r="AQ45" s="2">
        <f t="shared" si="25"/>
        <v>3</v>
      </c>
      <c r="AR45" s="2">
        <f t="shared" si="25"/>
        <v>1</v>
      </c>
      <c r="AS45" s="80">
        <f t="shared" si="26"/>
        <v>2500</v>
      </c>
      <c r="AT45" s="69" t="str">
        <f t="shared" si="27"/>
        <v>kava16lmseu3ufkg3ec2xuulnmkdtq8phn60kz0a57r</v>
      </c>
      <c r="AU45" s="69" t="str">
        <f t="shared" si="28"/>
        <v>312c309e28d43fcf</v>
      </c>
      <c r="AV45" s="81">
        <f t="shared" si="29"/>
        <v>0.8544087491</v>
      </c>
      <c r="AW45" s="127">
        <f t="shared" si="30"/>
        <v>9.228941344</v>
      </c>
    </row>
    <row r="46">
      <c r="A46" s="46"/>
      <c r="B46" s="2"/>
      <c r="C46" s="79"/>
      <c r="E46" s="81" t="s">
        <v>148</v>
      </c>
      <c r="F46" s="83" t="str">
        <f t="shared" ref="F46:H46" si="31">if(countifs({F$2:F$4;F$7:F$9;F$12:F$14;F$17:F$19;F$22:F$24;F$27:F$29;F$32:F$34},$E46)=0,,countifs({F$2:F$4;F$7:F$9;F$12:F$14;F$17:F$19;F$22:F$24;F$27:F$29;F$32:F$34},$E46))</f>
        <v/>
      </c>
      <c r="G46" s="78" t="str">
        <f t="shared" si="31"/>
        <v/>
      </c>
      <c r="H46" s="84" t="str">
        <f t="shared" si="31"/>
        <v/>
      </c>
      <c r="I46" s="89" t="str">
        <f t="shared" si="7"/>
        <v/>
      </c>
      <c r="J46" s="81" t="str">
        <f t="shared" si="8"/>
        <v>kava1ys70jvnajkv88529ys6urjcyle3k2j9r24g6a7</v>
      </c>
      <c r="K46" s="81">
        <f t="shared" si="9"/>
        <v>100245396</v>
      </c>
      <c r="L46" s="81">
        <f t="shared" si="10"/>
        <v>0</v>
      </c>
      <c r="N46" s="81" t="s">
        <v>148</v>
      </c>
      <c r="O46" s="83" t="str">
        <f t="shared" ref="O46:Q46" si="32">if(countifs({K$2:K$4;K$7:K$9;K$12:K$14;K$17:K$19;K$22:K$24;K$27:K$29;K$32:K$34},$N46)=0,"",countifs({K$2:K$4;K$7:K$9;K$12:K$14;K$17:K$19;K$22:K$24;K$27:K$29;K$32:K$34},$N46))</f>
        <v/>
      </c>
      <c r="P46" s="78" t="str">
        <f t="shared" si="32"/>
        <v/>
      </c>
      <c r="Q46" s="84" t="str">
        <f t="shared" si="32"/>
        <v/>
      </c>
      <c r="R46" s="80" t="str">
        <f t="shared" si="12"/>
        <v/>
      </c>
      <c r="S46" s="81" t="str">
        <f t="shared" si="13"/>
        <v>kava1ys70jvnajkv88529ys6urjcyle3k2j9r24g6a7</v>
      </c>
      <c r="T46" s="81">
        <f t="shared" si="14"/>
        <v>100245396</v>
      </c>
      <c r="U46" s="81">
        <f t="shared" si="15"/>
        <v>0</v>
      </c>
      <c r="V46" s="2"/>
      <c r="W46" s="81" t="s">
        <v>148</v>
      </c>
      <c r="X46" s="85" t="str">
        <f t="shared" ref="X46:Z46" si="33">if(countifs({P$2:P$4;P$7:P$9;P$12:P$14;P$17:P$19;P$22:P$24;P$27:P$29;P$32:P$34},$W46)=0,"",countifs({P$2:P$4;P$7:P$9;P$12:P$14;P$17:P$19;P$22:P$24;P$27:P$29;P$32:P$34},$W46))</f>
        <v/>
      </c>
      <c r="Y46" s="86" t="str">
        <f t="shared" si="33"/>
        <v/>
      </c>
      <c r="Z46" s="87">
        <f t="shared" si="33"/>
        <v>1</v>
      </c>
      <c r="AA46" s="88">
        <f t="shared" si="17"/>
        <v>300</v>
      </c>
      <c r="AB46" s="81" t="str">
        <f t="shared" si="34"/>
        <v>kava1ys70jvnajkv88529ys6urjcyle3k2j9r24g6a7</v>
      </c>
      <c r="AC46" s="81">
        <f t="shared" si="18"/>
        <v>100245396</v>
      </c>
      <c r="AD46" s="81">
        <f t="shared" si="19"/>
        <v>0.09677419355</v>
      </c>
      <c r="AE46" s="2"/>
      <c r="AF46" s="81" t="s">
        <v>148</v>
      </c>
      <c r="AG46" s="2" t="str">
        <f t="shared" ref="AG46:AI46" si="35">if(countifs({U$2:U$4;U$7:U$9;U$12:U$14;U$17:U$19;U$22:U$24;U$27:U$29;U$32:U$34},$AF46)=0,"",countifs({U$2:U$4;U$7:U$9;U$12:U$14;U$17:U$19;U$22:U$24;U$27:U$29;U$32:U$34},$AF46))</f>
        <v/>
      </c>
      <c r="AH46" s="2">
        <f t="shared" si="35"/>
        <v>1</v>
      </c>
      <c r="AI46" s="2" t="str">
        <f t="shared" si="35"/>
        <v/>
      </c>
      <c r="AJ46" s="80">
        <f t="shared" si="21"/>
        <v>500</v>
      </c>
      <c r="AK46" s="81" t="str">
        <f t="shared" si="22"/>
        <v>kava1ys70jvnajkv88529ys6urjcyle3k2j9r24g6a7</v>
      </c>
      <c r="AL46" s="81">
        <f t="shared" si="23"/>
        <v>100245396</v>
      </c>
      <c r="AM46" s="81">
        <f t="shared" si="24"/>
        <v>0.1959247649</v>
      </c>
      <c r="AN46" s="15"/>
      <c r="AO46" s="81" t="s">
        <v>148</v>
      </c>
      <c r="AP46" s="2" t="str">
        <f t="shared" ref="AP46:AR46" si="36">if(countifs({AP$2:AP$4;AP$7:AP$9;AP$12:AP$14;AP$17:AP$19;AP$22:AP$24;AP$27:AP$29;AP$32:AP$34},$AO46)=0,"",countifs({AP$2:AP$4;AP$7:AP$9;AP$12:AP$14;AP$17:AP$19;AP$22:AP$24;AP$27:AP$29;AP$32:AP$34},$AO46))</f>
        <v/>
      </c>
      <c r="AQ46" s="2">
        <f t="shared" si="36"/>
        <v>1</v>
      </c>
      <c r="AR46" s="2" t="str">
        <f t="shared" si="36"/>
        <v/>
      </c>
      <c r="AS46" s="80">
        <f t="shared" si="26"/>
        <v>500</v>
      </c>
      <c r="AT46" s="69" t="str">
        <f t="shared" si="27"/>
        <v>kava1ys70jvnajkv88529ys6urjcyle3k2j9r24g6a7</v>
      </c>
      <c r="AU46" s="69">
        <f t="shared" si="28"/>
        <v>100245396</v>
      </c>
      <c r="AV46" s="81">
        <f t="shared" si="29"/>
        <v>0.1708817498</v>
      </c>
      <c r="AW46" s="127">
        <f t="shared" si="30"/>
        <v>0.4635807083</v>
      </c>
    </row>
    <row r="47">
      <c r="A47" s="46"/>
      <c r="B47" s="2"/>
      <c r="C47" s="79"/>
      <c r="E47" s="81" t="s">
        <v>124</v>
      </c>
      <c r="F47" s="83">
        <f t="shared" ref="F47:H47" si="37">if(countifs({F$2:F$4;F$7:F$9;F$12:F$14;F$17:F$19;F$22:F$24;F$27:F$29;F$32:F$34},$E47)=0,,countifs({F$2:F$4;F$7:F$9;F$12:F$14;F$17:F$19;F$22:F$24;F$27:F$29;F$32:F$34},$E47))</f>
        <v>1</v>
      </c>
      <c r="G47" s="78" t="str">
        <f t="shared" si="37"/>
        <v/>
      </c>
      <c r="H47" s="84" t="str">
        <f t="shared" si="37"/>
        <v/>
      </c>
      <c r="I47" s="89">
        <f t="shared" si="7"/>
        <v>700</v>
      </c>
      <c r="J47" s="81" t="str">
        <f t="shared" si="8"/>
        <v>kava1vlrlzk604w5tjql5g695u29k2j8dsa23tyf6vd</v>
      </c>
      <c r="K47" s="81">
        <f t="shared" si="9"/>
        <v>1376732364</v>
      </c>
      <c r="L47" s="81">
        <f t="shared" si="10"/>
        <v>0.4747339794</v>
      </c>
      <c r="M47" s="2"/>
      <c r="N47" s="81" t="s">
        <v>124</v>
      </c>
      <c r="O47" s="83" t="str">
        <f t="shared" ref="O47:Q47" si="38">if(countifs({K$2:K$4;K$7:K$9;K$12:K$14;K$17:K$19;K$22:K$24;K$27:K$29;K$32:K$34},$N47)=0,"",countifs({K$2:K$4;K$7:K$9;K$12:K$14;K$17:K$19;K$22:K$24;K$27:K$29;K$32:K$34},$N47))</f>
        <v/>
      </c>
      <c r="P47" s="78" t="str">
        <f t="shared" si="38"/>
        <v/>
      </c>
      <c r="Q47" s="84" t="str">
        <f t="shared" si="38"/>
        <v/>
      </c>
      <c r="R47" s="80" t="str">
        <f t="shared" si="12"/>
        <v/>
      </c>
      <c r="S47" s="81" t="str">
        <f t="shared" si="13"/>
        <v>kava1vlrlzk604w5tjql5g695u29k2j8dsa23tyf6vd</v>
      </c>
      <c r="T47" s="81">
        <f t="shared" si="14"/>
        <v>1376732364</v>
      </c>
      <c r="U47" s="81">
        <f t="shared" si="15"/>
        <v>0</v>
      </c>
      <c r="V47" s="2"/>
      <c r="W47" s="81" t="s">
        <v>124</v>
      </c>
      <c r="X47" s="85" t="str">
        <f t="shared" ref="X47:Z47" si="39">if(countifs({P$2:P$4;P$7:P$9;P$12:P$14;P$17:P$19;P$22:P$24;P$27:P$29;P$32:P$34},$W47)=0,"",countifs({P$2:P$4;P$7:P$9;P$12:P$14;P$17:P$19;P$22:P$24;P$27:P$29;P$32:P$34},$W47))</f>
        <v/>
      </c>
      <c r="Y47" s="86" t="str">
        <f t="shared" si="39"/>
        <v/>
      </c>
      <c r="Z47" s="87" t="str">
        <f t="shared" si="39"/>
        <v/>
      </c>
      <c r="AA47" s="88" t="str">
        <f t="shared" si="17"/>
        <v/>
      </c>
      <c r="AB47" s="81" t="str">
        <f t="shared" si="34"/>
        <v>kava1vlrlzk604w5tjql5g695u29k2j8dsa23tyf6vd</v>
      </c>
      <c r="AC47" s="81">
        <f t="shared" si="18"/>
        <v>1376732364</v>
      </c>
      <c r="AD47" s="81">
        <f t="shared" si="19"/>
        <v>0</v>
      </c>
      <c r="AE47" s="2"/>
      <c r="AF47" s="81" t="s">
        <v>124</v>
      </c>
      <c r="AG47" s="2" t="str">
        <f t="shared" ref="AG47:AI47" si="40">if(countifs({U$2:U$4;U$7:U$9;U$12:U$14;U$17:U$19;U$22:U$24;U$27:U$29;U$32:U$34},$AF47)=0,"",countifs({U$2:U$4;U$7:U$9;U$12:U$14;U$17:U$19;U$22:U$24;U$27:U$29;U$32:U$34},$AF47))</f>
        <v/>
      </c>
      <c r="AH47" s="2">
        <f t="shared" si="40"/>
        <v>1</v>
      </c>
      <c r="AI47" s="2" t="str">
        <f t="shared" si="40"/>
        <v/>
      </c>
      <c r="AJ47" s="80">
        <f t="shared" si="21"/>
        <v>500</v>
      </c>
      <c r="AK47" s="81" t="str">
        <f t="shared" si="22"/>
        <v>kava1vlrlzk604w5tjql5g695u29k2j8dsa23tyf6vd</v>
      </c>
      <c r="AL47" s="81">
        <f t="shared" si="23"/>
        <v>1376732364</v>
      </c>
      <c r="AM47" s="81">
        <f t="shared" si="24"/>
        <v>0.1959247649</v>
      </c>
      <c r="AN47" s="15"/>
      <c r="AO47" s="81" t="s">
        <v>124</v>
      </c>
      <c r="AP47" s="2" t="str">
        <f t="shared" ref="AP47:AR47" si="41">if(countifs({AP$2:AP$4;AP$7:AP$9;AP$12:AP$14;AP$17:AP$19;AP$22:AP$24;AP$27:AP$29;AP$32:AP$34},$AO47)=0,"",countifs({AP$2:AP$4;AP$7:AP$9;AP$12:AP$14;AP$17:AP$19;AP$22:AP$24;AP$27:AP$29;AP$32:AP$34},$AO47))</f>
        <v/>
      </c>
      <c r="AQ47" s="2" t="str">
        <f t="shared" si="41"/>
        <v/>
      </c>
      <c r="AR47" s="2" t="str">
        <f t="shared" si="41"/>
        <v/>
      </c>
      <c r="AS47" s="80" t="str">
        <f t="shared" si="26"/>
        <v/>
      </c>
      <c r="AT47" s="69" t="str">
        <f t="shared" si="27"/>
        <v>kava1vlrlzk604w5tjql5g695u29k2j8dsa23tyf6vd</v>
      </c>
      <c r="AU47" s="69">
        <f t="shared" si="28"/>
        <v>1376732364</v>
      </c>
      <c r="AV47" s="81">
        <f t="shared" si="29"/>
        <v>0</v>
      </c>
      <c r="AW47" s="127">
        <f t="shared" si="30"/>
        <v>0.6706587443</v>
      </c>
    </row>
    <row r="48">
      <c r="A48" s="46"/>
      <c r="B48" s="2"/>
      <c r="C48" s="79"/>
      <c r="E48" s="81" t="s">
        <v>156</v>
      </c>
      <c r="F48" s="83">
        <f t="shared" ref="F48:H48" si="42">if(countifs({F$2:F$4;F$7:F$9;F$12:F$14;F$17:F$19;F$22:F$24;F$27:F$29;F$32:F$34},$E48)=0,,countifs({F$2:F$4;F$7:F$9;F$12:F$14;F$17:F$19;F$22:F$24;F$27:F$29;F$32:F$34},$E48))</f>
        <v>6</v>
      </c>
      <c r="G48" s="78">
        <f t="shared" si="42"/>
        <v>2</v>
      </c>
      <c r="H48" s="84">
        <f t="shared" si="42"/>
        <v>3</v>
      </c>
      <c r="I48" s="89">
        <f t="shared" si="7"/>
        <v>6100</v>
      </c>
      <c r="J48" s="81" t="str">
        <f t="shared" si="8"/>
        <v>kava173r39jp8s44epdqf5p6cjnny0p62edhxhh2sgy</v>
      </c>
      <c r="K48" s="81">
        <f t="shared" si="9"/>
        <v>1374642024</v>
      </c>
      <c r="L48" s="81">
        <f t="shared" si="10"/>
        <v>4.136967535</v>
      </c>
      <c r="M48" s="2"/>
      <c r="N48" s="81" t="s">
        <v>156</v>
      </c>
      <c r="O48" s="83">
        <f t="shared" ref="O48:Q48" si="43">if(countifs({K$2:K$4;K$7:K$9;K$12:K$14;K$17:K$19;K$22:K$24;K$27:K$29;K$32:K$34},$N48)=0,"",countifs({K$2:K$4;K$7:K$9;K$12:K$14;K$17:K$19;K$22:K$24;K$27:K$29;K$32:K$34},$N48))</f>
        <v>2</v>
      </c>
      <c r="P48" s="78">
        <f t="shared" si="43"/>
        <v>5</v>
      </c>
      <c r="Q48" s="84">
        <f t="shared" si="43"/>
        <v>3</v>
      </c>
      <c r="R48" s="80">
        <f t="shared" si="12"/>
        <v>4800</v>
      </c>
      <c r="S48" s="81" t="str">
        <f t="shared" si="13"/>
        <v>kava173r39jp8s44epdqf5p6cjnny0p62edhxhh2sgy</v>
      </c>
      <c r="T48" s="81">
        <f t="shared" si="14"/>
        <v>1374642024</v>
      </c>
      <c r="U48" s="81">
        <f t="shared" si="15"/>
        <v>2.189781022</v>
      </c>
      <c r="V48" s="2"/>
      <c r="W48" s="81" t="s">
        <v>156</v>
      </c>
      <c r="X48" s="85">
        <f t="shared" ref="X48:Z48" si="44">if(countifs({P$2:P$4;P$7:P$9;P$12:P$14;P$17:P$19;P$22:P$24;P$27:P$29;P$32:P$34},$W48)=0,"",countifs({P$2:P$4;P$7:P$9;P$12:P$14;P$17:P$19;P$22:P$24;P$27:P$29;P$32:P$34},$W48))</f>
        <v>5</v>
      </c>
      <c r="Y48" s="86">
        <f t="shared" si="44"/>
        <v>3</v>
      </c>
      <c r="Z48" s="87">
        <f t="shared" si="44"/>
        <v>4</v>
      </c>
      <c r="AA48" s="88">
        <f t="shared" si="17"/>
        <v>6200</v>
      </c>
      <c r="AB48" s="81" t="str">
        <f t="shared" si="34"/>
        <v>kava173r39jp8s44epdqf5p6cjnny0p62edhxhh2sgy</v>
      </c>
      <c r="AC48" s="81">
        <f t="shared" si="18"/>
        <v>1374642024</v>
      </c>
      <c r="AD48" s="81">
        <f t="shared" si="19"/>
        <v>2</v>
      </c>
      <c r="AE48" s="2"/>
      <c r="AF48" s="81" t="s">
        <v>156</v>
      </c>
      <c r="AG48" s="2">
        <f t="shared" ref="AG48:AI48" si="45">if(countifs({U$2:U$4;U$7:U$9;U$12:U$14;U$17:U$19;U$22:U$24;U$27:U$29;U$32:U$34},$AF48)=0,"",countifs({U$2:U$4;U$7:U$9;U$12:U$14;U$17:U$19;U$22:U$24;U$27:U$29;U$32:U$34},$AF48))</f>
        <v>7</v>
      </c>
      <c r="AH48" s="2">
        <f t="shared" si="45"/>
        <v>4</v>
      </c>
      <c r="AI48" s="2">
        <f t="shared" si="45"/>
        <v>2</v>
      </c>
      <c r="AJ48" s="80">
        <f t="shared" si="21"/>
        <v>7500</v>
      </c>
      <c r="AK48" s="81" t="str">
        <f t="shared" si="22"/>
        <v>kava173r39jp8s44epdqf5p6cjnny0p62edhxhh2sgy</v>
      </c>
      <c r="AL48" s="81">
        <f t="shared" si="23"/>
        <v>1374642024</v>
      </c>
      <c r="AM48" s="81">
        <f t="shared" si="24"/>
        <v>2.938871473</v>
      </c>
      <c r="AN48" s="15"/>
      <c r="AO48" s="81" t="s">
        <v>156</v>
      </c>
      <c r="AP48" s="2">
        <f t="shared" ref="AP48:AR48" si="46">if(countifs({AP$2:AP$4;AP$7:AP$9;AP$12:AP$14;AP$17:AP$19;AP$22:AP$24;AP$27:AP$29;AP$32:AP$34},$AO48)=0,"",countifs({AP$2:AP$4;AP$7:AP$9;AP$12:AP$14;AP$17:AP$19;AP$22:AP$24;AP$27:AP$29;AP$32:AP$34},$AO48))</f>
        <v>7</v>
      </c>
      <c r="AQ48" s="2">
        <f t="shared" si="46"/>
        <v>3</v>
      </c>
      <c r="AR48" s="2">
        <f t="shared" si="46"/>
        <v>1</v>
      </c>
      <c r="AS48" s="80">
        <f t="shared" si="26"/>
        <v>6700</v>
      </c>
      <c r="AT48" s="69" t="str">
        <f t="shared" si="27"/>
        <v>kava173r39jp8s44epdqf5p6cjnny0p62edhxhh2sgy</v>
      </c>
      <c r="AU48" s="69">
        <f t="shared" si="28"/>
        <v>1374642024</v>
      </c>
      <c r="AV48" s="81">
        <f t="shared" si="29"/>
        <v>2.289815448</v>
      </c>
      <c r="AW48" s="127">
        <f t="shared" si="30"/>
        <v>13.55543548</v>
      </c>
    </row>
    <row r="49">
      <c r="A49" s="46"/>
      <c r="B49" s="2"/>
      <c r="C49" s="79"/>
      <c r="E49" s="81" t="s">
        <v>119</v>
      </c>
      <c r="F49" s="83" t="str">
        <f t="shared" ref="F49:H49" si="47">if(countifs({F$2:F$4;F$7:F$9;F$12:F$14;F$17:F$19;F$22:F$24;F$27:F$29;F$32:F$34},$E49)=0,,countifs({F$2:F$4;F$7:F$9;F$12:F$14;F$17:F$19;F$22:F$24;F$27:F$29;F$32:F$34},$E49))</f>
        <v/>
      </c>
      <c r="G49" s="78" t="str">
        <f t="shared" si="47"/>
        <v/>
      </c>
      <c r="H49" s="84" t="str">
        <f t="shared" si="47"/>
        <v/>
      </c>
      <c r="I49" s="89" t="str">
        <f t="shared" si="7"/>
        <v/>
      </c>
      <c r="J49" s="81" t="str">
        <f t="shared" si="8"/>
        <v>kava1ys70jvnajkv88529ys6urjcyle3k2j9r24g6a7</v>
      </c>
      <c r="K49" s="81">
        <f t="shared" si="9"/>
        <v>100504293</v>
      </c>
      <c r="L49" s="81">
        <f t="shared" si="10"/>
        <v>0</v>
      </c>
      <c r="M49" s="2"/>
      <c r="N49" s="81" t="s">
        <v>119</v>
      </c>
      <c r="O49" s="83" t="str">
        <f t="shared" ref="O49:Q49" si="48">if(countifs({K$2:K$4;K$7:K$9;K$12:K$14;K$17:K$19;K$22:K$24;K$27:K$29;K$32:K$34},$N49)=0,"",countifs({K$2:K$4;K$7:K$9;K$12:K$14;K$17:K$19;K$22:K$24;K$27:K$29;K$32:K$34},$N49))</f>
        <v/>
      </c>
      <c r="P49" s="78" t="str">
        <f t="shared" si="48"/>
        <v/>
      </c>
      <c r="Q49" s="84" t="str">
        <f t="shared" si="48"/>
        <v/>
      </c>
      <c r="R49" s="80" t="str">
        <f t="shared" si="12"/>
        <v/>
      </c>
      <c r="S49" s="81" t="str">
        <f t="shared" si="13"/>
        <v>kava1ys70jvnajkv88529ys6urjcyle3k2j9r24g6a7</v>
      </c>
      <c r="T49" s="81">
        <f t="shared" si="14"/>
        <v>100504293</v>
      </c>
      <c r="U49" s="81">
        <f t="shared" si="15"/>
        <v>0</v>
      </c>
      <c r="V49" s="2"/>
      <c r="W49" s="81" t="s">
        <v>119</v>
      </c>
      <c r="X49" s="85" t="str">
        <f t="shared" ref="X49:Z49" si="49">if(countifs({P$2:P$4;P$7:P$9;P$12:P$14;P$17:P$19;P$22:P$24;P$27:P$29;P$32:P$34},$W49)=0,"",countifs({P$2:P$4;P$7:P$9;P$12:P$14;P$17:P$19;P$22:P$24;P$27:P$29;P$32:P$34},$W49))</f>
        <v/>
      </c>
      <c r="Y49" s="86" t="str">
        <f t="shared" si="49"/>
        <v/>
      </c>
      <c r="Z49" s="87" t="str">
        <f t="shared" si="49"/>
        <v/>
      </c>
      <c r="AA49" s="88" t="str">
        <f t="shared" si="17"/>
        <v/>
      </c>
      <c r="AB49" s="81" t="str">
        <f t="shared" si="34"/>
        <v>kava1ys70jvnajkv88529ys6urjcyle3k2j9r24g6a7</v>
      </c>
      <c r="AC49" s="81">
        <f t="shared" si="18"/>
        <v>100504293</v>
      </c>
      <c r="AD49" s="81">
        <f t="shared" si="19"/>
        <v>0</v>
      </c>
      <c r="AE49" s="2"/>
      <c r="AF49" s="81" t="s">
        <v>119</v>
      </c>
      <c r="AG49" s="2" t="str">
        <f t="shared" ref="AG49:AI49" si="50">if(countifs({U$2:U$4;U$7:U$9;U$12:U$14;U$17:U$19;U$22:U$24;U$27:U$29;U$32:U$34},$AF49)=0,"",countifs({U$2:U$4;U$7:U$9;U$12:U$14;U$17:U$19;U$22:U$24;U$27:U$29;U$32:U$34},$AF49))</f>
        <v/>
      </c>
      <c r="AH49" s="2" t="str">
        <f t="shared" si="50"/>
        <v/>
      </c>
      <c r="AI49" s="2" t="str">
        <f t="shared" si="50"/>
        <v/>
      </c>
      <c r="AJ49" s="80" t="str">
        <f t="shared" si="21"/>
        <v/>
      </c>
      <c r="AK49" s="81" t="str">
        <f t="shared" si="22"/>
        <v>kava1ys70jvnajkv88529ys6urjcyle3k2j9r24g6a7</v>
      </c>
      <c r="AL49" s="81">
        <f t="shared" si="23"/>
        <v>100504293</v>
      </c>
      <c r="AM49" s="81">
        <f t="shared" si="24"/>
        <v>0</v>
      </c>
      <c r="AN49" s="15"/>
      <c r="AO49" s="81" t="s">
        <v>119</v>
      </c>
      <c r="AP49" s="2" t="str">
        <f t="shared" ref="AP49:AR49" si="51">if(countifs({AP$2:AP$4;AP$7:AP$9;AP$12:AP$14;AP$17:AP$19;AP$22:AP$24;AP$27:AP$29;AP$32:AP$34},$AO49)=0,"",countifs({AP$2:AP$4;AP$7:AP$9;AP$12:AP$14;AP$17:AP$19;AP$22:AP$24;AP$27:AP$29;AP$32:AP$34},$AO49))</f>
        <v/>
      </c>
      <c r="AQ49" s="2" t="str">
        <f t="shared" si="51"/>
        <v/>
      </c>
      <c r="AR49" s="2" t="str">
        <f t="shared" si="51"/>
        <v/>
      </c>
      <c r="AS49" s="80" t="str">
        <f t="shared" si="26"/>
        <v/>
      </c>
      <c r="AT49" s="69" t="str">
        <f t="shared" si="27"/>
        <v>kava1ys70jvnajkv88529ys6urjcyle3k2j9r24g6a7</v>
      </c>
      <c r="AU49" s="69">
        <f t="shared" si="28"/>
        <v>100504293</v>
      </c>
      <c r="AV49" s="81">
        <f t="shared" si="29"/>
        <v>0</v>
      </c>
      <c r="AW49" s="127">
        <f t="shared" si="30"/>
        <v>0</v>
      </c>
    </row>
    <row r="50">
      <c r="A50" s="46"/>
      <c r="B50" s="2"/>
      <c r="C50" s="79"/>
      <c r="E50" s="81" t="s">
        <v>202</v>
      </c>
      <c r="F50" s="83" t="str">
        <f t="shared" ref="F50:H50" si="52">if(countifs({F$2:F$4;F$7:F$9;F$12:F$14;F$17:F$19;F$22:F$24;F$27:F$29;F$32:F$34},$E50)=0,,countifs({F$2:F$4;F$7:F$9;F$12:F$14;F$17:F$19;F$22:F$24;F$27:F$29;F$32:F$34},$E50))</f>
        <v/>
      </c>
      <c r="G50" s="78">
        <f t="shared" si="52"/>
        <v>1</v>
      </c>
      <c r="H50" s="84">
        <f t="shared" si="52"/>
        <v>6</v>
      </c>
      <c r="I50" s="89">
        <f t="shared" si="7"/>
        <v>2300</v>
      </c>
      <c r="J50" s="81" t="str">
        <f t="shared" si="8"/>
        <v>kava1pzqm6h8pw7mv3vf6ssw4y0a8h4x3xpy0g0jxw7</v>
      </c>
      <c r="K50" s="81">
        <f t="shared" si="9"/>
        <v>1086805664</v>
      </c>
      <c r="L50" s="81">
        <f t="shared" si="10"/>
        <v>1.559840218</v>
      </c>
      <c r="M50" s="15"/>
      <c r="N50" s="81" t="s">
        <v>202</v>
      </c>
      <c r="O50" s="83" t="str">
        <f t="shared" ref="O50:Q50" si="53">if(countifs({K$2:K$4;K$7:K$9;K$12:K$14;K$17:K$19;K$22:K$24;K$27:K$29;K$32:K$34},$N50)=0,"",countifs({K$2:K$4;K$7:K$9;K$12:K$14;K$17:K$19;K$22:K$24;K$27:K$29;K$32:K$34},$N50))</f>
        <v/>
      </c>
      <c r="P50" s="78" t="str">
        <f t="shared" si="53"/>
        <v/>
      </c>
      <c r="Q50" s="84">
        <f t="shared" si="53"/>
        <v>1</v>
      </c>
      <c r="R50" s="80">
        <f t="shared" si="12"/>
        <v>300</v>
      </c>
      <c r="S50" s="81" t="str">
        <f t="shared" si="13"/>
        <v>kava1pzqm6h8pw7mv3vf6ssw4y0a8h4x3xpy0g0jxw7</v>
      </c>
      <c r="T50" s="81">
        <f t="shared" si="14"/>
        <v>1086805664</v>
      </c>
      <c r="U50" s="81">
        <f t="shared" si="15"/>
        <v>0.1368613139</v>
      </c>
      <c r="V50" s="2"/>
      <c r="W50" s="81" t="s">
        <v>202</v>
      </c>
      <c r="X50" s="85" t="str">
        <f t="shared" ref="X50:Z50" si="54">if(countifs({P$2:P$4;P$7:P$9;P$12:P$14;P$17:P$19;P$22:P$24;P$27:P$29;P$32:P$34},$W50)=0,"",countifs({P$2:P$4;P$7:P$9;P$12:P$14;P$17:P$19;P$22:P$24;P$27:P$29;P$32:P$34},$W50))</f>
        <v/>
      </c>
      <c r="Y50" s="86">
        <f t="shared" si="54"/>
        <v>1</v>
      </c>
      <c r="Z50" s="87" t="str">
        <f t="shared" si="54"/>
        <v/>
      </c>
      <c r="AA50" s="88">
        <f t="shared" si="17"/>
        <v>500</v>
      </c>
      <c r="AB50" s="81" t="str">
        <f t="shared" si="34"/>
        <v>kava1pzqm6h8pw7mv3vf6ssw4y0a8h4x3xpy0g0jxw7</v>
      </c>
      <c r="AC50" s="81">
        <f t="shared" si="18"/>
        <v>1086805664</v>
      </c>
      <c r="AD50" s="81">
        <f t="shared" si="19"/>
        <v>0.1612903226</v>
      </c>
      <c r="AE50" s="2"/>
      <c r="AF50" s="81" t="s">
        <v>202</v>
      </c>
      <c r="AG50" s="2" t="str">
        <f t="shared" ref="AG50:AI50" si="55">if(countifs({U$2:U$4;U$7:U$9;U$12:U$14;U$17:U$19;U$22:U$24;U$27:U$29;U$32:U$34},$AF50)=0,"",countifs({U$2:U$4;U$7:U$9;U$12:U$14;U$17:U$19;U$22:U$24;U$27:U$29;U$32:U$34},$AF50))</f>
        <v/>
      </c>
      <c r="AH50" s="2">
        <f t="shared" si="55"/>
        <v>1</v>
      </c>
      <c r="AI50" s="2">
        <f t="shared" si="55"/>
        <v>1</v>
      </c>
      <c r="AJ50" s="80">
        <f t="shared" si="21"/>
        <v>800</v>
      </c>
      <c r="AK50" s="81" t="str">
        <f t="shared" si="22"/>
        <v>kava1pzqm6h8pw7mv3vf6ssw4y0a8h4x3xpy0g0jxw7</v>
      </c>
      <c r="AL50" s="81">
        <f t="shared" si="23"/>
        <v>1086805664</v>
      </c>
      <c r="AM50" s="81">
        <f t="shared" si="24"/>
        <v>0.3134796238</v>
      </c>
      <c r="AN50" s="15"/>
      <c r="AO50" s="81" t="s">
        <v>202</v>
      </c>
      <c r="AP50" s="2">
        <f t="shared" ref="AP50:AR50" si="56">if(countifs({AP$2:AP$4;AP$7:AP$9;AP$12:AP$14;AP$17:AP$19;AP$22:AP$24;AP$27:AP$29;AP$32:AP$34},$AO50)=0,"",countifs({AP$2:AP$4;AP$7:AP$9;AP$12:AP$14;AP$17:AP$19;AP$22:AP$24;AP$27:AP$29;AP$32:AP$34},$AO50))</f>
        <v>1</v>
      </c>
      <c r="AQ50" s="2" t="str">
        <f t="shared" si="56"/>
        <v/>
      </c>
      <c r="AR50" s="2" t="str">
        <f t="shared" si="56"/>
        <v/>
      </c>
      <c r="AS50" s="80">
        <f t="shared" si="26"/>
        <v>700</v>
      </c>
      <c r="AT50" s="69" t="str">
        <f t="shared" si="27"/>
        <v>kava1pzqm6h8pw7mv3vf6ssw4y0a8h4x3xpy0g0jxw7</v>
      </c>
      <c r="AU50" s="69">
        <f t="shared" si="28"/>
        <v>1086805664</v>
      </c>
      <c r="AV50" s="81">
        <f t="shared" si="29"/>
        <v>0.2392344498</v>
      </c>
      <c r="AW50" s="127">
        <f t="shared" si="30"/>
        <v>2.410705928</v>
      </c>
    </row>
    <row r="51">
      <c r="A51" s="46"/>
      <c r="B51" s="2"/>
      <c r="C51" s="79"/>
      <c r="E51" s="81" t="s">
        <v>240</v>
      </c>
      <c r="F51" s="83" t="str">
        <f t="shared" ref="F51:H51" si="57">if(countifs({F$2:F$4;F$7:F$9;F$12:F$14;F$17:F$19;F$22:F$24;F$27:F$29;F$32:F$34},$E51)=0,,countifs({F$2:F$4;F$7:F$9;F$12:F$14;F$17:F$19;F$22:F$24;F$27:F$29;F$32:F$34},$E51))</f>
        <v/>
      </c>
      <c r="G51" s="78" t="str">
        <f t="shared" si="57"/>
        <v/>
      </c>
      <c r="H51" s="84" t="str">
        <f t="shared" si="57"/>
        <v/>
      </c>
      <c r="I51" s="89" t="str">
        <f t="shared" si="7"/>
        <v/>
      </c>
      <c r="J51" s="81" t="str">
        <f t="shared" si="8"/>
        <v>kava1ys70jvnajkv88529ys6urjcyle3k2j9r24g6a7</v>
      </c>
      <c r="K51" s="81">
        <f t="shared" si="9"/>
        <v>100913885</v>
      </c>
      <c r="L51" s="81">
        <f t="shared" si="10"/>
        <v>0</v>
      </c>
      <c r="M51" s="2"/>
      <c r="N51" s="81" t="s">
        <v>240</v>
      </c>
      <c r="O51" s="83" t="str">
        <f t="shared" ref="O51:Q51" si="58">if(countifs({K$2:K$4;K$7:K$9;K$12:K$14;K$17:K$19;K$22:K$24;K$27:K$29;K$32:K$34},$N51)=0,"",countifs({K$2:K$4;K$7:K$9;K$12:K$14;K$17:K$19;K$22:K$24;K$27:K$29;K$32:K$34},$N51))</f>
        <v/>
      </c>
      <c r="P51" s="78" t="str">
        <f t="shared" si="58"/>
        <v/>
      </c>
      <c r="Q51" s="84" t="str">
        <f t="shared" si="58"/>
        <v/>
      </c>
      <c r="R51" s="80" t="str">
        <f t="shared" si="12"/>
        <v/>
      </c>
      <c r="S51" s="81" t="str">
        <f t="shared" si="13"/>
        <v>kava1ys70jvnajkv88529ys6urjcyle3k2j9r24g6a7</v>
      </c>
      <c r="T51" s="81">
        <f t="shared" si="14"/>
        <v>100913885</v>
      </c>
      <c r="U51" s="81">
        <f t="shared" si="15"/>
        <v>0</v>
      </c>
      <c r="V51" s="2"/>
      <c r="W51" s="81" t="s">
        <v>240</v>
      </c>
      <c r="X51" s="85" t="str">
        <f t="shared" ref="X51:Z51" si="59">if(countifs({P$2:P$4;P$7:P$9;P$12:P$14;P$17:P$19;P$22:P$24;P$27:P$29;P$32:P$34},$W51)=0,"",countifs({P$2:P$4;P$7:P$9;P$12:P$14;P$17:P$19;P$22:P$24;P$27:P$29;P$32:P$34},$W51))</f>
        <v/>
      </c>
      <c r="Y51" s="86" t="str">
        <f t="shared" si="59"/>
        <v/>
      </c>
      <c r="Z51" s="87" t="str">
        <f t="shared" si="59"/>
        <v/>
      </c>
      <c r="AA51" s="88" t="str">
        <f t="shared" si="17"/>
        <v/>
      </c>
      <c r="AB51" s="81" t="str">
        <f t="shared" si="34"/>
        <v>kava1ys70jvnajkv88529ys6urjcyle3k2j9r24g6a7</v>
      </c>
      <c r="AC51" s="81">
        <f t="shared" si="18"/>
        <v>100913885</v>
      </c>
      <c r="AD51" s="81">
        <f t="shared" si="19"/>
        <v>0</v>
      </c>
      <c r="AE51" s="2"/>
      <c r="AF51" s="81" t="s">
        <v>240</v>
      </c>
      <c r="AG51" s="2" t="str">
        <f t="shared" ref="AG51:AI51" si="60">if(countifs({U$2:U$4;U$7:U$9;U$12:U$14;U$17:U$19;U$22:U$24;U$27:U$29;U$32:U$34},$AF51)=0,"",countifs({U$2:U$4;U$7:U$9;U$12:U$14;U$17:U$19;U$22:U$24;U$27:U$29;U$32:U$34},$AF51))</f>
        <v/>
      </c>
      <c r="AH51" s="2" t="str">
        <f t="shared" si="60"/>
        <v/>
      </c>
      <c r="AI51" s="2" t="str">
        <f t="shared" si="60"/>
        <v/>
      </c>
      <c r="AJ51" s="80" t="str">
        <f t="shared" si="21"/>
        <v/>
      </c>
      <c r="AK51" s="81" t="str">
        <f t="shared" si="22"/>
        <v>kava1ys70jvnajkv88529ys6urjcyle3k2j9r24g6a7</v>
      </c>
      <c r="AL51" s="81">
        <f t="shared" si="23"/>
        <v>100913885</v>
      </c>
      <c r="AM51" s="81">
        <f t="shared" si="24"/>
        <v>0</v>
      </c>
      <c r="AN51" s="15"/>
      <c r="AO51" s="81" t="s">
        <v>240</v>
      </c>
      <c r="AP51" s="2" t="str">
        <f t="shared" ref="AP51:AR51" si="61">if(countifs({AP$2:AP$4;AP$7:AP$9;AP$12:AP$14;AP$17:AP$19;AP$22:AP$24;AP$27:AP$29;AP$32:AP$34},$AO51)=0,"",countifs({AP$2:AP$4;AP$7:AP$9;AP$12:AP$14;AP$17:AP$19;AP$22:AP$24;AP$27:AP$29;AP$32:AP$34},$AO51))</f>
        <v/>
      </c>
      <c r="AQ51" s="2" t="str">
        <f t="shared" si="61"/>
        <v/>
      </c>
      <c r="AR51" s="2" t="str">
        <f t="shared" si="61"/>
        <v/>
      </c>
      <c r="AS51" s="80" t="str">
        <f t="shared" si="26"/>
        <v/>
      </c>
      <c r="AT51" s="69" t="str">
        <f t="shared" si="27"/>
        <v>kava1ys70jvnajkv88529ys6urjcyle3k2j9r24g6a7</v>
      </c>
      <c r="AU51" s="69">
        <f t="shared" si="28"/>
        <v>100913885</v>
      </c>
      <c r="AV51" s="81">
        <f t="shared" si="29"/>
        <v>0</v>
      </c>
      <c r="AW51" s="127">
        <f t="shared" si="30"/>
        <v>0</v>
      </c>
    </row>
    <row r="52">
      <c r="A52" s="46"/>
      <c r="B52" s="2"/>
      <c r="C52" s="79"/>
      <c r="E52" s="81" t="s">
        <v>243</v>
      </c>
      <c r="F52" s="83" t="str">
        <f t="shared" ref="F52:H52" si="62">if(countifs({F$2:F$4;F$7:F$9;F$12:F$14;F$17:F$19;F$22:F$24;F$27:F$29;F$32:F$34},$E52)=0,,countifs({F$2:F$4;F$7:F$9;F$12:F$14;F$17:F$19;F$22:F$24;F$27:F$29;F$32:F$34},$E52))</f>
        <v/>
      </c>
      <c r="G52" s="78" t="str">
        <f t="shared" si="62"/>
        <v/>
      </c>
      <c r="H52" s="84" t="str">
        <f t="shared" si="62"/>
        <v/>
      </c>
      <c r="I52" s="89" t="str">
        <f t="shared" si="7"/>
        <v/>
      </c>
      <c r="J52" s="81" t="str">
        <f t="shared" si="8"/>
        <v>kava12w6678r0np4qr3g23ljvwm3zgmez565qd2dhhz</v>
      </c>
      <c r="K52" s="81">
        <f t="shared" si="9"/>
        <v>1187794454</v>
      </c>
      <c r="L52" s="81">
        <f t="shared" si="10"/>
        <v>0</v>
      </c>
      <c r="N52" s="81" t="s">
        <v>243</v>
      </c>
      <c r="O52" s="83" t="str">
        <f t="shared" ref="O52:Q52" si="63">if(countifs({K$2:K$4;K$7:K$9;K$12:K$14;K$17:K$19;K$22:K$24;K$27:K$29;K$32:K$34},$N52)=0,"",countifs({K$2:K$4;K$7:K$9;K$12:K$14;K$17:K$19;K$22:K$24;K$27:K$29;K$32:K$34},$N52))</f>
        <v/>
      </c>
      <c r="P52" s="78">
        <f t="shared" si="63"/>
        <v>1</v>
      </c>
      <c r="Q52" s="84" t="str">
        <f t="shared" si="63"/>
        <v/>
      </c>
      <c r="R52" s="80">
        <f t="shared" si="12"/>
        <v>500</v>
      </c>
      <c r="S52" s="81" t="str">
        <f t="shared" si="13"/>
        <v>kava12w6678r0np4qr3g23ljvwm3zgmez565qd2dhhz</v>
      </c>
      <c r="T52" s="81">
        <f t="shared" si="14"/>
        <v>1187794454</v>
      </c>
      <c r="U52" s="81">
        <f t="shared" si="15"/>
        <v>0.2281021898</v>
      </c>
      <c r="V52" s="2"/>
      <c r="W52" s="81" t="s">
        <v>243</v>
      </c>
      <c r="X52" s="85" t="str">
        <f t="shared" ref="X52:Z52" si="64">if(countifs({P$2:P$4;P$7:P$9;P$12:P$14;P$17:P$19;P$22:P$24;P$27:P$29;P$32:P$34},$W52)=0,"",countifs({P$2:P$4;P$7:P$9;P$12:P$14;P$17:P$19;P$22:P$24;P$27:P$29;P$32:P$34},$W52))</f>
        <v/>
      </c>
      <c r="Y52" s="86" t="str">
        <f t="shared" si="64"/>
        <v/>
      </c>
      <c r="Z52" s="87" t="str">
        <f t="shared" si="64"/>
        <v/>
      </c>
      <c r="AA52" s="88" t="str">
        <f t="shared" si="17"/>
        <v/>
      </c>
      <c r="AB52" s="81" t="str">
        <f t="shared" si="34"/>
        <v>kava12w6678r0np4qr3g23ljvwm3zgmez565qd2dhhz</v>
      </c>
      <c r="AC52" s="81">
        <f t="shared" si="18"/>
        <v>1187794454</v>
      </c>
      <c r="AD52" s="81">
        <f t="shared" si="19"/>
        <v>0</v>
      </c>
      <c r="AE52" s="2"/>
      <c r="AF52" s="81" t="s">
        <v>243</v>
      </c>
      <c r="AG52" s="2" t="str">
        <f t="shared" ref="AG52:AI52" si="65">if(countifs({U$2:U$4;U$7:U$9;U$12:U$14;U$17:U$19;U$22:U$24;U$27:U$29;U$32:U$34},$AF52)=0,"",countifs({U$2:U$4;U$7:U$9;U$12:U$14;U$17:U$19;U$22:U$24;U$27:U$29;U$32:U$34},$AF52))</f>
        <v/>
      </c>
      <c r="AH52" s="2" t="str">
        <f t="shared" si="65"/>
        <v/>
      </c>
      <c r="AI52" s="2" t="str">
        <f t="shared" si="65"/>
        <v/>
      </c>
      <c r="AJ52" s="80" t="str">
        <f t="shared" si="21"/>
        <v/>
      </c>
      <c r="AK52" s="81" t="str">
        <f t="shared" si="22"/>
        <v>kava12w6678r0np4qr3g23ljvwm3zgmez565qd2dhhz</v>
      </c>
      <c r="AL52" s="81">
        <f t="shared" si="23"/>
        <v>1187794454</v>
      </c>
      <c r="AM52" s="81">
        <f t="shared" si="24"/>
        <v>0</v>
      </c>
      <c r="AN52" s="15"/>
      <c r="AO52" s="81" t="s">
        <v>243</v>
      </c>
      <c r="AP52" s="2" t="str">
        <f t="shared" ref="AP52:AR52" si="66">if(countifs({AP$2:AP$4;AP$7:AP$9;AP$12:AP$14;AP$17:AP$19;AP$22:AP$24;AP$27:AP$29;AP$32:AP$34},$AO52)=0,"",countifs({AP$2:AP$4;AP$7:AP$9;AP$12:AP$14;AP$17:AP$19;AP$22:AP$24;AP$27:AP$29;AP$32:AP$34},$AO52))</f>
        <v/>
      </c>
      <c r="AQ52" s="2" t="str">
        <f t="shared" si="66"/>
        <v/>
      </c>
      <c r="AR52" s="2" t="str">
        <f t="shared" si="66"/>
        <v/>
      </c>
      <c r="AS52" s="80" t="str">
        <f t="shared" si="26"/>
        <v/>
      </c>
      <c r="AT52" s="69" t="str">
        <f t="shared" si="27"/>
        <v>kava12w6678r0np4qr3g23ljvwm3zgmez565qd2dhhz</v>
      </c>
      <c r="AU52" s="69">
        <f t="shared" si="28"/>
        <v>1187794454</v>
      </c>
      <c r="AV52" s="81">
        <f t="shared" si="29"/>
        <v>0</v>
      </c>
      <c r="AW52" s="127">
        <f t="shared" si="30"/>
        <v>0.2281021898</v>
      </c>
    </row>
    <row r="53">
      <c r="A53" s="46"/>
      <c r="B53" s="2"/>
      <c r="C53" s="79"/>
      <c r="E53" s="81" t="s">
        <v>125</v>
      </c>
      <c r="F53" s="83" t="str">
        <f t="shared" ref="F53:H53" si="67">if(countifs({F$2:F$4;F$7:F$9;F$12:F$14;F$17:F$19;F$22:F$24;F$27:F$29;F$32:F$34},$E53)=0,,countifs({F$2:F$4;F$7:F$9;F$12:F$14;F$17:F$19;F$22:F$24;F$27:F$29;F$32:F$34},$E53))</f>
        <v/>
      </c>
      <c r="G53" s="78" t="str">
        <f t="shared" si="67"/>
        <v/>
      </c>
      <c r="H53" s="84" t="str">
        <f t="shared" si="67"/>
        <v/>
      </c>
      <c r="I53" s="89" t="str">
        <f t="shared" si="7"/>
        <v/>
      </c>
      <c r="J53" s="81" t="str">
        <f t="shared" si="8"/>
        <v>kava1rey3zzq7hr0v2llxz9t6tqunhew24mpq2dkr7f</v>
      </c>
      <c r="K53" s="81">
        <f t="shared" si="9"/>
        <v>1360190454</v>
      </c>
      <c r="L53" s="81">
        <f t="shared" si="10"/>
        <v>0</v>
      </c>
      <c r="N53" s="81" t="s">
        <v>125</v>
      </c>
      <c r="O53" s="83" t="str">
        <f t="shared" ref="O53:Q53" si="68">if(countifs({K$2:K$4;K$7:K$9;K$12:K$14;K$17:K$19;K$22:K$24;K$27:K$29;K$32:K$34},$N53)=0,"",countifs({K$2:K$4;K$7:K$9;K$12:K$14;K$17:K$19;K$22:K$24;K$27:K$29;K$32:K$34},$N53))</f>
        <v/>
      </c>
      <c r="P53" s="78" t="str">
        <f t="shared" si="68"/>
        <v/>
      </c>
      <c r="Q53" s="84" t="str">
        <f t="shared" si="68"/>
        <v/>
      </c>
      <c r="R53" s="80" t="str">
        <f t="shared" si="12"/>
        <v/>
      </c>
      <c r="S53" s="81" t="str">
        <f t="shared" si="13"/>
        <v>kava1rey3zzq7hr0v2llxz9t6tqunhew24mpq2dkr7f</v>
      </c>
      <c r="T53" s="81">
        <f t="shared" si="14"/>
        <v>1360190454</v>
      </c>
      <c r="U53" s="81">
        <f t="shared" si="15"/>
        <v>0</v>
      </c>
      <c r="V53" s="2"/>
      <c r="W53" s="81" t="s">
        <v>125</v>
      </c>
      <c r="X53" s="85" t="str">
        <f t="shared" ref="X53:Z53" si="69">if(countifs({P$2:P$4;P$7:P$9;P$12:P$14;P$17:P$19;P$22:P$24;P$27:P$29;P$32:P$34},$W53)=0,"",countifs({P$2:P$4;P$7:P$9;P$12:P$14;P$17:P$19;P$22:P$24;P$27:P$29;P$32:P$34},$W53))</f>
        <v/>
      </c>
      <c r="Y53" s="86">
        <f t="shared" si="69"/>
        <v>2</v>
      </c>
      <c r="Z53" s="87" t="str">
        <f t="shared" si="69"/>
        <v/>
      </c>
      <c r="AA53" s="88">
        <f t="shared" si="17"/>
        <v>1000</v>
      </c>
      <c r="AB53" s="81" t="str">
        <f t="shared" si="34"/>
        <v>kava1rey3zzq7hr0v2llxz9t6tqunhew24mpq2dkr7f</v>
      </c>
      <c r="AC53" s="81">
        <f t="shared" si="18"/>
        <v>1360190454</v>
      </c>
      <c r="AD53" s="81">
        <f t="shared" si="19"/>
        <v>0.3225806452</v>
      </c>
      <c r="AE53" s="2"/>
      <c r="AF53" s="81" t="s">
        <v>125</v>
      </c>
      <c r="AG53" s="2" t="str">
        <f t="shared" ref="AG53:AI53" si="70">if(countifs({U$2:U$4;U$7:U$9;U$12:U$14;U$17:U$19;U$22:U$24;U$27:U$29;U$32:U$34},$AF53)=0,"",countifs({U$2:U$4;U$7:U$9;U$12:U$14;U$17:U$19;U$22:U$24;U$27:U$29;U$32:U$34},$AF53))</f>
        <v/>
      </c>
      <c r="AH53" s="2" t="str">
        <f t="shared" si="70"/>
        <v/>
      </c>
      <c r="AI53" s="2" t="str">
        <f t="shared" si="70"/>
        <v/>
      </c>
      <c r="AJ53" s="80" t="str">
        <f t="shared" si="21"/>
        <v/>
      </c>
      <c r="AK53" s="81" t="str">
        <f t="shared" si="22"/>
        <v>kava1rey3zzq7hr0v2llxz9t6tqunhew24mpq2dkr7f</v>
      </c>
      <c r="AL53" s="81">
        <f t="shared" si="23"/>
        <v>1360190454</v>
      </c>
      <c r="AM53" s="81">
        <f t="shared" si="24"/>
        <v>0</v>
      </c>
      <c r="AN53" s="15"/>
      <c r="AO53" s="81" t="s">
        <v>125</v>
      </c>
      <c r="AP53" s="2" t="str">
        <f t="shared" ref="AP53:AR53" si="71">if(countifs({AP$2:AP$4;AP$7:AP$9;AP$12:AP$14;AP$17:AP$19;AP$22:AP$24;AP$27:AP$29;AP$32:AP$34},$AO53)=0,"",countifs({AP$2:AP$4;AP$7:AP$9;AP$12:AP$14;AP$17:AP$19;AP$22:AP$24;AP$27:AP$29;AP$32:AP$34},$AO53))</f>
        <v/>
      </c>
      <c r="AQ53" s="2" t="str">
        <f t="shared" si="71"/>
        <v/>
      </c>
      <c r="AR53" s="2" t="str">
        <f t="shared" si="71"/>
        <v/>
      </c>
      <c r="AS53" s="80" t="str">
        <f t="shared" si="26"/>
        <v/>
      </c>
      <c r="AT53" s="69" t="str">
        <f t="shared" si="27"/>
        <v>kava1rey3zzq7hr0v2llxz9t6tqunhew24mpq2dkr7f</v>
      </c>
      <c r="AU53" s="69">
        <f t="shared" si="28"/>
        <v>1360190454</v>
      </c>
      <c r="AV53" s="81">
        <f t="shared" si="29"/>
        <v>0</v>
      </c>
      <c r="AW53" s="127">
        <f t="shared" si="30"/>
        <v>0.3225806452</v>
      </c>
    </row>
    <row r="54">
      <c r="A54" s="46"/>
      <c r="B54" s="2"/>
      <c r="C54" s="79"/>
      <c r="E54" s="81" t="s">
        <v>235</v>
      </c>
      <c r="F54" s="83" t="str">
        <f t="shared" ref="F54:H54" si="72">if(countifs({F$2:F$4;F$7:F$9;F$12:F$14;F$17:F$19;F$22:F$24;F$27:F$29;F$32:F$34},$E54)=0,,countifs({F$2:F$4;F$7:F$9;F$12:F$14;F$17:F$19;F$22:F$24;F$27:F$29;F$32:F$34},$E54))</f>
        <v/>
      </c>
      <c r="G54" s="78" t="str">
        <f t="shared" si="72"/>
        <v/>
      </c>
      <c r="H54" s="84" t="str">
        <f t="shared" si="72"/>
        <v/>
      </c>
      <c r="I54" s="89" t="str">
        <f t="shared" si="7"/>
        <v/>
      </c>
      <c r="J54" s="81" t="str">
        <f t="shared" si="8"/>
        <v>kava1ycyuk3mpw3dls45z9jqqhtp8amspjwrgt8xvey</v>
      </c>
      <c r="K54" s="81" t="str">
        <f t="shared" si="9"/>
        <v/>
      </c>
      <c r="L54" s="81">
        <f t="shared" si="10"/>
        <v>0</v>
      </c>
      <c r="N54" s="81" t="s">
        <v>235</v>
      </c>
      <c r="O54" s="83" t="str">
        <f t="shared" ref="O54:Q54" si="73">if(countifs({K$2:K$4;K$7:K$9;K$12:K$14;K$17:K$19;K$22:K$24;K$27:K$29;K$32:K$34},$N54)=0,"",countifs({K$2:K$4;K$7:K$9;K$12:K$14;K$17:K$19;K$22:K$24;K$27:K$29;K$32:K$34},$N54))</f>
        <v/>
      </c>
      <c r="P54" s="78" t="str">
        <f t="shared" si="73"/>
        <v/>
      </c>
      <c r="Q54" s="84">
        <f t="shared" si="73"/>
        <v>1</v>
      </c>
      <c r="R54" s="80">
        <f t="shared" si="12"/>
        <v>300</v>
      </c>
      <c r="S54" s="81" t="str">
        <f t="shared" si="13"/>
        <v>kava1ycyuk3mpw3dls45z9jqqhtp8amspjwrgt8xvey</v>
      </c>
      <c r="T54" s="81" t="str">
        <f t="shared" si="14"/>
        <v/>
      </c>
      <c r="U54" s="81">
        <f t="shared" si="15"/>
        <v>0.1368613139</v>
      </c>
      <c r="V54" s="2"/>
      <c r="W54" s="81" t="s">
        <v>235</v>
      </c>
      <c r="X54" s="85" t="str">
        <f t="shared" ref="X54:Z54" si="74">if(countifs({P$2:P$4;P$7:P$9;P$12:P$14;P$17:P$19;P$22:P$24;P$27:P$29;P$32:P$34},$W54)=0,"",countifs({P$2:P$4;P$7:P$9;P$12:P$14;P$17:P$19;P$22:P$24;P$27:P$29;P$32:P$34},$W54))</f>
        <v/>
      </c>
      <c r="Y54" s="86" t="str">
        <f t="shared" si="74"/>
        <v/>
      </c>
      <c r="Z54" s="87" t="str">
        <f t="shared" si="74"/>
        <v/>
      </c>
      <c r="AA54" s="88" t="str">
        <f t="shared" si="17"/>
        <v/>
      </c>
      <c r="AB54" s="81" t="str">
        <f t="shared" si="34"/>
        <v>kava1ycyuk3mpw3dls45z9jqqhtp8amspjwrgt8xvey</v>
      </c>
      <c r="AC54" s="81" t="str">
        <f t="shared" si="18"/>
        <v/>
      </c>
      <c r="AD54" s="81">
        <f t="shared" si="19"/>
        <v>0</v>
      </c>
      <c r="AE54" s="2"/>
      <c r="AF54" s="81" t="s">
        <v>235</v>
      </c>
      <c r="AG54" s="2" t="str">
        <f t="shared" ref="AG54:AI54" si="75">if(countifs({U$2:U$4;U$7:U$9;U$12:U$14;U$17:U$19;U$22:U$24;U$27:U$29;U$32:U$34},$AF54)=0,"",countifs({U$2:U$4;U$7:U$9;U$12:U$14;U$17:U$19;U$22:U$24;U$27:U$29;U$32:U$34},$AF54))</f>
        <v/>
      </c>
      <c r="AH54" s="2" t="str">
        <f t="shared" si="75"/>
        <v/>
      </c>
      <c r="AI54" s="2" t="str">
        <f t="shared" si="75"/>
        <v/>
      </c>
      <c r="AJ54" s="80" t="str">
        <f t="shared" si="21"/>
        <v/>
      </c>
      <c r="AK54" s="81" t="str">
        <f t="shared" si="22"/>
        <v>kava1ycyuk3mpw3dls45z9jqqhtp8amspjwrgt8xvey</v>
      </c>
      <c r="AL54" s="81" t="str">
        <f t="shared" si="23"/>
        <v/>
      </c>
      <c r="AM54" s="81">
        <f t="shared" si="24"/>
        <v>0</v>
      </c>
      <c r="AN54" s="15"/>
      <c r="AO54" s="81" t="s">
        <v>235</v>
      </c>
      <c r="AP54" s="2" t="str">
        <f t="shared" ref="AP54:AR54" si="76">if(countifs({AP$2:AP$4;AP$7:AP$9;AP$12:AP$14;AP$17:AP$19;AP$22:AP$24;AP$27:AP$29;AP$32:AP$34},$AO54)=0,"",countifs({AP$2:AP$4;AP$7:AP$9;AP$12:AP$14;AP$17:AP$19;AP$22:AP$24;AP$27:AP$29;AP$32:AP$34},$AO54))</f>
        <v/>
      </c>
      <c r="AQ54" s="2" t="str">
        <f t="shared" si="76"/>
        <v/>
      </c>
      <c r="AR54" s="2" t="str">
        <f t="shared" si="76"/>
        <v/>
      </c>
      <c r="AS54" s="80" t="str">
        <f t="shared" si="26"/>
        <v/>
      </c>
      <c r="AT54" s="69" t="str">
        <f t="shared" si="27"/>
        <v>kava1ycyuk3mpw3dls45z9jqqhtp8amspjwrgt8xvey</v>
      </c>
      <c r="AU54" s="69" t="str">
        <f t="shared" si="28"/>
        <v/>
      </c>
      <c r="AV54" s="81">
        <f t="shared" si="29"/>
        <v>0</v>
      </c>
      <c r="AW54" s="127">
        <f t="shared" si="30"/>
        <v>0.1368613139</v>
      </c>
    </row>
    <row r="55">
      <c r="A55" s="46"/>
      <c r="B55" s="2"/>
      <c r="C55" s="79"/>
      <c r="E55" s="81" t="s">
        <v>250</v>
      </c>
      <c r="F55" s="83" t="str">
        <f t="shared" ref="F55:H55" si="77">if(countifs({F$2:F$4;F$7:F$9;F$12:F$14;F$17:F$19;F$22:F$24;F$27:F$29;F$32:F$34},$E55)=0,,countifs({F$2:F$4;F$7:F$9;F$12:F$14;F$17:F$19;F$22:F$24;F$27:F$29;F$32:F$34},$E55))</f>
        <v/>
      </c>
      <c r="G55" s="78" t="str">
        <f t="shared" si="77"/>
        <v/>
      </c>
      <c r="H55" s="84" t="str">
        <f t="shared" si="77"/>
        <v/>
      </c>
      <c r="I55" s="89" t="str">
        <f t="shared" si="7"/>
        <v/>
      </c>
      <c r="J55" s="81" t="str">
        <f t="shared" si="8"/>
        <v>kava1araw882cwlnnxmqey8urc6fk4fc7ddaz9gjqhh</v>
      </c>
      <c r="K55" s="81">
        <f t="shared" si="9"/>
        <v>1240078364</v>
      </c>
      <c r="L55" s="81">
        <f t="shared" si="10"/>
        <v>0</v>
      </c>
      <c r="N55" s="81" t="s">
        <v>250</v>
      </c>
      <c r="O55" s="83" t="str">
        <f t="shared" ref="O55:Q55" si="78">if(countifs({K$2:K$4;K$7:K$9;K$12:K$14;K$17:K$19;K$22:K$24;K$27:K$29;K$32:K$34},$N55)=0,"",countifs({K$2:K$4;K$7:K$9;K$12:K$14;K$17:K$19;K$22:K$24;K$27:K$29;K$32:K$34},$N55))</f>
        <v/>
      </c>
      <c r="P55" s="78">
        <f t="shared" si="78"/>
        <v>1</v>
      </c>
      <c r="Q55" s="84" t="str">
        <f t="shared" si="78"/>
        <v/>
      </c>
      <c r="R55" s="80">
        <f t="shared" si="12"/>
        <v>500</v>
      </c>
      <c r="S55" s="81" t="str">
        <f t="shared" si="13"/>
        <v>kava1araw882cwlnnxmqey8urc6fk4fc7ddaz9gjqhh</v>
      </c>
      <c r="T55" s="81">
        <f t="shared" si="14"/>
        <v>1240078364</v>
      </c>
      <c r="U55" s="81">
        <f t="shared" si="15"/>
        <v>0.2281021898</v>
      </c>
      <c r="V55" s="2"/>
      <c r="W55" s="81" t="s">
        <v>250</v>
      </c>
      <c r="X55" s="85" t="str">
        <f t="shared" ref="X55:Z55" si="79">if(countifs({P$2:P$4;P$7:P$9;P$12:P$14;P$17:P$19;P$22:P$24;P$27:P$29;P$32:P$34},$W55)=0,"",countifs({P$2:P$4;P$7:P$9;P$12:P$14;P$17:P$19;P$22:P$24;P$27:P$29;P$32:P$34},$W55))</f>
        <v/>
      </c>
      <c r="Y55" s="86" t="str">
        <f t="shared" si="79"/>
        <v/>
      </c>
      <c r="Z55" s="87" t="str">
        <f t="shared" si="79"/>
        <v/>
      </c>
      <c r="AA55" s="88" t="str">
        <f t="shared" si="17"/>
        <v/>
      </c>
      <c r="AB55" s="81" t="str">
        <f t="shared" si="34"/>
        <v>kava1araw882cwlnnxmqey8urc6fk4fc7ddaz9gjqhh</v>
      </c>
      <c r="AC55" s="81">
        <f t="shared" si="18"/>
        <v>1240078364</v>
      </c>
      <c r="AD55" s="81">
        <f t="shared" si="19"/>
        <v>0</v>
      </c>
      <c r="AE55" s="2"/>
      <c r="AF55" s="81" t="s">
        <v>250</v>
      </c>
      <c r="AG55" s="2" t="str">
        <f t="shared" ref="AG55:AI55" si="80">if(countifs({U$2:U$4;U$7:U$9;U$12:U$14;U$17:U$19;U$22:U$24;U$27:U$29;U$32:U$34},$AF55)=0,"",countifs({U$2:U$4;U$7:U$9;U$12:U$14;U$17:U$19;U$22:U$24;U$27:U$29;U$32:U$34},$AF55))</f>
        <v/>
      </c>
      <c r="AH55" s="2" t="str">
        <f t="shared" si="80"/>
        <v/>
      </c>
      <c r="AI55" s="2" t="str">
        <f t="shared" si="80"/>
        <v/>
      </c>
      <c r="AJ55" s="80" t="str">
        <f t="shared" si="21"/>
        <v/>
      </c>
      <c r="AK55" s="81" t="str">
        <f t="shared" si="22"/>
        <v>kava1araw882cwlnnxmqey8urc6fk4fc7ddaz9gjqhh</v>
      </c>
      <c r="AL55" s="81">
        <f t="shared" si="23"/>
        <v>1240078364</v>
      </c>
      <c r="AM55" s="81">
        <f t="shared" si="24"/>
        <v>0</v>
      </c>
      <c r="AN55" s="15"/>
      <c r="AO55" s="81" t="s">
        <v>250</v>
      </c>
      <c r="AP55" s="2" t="str">
        <f t="shared" ref="AP55:AR55" si="81">if(countifs({AP$2:AP$4;AP$7:AP$9;AP$12:AP$14;AP$17:AP$19;AP$22:AP$24;AP$27:AP$29;AP$32:AP$34},$AO55)=0,"",countifs({AP$2:AP$4;AP$7:AP$9;AP$12:AP$14;AP$17:AP$19;AP$22:AP$24;AP$27:AP$29;AP$32:AP$34},$AO55))</f>
        <v/>
      </c>
      <c r="AQ55" s="2" t="str">
        <f t="shared" si="81"/>
        <v/>
      </c>
      <c r="AR55" s="2" t="str">
        <f t="shared" si="81"/>
        <v/>
      </c>
      <c r="AS55" s="80" t="str">
        <f t="shared" si="26"/>
        <v/>
      </c>
      <c r="AT55" s="69" t="str">
        <f t="shared" si="27"/>
        <v>kava1araw882cwlnnxmqey8urc6fk4fc7ddaz9gjqhh</v>
      </c>
      <c r="AU55" s="69">
        <f t="shared" si="28"/>
        <v>1240078364</v>
      </c>
      <c r="AV55" s="81">
        <f t="shared" si="29"/>
        <v>0</v>
      </c>
      <c r="AW55" s="127">
        <f t="shared" si="30"/>
        <v>0.2281021898</v>
      </c>
    </row>
    <row r="56">
      <c r="A56" s="46"/>
      <c r="B56" s="2"/>
      <c r="C56" s="79"/>
      <c r="E56" s="81" t="s">
        <v>120</v>
      </c>
      <c r="F56" s="78" t="str">
        <f t="shared" ref="F56:H56" si="82">if(countifs({F$2:F$4;F$7:F$9;F$12:F$14;F$17:F$19;F$22:F$24;F$27:F$29;F$32:F$34},$E56)=0,,countifs({F$2:F$4;F$7:F$9;F$12:F$14;F$17:F$19;F$22:F$24;F$27:F$29;F$32:F$34},$E56))</f>
        <v/>
      </c>
      <c r="G56" s="78" t="str">
        <f t="shared" si="82"/>
        <v/>
      </c>
      <c r="H56" s="78" t="str">
        <f t="shared" si="82"/>
        <v/>
      </c>
      <c r="I56" s="89" t="str">
        <f t="shared" si="7"/>
        <v/>
      </c>
      <c r="J56" s="81" t="str">
        <f t="shared" si="8"/>
        <v/>
      </c>
      <c r="K56" s="81" t="str">
        <f t="shared" si="9"/>
        <v/>
      </c>
      <c r="L56" s="81">
        <f t="shared" si="10"/>
        <v>0</v>
      </c>
      <c r="N56" s="81" t="s">
        <v>120</v>
      </c>
      <c r="O56" s="83" t="str">
        <f t="shared" ref="O56:Q56" si="83">if(countifs({K$2:K$4;K$7:K$9;K$12:K$14;K$17:K$19;K$22:K$24;K$27:K$29;K$32:K$34},$N56)=0,"",countifs({K$2:K$4;K$7:K$9;K$12:K$14;K$17:K$19;K$22:K$24;K$27:K$29;K$32:K$34},$N56))</f>
        <v/>
      </c>
      <c r="P56" s="78" t="str">
        <f t="shared" si="83"/>
        <v/>
      </c>
      <c r="Q56" s="84" t="str">
        <f t="shared" si="83"/>
        <v/>
      </c>
      <c r="R56" s="80" t="str">
        <f t="shared" si="12"/>
        <v/>
      </c>
      <c r="S56" s="81" t="str">
        <f t="shared" si="13"/>
        <v/>
      </c>
      <c r="T56" s="81" t="str">
        <f t="shared" si="14"/>
        <v/>
      </c>
      <c r="U56" s="81">
        <f t="shared" si="15"/>
        <v>0</v>
      </c>
      <c r="V56" s="2"/>
      <c r="W56" s="81" t="s">
        <v>120</v>
      </c>
      <c r="X56" s="85" t="str">
        <f t="shared" ref="X56:Z56" si="84">if(countifs({P$2:P$4;P$7:P$9;P$12:P$14;P$17:P$19;P$22:P$24;P$27:P$29;P$32:P$34},$W56)=0,"",countifs({P$2:P$4;P$7:P$9;P$12:P$14;P$17:P$19;P$22:P$24;P$27:P$29;P$32:P$34},$W56))</f>
        <v/>
      </c>
      <c r="Y56" s="86" t="str">
        <f t="shared" si="84"/>
        <v/>
      </c>
      <c r="Z56" s="87" t="str">
        <f t="shared" si="84"/>
        <v/>
      </c>
      <c r="AA56" s="88" t="str">
        <f t="shared" si="17"/>
        <v/>
      </c>
      <c r="AB56" s="81" t="str">
        <f t="shared" si="34"/>
        <v/>
      </c>
      <c r="AC56" s="81" t="str">
        <f t="shared" si="18"/>
        <v/>
      </c>
      <c r="AD56" s="81">
        <f t="shared" si="19"/>
        <v>0</v>
      </c>
      <c r="AE56" s="2"/>
      <c r="AF56" s="81" t="s">
        <v>120</v>
      </c>
      <c r="AG56" s="2" t="str">
        <f t="shared" ref="AG56:AI56" si="85">if(countifs({U$2:U$4;U$7:U$9;U$12:U$14;U$17:U$19;U$22:U$24;U$27:U$29;U$32:U$34},$AF56)=0,"",countifs({U$2:U$4;U$7:U$9;U$12:U$14;U$17:U$19;U$22:U$24;U$27:U$29;U$32:U$34},$AF56))</f>
        <v/>
      </c>
      <c r="AH56" s="2" t="str">
        <f t="shared" si="85"/>
        <v/>
      </c>
      <c r="AI56" s="2" t="str">
        <f t="shared" si="85"/>
        <v/>
      </c>
      <c r="AJ56" s="80" t="str">
        <f t="shared" si="21"/>
        <v/>
      </c>
      <c r="AK56" s="81" t="str">
        <f t="shared" si="22"/>
        <v/>
      </c>
      <c r="AL56" s="81" t="str">
        <f t="shared" si="23"/>
        <v/>
      </c>
      <c r="AM56" s="81">
        <f t="shared" si="24"/>
        <v>0</v>
      </c>
      <c r="AN56" s="15"/>
      <c r="AO56" s="81" t="s">
        <v>120</v>
      </c>
      <c r="AP56" s="2" t="str">
        <f t="shared" ref="AP56:AR56" si="86">if(countifs({AP$2:AP$4;AP$7:AP$9;AP$12:AP$14;AP$17:AP$19;AP$22:AP$24;AP$27:AP$29;AP$32:AP$34},$AO56)=0,"",countifs({AP$2:AP$4;AP$7:AP$9;AP$12:AP$14;AP$17:AP$19;AP$22:AP$24;AP$27:AP$29;AP$32:AP$34},$AO56))</f>
        <v/>
      </c>
      <c r="AQ56" s="2" t="str">
        <f t="shared" si="86"/>
        <v/>
      </c>
      <c r="AR56" s="2" t="str">
        <f t="shared" si="86"/>
        <v/>
      </c>
      <c r="AS56" s="80" t="str">
        <f t="shared" si="26"/>
        <v/>
      </c>
      <c r="AT56" s="69" t="str">
        <f t="shared" si="27"/>
        <v/>
      </c>
      <c r="AU56" s="69" t="str">
        <f t="shared" si="28"/>
        <v/>
      </c>
      <c r="AV56" s="81">
        <f t="shared" si="29"/>
        <v>0</v>
      </c>
      <c r="AW56" s="127">
        <f t="shared" si="30"/>
        <v>0</v>
      </c>
    </row>
    <row r="57">
      <c r="A57" s="46"/>
      <c r="B57" s="2"/>
      <c r="C57" s="79"/>
      <c r="E57" s="81" t="s">
        <v>222</v>
      </c>
      <c r="F57" s="2">
        <f t="shared" ref="F57:H57" si="87">if(countifs({F$2:F$4;F$7:F$9;F$12:F$14;F$17:F$19;F$22:F$24;F$27:F$29;F$32:F$34},$E57)=0,,countifs({F$2:F$4;F$7:F$9;F$12:F$14;F$17:F$19;F$22:F$24;F$27:F$29;F$32:F$34},$E57))</f>
        <v>3</v>
      </c>
      <c r="G57" s="2">
        <f t="shared" si="87"/>
        <v>6</v>
      </c>
      <c r="H57" s="2">
        <f t="shared" si="87"/>
        <v>1</v>
      </c>
      <c r="I57" s="80">
        <f t="shared" si="7"/>
        <v>5400</v>
      </c>
      <c r="J57" s="81" t="str">
        <f t="shared" si="8"/>
        <v>kava16lmseu3ufkg3ec2xuulnmkdtq8phn60kz0a57r</v>
      </c>
      <c r="K57" s="81" t="str">
        <f t="shared" si="9"/>
        <v>786cb3a02e9fe3aa</v>
      </c>
      <c r="L57" s="81">
        <f t="shared" si="10"/>
        <v>3.662233556</v>
      </c>
      <c r="N57" s="81" t="s">
        <v>222</v>
      </c>
      <c r="O57" s="83" t="str">
        <f t="shared" ref="O57:Q57" si="88">if(countifs({K$2:K$4;K$7:K$9;K$12:K$14;K$17:K$19;K$22:K$24;K$27:K$29;K$32:K$34},$N57)=0,"",countifs({K$2:K$4;K$7:K$9;K$12:K$14;K$17:K$19;K$22:K$24;K$27:K$29;K$32:K$34},$N57))</f>
        <v/>
      </c>
      <c r="P57" s="78">
        <f t="shared" si="88"/>
        <v>4</v>
      </c>
      <c r="Q57" s="84">
        <f t="shared" si="88"/>
        <v>5</v>
      </c>
      <c r="R57" s="80">
        <f t="shared" si="12"/>
        <v>3500</v>
      </c>
      <c r="S57" s="81" t="str">
        <f t="shared" si="13"/>
        <v>kava16lmseu3ufkg3ec2xuulnmkdtq8phn60kz0a57r</v>
      </c>
      <c r="T57" s="81" t="str">
        <f t="shared" si="14"/>
        <v>786cb3a02e9fe3aa</v>
      </c>
      <c r="U57" s="81">
        <f t="shared" si="15"/>
        <v>1.596715328</v>
      </c>
      <c r="V57" s="2"/>
      <c r="W57" s="81" t="s">
        <v>222</v>
      </c>
      <c r="X57" s="85">
        <f t="shared" ref="X57:Z57" si="89">if(countifs({P$2:P$4;P$7:P$9;P$12:P$14;P$17:P$19;P$22:P$24;P$27:P$29;P$32:P$34},$W57)=0,"",countifs({P$2:P$4;P$7:P$9;P$12:P$14;P$17:P$19;P$22:P$24;P$27:P$29;P$32:P$34},$W57))</f>
        <v>4</v>
      </c>
      <c r="Y57" s="86">
        <f t="shared" si="89"/>
        <v>4</v>
      </c>
      <c r="Z57" s="87">
        <f t="shared" si="89"/>
        <v>6</v>
      </c>
      <c r="AA57" s="92">
        <f t="shared" si="17"/>
        <v>6600</v>
      </c>
      <c r="AB57" s="81" t="str">
        <f t="shared" si="34"/>
        <v>kava16lmseu3ufkg3ec2xuulnmkdtq8phn60kz0a57r</v>
      </c>
      <c r="AC57" s="81" t="str">
        <f t="shared" si="18"/>
        <v>786cb3a02e9fe3aa</v>
      </c>
      <c r="AD57" s="81">
        <f t="shared" si="19"/>
        <v>2.129032258</v>
      </c>
      <c r="AE57" s="2"/>
      <c r="AF57" s="81" t="s">
        <v>222</v>
      </c>
      <c r="AG57" s="2">
        <f t="shared" ref="AG57:AI57" si="90">if(countifs({U$2:U$4;U$7:U$9;U$12:U$14;U$17:U$19;U$22:U$24;U$27:U$29;U$32:U$34},$AF57)=0,"",countifs({U$2:U$4;U$7:U$9;U$12:U$14;U$17:U$19;U$22:U$24;U$27:U$29;U$32:U$34},$AF57))</f>
        <v>1</v>
      </c>
      <c r="AH57" s="2">
        <f t="shared" si="90"/>
        <v>5</v>
      </c>
      <c r="AI57" s="2">
        <f t="shared" si="90"/>
        <v>1</v>
      </c>
      <c r="AJ57" s="80">
        <f t="shared" si="21"/>
        <v>3500</v>
      </c>
      <c r="AK57" s="81" t="str">
        <f t="shared" si="22"/>
        <v>kava16lmseu3ufkg3ec2xuulnmkdtq8phn60kz0a57r</v>
      </c>
      <c r="AL57" s="81" t="str">
        <f t="shared" si="23"/>
        <v>786cb3a02e9fe3aa</v>
      </c>
      <c r="AM57" s="81">
        <f t="shared" si="24"/>
        <v>1.371473354</v>
      </c>
      <c r="AN57" s="15"/>
      <c r="AO57" s="81" t="s">
        <v>222</v>
      </c>
      <c r="AP57" s="2">
        <f t="shared" ref="AP57:AR57" si="91">if(countifs({AP$2:AP$4;AP$7:AP$9;AP$12:AP$14;AP$17:AP$19;AP$22:AP$24;AP$27:AP$29;AP$32:AP$34},$AO57)=0,"",countifs({AP$2:AP$4;AP$7:AP$9;AP$12:AP$14;AP$17:AP$19;AP$22:AP$24;AP$27:AP$29;AP$32:AP$34},$AO57))</f>
        <v>3</v>
      </c>
      <c r="AQ57" s="2">
        <f t="shared" si="91"/>
        <v>5</v>
      </c>
      <c r="AR57" s="2">
        <f t="shared" si="91"/>
        <v>5</v>
      </c>
      <c r="AS57" s="80">
        <f t="shared" si="26"/>
        <v>6100</v>
      </c>
      <c r="AT57" s="69" t="str">
        <f t="shared" si="27"/>
        <v>kava16lmseu3ufkg3ec2xuulnmkdtq8phn60kz0a57r</v>
      </c>
      <c r="AU57" s="69" t="str">
        <f t="shared" si="28"/>
        <v>786cb3a02e9fe3aa</v>
      </c>
      <c r="AV57" s="81">
        <f t="shared" si="29"/>
        <v>2.084757348</v>
      </c>
      <c r="AW57" s="127">
        <f t="shared" si="30"/>
        <v>10.84421184</v>
      </c>
    </row>
    <row r="58">
      <c r="A58" s="46"/>
      <c r="B58" s="2"/>
      <c r="C58" s="79"/>
      <c r="E58" s="81" t="s">
        <v>233</v>
      </c>
      <c r="F58" s="2" t="str">
        <f t="shared" ref="F58:H58" si="92">if(countifs({F$2:F$4;F$7:F$9;F$12:F$14;F$17:F$19;F$22:F$24;F$27:F$29;F$32:F$34},$E58)=0,,countifs({F$2:F$4;F$7:F$9;F$12:F$14;F$17:F$19;F$22:F$24;F$27:F$29;F$32:F$34},$E58))</f>
        <v/>
      </c>
      <c r="G58" s="2" t="str">
        <f t="shared" si="92"/>
        <v/>
      </c>
      <c r="H58" s="2" t="str">
        <f t="shared" si="92"/>
        <v/>
      </c>
      <c r="I58" s="80" t="str">
        <f t="shared" si="7"/>
        <v/>
      </c>
      <c r="J58" s="81" t="str">
        <f t="shared" si="8"/>
        <v>kava1ys70jvnajkv88529ys6urjcyle3k2j9r24g6a7</v>
      </c>
      <c r="K58" s="81">
        <f t="shared" si="9"/>
        <v>101079944</v>
      </c>
      <c r="L58" s="81">
        <f t="shared" si="10"/>
        <v>0</v>
      </c>
      <c r="N58" s="81" t="s">
        <v>233</v>
      </c>
      <c r="O58" s="83" t="str">
        <f t="shared" ref="O58:Q58" si="93">if(countifs({K$2:K$4;K$7:K$9;K$12:K$14;K$17:K$19;K$22:K$24;K$27:K$29;K$32:K$34},$N58)=0,"",countifs({K$2:K$4;K$7:K$9;K$12:K$14;K$17:K$19;K$22:K$24;K$27:K$29;K$32:K$34},$N58))</f>
        <v/>
      </c>
      <c r="P58" s="78" t="str">
        <f t="shared" si="93"/>
        <v/>
      </c>
      <c r="Q58" s="84" t="str">
        <f t="shared" si="93"/>
        <v/>
      </c>
      <c r="R58" s="80" t="str">
        <f t="shared" si="12"/>
        <v/>
      </c>
      <c r="S58" s="81" t="str">
        <f t="shared" si="13"/>
        <v>kava1ys70jvnajkv88529ys6urjcyle3k2j9r24g6a7</v>
      </c>
      <c r="T58" s="81">
        <f t="shared" si="14"/>
        <v>101079944</v>
      </c>
      <c r="U58" s="81">
        <f t="shared" si="15"/>
        <v>0</v>
      </c>
      <c r="V58" s="2"/>
      <c r="W58" s="81" t="s">
        <v>233</v>
      </c>
      <c r="X58" s="85" t="str">
        <f t="shared" ref="X58:Z58" si="94">if(countifs({P$2:P$4;P$7:P$9;P$12:P$14;P$17:P$19;P$22:P$24;P$27:P$29;P$32:P$34},$W58)=0,"",countifs({P$2:P$4;P$7:P$9;P$12:P$14;P$17:P$19;P$22:P$24;P$27:P$29;P$32:P$34},$W58))</f>
        <v/>
      </c>
      <c r="Y58" s="86" t="str">
        <f t="shared" si="94"/>
        <v/>
      </c>
      <c r="Z58" s="87" t="str">
        <f t="shared" si="94"/>
        <v/>
      </c>
      <c r="AA58" s="92" t="str">
        <f t="shared" si="17"/>
        <v/>
      </c>
      <c r="AB58" s="81" t="str">
        <f t="shared" si="34"/>
        <v>kava1ys70jvnajkv88529ys6urjcyle3k2j9r24g6a7</v>
      </c>
      <c r="AC58" s="81">
        <f t="shared" si="18"/>
        <v>101079944</v>
      </c>
      <c r="AD58" s="81">
        <f t="shared" si="19"/>
        <v>0</v>
      </c>
      <c r="AE58" s="2"/>
      <c r="AF58" s="81" t="s">
        <v>233</v>
      </c>
      <c r="AG58" s="2" t="str">
        <f t="shared" ref="AG58:AI58" si="95">if(countifs({U$2:U$4;U$7:U$9;U$12:U$14;U$17:U$19;U$22:U$24;U$27:U$29;U$32:U$34},$AF58)=0,"",countifs({U$2:U$4;U$7:U$9;U$12:U$14;U$17:U$19;U$22:U$24;U$27:U$29;U$32:U$34},$AF58))</f>
        <v/>
      </c>
      <c r="AH58" s="2" t="str">
        <f t="shared" si="95"/>
        <v/>
      </c>
      <c r="AI58" s="2" t="str">
        <f t="shared" si="95"/>
        <v/>
      </c>
      <c r="AJ58" s="80" t="str">
        <f t="shared" si="21"/>
        <v/>
      </c>
      <c r="AK58" s="81" t="str">
        <f t="shared" si="22"/>
        <v>kava1ys70jvnajkv88529ys6urjcyle3k2j9r24g6a7</v>
      </c>
      <c r="AL58" s="81">
        <f t="shared" si="23"/>
        <v>101079944</v>
      </c>
      <c r="AM58" s="81">
        <f t="shared" si="24"/>
        <v>0</v>
      </c>
      <c r="AN58" s="15"/>
      <c r="AO58" s="81" t="s">
        <v>233</v>
      </c>
      <c r="AP58" s="2" t="str">
        <f t="shared" ref="AP58:AR58" si="96">if(countifs({AP$2:AP$4;AP$7:AP$9;AP$12:AP$14;AP$17:AP$19;AP$22:AP$24;AP$27:AP$29;AP$32:AP$34},$AO58)=0,"",countifs({AP$2:AP$4;AP$7:AP$9;AP$12:AP$14;AP$17:AP$19;AP$22:AP$24;AP$27:AP$29;AP$32:AP$34},$AO58))</f>
        <v/>
      </c>
      <c r="AQ58" s="2" t="str">
        <f t="shared" si="96"/>
        <v/>
      </c>
      <c r="AR58" s="2">
        <f t="shared" si="96"/>
        <v>1</v>
      </c>
      <c r="AS58" s="80">
        <f t="shared" si="26"/>
        <v>300</v>
      </c>
      <c r="AT58" s="69" t="str">
        <f t="shared" si="27"/>
        <v>kava1ys70jvnajkv88529ys6urjcyle3k2j9r24g6a7</v>
      </c>
      <c r="AU58" s="69">
        <f t="shared" si="28"/>
        <v>101079944</v>
      </c>
      <c r="AV58" s="81">
        <f t="shared" si="29"/>
        <v>0.1025290499</v>
      </c>
      <c r="AW58" s="127">
        <f t="shared" si="30"/>
        <v>0.1025290499</v>
      </c>
    </row>
    <row r="59">
      <c r="A59" s="46"/>
      <c r="B59" s="2"/>
      <c r="C59" s="79"/>
      <c r="E59" s="81" t="s">
        <v>223</v>
      </c>
      <c r="F59" s="2">
        <f t="shared" ref="F59:H59" si="97">if(countifs({F$2:F$4;F$7:F$9;F$12:F$14;F$17:F$19;F$22:F$24;F$27:F$29;F$32:F$34},$E59)=0,,countifs({F$2:F$4;F$7:F$9;F$12:F$14;F$17:F$19;F$22:F$24;F$27:F$29;F$32:F$34},$E59))</f>
        <v>2</v>
      </c>
      <c r="G59" s="2">
        <f t="shared" si="97"/>
        <v>2</v>
      </c>
      <c r="H59" s="2">
        <f t="shared" si="97"/>
        <v>2</v>
      </c>
      <c r="I59" s="80">
        <f t="shared" si="7"/>
        <v>3000</v>
      </c>
      <c r="J59" s="81" t="str">
        <f t="shared" si="8"/>
        <v>kava1ys70jvnajkv88529ys6urjcyle3k2j9r24g6a7</v>
      </c>
      <c r="K59" s="81">
        <f t="shared" si="9"/>
        <v>101072850</v>
      </c>
      <c r="L59" s="81">
        <f t="shared" si="10"/>
        <v>2.034574198</v>
      </c>
      <c r="N59" s="81" t="s">
        <v>223</v>
      </c>
      <c r="O59" s="83">
        <f t="shared" ref="O59:Q59" si="98">if(countifs({K$2:K$4;K$7:K$9;K$12:K$14;K$17:K$19;K$22:K$24;K$27:K$29;K$32:K$34},$N59)=0,"",countifs({K$2:K$4;K$7:K$9;K$12:K$14;K$17:K$19;K$22:K$24;K$27:K$29;K$32:K$34},$N59))</f>
        <v>6</v>
      </c>
      <c r="P59" s="78" t="str">
        <f t="shared" si="98"/>
        <v/>
      </c>
      <c r="Q59" s="84">
        <f t="shared" si="98"/>
        <v>1</v>
      </c>
      <c r="R59" s="80">
        <f t="shared" si="12"/>
        <v>4500</v>
      </c>
      <c r="S59" s="81" t="str">
        <f t="shared" si="13"/>
        <v>kava1ys70jvnajkv88529ys6urjcyle3k2j9r24g6a7</v>
      </c>
      <c r="T59" s="81">
        <f t="shared" si="14"/>
        <v>101072850</v>
      </c>
      <c r="U59" s="81">
        <f t="shared" si="15"/>
        <v>2.052919708</v>
      </c>
      <c r="V59" s="2"/>
      <c r="W59" s="81" t="s">
        <v>223</v>
      </c>
      <c r="X59" s="85" t="str">
        <f t="shared" ref="X59:Z59" si="99">if(countifs({P$2:P$4;P$7:P$9;P$12:P$14;P$17:P$19;P$22:P$24;P$27:P$29;P$32:P$34},$W59)=0,"",countifs({P$2:P$4;P$7:P$9;P$12:P$14;P$17:P$19;P$22:P$24;P$27:P$29;P$32:P$34},$W59))</f>
        <v/>
      </c>
      <c r="Y59" s="86">
        <f t="shared" si="99"/>
        <v>2</v>
      </c>
      <c r="Z59" s="87">
        <f t="shared" si="99"/>
        <v>4</v>
      </c>
      <c r="AA59" s="92">
        <f t="shared" si="17"/>
        <v>2200</v>
      </c>
      <c r="AB59" s="81" t="str">
        <f t="shared" si="34"/>
        <v>kava1ys70jvnajkv88529ys6urjcyle3k2j9r24g6a7</v>
      </c>
      <c r="AC59" s="81">
        <f t="shared" si="18"/>
        <v>101072850</v>
      </c>
      <c r="AD59" s="81">
        <f t="shared" si="19"/>
        <v>0.7096774194</v>
      </c>
      <c r="AE59" s="2"/>
      <c r="AF59" s="81" t="s">
        <v>223</v>
      </c>
      <c r="AG59" s="2" t="str">
        <f t="shared" ref="AG59:AI59" si="100">if(countifs({U$2:U$4;U$7:U$9;U$12:U$14;U$17:U$19;U$22:U$24;U$27:U$29;U$32:U$34},$AF59)=0,"",countifs({U$2:U$4;U$7:U$9;U$12:U$14;U$17:U$19;U$22:U$24;U$27:U$29;U$32:U$34},$AF59))</f>
        <v/>
      </c>
      <c r="AH59" s="2" t="str">
        <f t="shared" si="100"/>
        <v/>
      </c>
      <c r="AI59" s="2">
        <f t="shared" si="100"/>
        <v>2</v>
      </c>
      <c r="AJ59" s="80">
        <f t="shared" si="21"/>
        <v>600</v>
      </c>
      <c r="AK59" s="81" t="str">
        <f t="shared" si="22"/>
        <v>kava1ys70jvnajkv88529ys6urjcyle3k2j9r24g6a7</v>
      </c>
      <c r="AL59" s="81">
        <f t="shared" si="23"/>
        <v>101072850</v>
      </c>
      <c r="AM59" s="81">
        <f t="shared" si="24"/>
        <v>0.2351097179</v>
      </c>
      <c r="AN59" s="15"/>
      <c r="AO59" s="81" t="s">
        <v>223</v>
      </c>
      <c r="AP59" s="2">
        <f t="shared" ref="AP59:AR59" si="101">if(countifs({AP$2:AP$4;AP$7:AP$9;AP$12:AP$14;AP$17:AP$19;AP$22:AP$24;AP$27:AP$29;AP$32:AP$34},$AO59)=0,"",countifs({AP$2:AP$4;AP$7:AP$9;AP$12:AP$14;AP$17:AP$19;AP$22:AP$24;AP$27:AP$29;AP$32:AP$34},$AO59))</f>
        <v>2</v>
      </c>
      <c r="AQ59" s="2">
        <f t="shared" si="101"/>
        <v>5</v>
      </c>
      <c r="AR59" s="2" t="str">
        <f t="shared" si="101"/>
        <v/>
      </c>
      <c r="AS59" s="80">
        <f t="shared" si="26"/>
        <v>3900</v>
      </c>
      <c r="AT59" s="69" t="str">
        <f t="shared" si="27"/>
        <v>kava1ys70jvnajkv88529ys6urjcyle3k2j9r24g6a7</v>
      </c>
      <c r="AU59" s="69">
        <f t="shared" si="28"/>
        <v>101072850</v>
      </c>
      <c r="AV59" s="81">
        <f t="shared" si="29"/>
        <v>1.332877649</v>
      </c>
      <c r="AW59" s="127">
        <f t="shared" si="30"/>
        <v>6.365158691</v>
      </c>
    </row>
    <row r="60">
      <c r="A60" s="46"/>
      <c r="B60" s="2"/>
      <c r="C60" s="79"/>
      <c r="E60" s="116" t="s">
        <v>259</v>
      </c>
      <c r="F60" s="2" t="str">
        <f t="shared" ref="F60:H60" si="102">if(countifs({F$2:F$4;F$7:F$9;F$12:F$14;F$17:F$19;F$22:F$24;F$27:F$29;F$32:F$34},$E60)=0,,countifs({F$2:F$4;F$7:F$9;F$12:F$14;F$17:F$19;F$22:F$24;F$27:F$29;F$32:F$34},$E60))</f>
        <v/>
      </c>
      <c r="G60" s="2" t="str">
        <f t="shared" si="102"/>
        <v/>
      </c>
      <c r="H60" s="2" t="str">
        <f t="shared" si="102"/>
        <v/>
      </c>
      <c r="I60" s="80" t="str">
        <f t="shared" si="7"/>
        <v/>
      </c>
      <c r="J60" s="81" t="str">
        <f t="shared" si="8"/>
        <v>kava1m8upzmjjuc3fy0wm0xz2hg70q3sg3lvydhsjc3</v>
      </c>
      <c r="K60" s="81" t="str">
        <f t="shared" si="9"/>
        <v/>
      </c>
      <c r="L60" s="81">
        <f t="shared" si="10"/>
        <v>0</v>
      </c>
      <c r="N60" s="116" t="s">
        <v>259</v>
      </c>
      <c r="O60" s="83" t="str">
        <f t="shared" ref="O60:Q60" si="103">if(countifs({K$2:K$4;K$7:K$9;K$12:K$14;K$17:K$19;K$22:K$24;K$27:K$29;K$32:K$34},$N60)=0,"",countifs({K$2:K$4;K$7:K$9;K$12:K$14;K$17:K$19;K$22:K$24;K$27:K$29;K$32:K$34},$N60))</f>
        <v/>
      </c>
      <c r="P60" s="78" t="str">
        <f t="shared" si="103"/>
        <v/>
      </c>
      <c r="Q60" s="84" t="str">
        <f t="shared" si="103"/>
        <v/>
      </c>
      <c r="R60" s="80" t="str">
        <f t="shared" si="12"/>
        <v/>
      </c>
      <c r="S60" s="81" t="str">
        <f t="shared" si="13"/>
        <v>kava1m8upzmjjuc3fy0wm0xz2hg70q3sg3lvydhsjc3</v>
      </c>
      <c r="T60" s="81" t="str">
        <f t="shared" si="14"/>
        <v/>
      </c>
      <c r="U60" s="81">
        <f t="shared" si="15"/>
        <v>0</v>
      </c>
      <c r="V60" s="2"/>
      <c r="W60" s="116" t="s">
        <v>259</v>
      </c>
      <c r="X60" s="85" t="str">
        <f t="shared" ref="X60:Z60" si="104">if(countifs({P$2:P$4;P$7:P$9;P$12:P$14;P$17:P$19;P$22:P$24;P$27:P$29;P$32:P$34},$W60)=0,"",countifs({P$2:P$4;P$7:P$9;P$12:P$14;P$17:P$19;P$22:P$24;P$27:P$29;P$32:P$34},$W60))</f>
        <v/>
      </c>
      <c r="Y60" s="86" t="str">
        <f t="shared" si="104"/>
        <v/>
      </c>
      <c r="Z60" s="87" t="str">
        <f t="shared" si="104"/>
        <v/>
      </c>
      <c r="AA60" s="92" t="str">
        <f t="shared" si="17"/>
        <v/>
      </c>
      <c r="AB60" s="81" t="str">
        <f t="shared" si="34"/>
        <v>kava1m8upzmjjuc3fy0wm0xz2hg70q3sg3lvydhsjc3</v>
      </c>
      <c r="AC60" s="81" t="str">
        <f t="shared" si="18"/>
        <v/>
      </c>
      <c r="AD60" s="81">
        <f t="shared" si="19"/>
        <v>0</v>
      </c>
      <c r="AE60" s="2"/>
      <c r="AF60" s="116" t="s">
        <v>259</v>
      </c>
      <c r="AG60" s="2" t="str">
        <f t="shared" ref="AG60:AI60" si="105">if(countifs({U$2:U$4;U$7:U$9;U$12:U$14;U$17:U$19;U$22:U$24;U$27:U$29;U$32:U$34},$AF60)=0,"",countifs({U$2:U$4;U$7:U$9;U$12:U$14;U$17:U$19;U$22:U$24;U$27:U$29;U$32:U$34},$AF60))</f>
        <v/>
      </c>
      <c r="AH60" s="2" t="str">
        <f t="shared" si="105"/>
        <v/>
      </c>
      <c r="AI60" s="2" t="str">
        <f t="shared" si="105"/>
        <v/>
      </c>
      <c r="AJ60" s="80" t="str">
        <f t="shared" si="21"/>
        <v/>
      </c>
      <c r="AK60" s="81" t="str">
        <f t="shared" si="22"/>
        <v>kava1m8upzmjjuc3fy0wm0xz2hg70q3sg3lvydhsjc3</v>
      </c>
      <c r="AL60" s="81" t="str">
        <f t="shared" si="23"/>
        <v/>
      </c>
      <c r="AM60" s="81">
        <f t="shared" si="24"/>
        <v>0</v>
      </c>
      <c r="AN60" s="15"/>
      <c r="AO60" s="116" t="s">
        <v>259</v>
      </c>
      <c r="AP60" s="2" t="str">
        <f t="shared" ref="AP60:AR60" si="106">if(countifs({AP$2:AP$4;AP$7:AP$9;AP$12:AP$14;AP$17:AP$19;AP$22:AP$24;AP$27:AP$29;AP$32:AP$34},$AO60)=0,"",countifs({AP$2:AP$4;AP$7:AP$9;AP$12:AP$14;AP$17:AP$19;AP$22:AP$24;AP$27:AP$29;AP$32:AP$34},$AO60))</f>
        <v/>
      </c>
      <c r="AQ60" s="2" t="str">
        <f t="shared" si="106"/>
        <v/>
      </c>
      <c r="AR60" s="2" t="str">
        <f t="shared" si="106"/>
        <v/>
      </c>
      <c r="AS60" s="80" t="str">
        <f t="shared" si="26"/>
        <v/>
      </c>
      <c r="AT60" s="69" t="str">
        <f t="shared" si="27"/>
        <v>kava1m8upzmjjuc3fy0wm0xz2hg70q3sg3lvydhsjc3</v>
      </c>
      <c r="AU60" s="69" t="str">
        <f t="shared" si="28"/>
        <v/>
      </c>
      <c r="AV60" s="81">
        <f t="shared" si="29"/>
        <v>0</v>
      </c>
      <c r="AW60" s="127">
        <f t="shared" si="30"/>
        <v>0</v>
      </c>
    </row>
    <row r="61">
      <c r="A61" s="46"/>
      <c r="B61" s="2"/>
      <c r="C61" s="79"/>
      <c r="E61" s="81" t="s">
        <v>230</v>
      </c>
      <c r="F61" s="2" t="str">
        <f t="shared" ref="F61:H61" si="107">if(countifs({F$2:F$4;F$7:F$9;F$12:F$14;F$17:F$19;F$22:F$24;F$27:F$29;F$32:F$34},$E61)=0,,countifs({F$2:F$4;F$7:F$9;F$12:F$14;F$17:F$19;F$22:F$24;F$27:F$29;F$32:F$34},$E61))</f>
        <v/>
      </c>
      <c r="G61" s="2">
        <f t="shared" si="107"/>
        <v>1</v>
      </c>
      <c r="H61" s="2" t="str">
        <f t="shared" si="107"/>
        <v/>
      </c>
      <c r="I61" s="80">
        <f t="shared" si="7"/>
        <v>500</v>
      </c>
      <c r="J61" s="81" t="str">
        <f t="shared" si="8"/>
        <v>kava1ys70jvnajkv88529ys6urjcyle3k2j9r24g6a7</v>
      </c>
      <c r="K61" s="81">
        <f t="shared" si="9"/>
        <v>101261259</v>
      </c>
      <c r="L61" s="81">
        <f t="shared" si="10"/>
        <v>0.3390956996</v>
      </c>
      <c r="N61" s="81" t="s">
        <v>230</v>
      </c>
      <c r="O61" s="83" t="str">
        <f t="shared" ref="O61:Q61" si="108">if(countifs({K$2:K$4;K$7:K$9;K$12:K$14;K$17:K$19;K$22:K$24;K$27:K$29;K$32:K$34},$N61)=0,"",countifs({K$2:K$4;K$7:K$9;K$12:K$14;K$17:K$19;K$22:K$24;K$27:K$29;K$32:K$34},$N61))</f>
        <v/>
      </c>
      <c r="P61" s="78">
        <f t="shared" si="108"/>
        <v>2</v>
      </c>
      <c r="Q61" s="84" t="str">
        <f t="shared" si="108"/>
        <v/>
      </c>
      <c r="R61" s="80">
        <f t="shared" si="12"/>
        <v>1000</v>
      </c>
      <c r="S61" s="81" t="str">
        <f t="shared" si="13"/>
        <v>kava1ys70jvnajkv88529ys6urjcyle3k2j9r24g6a7</v>
      </c>
      <c r="T61" s="81">
        <f t="shared" si="14"/>
        <v>101261259</v>
      </c>
      <c r="U61" s="81">
        <f t="shared" si="15"/>
        <v>0.4562043796</v>
      </c>
      <c r="V61" s="2"/>
      <c r="W61" s="81" t="s">
        <v>230</v>
      </c>
      <c r="X61" s="85" t="str">
        <f t="shared" ref="X61:Z61" si="109">if(countifs({P$2:P$4;P$7:P$9;P$12:P$14;P$17:P$19;P$22:P$24;P$27:P$29;P$32:P$34},$W61)=0,"",countifs({P$2:P$4;P$7:P$9;P$12:P$14;P$17:P$19;P$22:P$24;P$27:P$29;P$32:P$34},$W61))</f>
        <v/>
      </c>
      <c r="Y61" s="86">
        <f t="shared" si="109"/>
        <v>2</v>
      </c>
      <c r="Z61" s="87">
        <f t="shared" si="109"/>
        <v>1</v>
      </c>
      <c r="AA61" s="92">
        <f t="shared" si="17"/>
        <v>1300</v>
      </c>
      <c r="AB61" s="81" t="str">
        <f t="shared" si="34"/>
        <v>kava1ys70jvnajkv88529ys6urjcyle3k2j9r24g6a7</v>
      </c>
      <c r="AC61" s="81">
        <f t="shared" si="18"/>
        <v>101261259</v>
      </c>
      <c r="AD61" s="81">
        <f t="shared" si="19"/>
        <v>0.4193548387</v>
      </c>
      <c r="AE61" s="2"/>
      <c r="AF61" s="81" t="s">
        <v>230</v>
      </c>
      <c r="AG61" s="2" t="str">
        <f t="shared" ref="AG61:AI61" si="110">if(countifs({U$2:U$4;U$7:U$9;U$12:U$14;U$17:U$19;U$22:U$24;U$27:U$29;U$32:U$34},$AF61)=0,"",countifs({U$2:U$4;U$7:U$9;U$12:U$14;U$17:U$19;U$22:U$24;U$27:U$29;U$32:U$34},$AF61))</f>
        <v/>
      </c>
      <c r="AH61" s="2" t="str">
        <f t="shared" si="110"/>
        <v/>
      </c>
      <c r="AI61" s="2">
        <f t="shared" si="110"/>
        <v>1</v>
      </c>
      <c r="AJ61" s="80">
        <f t="shared" si="21"/>
        <v>300</v>
      </c>
      <c r="AK61" s="81" t="str">
        <f t="shared" si="22"/>
        <v>kava1ys70jvnajkv88529ys6urjcyle3k2j9r24g6a7</v>
      </c>
      <c r="AL61" s="81">
        <f t="shared" si="23"/>
        <v>101261259</v>
      </c>
      <c r="AM61" s="81">
        <f t="shared" si="24"/>
        <v>0.1175548589</v>
      </c>
      <c r="AN61" s="15"/>
      <c r="AO61" s="81" t="s">
        <v>230</v>
      </c>
      <c r="AP61" s="2" t="str">
        <f t="shared" ref="AP61:AR61" si="111">if(countifs({AP$2:AP$4;AP$7:AP$9;AP$12:AP$14;AP$17:AP$19;AP$22:AP$24;AP$27:AP$29;AP$32:AP$34},$AO61)=0,"",countifs({AP$2:AP$4;AP$7:AP$9;AP$12:AP$14;AP$17:AP$19;AP$22:AP$24;AP$27:AP$29;AP$32:AP$34},$AO61))</f>
        <v/>
      </c>
      <c r="AQ61" s="2" t="str">
        <f t="shared" si="111"/>
        <v/>
      </c>
      <c r="AR61" s="2">
        <f t="shared" si="111"/>
        <v>2</v>
      </c>
      <c r="AS61" s="80">
        <f t="shared" si="26"/>
        <v>600</v>
      </c>
      <c r="AT61" s="69" t="str">
        <f t="shared" si="27"/>
        <v>kava1ys70jvnajkv88529ys6urjcyle3k2j9r24g6a7</v>
      </c>
      <c r="AU61" s="69">
        <f t="shared" si="28"/>
        <v>101261259</v>
      </c>
      <c r="AV61" s="81">
        <f t="shared" si="29"/>
        <v>0.2050580998</v>
      </c>
      <c r="AW61" s="127">
        <f t="shared" si="30"/>
        <v>1.537267877</v>
      </c>
    </row>
    <row r="62">
      <c r="A62" s="46"/>
      <c r="B62" s="2"/>
      <c r="C62" s="79"/>
      <c r="E62" s="81" t="s">
        <v>263</v>
      </c>
      <c r="F62" s="2" t="str">
        <f t="shared" ref="F62:H62" si="112">if(countifs({F$2:F$4;F$7:F$9;F$12:F$14;F$17:F$19;F$22:F$24;F$27:F$29;F$32:F$34},$E62)=0,,countifs({F$2:F$4;F$7:F$9;F$12:F$14;F$17:F$19;F$22:F$24;F$27:F$29;F$32:F$34},$E62))</f>
        <v/>
      </c>
      <c r="G62" s="2" t="str">
        <f t="shared" si="112"/>
        <v/>
      </c>
      <c r="H62" s="2" t="str">
        <f t="shared" si="112"/>
        <v/>
      </c>
      <c r="I62" s="80" t="str">
        <f t="shared" si="7"/>
        <v/>
      </c>
      <c r="J62" s="81" t="str">
        <f t="shared" si="8"/>
        <v>kava1ys70jvnajkv88529ys6urjcyle3k2j9r24g6a7</v>
      </c>
      <c r="K62" s="81">
        <f t="shared" si="9"/>
        <v>101308674</v>
      </c>
      <c r="L62" s="81">
        <f t="shared" si="10"/>
        <v>0</v>
      </c>
      <c r="N62" s="81" t="s">
        <v>263</v>
      </c>
      <c r="O62" s="83" t="str">
        <f t="shared" ref="O62:Q62" si="113">if(countifs({K$2:K$4;K$7:K$9;K$12:K$14;K$17:K$19;K$22:K$24;K$27:K$29;K$32:K$34},$N62)=0,"",countifs({K$2:K$4;K$7:K$9;K$12:K$14;K$17:K$19;K$22:K$24;K$27:K$29;K$32:K$34},$N62))</f>
        <v/>
      </c>
      <c r="P62" s="78" t="str">
        <f t="shared" si="113"/>
        <v/>
      </c>
      <c r="Q62" s="84" t="str">
        <f t="shared" si="113"/>
        <v/>
      </c>
      <c r="R62" s="80" t="str">
        <f t="shared" si="12"/>
        <v/>
      </c>
      <c r="S62" s="81" t="str">
        <f t="shared" si="13"/>
        <v>kava1ys70jvnajkv88529ys6urjcyle3k2j9r24g6a7</v>
      </c>
      <c r="T62" s="81">
        <f t="shared" si="14"/>
        <v>101308674</v>
      </c>
      <c r="U62" s="81">
        <f t="shared" si="15"/>
        <v>0</v>
      </c>
      <c r="V62" s="2"/>
      <c r="W62" s="81" t="s">
        <v>263</v>
      </c>
      <c r="X62" s="85" t="str">
        <f t="shared" ref="X62:Z62" si="114">if(countifs({P$2:P$4;P$7:P$9;P$12:P$14;P$17:P$19;P$22:P$24;P$27:P$29;P$32:P$34},$W62)=0,"",countifs({P$2:P$4;P$7:P$9;P$12:P$14;P$17:P$19;P$22:P$24;P$27:P$29;P$32:P$34},$W62))</f>
        <v/>
      </c>
      <c r="Y62" s="86" t="str">
        <f t="shared" si="114"/>
        <v/>
      </c>
      <c r="Z62" s="87" t="str">
        <f t="shared" si="114"/>
        <v/>
      </c>
      <c r="AA62" s="92" t="str">
        <f t="shared" si="17"/>
        <v/>
      </c>
      <c r="AB62" s="81" t="str">
        <f t="shared" si="34"/>
        <v>kava1ys70jvnajkv88529ys6urjcyle3k2j9r24g6a7</v>
      </c>
      <c r="AC62" s="81">
        <f t="shared" si="18"/>
        <v>101308674</v>
      </c>
      <c r="AD62" s="81">
        <f t="shared" si="19"/>
        <v>0</v>
      </c>
      <c r="AE62" s="2"/>
      <c r="AF62" s="81" t="s">
        <v>263</v>
      </c>
      <c r="AG62" s="2" t="str">
        <f t="shared" ref="AG62:AI62" si="115">if(countifs({U$2:U$4;U$7:U$9;U$12:U$14;U$17:U$19;U$22:U$24;U$27:U$29;U$32:U$34},$AF62)=0,"",countifs({U$2:U$4;U$7:U$9;U$12:U$14;U$17:U$19;U$22:U$24;U$27:U$29;U$32:U$34},$AF62))</f>
        <v/>
      </c>
      <c r="AH62" s="2" t="str">
        <f t="shared" si="115"/>
        <v/>
      </c>
      <c r="AI62" s="2" t="str">
        <f t="shared" si="115"/>
        <v/>
      </c>
      <c r="AJ62" s="80" t="str">
        <f t="shared" si="21"/>
        <v/>
      </c>
      <c r="AK62" s="81" t="str">
        <f t="shared" si="22"/>
        <v>kava1ys70jvnajkv88529ys6urjcyle3k2j9r24g6a7</v>
      </c>
      <c r="AL62" s="81">
        <f t="shared" si="23"/>
        <v>101308674</v>
      </c>
      <c r="AM62" s="81">
        <f t="shared" si="24"/>
        <v>0</v>
      </c>
      <c r="AN62" s="15"/>
      <c r="AO62" s="81" t="s">
        <v>263</v>
      </c>
      <c r="AP62" s="2" t="str">
        <f t="shared" ref="AP62:AR62" si="116">if(countifs({AP$2:AP$4;AP$7:AP$9;AP$12:AP$14;AP$17:AP$19;AP$22:AP$24;AP$27:AP$29;AP$32:AP$34},$AO62)=0,"",countifs({AP$2:AP$4;AP$7:AP$9;AP$12:AP$14;AP$17:AP$19;AP$22:AP$24;AP$27:AP$29;AP$32:AP$34},$AO62))</f>
        <v/>
      </c>
      <c r="AQ62" s="2" t="str">
        <f t="shared" si="116"/>
        <v/>
      </c>
      <c r="AR62" s="2" t="str">
        <f t="shared" si="116"/>
        <v/>
      </c>
      <c r="AS62" s="80" t="str">
        <f t="shared" si="26"/>
        <v/>
      </c>
      <c r="AT62" s="69" t="str">
        <f t="shared" si="27"/>
        <v>kava1ys70jvnajkv88529ys6urjcyle3k2j9r24g6a7</v>
      </c>
      <c r="AU62" s="69">
        <f t="shared" si="28"/>
        <v>101308674</v>
      </c>
      <c r="AV62" s="81">
        <f t="shared" si="29"/>
        <v>0</v>
      </c>
      <c r="AW62" s="127">
        <f t="shared" si="30"/>
        <v>0</v>
      </c>
    </row>
    <row r="63">
      <c r="A63" s="46"/>
      <c r="B63" s="102"/>
      <c r="C63" s="102"/>
      <c r="E63" s="38" t="s">
        <v>225</v>
      </c>
      <c r="F63" s="2" t="str">
        <f t="shared" ref="F63:H63" si="117">if(countifs({F$2:F$4;F$7:F$9;F$12:F$14;F$17:F$19;F$22:F$24;F$27:F$29;F$32:F$34},$E63)=0,,countifs({F$2:F$4;F$7:F$9;F$12:F$14;F$17:F$19;F$22:F$24;F$27:F$29;F$32:F$34},$E63))</f>
        <v/>
      </c>
      <c r="G63" s="2" t="str">
        <f t="shared" si="117"/>
        <v/>
      </c>
      <c r="H63" s="2">
        <f t="shared" si="117"/>
        <v>2</v>
      </c>
      <c r="I63" s="80">
        <f t="shared" si="7"/>
        <v>600</v>
      </c>
      <c r="J63" s="81" t="str">
        <f t="shared" si="8"/>
        <v>kava1ys70jvnajkv88529ys6urjcyle3k2j9r24g6a7</v>
      </c>
      <c r="K63" s="81">
        <f t="shared" si="9"/>
        <v>101555743</v>
      </c>
      <c r="L63" s="81">
        <f t="shared" si="10"/>
        <v>0.4069148395</v>
      </c>
      <c r="N63" s="38" t="s">
        <v>225</v>
      </c>
      <c r="O63" s="83" t="str">
        <f t="shared" ref="O63:Q63" si="118">if(countifs({K$2:K$4;K$7:K$9;K$12:K$14;K$17:K$19;K$22:K$24;K$27:K$29;K$32:K$34},$N63)=0,"",countifs({K$2:K$4;K$7:K$9;K$12:K$14;K$17:K$19;K$22:K$24;K$27:K$29;K$32:K$34},$N63))</f>
        <v/>
      </c>
      <c r="P63" s="78">
        <f t="shared" si="118"/>
        <v>2</v>
      </c>
      <c r="Q63" s="84">
        <f t="shared" si="118"/>
        <v>1</v>
      </c>
      <c r="R63" s="80">
        <f t="shared" si="12"/>
        <v>1300</v>
      </c>
      <c r="S63" s="81" t="str">
        <f t="shared" si="13"/>
        <v>kava1ys70jvnajkv88529ys6urjcyle3k2j9r24g6a7</v>
      </c>
      <c r="T63" s="81">
        <f t="shared" si="14"/>
        <v>101555743</v>
      </c>
      <c r="U63" s="81">
        <f t="shared" si="15"/>
        <v>0.5930656934</v>
      </c>
      <c r="V63" s="2"/>
      <c r="W63" s="38" t="s">
        <v>225</v>
      </c>
      <c r="X63" s="85" t="str">
        <f t="shared" ref="X63:Z63" si="119">if(countifs({P$2:P$4;P$7:P$9;P$12:P$14;P$17:P$19;P$22:P$24;P$27:P$29;P$32:P$34},$W63)=0,"",countifs({P$2:P$4;P$7:P$9;P$12:P$14;P$17:P$19;P$22:P$24;P$27:P$29;P$32:P$34},$W63))</f>
        <v/>
      </c>
      <c r="Y63" s="86">
        <f t="shared" si="119"/>
        <v>4</v>
      </c>
      <c r="Z63" s="87">
        <f t="shared" si="119"/>
        <v>2</v>
      </c>
      <c r="AA63" s="92">
        <f t="shared" si="17"/>
        <v>2600</v>
      </c>
      <c r="AB63" s="81" t="str">
        <f t="shared" si="34"/>
        <v>kava1ys70jvnajkv88529ys6urjcyle3k2j9r24g6a7</v>
      </c>
      <c r="AC63" s="81">
        <f t="shared" si="18"/>
        <v>101555743</v>
      </c>
      <c r="AD63" s="81">
        <f t="shared" si="19"/>
        <v>0.8387096774</v>
      </c>
      <c r="AE63" s="2"/>
      <c r="AF63" s="38" t="s">
        <v>225</v>
      </c>
      <c r="AG63" s="2" t="str">
        <f t="shared" ref="AG63:AI63" si="120">if(countifs({U$2:U$4;U$7:U$9;U$12:U$14;U$17:U$19;U$22:U$24;U$27:U$29;U$32:U$34},$AF63)=0,"",countifs({U$2:U$4;U$7:U$9;U$12:U$14;U$17:U$19;U$22:U$24;U$27:U$29;U$32:U$34},$AF63))</f>
        <v/>
      </c>
      <c r="AH63" s="2">
        <f t="shared" si="120"/>
        <v>1</v>
      </c>
      <c r="AI63" s="2">
        <f t="shared" si="120"/>
        <v>3</v>
      </c>
      <c r="AJ63" s="80">
        <f t="shared" si="21"/>
        <v>1400</v>
      </c>
      <c r="AK63" s="81" t="str">
        <f t="shared" si="22"/>
        <v>kava1ys70jvnajkv88529ys6urjcyle3k2j9r24g6a7</v>
      </c>
      <c r="AL63" s="81">
        <f t="shared" si="23"/>
        <v>101555743</v>
      </c>
      <c r="AM63" s="81">
        <f t="shared" si="24"/>
        <v>0.5485893417</v>
      </c>
      <c r="AN63" s="15"/>
      <c r="AO63" s="38" t="s">
        <v>225</v>
      </c>
      <c r="AP63" s="2" t="str">
        <f t="shared" ref="AP63:AR63" si="121">if(countifs({AP$2:AP$4;AP$7:AP$9;AP$12:AP$14;AP$17:AP$19;AP$22:AP$24;AP$27:AP$29;AP$32:AP$34},$AO63)=0,"",countifs({AP$2:AP$4;AP$7:AP$9;AP$12:AP$14;AP$17:AP$19;AP$22:AP$24;AP$27:AP$29;AP$32:AP$34},$AO63))</f>
        <v/>
      </c>
      <c r="AQ63" s="2">
        <f t="shared" si="121"/>
        <v>1</v>
      </c>
      <c r="AR63" s="2">
        <f t="shared" si="121"/>
        <v>2</v>
      </c>
      <c r="AS63" s="80">
        <f t="shared" si="26"/>
        <v>1100</v>
      </c>
      <c r="AT63" s="69" t="str">
        <f t="shared" si="27"/>
        <v>kava1ys70jvnajkv88529ys6urjcyle3k2j9r24g6a7</v>
      </c>
      <c r="AU63" s="81">
        <f t="shared" ref="AU63:AU90" si="127">iferror(VLOOKUP($AF63,$A$2:$C1000,3,0),"아이디 입력 하셈")</f>
        <v>101555743</v>
      </c>
      <c r="AV63" s="81">
        <f t="shared" si="29"/>
        <v>0.3759398496</v>
      </c>
      <c r="AW63" s="127">
        <f t="shared" si="30"/>
        <v>2.763219402</v>
      </c>
    </row>
    <row r="64">
      <c r="A64" s="46"/>
      <c r="B64" s="102"/>
      <c r="C64" s="102"/>
      <c r="E64" s="38" t="s">
        <v>239</v>
      </c>
      <c r="F64" s="2" t="str">
        <f t="shared" ref="F64:H64" si="122">if(countifs({F$2:F$4;F$7:F$9;F$12:F$14;F$17:F$19;F$22:F$24;F$27:F$29;F$32:F$34},$E64)=0,,countifs({F$2:F$4;F$7:F$9;F$12:F$14;F$17:F$19;F$22:F$24;F$27:F$29;F$32:F$34},$E64))</f>
        <v/>
      </c>
      <c r="G64" s="2" t="str">
        <f t="shared" si="122"/>
        <v/>
      </c>
      <c r="H64" s="2" t="str">
        <f t="shared" si="122"/>
        <v/>
      </c>
      <c r="I64" s="80" t="str">
        <f t="shared" si="7"/>
        <v/>
      </c>
      <c r="J64" s="81" t="str">
        <f t="shared" si="8"/>
        <v>kava1ycyuk3mpw3dls45z9jqqhtp8amspjwrgt8xvey</v>
      </c>
      <c r="K64" s="81" t="str">
        <f t="shared" si="9"/>
        <v/>
      </c>
      <c r="L64" s="81">
        <f t="shared" si="10"/>
        <v>0</v>
      </c>
      <c r="N64" s="38" t="s">
        <v>239</v>
      </c>
      <c r="O64" s="83" t="str">
        <f t="shared" ref="O64:Q64" si="123">if(countifs({K$2:K$4;K$7:K$9;K$12:K$14;K$17:K$19;K$22:K$24;K$27:K$29;K$32:K$34},$N64)=0,"",countifs({K$2:K$4;K$7:K$9;K$12:K$14;K$17:K$19;K$22:K$24;K$27:K$29;K$32:K$34},$N64))</f>
        <v/>
      </c>
      <c r="P64" s="78" t="str">
        <f t="shared" si="123"/>
        <v/>
      </c>
      <c r="Q64" s="84" t="str">
        <f t="shared" si="123"/>
        <v/>
      </c>
      <c r="R64" s="80" t="str">
        <f t="shared" si="12"/>
        <v/>
      </c>
      <c r="S64" s="81" t="str">
        <f t="shared" si="13"/>
        <v>kava1ycyuk3mpw3dls45z9jqqhtp8amspjwrgt8xvey</v>
      </c>
      <c r="T64" s="81" t="str">
        <f t="shared" si="14"/>
        <v/>
      </c>
      <c r="U64" s="81">
        <f t="shared" si="15"/>
        <v>0</v>
      </c>
      <c r="V64" s="2"/>
      <c r="W64" s="38" t="s">
        <v>239</v>
      </c>
      <c r="X64" s="85" t="str">
        <f t="shared" ref="X64:Z64" si="124">if(countifs({P$2:P$4;P$7:P$9;P$12:P$14;P$17:P$19;P$22:P$24;P$27:P$29;P$32:P$34},$W64)=0,"",countifs({P$2:P$4;P$7:P$9;P$12:P$14;P$17:P$19;P$22:P$24;P$27:P$29;P$32:P$34},$W64))</f>
        <v/>
      </c>
      <c r="Y64" s="86" t="str">
        <f t="shared" si="124"/>
        <v/>
      </c>
      <c r="Z64" s="87" t="str">
        <f t="shared" si="124"/>
        <v/>
      </c>
      <c r="AA64" s="92" t="str">
        <f t="shared" si="17"/>
        <v/>
      </c>
      <c r="AB64" s="81" t="str">
        <f t="shared" si="34"/>
        <v>kava1ycyuk3mpw3dls45z9jqqhtp8amspjwrgt8xvey</v>
      </c>
      <c r="AC64" s="81" t="str">
        <f t="shared" si="18"/>
        <v/>
      </c>
      <c r="AD64" s="81">
        <f t="shared" si="19"/>
        <v>0</v>
      </c>
      <c r="AE64" s="2"/>
      <c r="AF64" s="38" t="s">
        <v>239</v>
      </c>
      <c r="AG64" s="2" t="str">
        <f t="shared" ref="AG64:AI64" si="125">if(countifs({U$2:U$4;U$7:U$9;U$12:U$14;U$17:U$19;U$22:U$24;U$27:U$29;U$32:U$34},$AF64)=0,"",countifs({U$2:U$4;U$7:U$9;U$12:U$14;U$17:U$19;U$22:U$24;U$27:U$29;U$32:U$34},$AF64))</f>
        <v/>
      </c>
      <c r="AH64" s="2" t="str">
        <f t="shared" si="125"/>
        <v/>
      </c>
      <c r="AI64" s="2" t="str">
        <f t="shared" si="125"/>
        <v/>
      </c>
      <c r="AJ64" s="80" t="str">
        <f t="shared" si="21"/>
        <v/>
      </c>
      <c r="AK64" s="81" t="str">
        <f t="shared" si="22"/>
        <v>kava1ycyuk3mpw3dls45z9jqqhtp8amspjwrgt8xvey</v>
      </c>
      <c r="AL64" s="81" t="str">
        <f t="shared" si="23"/>
        <v/>
      </c>
      <c r="AM64" s="81">
        <f t="shared" si="24"/>
        <v>0</v>
      </c>
      <c r="AN64" s="15"/>
      <c r="AO64" s="38" t="s">
        <v>239</v>
      </c>
      <c r="AP64" s="2" t="str">
        <f t="shared" ref="AP64:AR64" si="126">if(countifs({AP$2:AP$4;AP$7:AP$9;AP$12:AP$14;AP$17:AP$19;AP$22:AP$24;AP$27:AP$29;AP$32:AP$34},$AO64)=0,"",countifs({AP$2:AP$4;AP$7:AP$9;AP$12:AP$14;AP$17:AP$19;AP$22:AP$24;AP$27:AP$29;AP$32:AP$34},$AO64))</f>
        <v/>
      </c>
      <c r="AQ64" s="2" t="str">
        <f t="shared" si="126"/>
        <v/>
      </c>
      <c r="AR64" s="2" t="str">
        <f t="shared" si="126"/>
        <v/>
      </c>
      <c r="AS64" s="80" t="str">
        <f t="shared" si="26"/>
        <v/>
      </c>
      <c r="AT64" s="81" t="str">
        <f t="shared" ref="AT64:AT90" si="133">iferror(VLOOKUP($AF64,$A$2:$C1000,2,0),"아이디 입력 하셈")</f>
        <v>kava1ycyuk3mpw3dls45z9jqqhtp8amspjwrgt8xvey</v>
      </c>
      <c r="AU64" s="81" t="str">
        <f t="shared" si="127"/>
        <v/>
      </c>
      <c r="AV64" s="81">
        <f t="shared" si="29"/>
        <v>0</v>
      </c>
      <c r="AW64" s="127">
        <f t="shared" si="30"/>
        <v>0</v>
      </c>
    </row>
    <row r="65">
      <c r="A65" s="46"/>
      <c r="B65" s="102"/>
      <c r="C65" s="102"/>
      <c r="E65" s="38" t="s">
        <v>268</v>
      </c>
      <c r="F65" s="2" t="str">
        <f t="shared" ref="F65:H65" si="128">if(countifs({F$2:F$4;F$7:F$9;F$12:F$14;F$17:F$19;F$22:F$24;F$27:F$29;F$32:F$34},$E65)=0,,countifs({F$2:F$4;F$7:F$9;F$12:F$14;F$17:F$19;F$22:F$24;F$27:F$29;F$32:F$34},$E65))</f>
        <v/>
      </c>
      <c r="G65" s="2" t="str">
        <f t="shared" si="128"/>
        <v/>
      </c>
      <c r="H65" s="2" t="str">
        <f t="shared" si="128"/>
        <v/>
      </c>
      <c r="I65" s="80" t="str">
        <f t="shared" si="7"/>
        <v/>
      </c>
      <c r="J65" s="81" t="str">
        <f t="shared" si="8"/>
        <v>kava1ys70jvnajkv88529ys6urjcyle3k2j9r24g6a7</v>
      </c>
      <c r="K65" s="81">
        <f t="shared" si="9"/>
        <v>101122189</v>
      </c>
      <c r="L65" s="81">
        <f t="shared" si="10"/>
        <v>0</v>
      </c>
      <c r="N65" s="38" t="s">
        <v>268</v>
      </c>
      <c r="O65" s="83" t="str">
        <f t="shared" ref="O65:Q65" si="129">if(countifs({K$2:K$4;K$7:K$9;K$12:K$14;K$17:K$19;K$22:K$24;K$27:K$29;K$32:K$34},$N65)=0,"",countifs({K$2:K$4;K$7:K$9;K$12:K$14;K$17:K$19;K$22:K$24;K$27:K$29;K$32:K$34},$N65))</f>
        <v/>
      </c>
      <c r="P65" s="78" t="str">
        <f t="shared" si="129"/>
        <v/>
      </c>
      <c r="Q65" s="84" t="str">
        <f t="shared" si="129"/>
        <v/>
      </c>
      <c r="R65" s="80" t="str">
        <f t="shared" si="12"/>
        <v/>
      </c>
      <c r="S65" s="81" t="str">
        <f t="shared" si="13"/>
        <v>kava1ys70jvnajkv88529ys6urjcyle3k2j9r24g6a7</v>
      </c>
      <c r="T65" s="81">
        <f t="shared" si="14"/>
        <v>101122189</v>
      </c>
      <c r="U65" s="81">
        <f t="shared" si="15"/>
        <v>0</v>
      </c>
      <c r="V65" s="2"/>
      <c r="W65" s="38" t="s">
        <v>268</v>
      </c>
      <c r="X65" s="85" t="str">
        <f t="shared" ref="X65:Z65" si="130">if(countifs({P$2:P$4;P$7:P$9;P$12:P$14;P$17:P$19;P$22:P$24;P$27:P$29;P$32:P$34},$W65)=0,"",countifs({P$2:P$4;P$7:P$9;P$12:P$14;P$17:P$19;P$22:P$24;P$27:P$29;P$32:P$34},$W65))</f>
        <v/>
      </c>
      <c r="Y65" s="86" t="str">
        <f t="shared" si="130"/>
        <v/>
      </c>
      <c r="Z65" s="87" t="str">
        <f t="shared" si="130"/>
        <v/>
      </c>
      <c r="AA65" s="92" t="str">
        <f t="shared" si="17"/>
        <v/>
      </c>
      <c r="AB65" s="81" t="str">
        <f t="shared" si="34"/>
        <v>kava1ys70jvnajkv88529ys6urjcyle3k2j9r24g6a7</v>
      </c>
      <c r="AC65" s="81">
        <f t="shared" si="18"/>
        <v>101122189</v>
      </c>
      <c r="AD65" s="81">
        <f t="shared" si="19"/>
        <v>0</v>
      </c>
      <c r="AE65" s="2"/>
      <c r="AF65" s="38" t="s">
        <v>268</v>
      </c>
      <c r="AG65" s="2" t="str">
        <f t="shared" ref="AG65:AI65" si="131">if(countifs({U$2:U$4;U$7:U$9;U$12:U$14;U$17:U$19;U$22:U$24;U$27:U$29;U$32:U$34},$AF65)=0,"",countifs({U$2:U$4;U$7:U$9;U$12:U$14;U$17:U$19;U$22:U$24;U$27:U$29;U$32:U$34},$AF65))</f>
        <v/>
      </c>
      <c r="AH65" s="2" t="str">
        <f t="shared" si="131"/>
        <v/>
      </c>
      <c r="AI65" s="2" t="str">
        <f t="shared" si="131"/>
        <v/>
      </c>
      <c r="AJ65" s="80" t="str">
        <f t="shared" si="21"/>
        <v/>
      </c>
      <c r="AK65" s="81" t="str">
        <f t="shared" si="22"/>
        <v>kava1ys70jvnajkv88529ys6urjcyle3k2j9r24g6a7</v>
      </c>
      <c r="AL65" s="81">
        <f t="shared" si="23"/>
        <v>101122189</v>
      </c>
      <c r="AM65" s="81">
        <f t="shared" si="24"/>
        <v>0</v>
      </c>
      <c r="AN65" s="15"/>
      <c r="AO65" s="38" t="s">
        <v>268</v>
      </c>
      <c r="AP65" s="2" t="str">
        <f t="shared" ref="AP65:AR65" si="132">if(countifs({AP$2:AP$4;AP$7:AP$9;AP$12:AP$14;AP$17:AP$19;AP$22:AP$24;AP$27:AP$29;AP$32:AP$34},$AO65)=0,"",countifs({AP$2:AP$4;AP$7:AP$9;AP$12:AP$14;AP$17:AP$19;AP$22:AP$24;AP$27:AP$29;AP$32:AP$34},$AO65))</f>
        <v/>
      </c>
      <c r="AQ65" s="2" t="str">
        <f t="shared" si="132"/>
        <v/>
      </c>
      <c r="AR65" s="2" t="str">
        <f t="shared" si="132"/>
        <v/>
      </c>
      <c r="AS65" s="80" t="str">
        <f t="shared" si="26"/>
        <v/>
      </c>
      <c r="AT65" s="81" t="str">
        <f t="shared" si="133"/>
        <v>kava1ys70jvnajkv88529ys6urjcyle3k2j9r24g6a7</v>
      </c>
      <c r="AU65" s="81">
        <f t="shared" si="127"/>
        <v>101122189</v>
      </c>
      <c r="AV65" s="81">
        <f t="shared" si="29"/>
        <v>0</v>
      </c>
      <c r="AW65" s="127">
        <f t="shared" si="30"/>
        <v>0</v>
      </c>
    </row>
    <row r="66">
      <c r="A66" s="46"/>
      <c r="B66" s="102"/>
      <c r="C66" s="102"/>
      <c r="E66" s="40" t="s">
        <v>269</v>
      </c>
      <c r="F66" s="2" t="str">
        <f t="shared" ref="F66:H66" si="134">if(countifs({F$2:F$4;F$7:F$9;F$12:F$14;F$17:F$19;F$22:F$24;F$27:F$29;F$32:F$34},$E66)=0,,countifs({F$2:F$4;F$7:F$9;F$12:F$14;F$17:F$19;F$22:F$24;F$27:F$29;F$32:F$34},$E66))</f>
        <v/>
      </c>
      <c r="G66" s="2" t="str">
        <f t="shared" si="134"/>
        <v/>
      </c>
      <c r="H66" s="2" t="str">
        <f t="shared" si="134"/>
        <v/>
      </c>
      <c r="I66" s="80" t="str">
        <f t="shared" si="7"/>
        <v/>
      </c>
      <c r="J66" s="81" t="str">
        <f t="shared" si="8"/>
        <v>kava1ys70jvnajkv88529ys6urjcyle3k2j9r24g6a7</v>
      </c>
      <c r="K66" s="81">
        <f t="shared" si="9"/>
        <v>100665012</v>
      </c>
      <c r="L66" s="81">
        <f t="shared" si="10"/>
        <v>0</v>
      </c>
      <c r="N66" s="40" t="s">
        <v>269</v>
      </c>
      <c r="O66" s="83" t="str">
        <f t="shared" ref="O66:Q66" si="135">if(countifs({K$2:K$4;K$7:K$9;K$12:K$14;K$17:K$19;K$22:K$24;K$27:K$29;K$32:K$34},$N66)=0,"",countifs({K$2:K$4;K$7:K$9;K$12:K$14;K$17:K$19;K$22:K$24;K$27:K$29;K$32:K$34},$N66))</f>
        <v/>
      </c>
      <c r="P66" s="78" t="str">
        <f t="shared" si="135"/>
        <v/>
      </c>
      <c r="Q66" s="84" t="str">
        <f t="shared" si="135"/>
        <v/>
      </c>
      <c r="R66" s="80" t="str">
        <f t="shared" si="12"/>
        <v/>
      </c>
      <c r="S66" s="81" t="str">
        <f t="shared" si="13"/>
        <v>kava1ys70jvnajkv88529ys6urjcyle3k2j9r24g6a7</v>
      </c>
      <c r="T66" s="81">
        <f t="shared" si="14"/>
        <v>100665012</v>
      </c>
      <c r="U66" s="81">
        <f t="shared" si="15"/>
        <v>0</v>
      </c>
      <c r="V66" s="2"/>
      <c r="W66" s="40" t="s">
        <v>269</v>
      </c>
      <c r="X66" s="85" t="str">
        <f t="shared" ref="X66:Z66" si="136">if(countifs({P$2:P$4;P$7:P$9;P$12:P$14;P$17:P$19;P$22:P$24;P$27:P$29;P$32:P$34},$W66)=0,"",countifs({P$2:P$4;P$7:P$9;P$12:P$14;P$17:P$19;P$22:P$24;P$27:P$29;P$32:P$34},$W66))</f>
        <v/>
      </c>
      <c r="Y66" s="86" t="str">
        <f t="shared" si="136"/>
        <v/>
      </c>
      <c r="Z66" s="87" t="str">
        <f t="shared" si="136"/>
        <v/>
      </c>
      <c r="AA66" s="92" t="str">
        <f t="shared" si="17"/>
        <v/>
      </c>
      <c r="AB66" s="81" t="str">
        <f t="shared" si="34"/>
        <v>kava1ys70jvnajkv88529ys6urjcyle3k2j9r24g6a7</v>
      </c>
      <c r="AC66" s="81">
        <f t="shared" si="18"/>
        <v>100665012</v>
      </c>
      <c r="AD66" s="81">
        <f t="shared" si="19"/>
        <v>0</v>
      </c>
      <c r="AE66" s="2"/>
      <c r="AF66" s="40" t="s">
        <v>269</v>
      </c>
      <c r="AG66" s="2" t="str">
        <f t="shared" ref="AG66:AI66" si="137">if(countifs({U$2:U$4;U$7:U$9;U$12:U$14;U$17:U$19;U$22:U$24;U$27:U$29;U$32:U$34},$AF66)=0,"",countifs({U$2:U$4;U$7:U$9;U$12:U$14;U$17:U$19;U$22:U$24;U$27:U$29;U$32:U$34},$AF66))</f>
        <v/>
      </c>
      <c r="AH66" s="2" t="str">
        <f t="shared" si="137"/>
        <v/>
      </c>
      <c r="AI66" s="2" t="str">
        <f t="shared" si="137"/>
        <v/>
      </c>
      <c r="AJ66" s="80" t="str">
        <f t="shared" si="21"/>
        <v/>
      </c>
      <c r="AK66" s="81" t="str">
        <f t="shared" si="22"/>
        <v>kava1ys70jvnajkv88529ys6urjcyle3k2j9r24g6a7</v>
      </c>
      <c r="AL66" s="81">
        <f t="shared" si="23"/>
        <v>100665012</v>
      </c>
      <c r="AM66" s="81">
        <f t="shared" si="24"/>
        <v>0</v>
      </c>
      <c r="AN66" s="15"/>
      <c r="AO66" s="40" t="s">
        <v>269</v>
      </c>
      <c r="AP66" s="2" t="str">
        <f t="shared" ref="AP66:AR66" si="138">if(countifs({AP$2:AP$4;AP$7:AP$9;AP$12:AP$14;AP$17:AP$19;AP$22:AP$24;AP$27:AP$29;AP$32:AP$34},$AO66)=0,"",countifs({AP$2:AP$4;AP$7:AP$9;AP$12:AP$14;AP$17:AP$19;AP$22:AP$24;AP$27:AP$29;AP$32:AP$34},$AO66))</f>
        <v/>
      </c>
      <c r="AQ66" s="2" t="str">
        <f t="shared" si="138"/>
        <v/>
      </c>
      <c r="AR66" s="2" t="str">
        <f t="shared" si="138"/>
        <v/>
      </c>
      <c r="AS66" s="80" t="str">
        <f t="shared" si="26"/>
        <v/>
      </c>
      <c r="AT66" s="81" t="str">
        <f t="shared" si="133"/>
        <v>kava1ys70jvnajkv88529ys6urjcyle3k2j9r24g6a7</v>
      </c>
      <c r="AU66" s="81">
        <f t="shared" si="127"/>
        <v>100665012</v>
      </c>
      <c r="AV66" s="81">
        <f t="shared" si="29"/>
        <v>0</v>
      </c>
      <c r="AW66" s="127">
        <f t="shared" si="30"/>
        <v>0</v>
      </c>
    </row>
    <row r="67">
      <c r="A67" s="46"/>
      <c r="B67" s="102"/>
      <c r="C67" s="102"/>
      <c r="E67" s="42" t="s">
        <v>272</v>
      </c>
      <c r="F67" s="2" t="str">
        <f t="shared" ref="F67:H67" si="139">if(countifs({F$2:F$4;F$7:F$9;F$12:F$14;F$17:F$19;F$22:F$24;F$27:F$29;F$32:F$34},$E67)=0,,countifs({F$2:F$4;F$7:F$9;F$12:F$14;F$17:F$19;F$22:F$24;F$27:F$29;F$32:F$34},$E67))</f>
        <v/>
      </c>
      <c r="G67" s="2" t="str">
        <f t="shared" si="139"/>
        <v/>
      </c>
      <c r="H67" s="2" t="str">
        <f t="shared" si="139"/>
        <v/>
      </c>
      <c r="I67" s="80" t="str">
        <f t="shared" si="7"/>
        <v/>
      </c>
      <c r="J67" s="81" t="str">
        <f t="shared" si="8"/>
        <v>kava1ys70jvnajkv88529ys6urjcyle3k2j9r24g6a7</v>
      </c>
      <c r="K67" s="81">
        <f t="shared" si="9"/>
        <v>100668771</v>
      </c>
      <c r="L67" s="81">
        <f t="shared" si="10"/>
        <v>0</v>
      </c>
      <c r="N67" s="42" t="s">
        <v>272</v>
      </c>
      <c r="O67" s="35" t="str">
        <f t="shared" ref="O67:Q67" si="140">if(countifs({K$2:K$4;K$7:K$9;K$12:K$14;K$17:K$19;K$22:K$24;K$27:K$29;K$32:K$34},$N67)=0,"",countifs({K$2:K$4;K$7:K$9;K$12:K$14;K$17:K$19;K$22:K$24;K$27:K$29;K$32:K$34},$N67))</f>
        <v/>
      </c>
      <c r="P67" s="2" t="str">
        <f t="shared" si="140"/>
        <v/>
      </c>
      <c r="Q67" s="79" t="str">
        <f t="shared" si="140"/>
        <v/>
      </c>
      <c r="R67" s="80" t="str">
        <f t="shared" si="12"/>
        <v/>
      </c>
      <c r="S67" s="81" t="str">
        <f t="shared" si="13"/>
        <v>kava1ys70jvnajkv88529ys6urjcyle3k2j9r24g6a7</v>
      </c>
      <c r="T67" s="81">
        <f t="shared" si="14"/>
        <v>100668771</v>
      </c>
      <c r="U67" s="81">
        <f t="shared" si="15"/>
        <v>0</v>
      </c>
      <c r="V67" s="2"/>
      <c r="W67" s="42" t="s">
        <v>272</v>
      </c>
      <c r="X67" s="85" t="str">
        <f t="shared" ref="X67:Z67" si="141">if(countifs({P$2:P$4;P$7:P$9;P$12:P$14;P$17:P$19;P$22:P$24;P$27:P$29;P$32:P$34},$W67)=0,"",countifs({P$2:P$4;P$7:P$9;P$12:P$14;P$17:P$19;P$22:P$24;P$27:P$29;P$32:P$34},$W67))</f>
        <v/>
      </c>
      <c r="Y67" s="86" t="str">
        <f t="shared" si="141"/>
        <v/>
      </c>
      <c r="Z67" s="87" t="str">
        <f t="shared" si="141"/>
        <v/>
      </c>
      <c r="AA67" s="92" t="str">
        <f t="shared" si="17"/>
        <v/>
      </c>
      <c r="AB67" s="81" t="str">
        <f t="shared" si="34"/>
        <v>kava1ys70jvnajkv88529ys6urjcyle3k2j9r24g6a7</v>
      </c>
      <c r="AC67" s="81">
        <f t="shared" si="18"/>
        <v>100668771</v>
      </c>
      <c r="AD67" s="81">
        <f t="shared" si="19"/>
        <v>0</v>
      </c>
      <c r="AE67" s="2"/>
      <c r="AF67" s="42" t="s">
        <v>272</v>
      </c>
      <c r="AG67" s="2" t="str">
        <f t="shared" ref="AG67:AI67" si="142">if(countifs({U$2:U$4;U$7:U$9;U$12:U$14;U$17:U$19;U$22:U$24;U$27:U$29;U$32:U$34},$AF67)=0,"",countifs({U$2:U$4;U$7:U$9;U$12:U$14;U$17:U$19;U$22:U$24;U$27:U$29;U$32:U$34},$AF67))</f>
        <v/>
      </c>
      <c r="AH67" s="2" t="str">
        <f t="shared" si="142"/>
        <v/>
      </c>
      <c r="AI67" s="2" t="str">
        <f t="shared" si="142"/>
        <v/>
      </c>
      <c r="AJ67" s="80" t="str">
        <f t="shared" si="21"/>
        <v/>
      </c>
      <c r="AK67" s="81" t="str">
        <f t="shared" si="22"/>
        <v>kava1ys70jvnajkv88529ys6urjcyle3k2j9r24g6a7</v>
      </c>
      <c r="AL67" s="81">
        <f t="shared" si="23"/>
        <v>100668771</v>
      </c>
      <c r="AM67" s="81">
        <f t="shared" si="24"/>
        <v>0</v>
      </c>
      <c r="AN67" s="15"/>
      <c r="AO67" s="42" t="s">
        <v>272</v>
      </c>
      <c r="AP67" s="2" t="str">
        <f t="shared" ref="AP67:AR67" si="143">if(countifs({AP$2:AP$4;AP$7:AP$9;AP$12:AP$14;AP$17:AP$19;AP$22:AP$24;AP$27:AP$29;AP$32:AP$34},$AO67)=0,"",countifs({AP$2:AP$4;AP$7:AP$9;AP$12:AP$14;AP$17:AP$19;AP$22:AP$24;AP$27:AP$29;AP$32:AP$34},$AO67))</f>
        <v/>
      </c>
      <c r="AQ67" s="2" t="str">
        <f t="shared" si="143"/>
        <v/>
      </c>
      <c r="AR67" s="2" t="str">
        <f t="shared" si="143"/>
        <v/>
      </c>
      <c r="AS67" s="80" t="str">
        <f t="shared" si="26"/>
        <v/>
      </c>
      <c r="AT67" s="81" t="str">
        <f t="shared" si="133"/>
        <v>kava1ys70jvnajkv88529ys6urjcyle3k2j9r24g6a7</v>
      </c>
      <c r="AU67" s="81">
        <f t="shared" si="127"/>
        <v>100668771</v>
      </c>
      <c r="AV67" s="81">
        <f t="shared" si="29"/>
        <v>0</v>
      </c>
      <c r="AW67" s="127">
        <f t="shared" si="30"/>
        <v>0</v>
      </c>
    </row>
    <row r="68">
      <c r="A68" s="46"/>
      <c r="B68" s="102"/>
      <c r="C68" s="102"/>
      <c r="E68" s="42" t="s">
        <v>273</v>
      </c>
      <c r="F68" s="2" t="str">
        <f t="shared" ref="F68:H68" si="144">if(countifs({F$2:F$4;F$7:F$9;F$12:F$14;F$17:F$19;F$22:F$24;F$27:F$29;F$32:F$34},$E68)=0,,countifs({F$2:F$4;F$7:F$9;F$12:F$14;F$17:F$19;F$22:F$24;F$27:F$29;F$32:F$34},$E68))</f>
        <v/>
      </c>
      <c r="G68" s="2" t="str">
        <f t="shared" si="144"/>
        <v/>
      </c>
      <c r="H68" s="2" t="str">
        <f t="shared" si="144"/>
        <v/>
      </c>
      <c r="I68" s="80" t="str">
        <f t="shared" si="7"/>
        <v/>
      </c>
      <c r="J68" s="81" t="str">
        <f t="shared" si="8"/>
        <v>kava1ys70jvnajkv88529ys6urjcyle3k2j9r24g6a7</v>
      </c>
      <c r="K68" s="81">
        <f t="shared" si="9"/>
        <v>101680389</v>
      </c>
      <c r="L68" s="81">
        <f t="shared" si="10"/>
        <v>0</v>
      </c>
      <c r="N68" s="42" t="s">
        <v>273</v>
      </c>
      <c r="O68" s="35" t="str">
        <f t="shared" ref="O68:Q68" si="145">if(countifs({K$2:K$4;K$7:K$9;K$12:K$14;K$17:K$19;K$22:K$24;K$27:K$29;K$32:K$34},$N68)=0,"",countifs({K$2:K$4;K$7:K$9;K$12:K$14;K$17:K$19;K$22:K$24;K$27:K$29;K$32:K$34},$N68))</f>
        <v/>
      </c>
      <c r="P68" s="2" t="str">
        <f t="shared" si="145"/>
        <v/>
      </c>
      <c r="Q68" s="79" t="str">
        <f t="shared" si="145"/>
        <v/>
      </c>
      <c r="R68" s="80" t="str">
        <f t="shared" si="12"/>
        <v/>
      </c>
      <c r="S68" s="81" t="str">
        <f t="shared" si="13"/>
        <v>kava1ys70jvnajkv88529ys6urjcyle3k2j9r24g6a7</v>
      </c>
      <c r="T68" s="81">
        <f t="shared" si="14"/>
        <v>101680389</v>
      </c>
      <c r="U68" s="81">
        <f t="shared" si="15"/>
        <v>0</v>
      </c>
      <c r="V68" s="2"/>
      <c r="W68" s="42" t="s">
        <v>273</v>
      </c>
      <c r="X68" s="85" t="str">
        <f t="shared" ref="X68:Z68" si="146">if(countifs({P$2:P$4;P$7:P$9;P$12:P$14;P$17:P$19;P$22:P$24;P$27:P$29;P$32:P$34},$W68)=0,"",countifs({P$2:P$4;P$7:P$9;P$12:P$14;P$17:P$19;P$22:P$24;P$27:P$29;P$32:P$34},$W68))</f>
        <v/>
      </c>
      <c r="Y68" s="86" t="str">
        <f t="shared" si="146"/>
        <v/>
      </c>
      <c r="Z68" s="87" t="str">
        <f t="shared" si="146"/>
        <v/>
      </c>
      <c r="AA68" s="92" t="str">
        <f t="shared" si="17"/>
        <v/>
      </c>
      <c r="AB68" s="81" t="str">
        <f t="shared" si="34"/>
        <v>kava1ys70jvnajkv88529ys6urjcyle3k2j9r24g6a7</v>
      </c>
      <c r="AC68" s="81">
        <f t="shared" si="18"/>
        <v>101680389</v>
      </c>
      <c r="AD68" s="81">
        <f t="shared" si="19"/>
        <v>0</v>
      </c>
      <c r="AE68" s="2"/>
      <c r="AF68" s="42" t="s">
        <v>273</v>
      </c>
      <c r="AG68" s="2" t="str">
        <f t="shared" ref="AG68:AI68" si="147">if(countifs({U$2:U$4;U$7:U$9;U$12:U$14;U$17:U$19;U$22:U$24;U$27:U$29;U$32:U$34},$AF68)=0,"",countifs({U$2:U$4;U$7:U$9;U$12:U$14;U$17:U$19;U$22:U$24;U$27:U$29;U$32:U$34},$AF68))</f>
        <v/>
      </c>
      <c r="AH68" s="2" t="str">
        <f t="shared" si="147"/>
        <v/>
      </c>
      <c r="AI68" s="2" t="str">
        <f t="shared" si="147"/>
        <v/>
      </c>
      <c r="AJ68" s="80" t="str">
        <f t="shared" si="21"/>
        <v/>
      </c>
      <c r="AK68" s="81" t="str">
        <f t="shared" si="22"/>
        <v>kava1ys70jvnajkv88529ys6urjcyle3k2j9r24g6a7</v>
      </c>
      <c r="AL68" s="81">
        <f t="shared" si="23"/>
        <v>101680389</v>
      </c>
      <c r="AM68" s="81">
        <f t="shared" si="24"/>
        <v>0</v>
      </c>
      <c r="AN68" s="15"/>
      <c r="AO68" s="42" t="s">
        <v>273</v>
      </c>
      <c r="AP68" s="2" t="str">
        <f t="shared" ref="AP68:AR68" si="148">if(countifs({AP$2:AP$4;AP$7:AP$9;AP$12:AP$14;AP$17:AP$19;AP$22:AP$24;AP$27:AP$29;AP$32:AP$34},$AO68)=0,"",countifs({AP$2:AP$4;AP$7:AP$9;AP$12:AP$14;AP$17:AP$19;AP$22:AP$24;AP$27:AP$29;AP$32:AP$34},$AO68))</f>
        <v/>
      </c>
      <c r="AQ68" s="2" t="str">
        <f t="shared" si="148"/>
        <v/>
      </c>
      <c r="AR68" s="2" t="str">
        <f t="shared" si="148"/>
        <v/>
      </c>
      <c r="AS68" s="80" t="str">
        <f t="shared" si="26"/>
        <v/>
      </c>
      <c r="AT68" s="81" t="str">
        <f t="shared" si="133"/>
        <v>kava1ys70jvnajkv88529ys6urjcyle3k2j9r24g6a7</v>
      </c>
      <c r="AU68" s="81">
        <f t="shared" si="127"/>
        <v>101680389</v>
      </c>
      <c r="AV68" s="81">
        <f t="shared" si="29"/>
        <v>0</v>
      </c>
      <c r="AW68" s="127">
        <f t="shared" si="30"/>
        <v>0</v>
      </c>
    </row>
    <row r="69">
      <c r="A69" s="46"/>
      <c r="B69" s="102"/>
      <c r="C69" s="102"/>
      <c r="E69" s="42" t="s">
        <v>274</v>
      </c>
      <c r="F69" s="2" t="str">
        <f t="shared" ref="F69:H69" si="149">if(countifs({F$2:F$4;F$7:F$9;F$12:F$14;F$17:F$19;F$22:F$24;F$27:F$29;F$32:F$34},$E69)=0,,countifs({F$2:F$4;F$7:F$9;F$12:F$14;F$17:F$19;F$22:F$24;F$27:F$29;F$32:F$34},$E69))</f>
        <v/>
      </c>
      <c r="G69" s="2" t="str">
        <f t="shared" si="149"/>
        <v/>
      </c>
      <c r="H69" s="2" t="str">
        <f t="shared" si="149"/>
        <v/>
      </c>
      <c r="I69" s="80" t="str">
        <f t="shared" si="7"/>
        <v/>
      </c>
      <c r="J69" s="81" t="str">
        <f t="shared" si="8"/>
        <v>kava1lvf7qphsmxh8v50r0y58eg7fezd0zhkphj695k</v>
      </c>
      <c r="K69" s="81">
        <f t="shared" si="9"/>
        <v>914580464</v>
      </c>
      <c r="L69" s="81">
        <f t="shared" si="10"/>
        <v>0</v>
      </c>
      <c r="N69" s="42" t="s">
        <v>274</v>
      </c>
      <c r="O69" s="35" t="str">
        <f t="shared" ref="O69:Q69" si="150">if(countifs({K$2:K$4;K$7:K$9;K$12:K$14;K$17:K$19;K$22:K$24;K$27:K$29;K$32:K$34},$N69)=0,"",countifs({K$2:K$4;K$7:K$9;K$12:K$14;K$17:K$19;K$22:K$24;K$27:K$29;K$32:K$34},$N69))</f>
        <v/>
      </c>
      <c r="P69" s="2" t="str">
        <f t="shared" si="150"/>
        <v/>
      </c>
      <c r="Q69" s="79" t="str">
        <f t="shared" si="150"/>
        <v/>
      </c>
      <c r="R69" s="80" t="str">
        <f t="shared" si="12"/>
        <v/>
      </c>
      <c r="S69" s="81" t="str">
        <f t="shared" si="13"/>
        <v>kava1lvf7qphsmxh8v50r0y58eg7fezd0zhkphj695k</v>
      </c>
      <c r="T69" s="81">
        <f t="shared" si="14"/>
        <v>914580464</v>
      </c>
      <c r="U69" s="81">
        <f t="shared" si="15"/>
        <v>0</v>
      </c>
      <c r="V69" s="2"/>
      <c r="W69" s="42" t="s">
        <v>274</v>
      </c>
      <c r="X69" s="85" t="str">
        <f t="shared" ref="X69:Z69" si="151">if(countifs({P$2:P$4;P$7:P$9;P$12:P$14;P$17:P$19;P$22:P$24;P$27:P$29;P$32:P$34},$W69)=0,"",countifs({P$2:P$4;P$7:P$9;P$12:P$14;P$17:P$19;P$22:P$24;P$27:P$29;P$32:P$34},$W69))</f>
        <v/>
      </c>
      <c r="Y69" s="86" t="str">
        <f t="shared" si="151"/>
        <v/>
      </c>
      <c r="Z69" s="87" t="str">
        <f t="shared" si="151"/>
        <v/>
      </c>
      <c r="AA69" s="92" t="str">
        <f t="shared" si="17"/>
        <v/>
      </c>
      <c r="AB69" s="81" t="str">
        <f t="shared" si="34"/>
        <v>kava1lvf7qphsmxh8v50r0y58eg7fezd0zhkphj695k</v>
      </c>
      <c r="AC69" s="81">
        <f t="shared" si="18"/>
        <v>914580464</v>
      </c>
      <c r="AD69" s="81">
        <f t="shared" si="19"/>
        <v>0</v>
      </c>
      <c r="AE69" s="2"/>
      <c r="AF69" s="42" t="s">
        <v>274</v>
      </c>
      <c r="AG69" s="2" t="str">
        <f t="shared" ref="AG69:AI69" si="152">if(countifs({U$2:U$4;U$7:U$9;U$12:U$14;U$17:U$19;U$22:U$24;U$27:U$29;U$32:U$34},$AF69)=0,"",countifs({U$2:U$4;U$7:U$9;U$12:U$14;U$17:U$19;U$22:U$24;U$27:U$29;U$32:U$34},$AF69))</f>
        <v/>
      </c>
      <c r="AH69" s="2" t="str">
        <f t="shared" si="152"/>
        <v/>
      </c>
      <c r="AI69" s="2" t="str">
        <f t="shared" si="152"/>
        <v/>
      </c>
      <c r="AJ69" s="80" t="str">
        <f t="shared" si="21"/>
        <v/>
      </c>
      <c r="AK69" s="81" t="str">
        <f t="shared" si="22"/>
        <v>kava1lvf7qphsmxh8v50r0y58eg7fezd0zhkphj695k</v>
      </c>
      <c r="AL69" s="81">
        <f t="shared" si="23"/>
        <v>914580464</v>
      </c>
      <c r="AM69" s="81">
        <f t="shared" si="24"/>
        <v>0</v>
      </c>
      <c r="AN69" s="15"/>
      <c r="AO69" s="42" t="s">
        <v>274</v>
      </c>
      <c r="AP69" s="2" t="str">
        <f t="shared" ref="AP69:AR69" si="153">if(countifs({AP$2:AP$4;AP$7:AP$9;AP$12:AP$14;AP$17:AP$19;AP$22:AP$24;AP$27:AP$29;AP$32:AP$34},$AO69)=0,"",countifs({AP$2:AP$4;AP$7:AP$9;AP$12:AP$14;AP$17:AP$19;AP$22:AP$24;AP$27:AP$29;AP$32:AP$34},$AO69))</f>
        <v/>
      </c>
      <c r="AQ69" s="2" t="str">
        <f t="shared" si="153"/>
        <v/>
      </c>
      <c r="AR69" s="2" t="str">
        <f t="shared" si="153"/>
        <v/>
      </c>
      <c r="AS69" s="80" t="str">
        <f t="shared" si="26"/>
        <v/>
      </c>
      <c r="AT69" s="81" t="str">
        <f t="shared" si="133"/>
        <v>kava1lvf7qphsmxh8v50r0y58eg7fezd0zhkphj695k</v>
      </c>
      <c r="AU69" s="81">
        <f t="shared" si="127"/>
        <v>914580464</v>
      </c>
      <c r="AV69" s="81">
        <f t="shared" si="29"/>
        <v>0</v>
      </c>
      <c r="AW69" s="127">
        <f t="shared" si="30"/>
        <v>0</v>
      </c>
    </row>
    <row r="70">
      <c r="A70" s="46"/>
      <c r="B70" s="102"/>
      <c r="C70" s="102"/>
      <c r="E70" s="42" t="s">
        <v>227</v>
      </c>
      <c r="F70" s="2" t="str">
        <f t="shared" ref="F70:H70" si="154">if(countifs({F$2:F$4;F$7:F$9;F$12:F$14;F$17:F$19;F$22:F$24;F$27:F$29;F$32:F$34},$E70)=0,,countifs({F$2:F$4;F$7:F$9;F$12:F$14;F$17:F$19;F$22:F$24;F$27:F$29;F$32:F$34},$E70))</f>
        <v/>
      </c>
      <c r="G70" s="2">
        <f t="shared" si="154"/>
        <v>1</v>
      </c>
      <c r="H70" s="2">
        <f t="shared" si="154"/>
        <v>1</v>
      </c>
      <c r="I70" s="80">
        <f t="shared" si="7"/>
        <v>800</v>
      </c>
      <c r="J70" s="81" t="str">
        <f t="shared" si="8"/>
        <v>kava1hd4jgvyr2lud25zv88se3qk943k4sv2upnlr6r</v>
      </c>
      <c r="K70" s="81">
        <f t="shared" si="9"/>
        <v>1302425754</v>
      </c>
      <c r="L70" s="81">
        <f t="shared" si="10"/>
        <v>0.5425531193</v>
      </c>
      <c r="N70" s="42" t="s">
        <v>227</v>
      </c>
      <c r="O70" s="35" t="str">
        <f t="shared" ref="O70:Q70" si="155">if(countifs({K$2:K$4;K$7:K$9;K$12:K$14;K$17:K$19;K$22:K$24;K$27:K$29;K$32:K$34},$N70)=0,"",countifs({K$2:K$4;K$7:K$9;K$12:K$14;K$17:K$19;K$22:K$24;K$27:K$29;K$32:K$34},$N70))</f>
        <v/>
      </c>
      <c r="P70" s="2" t="str">
        <f t="shared" si="155"/>
        <v/>
      </c>
      <c r="Q70" s="79" t="str">
        <f t="shared" si="155"/>
        <v/>
      </c>
      <c r="R70" s="80" t="str">
        <f t="shared" si="12"/>
        <v/>
      </c>
      <c r="S70" s="81" t="str">
        <f t="shared" si="13"/>
        <v>kava1hd4jgvyr2lud25zv88se3qk943k4sv2upnlr6r</v>
      </c>
      <c r="T70" s="81">
        <f t="shared" si="14"/>
        <v>1302425754</v>
      </c>
      <c r="U70" s="81">
        <f t="shared" si="15"/>
        <v>0</v>
      </c>
      <c r="V70" s="2"/>
      <c r="W70" s="42" t="s">
        <v>227</v>
      </c>
      <c r="X70" s="85" t="str">
        <f t="shared" ref="X70:Z70" si="156">if(countifs({P$2:P$4;P$7:P$9;P$12:P$14;P$17:P$19;P$22:P$24;P$27:P$29;P$32:P$34},$W70)=0,"",countifs({P$2:P$4;P$7:P$9;P$12:P$14;P$17:P$19;P$22:P$24;P$27:P$29;P$32:P$34},$W70))</f>
        <v/>
      </c>
      <c r="Y70" s="86" t="str">
        <f t="shared" si="156"/>
        <v/>
      </c>
      <c r="Z70" s="87" t="str">
        <f t="shared" si="156"/>
        <v/>
      </c>
      <c r="AA70" s="92" t="str">
        <f t="shared" si="17"/>
        <v/>
      </c>
      <c r="AB70" s="81" t="str">
        <f t="shared" si="34"/>
        <v>kava1hd4jgvyr2lud25zv88se3qk943k4sv2upnlr6r</v>
      </c>
      <c r="AC70" s="81">
        <f t="shared" si="18"/>
        <v>1302425754</v>
      </c>
      <c r="AD70" s="81">
        <f t="shared" si="19"/>
        <v>0</v>
      </c>
      <c r="AE70" s="2"/>
      <c r="AF70" s="42" t="s">
        <v>227</v>
      </c>
      <c r="AG70" s="2" t="str">
        <f t="shared" ref="AG70:AI70" si="157">if(countifs({U$2:U$4;U$7:U$9;U$12:U$14;U$17:U$19;U$22:U$24;U$27:U$29;U$32:U$34},$AF70)=0,"",countifs({U$2:U$4;U$7:U$9;U$12:U$14;U$17:U$19;U$22:U$24;U$27:U$29;U$32:U$34},$AF70))</f>
        <v/>
      </c>
      <c r="AH70" s="2" t="str">
        <f t="shared" si="157"/>
        <v/>
      </c>
      <c r="AI70" s="2" t="str">
        <f t="shared" si="157"/>
        <v/>
      </c>
      <c r="AJ70" s="80" t="str">
        <f t="shared" si="21"/>
        <v/>
      </c>
      <c r="AK70" s="81" t="str">
        <f t="shared" si="22"/>
        <v>kava1hd4jgvyr2lud25zv88se3qk943k4sv2upnlr6r</v>
      </c>
      <c r="AL70" s="81">
        <f t="shared" si="23"/>
        <v>1302425754</v>
      </c>
      <c r="AM70" s="81">
        <f t="shared" si="24"/>
        <v>0</v>
      </c>
      <c r="AN70" s="15"/>
      <c r="AO70" s="42" t="s">
        <v>227</v>
      </c>
      <c r="AP70" s="2" t="str">
        <f t="shared" ref="AP70:AR70" si="158">if(countifs({AP$2:AP$4;AP$7:AP$9;AP$12:AP$14;AP$17:AP$19;AP$22:AP$24;AP$27:AP$29;AP$32:AP$34},$AO70)=0,"",countifs({AP$2:AP$4;AP$7:AP$9;AP$12:AP$14;AP$17:AP$19;AP$22:AP$24;AP$27:AP$29;AP$32:AP$34},$AO70))</f>
        <v/>
      </c>
      <c r="AQ70" s="2">
        <f t="shared" si="158"/>
        <v>1</v>
      </c>
      <c r="AR70" s="2">
        <f t="shared" si="158"/>
        <v>1</v>
      </c>
      <c r="AS70" s="80">
        <f t="shared" si="26"/>
        <v>800</v>
      </c>
      <c r="AT70" s="81" t="str">
        <f t="shared" si="133"/>
        <v>kava1hd4jgvyr2lud25zv88se3qk943k4sv2upnlr6r</v>
      </c>
      <c r="AU70" s="81">
        <f t="shared" si="127"/>
        <v>1302425754</v>
      </c>
      <c r="AV70" s="81">
        <f t="shared" si="29"/>
        <v>0.2734107997</v>
      </c>
      <c r="AW70" s="127">
        <f t="shared" si="30"/>
        <v>0.8159639191</v>
      </c>
    </row>
    <row r="71">
      <c r="A71" s="46"/>
      <c r="B71" s="102"/>
      <c r="C71" s="102"/>
      <c r="E71" s="42" t="s">
        <v>229</v>
      </c>
      <c r="F71" s="2" t="str">
        <f t="shared" ref="F71:H71" si="159">if(countifs({F$2:F$4;F$7:F$9;F$12:F$14;F$17:F$19;F$22:F$24;F$27:F$29;F$32:F$34},$E71)=0,,countifs({F$2:F$4;F$7:F$9;F$12:F$14;F$17:F$19;F$22:F$24;F$27:F$29;F$32:F$34},$E71))</f>
        <v/>
      </c>
      <c r="G71" s="2">
        <f t="shared" si="159"/>
        <v>1</v>
      </c>
      <c r="H71" s="2">
        <f t="shared" si="159"/>
        <v>1</v>
      </c>
      <c r="I71" s="80">
        <f t="shared" si="7"/>
        <v>800</v>
      </c>
      <c r="J71" s="81" t="str">
        <f t="shared" si="8"/>
        <v>kava1ys70jvnajkv88529ys6urjcyle3k2j9r24g6a7</v>
      </c>
      <c r="K71" s="81">
        <f t="shared" si="9"/>
        <v>101085199</v>
      </c>
      <c r="L71" s="81">
        <f t="shared" si="10"/>
        <v>0.5425531193</v>
      </c>
      <c r="N71" s="42" t="s">
        <v>229</v>
      </c>
      <c r="O71" s="35" t="str">
        <f t="shared" ref="O71:Q71" si="160">if(countifs({K$2:K$4;K$7:K$9;K$12:K$14;K$17:K$19;K$22:K$24;K$27:K$29;K$32:K$34},$N71)=0,"",countifs({K$2:K$4;K$7:K$9;K$12:K$14;K$17:K$19;K$22:K$24;K$27:K$29;K$32:K$34},$N71))</f>
        <v/>
      </c>
      <c r="P71" s="2" t="str">
        <f t="shared" si="160"/>
        <v/>
      </c>
      <c r="Q71" s="79">
        <f t="shared" si="160"/>
        <v>1</v>
      </c>
      <c r="R71" s="80">
        <f t="shared" si="12"/>
        <v>300</v>
      </c>
      <c r="S71" s="81" t="str">
        <f t="shared" si="13"/>
        <v>kava1ys70jvnajkv88529ys6urjcyle3k2j9r24g6a7</v>
      </c>
      <c r="T71" s="81">
        <f t="shared" si="14"/>
        <v>101085199</v>
      </c>
      <c r="U71" s="81">
        <f t="shared" si="15"/>
        <v>0.1368613139</v>
      </c>
      <c r="V71" s="2"/>
      <c r="W71" s="42" t="s">
        <v>229</v>
      </c>
      <c r="X71" s="85" t="str">
        <f t="shared" ref="X71:Z71" si="161">if(countifs({P$2:P$4;P$7:P$9;P$12:P$14;P$17:P$19;P$22:P$24;P$27:P$29;P$32:P$34},$W71)=0,"",countifs({P$2:P$4;P$7:P$9;P$12:P$14;P$17:P$19;P$22:P$24;P$27:P$29;P$32:P$34},$W71))</f>
        <v/>
      </c>
      <c r="Y71" s="86" t="str">
        <f t="shared" si="161"/>
        <v/>
      </c>
      <c r="Z71" s="87" t="str">
        <f t="shared" si="161"/>
        <v/>
      </c>
      <c r="AA71" s="92" t="str">
        <f t="shared" si="17"/>
        <v/>
      </c>
      <c r="AB71" s="81" t="str">
        <f t="shared" si="34"/>
        <v>kava1ys70jvnajkv88529ys6urjcyle3k2j9r24g6a7</v>
      </c>
      <c r="AC71" s="81">
        <f t="shared" si="18"/>
        <v>101085199</v>
      </c>
      <c r="AD71" s="81">
        <f t="shared" si="19"/>
        <v>0</v>
      </c>
      <c r="AE71" s="2"/>
      <c r="AF71" s="42" t="s">
        <v>229</v>
      </c>
      <c r="AG71" s="2" t="str">
        <f t="shared" ref="AG71:AI71" si="162">if(countifs({U$2:U$4;U$7:U$9;U$12:U$14;U$17:U$19;U$22:U$24;U$27:U$29;U$32:U$34},$AF71)=0,"",countifs({U$2:U$4;U$7:U$9;U$12:U$14;U$17:U$19;U$22:U$24;U$27:U$29;U$32:U$34},$AF71))</f>
        <v/>
      </c>
      <c r="AH71" s="2" t="str">
        <f t="shared" si="162"/>
        <v/>
      </c>
      <c r="AI71" s="2">
        <f t="shared" si="162"/>
        <v>1</v>
      </c>
      <c r="AJ71" s="80">
        <f t="shared" si="21"/>
        <v>300</v>
      </c>
      <c r="AK71" s="81" t="str">
        <f t="shared" si="22"/>
        <v>kava1ys70jvnajkv88529ys6urjcyle3k2j9r24g6a7</v>
      </c>
      <c r="AL71" s="81">
        <f t="shared" si="23"/>
        <v>101085199</v>
      </c>
      <c r="AM71" s="81">
        <f t="shared" si="24"/>
        <v>0.1175548589</v>
      </c>
      <c r="AN71" s="15"/>
      <c r="AO71" s="42" t="s">
        <v>229</v>
      </c>
      <c r="AP71" s="2" t="str">
        <f t="shared" ref="AP71:AR71" si="163">if(countifs({AP$2:AP$4;AP$7:AP$9;AP$12:AP$14;AP$17:AP$19;AP$22:AP$24;AP$27:AP$29;AP$32:AP$34},$AO71)=0,"",countifs({AP$2:AP$4;AP$7:AP$9;AP$12:AP$14;AP$17:AP$19;AP$22:AP$24;AP$27:AP$29;AP$32:AP$34},$AO71))</f>
        <v/>
      </c>
      <c r="AQ71" s="2" t="str">
        <f t="shared" si="163"/>
        <v/>
      </c>
      <c r="AR71" s="2" t="str">
        <f t="shared" si="163"/>
        <v/>
      </c>
      <c r="AS71" s="80" t="str">
        <f t="shared" si="26"/>
        <v/>
      </c>
      <c r="AT71" s="81" t="str">
        <f t="shared" si="133"/>
        <v>kava1ys70jvnajkv88529ys6urjcyle3k2j9r24g6a7</v>
      </c>
      <c r="AU71" s="81">
        <f t="shared" si="127"/>
        <v>101085199</v>
      </c>
      <c r="AV71" s="81">
        <f t="shared" si="29"/>
        <v>0</v>
      </c>
      <c r="AW71" s="127">
        <f t="shared" si="30"/>
        <v>0.7969692921</v>
      </c>
    </row>
    <row r="72">
      <c r="A72" s="46"/>
      <c r="B72" s="102"/>
      <c r="C72" s="102"/>
      <c r="E72" s="42" t="s">
        <v>231</v>
      </c>
      <c r="F72" s="2">
        <f t="shared" ref="F72:H72" si="164">if(countifs({F$2:F$4;F$7:F$9;F$12:F$14;F$17:F$19;F$22:F$24;F$27:F$29;F$32:F$34},$E72)=0,,countifs({F$2:F$4;F$7:F$9;F$12:F$14;F$17:F$19;F$22:F$24;F$27:F$29;F$32:F$34},$E72))</f>
        <v>1</v>
      </c>
      <c r="G72" s="2" t="str">
        <f t="shared" si="164"/>
        <v/>
      </c>
      <c r="H72" s="2" t="str">
        <f t="shared" si="164"/>
        <v/>
      </c>
      <c r="I72" s="80">
        <f t="shared" si="7"/>
        <v>700</v>
      </c>
      <c r="J72" s="81" t="str">
        <f t="shared" si="8"/>
        <v>kava17xgr7s4glrrk7a4yrjpky34zwnejhq7fryytf9</v>
      </c>
      <c r="K72" s="81">
        <f t="shared" si="9"/>
        <v>1050080164</v>
      </c>
      <c r="L72" s="81">
        <f t="shared" si="10"/>
        <v>0.4747339794</v>
      </c>
      <c r="N72" s="42" t="s">
        <v>231</v>
      </c>
      <c r="O72" s="35" t="str">
        <f t="shared" ref="O72:Q72" si="165">if(countifs({K$2:K$4;K$7:K$9;K$12:K$14;K$17:K$19;K$22:K$24;K$27:K$29;K$32:K$34},$N72)=0,"",countifs({K$2:K$4;K$7:K$9;K$12:K$14;K$17:K$19;K$22:K$24;K$27:K$29;K$32:K$34},$N72))</f>
        <v/>
      </c>
      <c r="P72" s="2">
        <f t="shared" si="165"/>
        <v>1</v>
      </c>
      <c r="Q72" s="79" t="str">
        <f t="shared" si="165"/>
        <v/>
      </c>
      <c r="R72" s="80">
        <f t="shared" si="12"/>
        <v>500</v>
      </c>
      <c r="S72" s="81" t="str">
        <f t="shared" si="13"/>
        <v>kava17xgr7s4glrrk7a4yrjpky34zwnejhq7fryytf9</v>
      </c>
      <c r="T72" s="81">
        <f t="shared" si="14"/>
        <v>1050080164</v>
      </c>
      <c r="U72" s="81">
        <f t="shared" si="15"/>
        <v>0.2281021898</v>
      </c>
      <c r="V72" s="2"/>
      <c r="W72" s="42" t="s">
        <v>231</v>
      </c>
      <c r="X72" s="85" t="str">
        <f t="shared" ref="X72:Z72" si="166">if(countifs({P$2:P$4;P$7:P$9;P$12:P$14;P$17:P$19;P$22:P$24;P$27:P$29;P$32:P$34},$W72)=0,"",countifs({P$2:P$4;P$7:P$9;P$12:P$14;P$17:P$19;P$22:P$24;P$27:P$29;P$32:P$34},$W72))</f>
        <v/>
      </c>
      <c r="Y72" s="86" t="str">
        <f t="shared" si="166"/>
        <v/>
      </c>
      <c r="Z72" s="87" t="str">
        <f t="shared" si="166"/>
        <v/>
      </c>
      <c r="AA72" s="92" t="str">
        <f t="shared" si="17"/>
        <v/>
      </c>
      <c r="AB72" s="81" t="str">
        <f t="shared" si="34"/>
        <v>kava17xgr7s4glrrk7a4yrjpky34zwnejhq7fryytf9</v>
      </c>
      <c r="AC72" s="81">
        <f t="shared" si="18"/>
        <v>1050080164</v>
      </c>
      <c r="AD72" s="81">
        <f t="shared" si="19"/>
        <v>0</v>
      </c>
      <c r="AE72" s="2"/>
      <c r="AF72" s="42" t="s">
        <v>231</v>
      </c>
      <c r="AG72" s="2" t="str">
        <f t="shared" ref="AG72:AI72" si="167">if(countifs({U$2:U$4;U$7:U$9;U$12:U$14;U$17:U$19;U$22:U$24;U$27:U$29;U$32:U$34},$AF72)=0,"",countifs({U$2:U$4;U$7:U$9;U$12:U$14;U$17:U$19;U$22:U$24;U$27:U$29;U$32:U$34},$AF72))</f>
        <v/>
      </c>
      <c r="AH72" s="2" t="str">
        <f t="shared" si="167"/>
        <v/>
      </c>
      <c r="AI72" s="2" t="str">
        <f t="shared" si="167"/>
        <v/>
      </c>
      <c r="AJ72" s="80" t="str">
        <f t="shared" si="21"/>
        <v/>
      </c>
      <c r="AK72" s="81" t="str">
        <f t="shared" si="22"/>
        <v>kava17xgr7s4glrrk7a4yrjpky34zwnejhq7fryytf9</v>
      </c>
      <c r="AL72" s="81">
        <f t="shared" si="23"/>
        <v>1050080164</v>
      </c>
      <c r="AM72" s="81">
        <f t="shared" si="24"/>
        <v>0</v>
      </c>
      <c r="AN72" s="15"/>
      <c r="AO72" s="42" t="s">
        <v>231</v>
      </c>
      <c r="AP72" s="2" t="str">
        <f t="shared" ref="AP72:AR72" si="168">if(countifs({AP$2:AP$4;AP$7:AP$9;AP$12:AP$14;AP$17:AP$19;AP$22:AP$24;AP$27:AP$29;AP$32:AP$34},$AO72)=0,"",countifs({AP$2:AP$4;AP$7:AP$9;AP$12:AP$14;AP$17:AP$19;AP$22:AP$24;AP$27:AP$29;AP$32:AP$34},$AO72))</f>
        <v/>
      </c>
      <c r="AQ72" s="2" t="str">
        <f t="shared" si="168"/>
        <v/>
      </c>
      <c r="AR72" s="2" t="str">
        <f t="shared" si="168"/>
        <v/>
      </c>
      <c r="AS72" s="80" t="str">
        <f t="shared" si="26"/>
        <v/>
      </c>
      <c r="AT72" s="81" t="str">
        <f t="shared" si="133"/>
        <v>kava17xgr7s4glrrk7a4yrjpky34zwnejhq7fryytf9</v>
      </c>
      <c r="AU72" s="81">
        <f t="shared" si="127"/>
        <v>1050080164</v>
      </c>
      <c r="AV72" s="81">
        <f t="shared" si="29"/>
        <v>0</v>
      </c>
      <c r="AW72" s="127">
        <f t="shared" si="30"/>
        <v>0.7028361692</v>
      </c>
    </row>
    <row r="73">
      <c r="A73" s="46"/>
      <c r="B73" s="102"/>
      <c r="C73" s="102"/>
      <c r="E73" s="42" t="s">
        <v>252</v>
      </c>
      <c r="F73" s="2">
        <f t="shared" ref="F73:H73" si="169">if(countifs({F$2:F$4;F$7:F$9;F$12:F$14;F$17:F$19;F$22:F$24;F$27:F$29;F$32:F$34},$E73)=0,,countifs({F$2:F$4;F$7:F$9;F$12:F$14;F$17:F$19;F$22:F$24;F$27:F$29;F$32:F$34},$E73))</f>
        <v>2</v>
      </c>
      <c r="G73" s="2">
        <f t="shared" si="169"/>
        <v>3</v>
      </c>
      <c r="H73" s="2">
        <f t="shared" si="169"/>
        <v>2</v>
      </c>
      <c r="I73" s="80">
        <f t="shared" si="7"/>
        <v>3500</v>
      </c>
      <c r="J73" s="81" t="str">
        <f t="shared" si="8"/>
        <v>kava10g2yq4zmvt0kqa5l8pzetxycc626wqn8xtqw7z</v>
      </c>
      <c r="K73" s="81">
        <f t="shared" si="9"/>
        <v>1199017764</v>
      </c>
      <c r="L73" s="81">
        <f t="shared" si="10"/>
        <v>2.373669897</v>
      </c>
      <c r="N73" s="42" t="s">
        <v>252</v>
      </c>
      <c r="O73" s="35">
        <f t="shared" ref="O73:Q73" si="170">if(countifs({K$2:K$4;K$7:K$9;K$12:K$14;K$17:K$19;K$22:K$24;K$27:K$29;K$32:K$34},$N73)=0,"",countifs({K$2:K$4;K$7:K$9;K$12:K$14;K$17:K$19;K$22:K$24;K$27:K$29;K$32:K$34},$N73))</f>
        <v>11</v>
      </c>
      <c r="P73" s="2">
        <f t="shared" si="170"/>
        <v>1</v>
      </c>
      <c r="Q73" s="79">
        <f t="shared" si="170"/>
        <v>2</v>
      </c>
      <c r="R73" s="80">
        <f t="shared" si="12"/>
        <v>8800</v>
      </c>
      <c r="S73" s="81" t="str">
        <f t="shared" si="13"/>
        <v>kava10g2yq4zmvt0kqa5l8pzetxycc626wqn8xtqw7z</v>
      </c>
      <c r="T73" s="81">
        <f t="shared" si="14"/>
        <v>1199017764</v>
      </c>
      <c r="U73" s="81">
        <f t="shared" si="15"/>
        <v>4.01459854</v>
      </c>
      <c r="V73" s="2"/>
      <c r="W73" s="42" t="s">
        <v>252</v>
      </c>
      <c r="X73" s="85">
        <f t="shared" ref="X73:Z73" si="171">if(countifs({P$2:P$4;P$7:P$9;P$12:P$14;P$17:P$19;P$22:P$24;P$27:P$29;P$32:P$34},$W73)=0,"",countifs({P$2:P$4;P$7:P$9;P$12:P$14;P$17:P$19;P$22:P$24;P$27:P$29;P$32:P$34},$W73))</f>
        <v>11</v>
      </c>
      <c r="Y73" s="86" t="str">
        <f t="shared" si="171"/>
        <v/>
      </c>
      <c r="Z73" s="87">
        <f t="shared" si="171"/>
        <v>1</v>
      </c>
      <c r="AA73" s="92">
        <f t="shared" si="17"/>
        <v>8000</v>
      </c>
      <c r="AB73" s="81" t="str">
        <f t="shared" si="34"/>
        <v>kava10g2yq4zmvt0kqa5l8pzetxycc626wqn8xtqw7z</v>
      </c>
      <c r="AC73" s="81">
        <f t="shared" si="18"/>
        <v>1199017764</v>
      </c>
      <c r="AD73" s="81">
        <f t="shared" si="19"/>
        <v>2.580645161</v>
      </c>
      <c r="AE73" s="2"/>
      <c r="AF73" s="42" t="s">
        <v>252</v>
      </c>
      <c r="AG73" s="2">
        <f t="shared" ref="AG73:AI73" si="172">if(countifs({U$2:U$4;U$7:U$9;U$12:U$14;U$17:U$19;U$22:U$24;U$27:U$29;U$32:U$34},$AF73)=0,"",countifs({U$2:U$4;U$7:U$9;U$12:U$14;U$17:U$19;U$22:U$24;U$27:U$29;U$32:U$34},$AF73))</f>
        <v>10</v>
      </c>
      <c r="AH73" s="2">
        <f t="shared" si="172"/>
        <v>2</v>
      </c>
      <c r="AI73" s="2">
        <f t="shared" si="172"/>
        <v>2</v>
      </c>
      <c r="AJ73" s="80">
        <f t="shared" si="21"/>
        <v>8600</v>
      </c>
      <c r="AK73" s="81" t="str">
        <f t="shared" si="22"/>
        <v>kava10g2yq4zmvt0kqa5l8pzetxycc626wqn8xtqw7z</v>
      </c>
      <c r="AL73" s="81">
        <f t="shared" si="23"/>
        <v>1199017764</v>
      </c>
      <c r="AM73" s="81">
        <f t="shared" si="24"/>
        <v>3.369905956</v>
      </c>
      <c r="AN73" s="15"/>
      <c r="AO73" s="42" t="s">
        <v>252</v>
      </c>
      <c r="AP73" s="2">
        <f t="shared" ref="AP73:AR73" si="173">if(countifs({AP$2:AP$4;AP$7:AP$9;AP$12:AP$14;AP$17:AP$19;AP$22:AP$24;AP$27:AP$29;AP$32:AP$34},$AO73)=0,"",countifs({AP$2:AP$4;AP$7:AP$9;AP$12:AP$14;AP$17:AP$19;AP$22:AP$24;AP$27:AP$29;AP$32:AP$34},$AO73))</f>
        <v>7</v>
      </c>
      <c r="AQ73" s="2">
        <f t="shared" si="173"/>
        <v>1</v>
      </c>
      <c r="AR73" s="2">
        <f t="shared" si="173"/>
        <v>4</v>
      </c>
      <c r="AS73" s="80">
        <f t="shared" si="26"/>
        <v>6600</v>
      </c>
      <c r="AT73" s="81" t="str">
        <f t="shared" si="133"/>
        <v>kava10g2yq4zmvt0kqa5l8pzetxycc626wqn8xtqw7z</v>
      </c>
      <c r="AU73" s="81">
        <f t="shared" si="127"/>
        <v>1199017764</v>
      </c>
      <c r="AV73" s="81">
        <f t="shared" si="29"/>
        <v>2.255639098</v>
      </c>
      <c r="AW73" s="127">
        <f t="shared" si="30"/>
        <v>14.59445865</v>
      </c>
    </row>
    <row r="74">
      <c r="A74" s="46"/>
      <c r="B74" s="102"/>
      <c r="C74" s="102"/>
      <c r="E74" s="38" t="s">
        <v>281</v>
      </c>
      <c r="F74" s="2" t="str">
        <f t="shared" ref="F74:H74" si="174">if(countifs({F$2:F$4;F$7:F$9;F$12:F$14;F$17:F$19;F$22:F$24;F$27:F$29;F$32:F$34},$E74)=0,,countifs({F$2:F$4;F$7:F$9;F$12:F$14;F$17:F$19;F$22:F$24;F$27:F$29;F$32:F$34},$E74))</f>
        <v/>
      </c>
      <c r="G74" s="2" t="str">
        <f t="shared" si="174"/>
        <v/>
      </c>
      <c r="H74" s="2" t="str">
        <f t="shared" si="174"/>
        <v/>
      </c>
      <c r="I74" s="80" t="str">
        <f t="shared" si="7"/>
        <v/>
      </c>
      <c r="J74" s="81" t="str">
        <f t="shared" si="8"/>
        <v>kava1ys70jvnajkv88529ys6urjcyle3k2j9r24g6a7</v>
      </c>
      <c r="K74" s="81">
        <f t="shared" si="9"/>
        <v>101994630</v>
      </c>
      <c r="L74" s="81">
        <f t="shared" si="10"/>
        <v>0</v>
      </c>
      <c r="N74" s="38" t="s">
        <v>281</v>
      </c>
      <c r="O74" s="35" t="str">
        <f t="shared" ref="O74:Q74" si="175">if(countifs({K$2:K$4;K$7:K$9;K$12:K$14;K$17:K$19;K$22:K$24;K$27:K$29;K$32:K$34},$N74)=0,"",countifs({K$2:K$4;K$7:K$9;K$12:K$14;K$17:K$19;K$22:K$24;K$27:K$29;K$32:K$34},$N74))</f>
        <v/>
      </c>
      <c r="P74" s="2" t="str">
        <f t="shared" si="175"/>
        <v/>
      </c>
      <c r="Q74" s="79" t="str">
        <f t="shared" si="175"/>
        <v/>
      </c>
      <c r="R74" s="80" t="str">
        <f t="shared" si="12"/>
        <v/>
      </c>
      <c r="S74" s="81" t="str">
        <f t="shared" si="13"/>
        <v>kava1ys70jvnajkv88529ys6urjcyle3k2j9r24g6a7</v>
      </c>
      <c r="T74" s="81">
        <f t="shared" si="14"/>
        <v>101994630</v>
      </c>
      <c r="U74" s="81">
        <f t="shared" si="15"/>
        <v>0</v>
      </c>
      <c r="V74" s="2"/>
      <c r="W74" s="38" t="s">
        <v>281</v>
      </c>
      <c r="X74" s="85" t="str">
        <f t="shared" ref="X74:Z74" si="176">if(countifs({P$2:P$4;P$7:P$9;P$12:P$14;P$17:P$19;P$22:P$24;P$27:P$29;P$32:P$34},$W74)=0,"",countifs({P$2:P$4;P$7:P$9;P$12:P$14;P$17:P$19;P$22:P$24;P$27:P$29;P$32:P$34},$W74))</f>
        <v/>
      </c>
      <c r="Y74" s="86" t="str">
        <f t="shared" si="176"/>
        <v/>
      </c>
      <c r="Z74" s="87" t="str">
        <f t="shared" si="176"/>
        <v/>
      </c>
      <c r="AA74" s="92" t="str">
        <f t="shared" si="17"/>
        <v/>
      </c>
      <c r="AB74" s="81" t="str">
        <f t="shared" si="34"/>
        <v>kava1ys70jvnajkv88529ys6urjcyle3k2j9r24g6a7</v>
      </c>
      <c r="AC74" s="81">
        <f t="shared" si="18"/>
        <v>101994630</v>
      </c>
      <c r="AD74" s="81">
        <f t="shared" si="19"/>
        <v>0</v>
      </c>
      <c r="AE74" s="2"/>
      <c r="AF74" s="38" t="s">
        <v>281</v>
      </c>
      <c r="AG74" s="2" t="str">
        <f t="shared" ref="AG74:AI74" si="177">if(countifs({U$2:U$4;U$7:U$9;U$12:U$14;U$17:U$19;U$22:U$24;U$27:U$29;U$32:U$34},$AF74)=0,"",countifs({U$2:U$4;U$7:U$9;U$12:U$14;U$17:U$19;U$22:U$24;U$27:U$29;U$32:U$34},$AF74))</f>
        <v/>
      </c>
      <c r="AH74" s="2" t="str">
        <f t="shared" si="177"/>
        <v/>
      </c>
      <c r="AI74" s="2" t="str">
        <f t="shared" si="177"/>
        <v/>
      </c>
      <c r="AJ74" s="80" t="str">
        <f t="shared" si="21"/>
        <v/>
      </c>
      <c r="AK74" s="81" t="str">
        <f t="shared" si="22"/>
        <v>kava1ys70jvnajkv88529ys6urjcyle3k2j9r24g6a7</v>
      </c>
      <c r="AL74" s="81">
        <f t="shared" si="23"/>
        <v>101994630</v>
      </c>
      <c r="AM74" s="81">
        <f t="shared" si="24"/>
        <v>0</v>
      </c>
      <c r="AN74" s="15"/>
      <c r="AO74" s="38" t="s">
        <v>281</v>
      </c>
      <c r="AP74" s="2" t="str">
        <f t="shared" ref="AP74:AR74" si="178">if(countifs({AP$2:AP$4;AP$7:AP$9;AP$12:AP$14;AP$17:AP$19;AP$22:AP$24;AP$27:AP$29;AP$32:AP$34},$AO74)=0,"",countifs({AP$2:AP$4;AP$7:AP$9;AP$12:AP$14;AP$17:AP$19;AP$22:AP$24;AP$27:AP$29;AP$32:AP$34},$AO74))</f>
        <v/>
      </c>
      <c r="AQ74" s="2" t="str">
        <f t="shared" si="178"/>
        <v/>
      </c>
      <c r="AR74" s="2" t="str">
        <f t="shared" si="178"/>
        <v/>
      </c>
      <c r="AS74" s="80" t="str">
        <f t="shared" si="26"/>
        <v/>
      </c>
      <c r="AT74" s="81" t="str">
        <f t="shared" si="133"/>
        <v>kava1ys70jvnajkv88529ys6urjcyle3k2j9r24g6a7</v>
      </c>
      <c r="AU74" s="81">
        <f t="shared" si="127"/>
        <v>101994630</v>
      </c>
      <c r="AV74" s="81">
        <f t="shared" si="29"/>
        <v>0</v>
      </c>
      <c r="AW74" s="127">
        <f t="shared" si="30"/>
        <v>0</v>
      </c>
    </row>
    <row r="75">
      <c r="A75" s="46"/>
      <c r="B75" s="102"/>
      <c r="C75" s="102"/>
      <c r="E75" s="42" t="s">
        <v>389</v>
      </c>
      <c r="F75" s="2" t="str">
        <f t="shared" ref="F75:H75" si="179">if(countifs({F$2:F$4;F$7:F$9;F$12:F$14;F$17:F$19;F$22:F$24;F$27:F$29;F$32:F$34},$E75)=0,,countifs({F$2:F$4;F$7:F$9;F$12:F$14;F$17:F$19;F$22:F$24;F$27:F$29;F$32:F$34},$E75))</f>
        <v/>
      </c>
      <c r="G75" s="2" t="str">
        <f t="shared" si="179"/>
        <v/>
      </c>
      <c r="H75" s="2" t="str">
        <f t="shared" si="179"/>
        <v/>
      </c>
      <c r="I75" s="80" t="str">
        <f t="shared" si="7"/>
        <v/>
      </c>
      <c r="J75" s="81" t="str">
        <f t="shared" si="8"/>
        <v>kava1evdrufvnvm4zjsy2uplnrr5cjuauc27fxl6j0t</v>
      </c>
      <c r="K75" s="81">
        <f t="shared" si="9"/>
        <v>1164959754</v>
      </c>
      <c r="L75" s="81">
        <f t="shared" si="10"/>
        <v>0</v>
      </c>
      <c r="N75" s="42" t="s">
        <v>389</v>
      </c>
      <c r="O75" s="35" t="str">
        <f t="shared" ref="O75:Q75" si="180">if(countifs({K$2:K$4;K$7:K$9;K$12:K$14;K$17:K$19;K$22:K$24;K$27:K$29;K$32:K$34},$N75)=0,"",countifs({K$2:K$4;K$7:K$9;K$12:K$14;K$17:K$19;K$22:K$24;K$27:K$29;K$32:K$34},$N75))</f>
        <v/>
      </c>
      <c r="P75" s="2" t="str">
        <f t="shared" si="180"/>
        <v/>
      </c>
      <c r="Q75" s="79">
        <f t="shared" si="180"/>
        <v>1</v>
      </c>
      <c r="R75" s="80">
        <f t="shared" si="12"/>
        <v>300</v>
      </c>
      <c r="S75" s="81" t="str">
        <f t="shared" si="13"/>
        <v>kava1evdrufvnvm4zjsy2uplnrr5cjuauc27fxl6j0t</v>
      </c>
      <c r="T75" s="81">
        <f t="shared" si="14"/>
        <v>1164959754</v>
      </c>
      <c r="U75" s="81">
        <f t="shared" si="15"/>
        <v>0.1368613139</v>
      </c>
      <c r="V75" s="2"/>
      <c r="W75" s="42" t="s">
        <v>389</v>
      </c>
      <c r="X75" s="85" t="str">
        <f t="shared" ref="X75:Z75" si="181">if(countifs({P$2:P$4;P$7:P$9;P$12:P$14;P$17:P$19;P$22:P$24;P$27:P$29;P$32:P$34},$W75)=0,"",countifs({P$2:P$4;P$7:P$9;P$12:P$14;P$17:P$19;P$22:P$24;P$27:P$29;P$32:P$34},$W75))</f>
        <v/>
      </c>
      <c r="Y75" s="86">
        <f t="shared" si="181"/>
        <v>1</v>
      </c>
      <c r="Z75" s="87" t="str">
        <f t="shared" si="181"/>
        <v/>
      </c>
      <c r="AA75" s="80">
        <f t="shared" si="17"/>
        <v>500</v>
      </c>
      <c r="AB75" s="81" t="str">
        <f t="shared" si="34"/>
        <v>kava1evdrufvnvm4zjsy2uplnrr5cjuauc27fxl6j0t</v>
      </c>
      <c r="AC75" s="81">
        <f t="shared" si="18"/>
        <v>1164959754</v>
      </c>
      <c r="AD75" s="81">
        <f t="shared" si="19"/>
        <v>0.1612903226</v>
      </c>
      <c r="AE75" s="2"/>
      <c r="AF75" s="42" t="s">
        <v>389</v>
      </c>
      <c r="AG75" s="2" t="str">
        <f t="shared" ref="AG75:AI75" si="182">if(countifs({U$2:U$4;U$7:U$9;U$12:U$14;U$17:U$19;U$22:U$24;U$27:U$29;U$32:U$34},$AF75)=0,"",countifs({U$2:U$4;U$7:U$9;U$12:U$14;U$17:U$19;U$22:U$24;U$27:U$29;U$32:U$34},$AF75))</f>
        <v/>
      </c>
      <c r="AH75" s="2" t="str">
        <f t="shared" si="182"/>
        <v/>
      </c>
      <c r="AI75" s="2" t="str">
        <f t="shared" si="182"/>
        <v/>
      </c>
      <c r="AJ75" s="80" t="str">
        <f t="shared" si="21"/>
        <v/>
      </c>
      <c r="AK75" s="81" t="str">
        <f t="shared" si="22"/>
        <v>kava1evdrufvnvm4zjsy2uplnrr5cjuauc27fxl6j0t</v>
      </c>
      <c r="AL75" s="81">
        <f t="shared" si="23"/>
        <v>1164959754</v>
      </c>
      <c r="AM75" s="81">
        <f t="shared" si="24"/>
        <v>0</v>
      </c>
      <c r="AN75" s="15"/>
      <c r="AO75" s="42" t="s">
        <v>389</v>
      </c>
      <c r="AP75" s="2" t="str">
        <f t="shared" ref="AP75:AR75" si="183">if(countifs({AP$2:AP$4;AP$7:AP$9;AP$12:AP$14;AP$17:AP$19;AP$22:AP$24;AP$27:AP$29;AP$32:AP$34},$AO75)=0,"",countifs({AP$2:AP$4;AP$7:AP$9;AP$12:AP$14;AP$17:AP$19;AP$22:AP$24;AP$27:AP$29;AP$32:AP$34},$AO75))</f>
        <v/>
      </c>
      <c r="AQ75" s="2" t="str">
        <f t="shared" si="183"/>
        <v/>
      </c>
      <c r="AR75" s="2" t="str">
        <f t="shared" si="183"/>
        <v/>
      </c>
      <c r="AS75" s="80" t="str">
        <f t="shared" si="26"/>
        <v/>
      </c>
      <c r="AT75" s="81" t="str">
        <f t="shared" si="133"/>
        <v>kava1evdrufvnvm4zjsy2uplnrr5cjuauc27fxl6j0t</v>
      </c>
      <c r="AU75" s="81">
        <f t="shared" si="127"/>
        <v>1164959754</v>
      </c>
      <c r="AV75" s="81">
        <f t="shared" si="29"/>
        <v>0</v>
      </c>
      <c r="AW75" s="127">
        <f t="shared" si="30"/>
        <v>0.2981516364</v>
      </c>
    </row>
    <row r="76">
      <c r="A76" s="46"/>
      <c r="B76" s="102"/>
      <c r="C76" s="102"/>
      <c r="E76" s="38" t="s">
        <v>388</v>
      </c>
      <c r="F76" s="2" t="str">
        <f t="shared" ref="F76:H76" si="184">if(countifs({F$2:F$4;F$7:F$9;F$12:F$14;F$17:F$19;F$22:F$24;F$27:F$29;F$32:F$34},$E76)=0,,countifs({F$2:F$4;F$7:F$9;F$12:F$14;F$17:F$19;F$22:F$24;F$27:F$29;F$32:F$34},$E76))</f>
        <v/>
      </c>
      <c r="G76" s="2" t="str">
        <f t="shared" si="184"/>
        <v/>
      </c>
      <c r="H76" s="2" t="str">
        <f t="shared" si="184"/>
        <v/>
      </c>
      <c r="I76" s="80" t="str">
        <f t="shared" si="7"/>
        <v/>
      </c>
      <c r="J76" s="81" t="str">
        <f t="shared" si="8"/>
        <v>kava16lmseu3ufkg3ec2xuulnmkdtq8phn60kz0a57r</v>
      </c>
      <c r="K76" s="81" t="str">
        <f t="shared" si="9"/>
        <v>985582dbda83bd88</v>
      </c>
      <c r="L76" s="81">
        <f t="shared" si="10"/>
        <v>0</v>
      </c>
      <c r="M76" s="2"/>
      <c r="N76" s="38" t="s">
        <v>388</v>
      </c>
      <c r="O76" s="35" t="str">
        <f t="shared" ref="O76:Q76" si="185">if(countifs({K$2:K$4;K$7:K$9;K$12:K$14;K$17:K$19;K$22:K$24;K$27:K$29;K$32:K$34},$N76)=0,"",countifs({K$2:K$4;K$7:K$9;K$12:K$14;K$17:K$19;K$22:K$24;K$27:K$29;K$32:K$34},$N76))</f>
        <v/>
      </c>
      <c r="P76" s="2" t="str">
        <f t="shared" si="185"/>
        <v/>
      </c>
      <c r="Q76" s="79">
        <f t="shared" si="185"/>
        <v>1</v>
      </c>
      <c r="R76" s="80">
        <f t="shared" si="12"/>
        <v>300</v>
      </c>
      <c r="S76" s="81" t="str">
        <f t="shared" si="13"/>
        <v>kava16lmseu3ufkg3ec2xuulnmkdtq8phn60kz0a57r</v>
      </c>
      <c r="T76" s="81" t="str">
        <f t="shared" si="14"/>
        <v>985582dbda83bd88</v>
      </c>
      <c r="U76" s="81">
        <f t="shared" si="15"/>
        <v>0.1368613139</v>
      </c>
      <c r="V76" s="2"/>
      <c r="W76" s="38" t="s">
        <v>388</v>
      </c>
      <c r="X76" s="85" t="str">
        <f t="shared" ref="X76:Z76" si="186">if(countifs({P$2:P$4;P$7:P$9;P$12:P$14;P$17:P$19;P$22:P$24;P$27:P$29;P$32:P$34},$W76)=0,"",countifs({P$2:P$4;P$7:P$9;P$12:P$14;P$17:P$19;P$22:P$24;P$27:P$29;P$32:P$34},$W76))</f>
        <v/>
      </c>
      <c r="Y76" s="86" t="str">
        <f t="shared" si="186"/>
        <v/>
      </c>
      <c r="Z76" s="87" t="str">
        <f t="shared" si="186"/>
        <v/>
      </c>
      <c r="AA76" s="80" t="str">
        <f t="shared" si="17"/>
        <v/>
      </c>
      <c r="AB76" s="81" t="str">
        <f t="shared" si="34"/>
        <v>kava16lmseu3ufkg3ec2xuulnmkdtq8phn60kz0a57r</v>
      </c>
      <c r="AC76" s="81" t="str">
        <f t="shared" si="18"/>
        <v>985582dbda83bd88</v>
      </c>
      <c r="AD76" s="81">
        <f t="shared" si="19"/>
        <v>0</v>
      </c>
      <c r="AE76" s="2"/>
      <c r="AF76" s="38" t="s">
        <v>388</v>
      </c>
      <c r="AG76" s="2" t="str">
        <f t="shared" ref="AG76:AI76" si="187">if(countifs({U$2:U$4;U$7:U$9;U$12:U$14;U$17:U$19;U$22:U$24;U$27:U$29;U$32:U$34},$AF76)=0,"",countifs({U$2:U$4;U$7:U$9;U$12:U$14;U$17:U$19;U$22:U$24;U$27:U$29;U$32:U$34},$AF76))</f>
        <v/>
      </c>
      <c r="AH76" s="2" t="str">
        <f t="shared" si="187"/>
        <v/>
      </c>
      <c r="AI76" s="2" t="str">
        <f t="shared" si="187"/>
        <v/>
      </c>
      <c r="AJ76" s="80" t="str">
        <f t="shared" si="21"/>
        <v/>
      </c>
      <c r="AK76" s="81" t="str">
        <f t="shared" si="22"/>
        <v>kava16lmseu3ufkg3ec2xuulnmkdtq8phn60kz0a57r</v>
      </c>
      <c r="AL76" s="81" t="str">
        <f t="shared" si="23"/>
        <v>985582dbda83bd88</v>
      </c>
      <c r="AM76" s="81">
        <f t="shared" si="24"/>
        <v>0</v>
      </c>
      <c r="AN76" s="15"/>
      <c r="AO76" s="38" t="s">
        <v>388</v>
      </c>
      <c r="AP76" s="2" t="str">
        <f t="shared" ref="AP76:AR76" si="188">if(countifs({AP$2:AP$4;AP$7:AP$9;AP$12:AP$14;AP$17:AP$19;AP$22:AP$24;AP$27:AP$29;AP$32:AP$34},$AO76)=0,"",countifs({AP$2:AP$4;AP$7:AP$9;AP$12:AP$14;AP$17:AP$19;AP$22:AP$24;AP$27:AP$29;AP$32:AP$34},$AO76))</f>
        <v/>
      </c>
      <c r="AQ76" s="2" t="str">
        <f t="shared" si="188"/>
        <v/>
      </c>
      <c r="AR76" s="2" t="str">
        <f t="shared" si="188"/>
        <v/>
      </c>
      <c r="AS76" s="80" t="str">
        <f t="shared" si="26"/>
        <v/>
      </c>
      <c r="AT76" s="81" t="str">
        <f t="shared" si="133"/>
        <v>kava16lmseu3ufkg3ec2xuulnmkdtq8phn60kz0a57r</v>
      </c>
      <c r="AU76" s="81" t="str">
        <f t="shared" si="127"/>
        <v>985582dbda83bd88</v>
      </c>
      <c r="AV76" s="81">
        <f t="shared" si="29"/>
        <v>0</v>
      </c>
      <c r="AW76" s="127">
        <f t="shared" si="30"/>
        <v>0.1368613139</v>
      </c>
    </row>
    <row r="77">
      <c r="A77" s="46"/>
      <c r="B77" s="102"/>
      <c r="C77" s="102"/>
      <c r="E77" s="42" t="s">
        <v>387</v>
      </c>
      <c r="F77" s="2" t="str">
        <f t="shared" ref="F77:H77" si="189">if(countifs({F$2:F$4;F$7:F$9;F$12:F$14;F$17:F$19;F$22:F$24;F$27:F$29;F$32:F$34},$E77)=0,,countifs({F$2:F$4;F$7:F$9;F$12:F$14;F$17:F$19;F$22:F$24;F$27:F$29;F$32:F$34},$E77))</f>
        <v/>
      </c>
      <c r="G77" s="2" t="str">
        <f t="shared" si="189"/>
        <v/>
      </c>
      <c r="H77" s="2" t="str">
        <f t="shared" si="189"/>
        <v/>
      </c>
      <c r="I77" s="80" t="str">
        <f t="shared" si="7"/>
        <v/>
      </c>
      <c r="J77" s="81" t="str">
        <f t="shared" si="8"/>
        <v>kava16lmseu3ufkg3ec2xuulnmkdtq8phn60kz0a57r</v>
      </c>
      <c r="K77" s="81" t="str">
        <f t="shared" si="9"/>
        <v>e4324a84f0df5f8c</v>
      </c>
      <c r="L77" s="81">
        <f t="shared" si="10"/>
        <v>0</v>
      </c>
      <c r="M77" s="2"/>
      <c r="N77" s="42" t="s">
        <v>387</v>
      </c>
      <c r="O77" s="35" t="str">
        <f t="shared" ref="O77:Q77" si="190">if(countifs({K$2:K$4;K$7:K$9;K$12:K$14;K$17:K$19;K$22:K$24;K$27:K$29;K$32:K$34},$N77)=0,"",countifs({K$2:K$4;K$7:K$9;K$12:K$14;K$17:K$19;K$22:K$24;K$27:K$29;K$32:K$34},$N77))</f>
        <v/>
      </c>
      <c r="P77" s="2" t="str">
        <f t="shared" si="190"/>
        <v/>
      </c>
      <c r="Q77" s="79" t="str">
        <f t="shared" si="190"/>
        <v/>
      </c>
      <c r="R77" s="80" t="str">
        <f t="shared" si="12"/>
        <v/>
      </c>
      <c r="S77" s="81" t="str">
        <f t="shared" si="13"/>
        <v>kava16lmseu3ufkg3ec2xuulnmkdtq8phn60kz0a57r</v>
      </c>
      <c r="T77" s="81" t="str">
        <f t="shared" si="14"/>
        <v>e4324a84f0df5f8c</v>
      </c>
      <c r="U77" s="81">
        <f t="shared" si="15"/>
        <v>0</v>
      </c>
      <c r="V77" s="2"/>
      <c r="W77" s="42" t="s">
        <v>387</v>
      </c>
      <c r="X77" s="85" t="str">
        <f t="shared" ref="X77:Z77" si="191">if(countifs({P$2:P$4;P$7:P$9;P$12:P$14;P$17:P$19;P$22:P$24;P$27:P$29;P$32:P$34},$W77)=0,"",countifs({P$2:P$4;P$7:P$9;P$12:P$14;P$17:P$19;P$22:P$24;P$27:P$29;P$32:P$34},$W77))</f>
        <v/>
      </c>
      <c r="Y77" s="86" t="str">
        <f t="shared" si="191"/>
        <v/>
      </c>
      <c r="Z77" s="87" t="str">
        <f t="shared" si="191"/>
        <v/>
      </c>
      <c r="AA77" s="80" t="str">
        <f t="shared" si="17"/>
        <v/>
      </c>
      <c r="AB77" s="81" t="str">
        <f t="shared" si="34"/>
        <v>kava16lmseu3ufkg3ec2xuulnmkdtq8phn60kz0a57r</v>
      </c>
      <c r="AC77" s="81" t="str">
        <f t="shared" si="18"/>
        <v>e4324a84f0df5f8c</v>
      </c>
      <c r="AD77" s="81">
        <f t="shared" si="19"/>
        <v>0</v>
      </c>
      <c r="AE77" s="2"/>
      <c r="AF77" s="42" t="s">
        <v>387</v>
      </c>
      <c r="AG77" s="2" t="str">
        <f t="shared" ref="AG77:AG90" si="197">if(countifs({U$3:U$4;U$7:U$9;U$12:U$14;U$17:U$19;U$22:U$24;U$27:U$29;U$32:U$34},$AF77)=0,"",countifs({U$3:U$4;U$7:U$9;U$12:U$14;U$17:U$19;U$22:U$24;U$27:U$29;U$32:U$34},$AF77))</f>
        <v/>
      </c>
      <c r="AH77" s="2" t="str">
        <f t="shared" ref="AH77:AI77" si="192">if(countifs({V$2:V$4;V$7:V$9;V$12:V$14;V$17:V$19;V$22:V$24;V$27:V$29;V$32:V$34},$AF77)=0,"",countifs({V$2:V$4;V$7:V$9;V$12:V$14;V$17:V$19;V$22:V$24;V$27:V$29;V$32:V$34},$AF77))</f>
        <v/>
      </c>
      <c r="AI77" s="2" t="str">
        <f t="shared" si="192"/>
        <v/>
      </c>
      <c r="AJ77" s="80" t="str">
        <f t="shared" si="21"/>
        <v/>
      </c>
      <c r="AK77" s="81" t="str">
        <f t="shared" si="22"/>
        <v>kava16lmseu3ufkg3ec2xuulnmkdtq8phn60kz0a57r</v>
      </c>
      <c r="AL77" s="81" t="str">
        <f t="shared" si="23"/>
        <v>e4324a84f0df5f8c</v>
      </c>
      <c r="AM77" s="81">
        <f t="shared" si="24"/>
        <v>0</v>
      </c>
      <c r="AN77" s="15"/>
      <c r="AO77" s="42" t="s">
        <v>387</v>
      </c>
      <c r="AP77" s="2" t="str">
        <f t="shared" ref="AP77:AR77" si="193">if(countifs({AP$2:AP$4;AP$7:AP$9;AP$12:AP$14;AP$17:AP$19;AP$22:AP$24;AP$27:AP$29;AP$32:AP$34},$AO77)=0,"",countifs({AP$2:AP$4;AP$7:AP$9;AP$12:AP$14;AP$17:AP$19;AP$22:AP$24;AP$27:AP$29;AP$32:AP$34},$AO77))</f>
        <v/>
      </c>
      <c r="AQ77" s="2" t="str">
        <f t="shared" si="193"/>
        <v/>
      </c>
      <c r="AR77" s="2">
        <f t="shared" si="193"/>
        <v>1</v>
      </c>
      <c r="AS77" s="80">
        <f t="shared" si="26"/>
        <v>300</v>
      </c>
      <c r="AT77" s="81" t="str">
        <f t="shared" si="133"/>
        <v>kava16lmseu3ufkg3ec2xuulnmkdtq8phn60kz0a57r</v>
      </c>
      <c r="AU77" s="81" t="str">
        <f t="shared" si="127"/>
        <v>e4324a84f0df5f8c</v>
      </c>
      <c r="AV77" s="81">
        <f t="shared" si="29"/>
        <v>0.1025290499</v>
      </c>
      <c r="AW77" s="127">
        <f t="shared" si="30"/>
        <v>0.1025290499</v>
      </c>
    </row>
    <row r="78">
      <c r="A78" s="46"/>
      <c r="B78" s="102"/>
      <c r="C78" s="102"/>
      <c r="E78" s="42" t="s">
        <v>390</v>
      </c>
      <c r="F78" s="2" t="str">
        <f t="shared" ref="F78:H78" si="194">if(countifs({F$2:F$4;F$7:F$9;F$12:F$14;F$17:F$19;F$22:F$24;F$27:F$29;F$32:F$34},$E78)=0,,countifs({F$2:F$4;F$7:F$9;F$12:F$14;F$17:F$19;F$22:F$24;F$27:F$29;F$32:F$34},$E78))</f>
        <v/>
      </c>
      <c r="G78" s="2" t="str">
        <f t="shared" si="194"/>
        <v/>
      </c>
      <c r="H78" s="2" t="str">
        <f t="shared" si="194"/>
        <v/>
      </c>
      <c r="I78" s="80" t="str">
        <f t="shared" si="7"/>
        <v/>
      </c>
      <c r="J78" s="81" t="str">
        <f t="shared" si="8"/>
        <v>kava16lmseu3ufkg3ec2xuulnmkdtq8phn60kz0a57r</v>
      </c>
      <c r="K78" s="81" t="str">
        <f t="shared" si="9"/>
        <v>7abce7ac2efd2581</v>
      </c>
      <c r="L78" s="81">
        <f t="shared" si="10"/>
        <v>0</v>
      </c>
      <c r="M78" s="2"/>
      <c r="N78" s="42" t="s">
        <v>390</v>
      </c>
      <c r="O78" s="35" t="str">
        <f t="shared" ref="O78:Q78" si="195">if(countifs({K$2:K$4;K$7:K$9;K$12:K$14;K$17:K$19;K$22:K$24;K$27:K$29;K$32:K$34},$N78)=0,"",countifs({K$2:K$4;K$7:K$9;K$12:K$14;K$17:K$19;K$22:K$24;K$27:K$29;K$32:K$34},$N78))</f>
        <v/>
      </c>
      <c r="P78" s="2" t="str">
        <f t="shared" si="195"/>
        <v/>
      </c>
      <c r="Q78" s="79" t="str">
        <f t="shared" si="195"/>
        <v/>
      </c>
      <c r="R78" s="80" t="str">
        <f t="shared" si="12"/>
        <v/>
      </c>
      <c r="S78" s="81" t="str">
        <f t="shared" si="13"/>
        <v>kava16lmseu3ufkg3ec2xuulnmkdtq8phn60kz0a57r</v>
      </c>
      <c r="T78" s="81" t="str">
        <f t="shared" si="14"/>
        <v>7abce7ac2efd2581</v>
      </c>
      <c r="U78" s="81">
        <f t="shared" si="15"/>
        <v>0</v>
      </c>
      <c r="V78" s="2"/>
      <c r="W78" s="42" t="s">
        <v>390</v>
      </c>
      <c r="X78" s="2" t="str">
        <f t="shared" ref="X78:Z78" si="196">if(countifs({P$2:P$4;P$7:P$9;P$12:P$14;P$17:P$19;P$22:P$24;P$27:P$29;P$32:P$34},$E78)=0,"",countifs({P$2:P$4;P$7:P$9;P$12:P$14;P$17:P$19;P$22:P$24;P$27:P$29;P$32:P$34},$E78))</f>
        <v/>
      </c>
      <c r="Y78" s="2" t="str">
        <f t="shared" si="196"/>
        <v/>
      </c>
      <c r="Z78" s="2" t="str">
        <f t="shared" si="196"/>
        <v/>
      </c>
      <c r="AA78" s="80" t="str">
        <f t="shared" si="17"/>
        <v/>
      </c>
      <c r="AB78" s="81" t="str">
        <f t="shared" si="34"/>
        <v>kava16lmseu3ufkg3ec2xuulnmkdtq8phn60kz0a57r</v>
      </c>
      <c r="AC78" s="81" t="str">
        <f t="shared" si="18"/>
        <v>7abce7ac2efd2581</v>
      </c>
      <c r="AD78" s="81">
        <f t="shared" si="19"/>
        <v>0</v>
      </c>
      <c r="AE78" s="2"/>
      <c r="AF78" s="42" t="s">
        <v>390</v>
      </c>
      <c r="AG78" s="2" t="str">
        <f t="shared" si="197"/>
        <v/>
      </c>
      <c r="AH78" s="2" t="str">
        <f t="shared" ref="AH78:AI78" si="198">if(countifs({V$2:V$4;V$7:V$9;V$12:V$14;V$17:V$19;V$22:V$24;V$27:V$29;V$32:V$34},$AF78)=0,"",countifs({V$2:V$4;V$7:V$9;V$12:V$14;V$17:V$19;V$22:V$24;V$27:V$29;V$32:V$34},$AF78))</f>
        <v/>
      </c>
      <c r="AI78" s="2" t="str">
        <f t="shared" si="198"/>
        <v/>
      </c>
      <c r="AJ78" s="80" t="str">
        <f t="shared" si="21"/>
        <v/>
      </c>
      <c r="AK78" s="81" t="str">
        <f t="shared" si="22"/>
        <v>kava16lmseu3ufkg3ec2xuulnmkdtq8phn60kz0a57r</v>
      </c>
      <c r="AL78" s="81" t="str">
        <f t="shared" si="23"/>
        <v>7abce7ac2efd2581</v>
      </c>
      <c r="AM78" s="81">
        <f t="shared" si="24"/>
        <v>0</v>
      </c>
      <c r="AN78" s="15"/>
      <c r="AO78" s="42" t="s">
        <v>390</v>
      </c>
      <c r="AP78" s="2" t="str">
        <f t="shared" ref="AP78:AR78" si="199">if(countifs({AP$2:AP$4;AP$7:AP$9;AP$12:AP$14;AP$17:AP$19;AP$22:AP$24;AP$27:AP$29;AP$32:AP$34},$AO78)=0,"",countifs({AP$2:AP$4;AP$7:AP$9;AP$12:AP$14;AP$17:AP$19;AP$22:AP$24;AP$27:AP$29;AP$32:AP$34},$AO78))</f>
        <v/>
      </c>
      <c r="AQ78" s="2" t="str">
        <f t="shared" si="199"/>
        <v/>
      </c>
      <c r="AR78" s="2">
        <f t="shared" si="199"/>
        <v>1</v>
      </c>
      <c r="AS78" s="80">
        <f t="shared" si="26"/>
        <v>300</v>
      </c>
      <c r="AT78" s="81" t="str">
        <f t="shared" si="133"/>
        <v>kava16lmseu3ufkg3ec2xuulnmkdtq8phn60kz0a57r</v>
      </c>
      <c r="AU78" s="81" t="str">
        <f t="shared" si="127"/>
        <v>7abce7ac2efd2581</v>
      </c>
      <c r="AV78" s="81">
        <f t="shared" si="29"/>
        <v>0.1025290499</v>
      </c>
      <c r="AW78" s="127">
        <f t="shared" si="30"/>
        <v>0.1025290499</v>
      </c>
    </row>
    <row r="79">
      <c r="A79" s="46"/>
      <c r="B79" s="102"/>
      <c r="C79" s="102"/>
      <c r="E79" s="42" t="s">
        <v>392</v>
      </c>
      <c r="F79" s="2" t="str">
        <f t="shared" ref="F79:H79" si="200">if(countifs({F$2:F$4;F$7:F$9;F$12:F$14;F$17:F$19;F$22:F$24;F$27:F$29;F$32:F$34},$E79)=0,,countifs({F$2:F$4;F$7:F$9;F$12:F$14;F$17:F$19;F$22:F$24;F$27:F$29;F$32:F$34},$E79))</f>
        <v/>
      </c>
      <c r="G79" s="2" t="str">
        <f t="shared" si="200"/>
        <v/>
      </c>
      <c r="H79" s="2" t="str">
        <f t="shared" si="200"/>
        <v/>
      </c>
      <c r="I79" s="80" t="str">
        <f t="shared" si="7"/>
        <v/>
      </c>
      <c r="J79" s="81" t="str">
        <f t="shared" si="8"/>
        <v/>
      </c>
      <c r="K79" s="81" t="str">
        <f t="shared" si="9"/>
        <v/>
      </c>
      <c r="L79" s="81">
        <f t="shared" si="10"/>
        <v>0</v>
      </c>
      <c r="M79" s="2"/>
      <c r="N79" s="42" t="s">
        <v>392</v>
      </c>
      <c r="O79" s="35" t="str">
        <f t="shared" ref="O79:Q79" si="201">if(countifs({K$2:K$4;K$7:K$9;K$12:K$14;K$17:K$19;K$22:K$24;K$27:K$29;K$32:K$34},$N79)=0,"",countifs({K$2:K$4;K$7:K$9;K$12:K$14;K$17:K$19;K$22:K$24;K$27:K$29;K$32:K$34},$N79))</f>
        <v/>
      </c>
      <c r="P79" s="2" t="str">
        <f t="shared" si="201"/>
        <v/>
      </c>
      <c r="Q79" s="79" t="str">
        <f t="shared" si="201"/>
        <v/>
      </c>
      <c r="R79" s="80" t="str">
        <f t="shared" si="12"/>
        <v/>
      </c>
      <c r="S79" s="81" t="str">
        <f t="shared" si="13"/>
        <v/>
      </c>
      <c r="T79" s="81" t="str">
        <f t="shared" si="14"/>
        <v/>
      </c>
      <c r="U79" s="81">
        <f t="shared" si="15"/>
        <v>0</v>
      </c>
      <c r="V79" s="2"/>
      <c r="W79" s="42" t="s">
        <v>392</v>
      </c>
      <c r="X79" s="2" t="str">
        <f t="shared" ref="X79:Z79" si="202">if(countifs({P$2:P$4;P$7:P$9;P$12:P$14;P$17:P$19;P$22:P$24;P$27:P$29;P$32:P$34},$E79)=0,"",countifs({P$2:P$4;P$7:P$9;P$12:P$14;P$17:P$19;P$22:P$24;P$27:P$29;P$32:P$34},$E79))</f>
        <v/>
      </c>
      <c r="Y79" s="2" t="str">
        <f t="shared" si="202"/>
        <v/>
      </c>
      <c r="Z79" s="2" t="str">
        <f t="shared" si="202"/>
        <v/>
      </c>
      <c r="AA79" s="80" t="str">
        <f t="shared" si="17"/>
        <v/>
      </c>
      <c r="AB79" s="81" t="str">
        <f t="shared" si="34"/>
        <v/>
      </c>
      <c r="AC79" s="81" t="str">
        <f t="shared" si="18"/>
        <v/>
      </c>
      <c r="AD79" s="81">
        <f t="shared" si="19"/>
        <v>0</v>
      </c>
      <c r="AE79" s="2"/>
      <c r="AF79" s="42" t="s">
        <v>392</v>
      </c>
      <c r="AG79" s="2" t="str">
        <f t="shared" si="197"/>
        <v/>
      </c>
      <c r="AH79" s="2" t="str">
        <f t="shared" ref="AH79:AI79" si="203">if(countifs({V$2:V$4;V$7:V$9;V$12:V$14;V$17:V$19;V$22:V$24;V$27:V$29;V$32:V$34},$AF79)=0,"",countifs({V$2:V$4;V$7:V$9;V$12:V$14;V$17:V$19;V$22:V$24;V$27:V$29;V$32:V$34},$AF79))</f>
        <v/>
      </c>
      <c r="AI79" s="2" t="str">
        <f t="shared" si="203"/>
        <v/>
      </c>
      <c r="AJ79" s="80" t="str">
        <f t="shared" si="21"/>
        <v/>
      </c>
      <c r="AK79" s="81" t="str">
        <f t="shared" si="22"/>
        <v/>
      </c>
      <c r="AL79" s="81" t="str">
        <f t="shared" si="23"/>
        <v/>
      </c>
      <c r="AM79" s="81">
        <f t="shared" si="24"/>
        <v>0</v>
      </c>
      <c r="AN79" s="15"/>
      <c r="AO79" s="42" t="s">
        <v>392</v>
      </c>
      <c r="AP79" s="2" t="str">
        <f t="shared" ref="AP79:AR79" si="204">if(countifs({AP$2:AP$4;AP$7:AP$9;AP$12:AP$14;AP$17:AP$19;AP$22:AP$24;AP$27:AP$29;AP$32:AP$34},$AO79)=0,"",countifs({AP$2:AP$4;AP$7:AP$9;AP$12:AP$14;AP$17:AP$19;AP$22:AP$24;AP$27:AP$29;AP$32:AP$34},$AO79))</f>
        <v/>
      </c>
      <c r="AQ79" s="2" t="str">
        <f t="shared" si="204"/>
        <v/>
      </c>
      <c r="AR79" s="2">
        <f t="shared" si="204"/>
        <v>1</v>
      </c>
      <c r="AS79" s="80">
        <f t="shared" si="26"/>
        <v>300</v>
      </c>
      <c r="AT79" s="81" t="str">
        <f t="shared" si="133"/>
        <v/>
      </c>
      <c r="AU79" s="81" t="str">
        <f t="shared" si="127"/>
        <v/>
      </c>
      <c r="AV79" s="81">
        <f t="shared" si="29"/>
        <v>0.1025290499</v>
      </c>
      <c r="AW79" s="133">
        <f t="shared" si="30"/>
        <v>0.1025290499</v>
      </c>
    </row>
    <row r="80">
      <c r="A80" s="46"/>
      <c r="B80" s="102"/>
      <c r="C80" s="102"/>
      <c r="E80" s="42" t="s">
        <v>394</v>
      </c>
      <c r="F80" s="2" t="str">
        <f t="shared" ref="F80:H80" si="205">if(countifs({F$2:F$4;F$7:F$9;F$12:F$14;F$17:F$19;F$22:F$24;F$27:F$29;F$32:F$34},$E80)=0,,countifs({F$2:F$4;F$7:F$9;F$12:F$14;F$17:F$19;F$22:F$24;F$27:F$29;F$32:F$34},$E80))</f>
        <v/>
      </c>
      <c r="G80" s="2" t="str">
        <f t="shared" si="205"/>
        <v/>
      </c>
      <c r="H80" s="2" t="str">
        <f t="shared" si="205"/>
        <v/>
      </c>
      <c r="I80" s="80" t="str">
        <f t="shared" si="7"/>
        <v/>
      </c>
      <c r="J80" s="81" t="str">
        <f t="shared" si="8"/>
        <v/>
      </c>
      <c r="K80" s="81" t="str">
        <f t="shared" si="9"/>
        <v/>
      </c>
      <c r="L80" s="81">
        <f t="shared" si="10"/>
        <v>0</v>
      </c>
      <c r="M80" s="2"/>
      <c r="N80" s="42" t="s">
        <v>394</v>
      </c>
      <c r="O80" s="35" t="str">
        <f t="shared" ref="O80:Q80" si="206">if(countifs({K$2:K$4;K$7:K$9;K$12:K$14;K$17:K$19;K$22:K$24;K$27:K$29;K$32:K$34},$N80)=0,"",countifs({K$2:K$4;K$7:K$9;K$12:K$14;K$17:K$19;K$22:K$24;K$27:K$29;K$32:K$34},$N80))</f>
        <v/>
      </c>
      <c r="P80" s="2" t="str">
        <f t="shared" si="206"/>
        <v/>
      </c>
      <c r="Q80" s="79" t="str">
        <f t="shared" si="206"/>
        <v/>
      </c>
      <c r="R80" s="80" t="str">
        <f t="shared" si="12"/>
        <v/>
      </c>
      <c r="S80" s="81" t="str">
        <f t="shared" si="13"/>
        <v/>
      </c>
      <c r="T80" s="81" t="str">
        <f t="shared" si="14"/>
        <v/>
      </c>
      <c r="U80" s="81">
        <f t="shared" si="15"/>
        <v>0</v>
      </c>
      <c r="V80" s="2"/>
      <c r="W80" s="42" t="s">
        <v>394</v>
      </c>
      <c r="X80" s="2" t="str">
        <f t="shared" ref="X80:Z80" si="207">if(countifs({P$2:P$4;P$7:P$9;P$12:P$14;P$17:P$19;P$22:P$24;P$27:P$29;P$32:P$34},$E80)=0,"",countifs({P$2:P$4;P$7:P$9;P$12:P$14;P$17:P$19;P$22:P$24;P$27:P$29;P$32:P$34},$E80))</f>
        <v/>
      </c>
      <c r="Y80" s="2" t="str">
        <f t="shared" si="207"/>
        <v/>
      </c>
      <c r="Z80" s="2" t="str">
        <f t="shared" si="207"/>
        <v/>
      </c>
      <c r="AA80" s="80" t="str">
        <f t="shared" si="17"/>
        <v/>
      </c>
      <c r="AB80" s="81" t="str">
        <f t="shared" si="34"/>
        <v/>
      </c>
      <c r="AC80" s="81" t="str">
        <f t="shared" si="18"/>
        <v/>
      </c>
      <c r="AD80" s="81">
        <f t="shared" si="19"/>
        <v>0</v>
      </c>
      <c r="AE80" s="2"/>
      <c r="AF80" s="42" t="s">
        <v>394</v>
      </c>
      <c r="AG80" s="2" t="str">
        <f t="shared" si="197"/>
        <v/>
      </c>
      <c r="AH80" s="2" t="str">
        <f t="shared" ref="AH80:AI80" si="208">if(countifs({V$2:V$4;V$7:V$9;V$12:V$14;V$17:V$19;V$22:V$24;V$27:V$29;V$32:V$34},$AF80)=0,"",countifs({V$2:V$4;V$7:V$9;V$12:V$14;V$17:V$19;V$22:V$24;V$27:V$29;V$32:V$34},$AF80))</f>
        <v/>
      </c>
      <c r="AI80" s="2" t="str">
        <f t="shared" si="208"/>
        <v/>
      </c>
      <c r="AJ80" s="80" t="str">
        <f t="shared" si="21"/>
        <v/>
      </c>
      <c r="AK80" s="81" t="str">
        <f t="shared" si="22"/>
        <v/>
      </c>
      <c r="AL80" s="81" t="str">
        <f t="shared" si="23"/>
        <v/>
      </c>
      <c r="AM80" s="81">
        <f t="shared" si="24"/>
        <v>0</v>
      </c>
      <c r="AN80" s="15"/>
      <c r="AO80" s="42" t="s">
        <v>394</v>
      </c>
      <c r="AP80" s="2" t="str">
        <f t="shared" ref="AP80:AR80" si="209">if(countifs({AP$2:AP$4;AP$7:AP$9;AP$12:AP$14;AP$17:AP$19;AP$22:AP$24;AP$27:AP$29;AP$32:AP$34},$AO80)=0,"",countifs({AP$2:AP$4;AP$7:AP$9;AP$12:AP$14;AP$17:AP$19;AP$22:AP$24;AP$27:AP$29;AP$32:AP$34},$AO80))</f>
        <v/>
      </c>
      <c r="AQ80" s="2">
        <f t="shared" si="209"/>
        <v>1</v>
      </c>
      <c r="AR80" s="2" t="str">
        <f t="shared" si="209"/>
        <v/>
      </c>
      <c r="AS80" s="80">
        <f t="shared" si="26"/>
        <v>500</v>
      </c>
      <c r="AT80" s="81" t="str">
        <f t="shared" si="133"/>
        <v/>
      </c>
      <c r="AU80" s="81" t="str">
        <f t="shared" si="127"/>
        <v/>
      </c>
      <c r="AV80" s="81">
        <f t="shared" si="29"/>
        <v>0.1708817498</v>
      </c>
      <c r="AW80" s="133">
        <f t="shared" si="30"/>
        <v>0.1708817498</v>
      </c>
    </row>
    <row r="81">
      <c r="A81" s="46"/>
      <c r="B81" s="102"/>
      <c r="C81" s="102"/>
      <c r="E81" s="102"/>
      <c r="F81" s="2" t="str">
        <f t="shared" ref="F81:H81" si="210">if(countifs({F$2:F$4;F$7:F$9;F$12:F$14;F$17:F$19;F$22:F$24;F$27:F$29;F$32:F$34},$E81)=0,,countifs({F$2:F$4;F$7:F$9;F$12:F$14;F$17:F$19;F$22:F$24;F$27:F$29;F$32:F$34},$E81))</f>
        <v/>
      </c>
      <c r="G81" s="2" t="str">
        <f t="shared" si="210"/>
        <v/>
      </c>
      <c r="H81" s="2" t="str">
        <f t="shared" si="210"/>
        <v/>
      </c>
      <c r="I81" s="80" t="str">
        <f t="shared" si="7"/>
        <v/>
      </c>
      <c r="J81" s="81" t="str">
        <f t="shared" si="8"/>
        <v>아이디 입력 하셈</v>
      </c>
      <c r="K81" s="81" t="str">
        <f t="shared" si="9"/>
        <v>아이디 입력 하셈</v>
      </c>
      <c r="L81" s="81">
        <f t="shared" si="10"/>
        <v>0</v>
      </c>
      <c r="M81" s="2"/>
      <c r="N81" s="102"/>
      <c r="O81" s="35" t="str">
        <f t="shared" ref="O81:Q81" si="211">if(countifs({K$2:K$4;K$7:K$9;K$12:K$14;K$17:K$19;K$22:K$24;K$27:K$29;K$32:K$34},$N81)=0,"",countifs({K$2:K$4;K$7:K$9;K$12:K$14;K$17:K$19;K$22:K$24;K$27:K$29;K$32:K$34},$N81))</f>
        <v/>
      </c>
      <c r="P81" s="2" t="str">
        <f t="shared" si="211"/>
        <v/>
      </c>
      <c r="Q81" s="79" t="str">
        <f t="shared" si="211"/>
        <v/>
      </c>
      <c r="R81" s="80" t="str">
        <f t="shared" si="12"/>
        <v/>
      </c>
      <c r="S81" s="81" t="str">
        <f t="shared" si="13"/>
        <v>아이디 입력 하셈</v>
      </c>
      <c r="T81" s="81" t="str">
        <f t="shared" si="14"/>
        <v>아이디 입력 하셈</v>
      </c>
      <c r="U81" s="81">
        <f t="shared" si="15"/>
        <v>0</v>
      </c>
      <c r="V81" s="2"/>
      <c r="W81" s="102"/>
      <c r="X81" s="2" t="str">
        <f t="shared" ref="X81:Z81" si="212">if(countifs({P$2:P$4;P$7:P$9;P$12:P$14;P$17:P$19;P$22:P$24;P$27:P$29;P$32:P$34},$E81)=0,"",countifs({P$2:P$4;P$7:P$9;P$12:P$14;P$17:P$19;P$22:P$24;P$27:P$29;P$32:P$34},$E81))</f>
        <v/>
      </c>
      <c r="Y81" s="2" t="str">
        <f t="shared" si="212"/>
        <v/>
      </c>
      <c r="Z81" s="2" t="str">
        <f t="shared" si="212"/>
        <v/>
      </c>
      <c r="AA81" s="80" t="str">
        <f t="shared" si="17"/>
        <v/>
      </c>
      <c r="AB81" s="81" t="str">
        <f t="shared" si="34"/>
        <v>아이디 입력 하셈</v>
      </c>
      <c r="AC81" s="81" t="str">
        <f t="shared" si="18"/>
        <v>아이디 입력 하셈</v>
      </c>
      <c r="AD81" s="81">
        <f t="shared" si="19"/>
        <v>0</v>
      </c>
      <c r="AE81" s="2"/>
      <c r="AF81" s="102"/>
      <c r="AG81" s="2" t="str">
        <f t="shared" si="197"/>
        <v/>
      </c>
      <c r="AH81" s="2" t="str">
        <f t="shared" ref="AH81:AI81" si="213">if(countifs({V$2:V$4;V$7:V$9;V$12:V$14;V$17:V$19;V$22:V$24;V$27:V$29;V$32:V$34},$AF81)=0,"",countifs({V$2:V$4;V$7:V$9;V$12:V$14;V$17:V$19;V$22:V$24;V$27:V$29;V$32:V$34},$AF81))</f>
        <v/>
      </c>
      <c r="AI81" s="2" t="str">
        <f t="shared" si="213"/>
        <v/>
      </c>
      <c r="AJ81" s="80" t="str">
        <f t="shared" si="21"/>
        <v/>
      </c>
      <c r="AK81" s="81" t="str">
        <f t="shared" si="22"/>
        <v>아이디 입력 하셈</v>
      </c>
      <c r="AL81" s="81" t="str">
        <f t="shared" si="23"/>
        <v>아이디 입력 하셈</v>
      </c>
      <c r="AM81" s="81">
        <f t="shared" si="24"/>
        <v>0</v>
      </c>
      <c r="AN81" s="15"/>
      <c r="AO81" s="102"/>
      <c r="AP81" s="2" t="str">
        <f t="shared" ref="AP81:AR81" si="214">if(countifs({AP$2:AP$4;AP$7:AP$9;AP$12:AP$14;AP$17:AP$19;AP$22:AP$24;AP$27:AP$29;AP$32:AP$34},$AO81)=0,"",countifs({AP$2:AP$4;AP$7:AP$9;AP$12:AP$14;AP$17:AP$19;AP$22:AP$24;AP$27:AP$29;AP$32:AP$34},$AO81))</f>
        <v/>
      </c>
      <c r="AQ81" s="2" t="str">
        <f t="shared" si="214"/>
        <v/>
      </c>
      <c r="AR81" s="2" t="str">
        <f t="shared" si="214"/>
        <v/>
      </c>
      <c r="AS81" s="80" t="str">
        <f t="shared" si="26"/>
        <v/>
      </c>
      <c r="AT81" s="81" t="str">
        <f t="shared" si="133"/>
        <v>아이디 입력 하셈</v>
      </c>
      <c r="AU81" s="81" t="str">
        <f t="shared" si="127"/>
        <v>아이디 입력 하셈</v>
      </c>
      <c r="AV81" s="81">
        <f t="shared" si="29"/>
        <v>0</v>
      </c>
      <c r="AW81" s="127">
        <f t="shared" si="30"/>
        <v>0</v>
      </c>
    </row>
    <row r="82">
      <c r="A82" s="46"/>
      <c r="B82" s="102"/>
      <c r="C82" s="102"/>
      <c r="E82" s="102"/>
      <c r="F82" s="2" t="str">
        <f t="shared" ref="F82:H82" si="215">if(countifs({F$2:F$4;F$7:F$9;F$12:F$14;F$17:F$19;F$22:F$24;F$27:F$29;F$32:F$34},$E82)=0,,countifs({F$2:F$4;F$7:F$9;F$12:F$14;F$17:F$19;F$22:F$24;F$27:F$29;F$32:F$34},$E82))</f>
        <v/>
      </c>
      <c r="G82" s="2" t="str">
        <f t="shared" si="215"/>
        <v/>
      </c>
      <c r="H82" s="2" t="str">
        <f t="shared" si="215"/>
        <v/>
      </c>
      <c r="I82" s="80" t="str">
        <f t="shared" si="7"/>
        <v/>
      </c>
      <c r="J82" s="81" t="str">
        <f t="shared" si="8"/>
        <v>아이디 입력 하셈</v>
      </c>
      <c r="K82" s="81" t="str">
        <f t="shared" si="9"/>
        <v>아이디 입력 하셈</v>
      </c>
      <c r="L82" s="81">
        <f t="shared" si="10"/>
        <v>0</v>
      </c>
      <c r="M82" s="2"/>
      <c r="N82" s="102"/>
      <c r="O82" s="35" t="str">
        <f t="shared" ref="O82:Q82" si="216">if(countifs({K$2:K$4;K$7:K$9;K$12:K$14;K$17:K$19;K$22:K$24;K$27:K$29;K$32:K$34},$N82)=0,"",countifs({K$2:K$4;K$7:K$9;K$12:K$14;K$17:K$19;K$22:K$24;K$27:K$29;K$32:K$34},$N82))</f>
        <v/>
      </c>
      <c r="P82" s="2" t="str">
        <f t="shared" si="216"/>
        <v/>
      </c>
      <c r="Q82" s="79" t="str">
        <f t="shared" si="216"/>
        <v/>
      </c>
      <c r="R82" s="80" t="str">
        <f t="shared" si="12"/>
        <v/>
      </c>
      <c r="S82" s="81" t="str">
        <f t="shared" si="13"/>
        <v>아이디 입력 하셈</v>
      </c>
      <c r="T82" s="81" t="str">
        <f t="shared" si="14"/>
        <v>아이디 입력 하셈</v>
      </c>
      <c r="U82" s="81">
        <f t="shared" si="15"/>
        <v>0</v>
      </c>
      <c r="V82" s="2"/>
      <c r="W82" s="102"/>
      <c r="X82" s="2" t="str">
        <f t="shared" ref="X82:Z82" si="217">if(countifs({P$2:P$4;P$7:P$9;P$12:P$14;P$17:P$19;P$22:P$24;P$27:P$29;P$32:P$34},$E82)=0,"",countifs({P$2:P$4;P$7:P$9;P$12:P$14;P$17:P$19;P$22:P$24;P$27:P$29;P$32:P$34},$E82))</f>
        <v/>
      </c>
      <c r="Y82" s="2" t="str">
        <f t="shared" si="217"/>
        <v/>
      </c>
      <c r="Z82" s="2" t="str">
        <f t="shared" si="217"/>
        <v/>
      </c>
      <c r="AA82" s="80" t="str">
        <f t="shared" si="17"/>
        <v/>
      </c>
      <c r="AB82" s="81" t="str">
        <f t="shared" si="34"/>
        <v>아이디 입력 하셈</v>
      </c>
      <c r="AC82" s="81" t="str">
        <f t="shared" si="18"/>
        <v>아이디 입력 하셈</v>
      </c>
      <c r="AD82" s="81">
        <f t="shared" si="19"/>
        <v>0</v>
      </c>
      <c r="AE82" s="2"/>
      <c r="AF82" s="102"/>
      <c r="AG82" s="2" t="str">
        <f t="shared" si="197"/>
        <v/>
      </c>
      <c r="AH82" s="2" t="str">
        <f t="shared" ref="AH82:AI82" si="218">if(countifs({V$2:V$4;V$7:V$9;V$12:V$14;V$17:V$19;V$22:V$24;V$27:V$29;V$32:V$34},$AF82)=0,"",countifs({V$2:V$4;V$7:V$9;V$12:V$14;V$17:V$19;V$22:V$24;V$27:V$29;V$32:V$34},$AF82))</f>
        <v/>
      </c>
      <c r="AI82" s="2" t="str">
        <f t="shared" si="218"/>
        <v/>
      </c>
      <c r="AJ82" s="80" t="str">
        <f t="shared" si="21"/>
        <v/>
      </c>
      <c r="AK82" s="81" t="str">
        <f t="shared" si="22"/>
        <v>아이디 입력 하셈</v>
      </c>
      <c r="AL82" s="81" t="str">
        <f t="shared" si="23"/>
        <v>아이디 입력 하셈</v>
      </c>
      <c r="AM82" s="81">
        <f t="shared" si="24"/>
        <v>0</v>
      </c>
      <c r="AN82" s="15"/>
      <c r="AO82" s="102"/>
      <c r="AP82" s="2" t="str">
        <f t="shared" ref="AP82:AR82" si="219">if(countifs({AP$2:AP$4;AP$7:AP$9;AP$12:AP$14;AP$17:AP$19;AP$22:AP$24;AP$27:AP$29;AP$32:AP$34},$AO82)=0,"",countifs({AP$2:AP$4;AP$7:AP$9;AP$12:AP$14;AP$17:AP$19;AP$22:AP$24;AP$27:AP$29;AP$32:AP$34},$AO82))</f>
        <v/>
      </c>
      <c r="AQ82" s="2" t="str">
        <f t="shared" si="219"/>
        <v/>
      </c>
      <c r="AR82" s="2" t="str">
        <f t="shared" si="219"/>
        <v/>
      </c>
      <c r="AS82" s="80" t="str">
        <f t="shared" si="26"/>
        <v/>
      </c>
      <c r="AT82" s="81" t="str">
        <f t="shared" si="133"/>
        <v>아이디 입력 하셈</v>
      </c>
      <c r="AU82" s="81" t="str">
        <f t="shared" si="127"/>
        <v>아이디 입력 하셈</v>
      </c>
      <c r="AV82" s="81">
        <f t="shared" si="29"/>
        <v>0</v>
      </c>
      <c r="AW82" s="127">
        <f t="shared" si="30"/>
        <v>0</v>
      </c>
    </row>
    <row r="83">
      <c r="A83" s="46"/>
      <c r="B83" s="102"/>
      <c r="C83" s="102"/>
      <c r="E83" s="102"/>
      <c r="F83" s="2" t="str">
        <f t="shared" ref="F83:H83" si="220">if(countifs({F$2:F$4;F$7:F$9;F$12:F$14;F$17:F$19;F$22:F$24;F$27:F$29;F$32:F$34},$E83)=0,,countifs({F$2:F$4;F$7:F$9;F$12:F$14;F$17:F$19;F$22:F$24;F$27:F$29;F$32:F$34},$E83))</f>
        <v/>
      </c>
      <c r="G83" s="2" t="str">
        <f t="shared" si="220"/>
        <v/>
      </c>
      <c r="H83" s="2" t="str">
        <f t="shared" si="220"/>
        <v/>
      </c>
      <c r="I83" s="80" t="str">
        <f t="shared" si="7"/>
        <v/>
      </c>
      <c r="J83" s="81" t="str">
        <f t="shared" si="8"/>
        <v>아이디 입력 하셈</v>
      </c>
      <c r="K83" s="81" t="str">
        <f t="shared" si="9"/>
        <v>아이디 입력 하셈</v>
      </c>
      <c r="L83" s="81">
        <f t="shared" si="10"/>
        <v>0</v>
      </c>
      <c r="M83" s="2"/>
      <c r="N83" s="102"/>
      <c r="O83" s="35" t="str">
        <f t="shared" ref="O83:Q83" si="221">if(countifs({K$2:K$4;K$7:K$9;K$12:K$14;K$17:K$19;K$22:K$24;K$27:K$29;K$32:K$34},$N83)=0,"",countifs({K$2:K$4;K$7:K$9;K$12:K$14;K$17:K$19;K$22:K$24;K$27:K$29;K$32:K$34},$N83))</f>
        <v/>
      </c>
      <c r="P83" s="2" t="str">
        <f t="shared" si="221"/>
        <v/>
      </c>
      <c r="Q83" s="79" t="str">
        <f t="shared" si="221"/>
        <v/>
      </c>
      <c r="R83" s="80" t="str">
        <f t="shared" si="12"/>
        <v/>
      </c>
      <c r="S83" s="81" t="str">
        <f t="shared" si="13"/>
        <v>아이디 입력 하셈</v>
      </c>
      <c r="T83" s="81" t="str">
        <f t="shared" si="14"/>
        <v>아이디 입력 하셈</v>
      </c>
      <c r="U83" s="81">
        <f t="shared" si="15"/>
        <v>0</v>
      </c>
      <c r="V83" s="2"/>
      <c r="W83" s="102"/>
      <c r="X83" s="2" t="str">
        <f t="shared" ref="X83:Z83" si="222">if(countifs({P$2:P$4;P$7:P$9;P$12:P$14;P$17:P$19;P$22:P$24;P$27:P$29;P$32:P$34},$E83)=0,"",countifs({P$2:P$4;P$7:P$9;P$12:P$14;P$17:P$19;P$22:P$24;P$27:P$29;P$32:P$34},$E83))</f>
        <v/>
      </c>
      <c r="Y83" s="2" t="str">
        <f t="shared" si="222"/>
        <v/>
      </c>
      <c r="Z83" s="2" t="str">
        <f t="shared" si="222"/>
        <v/>
      </c>
      <c r="AA83" s="80" t="str">
        <f t="shared" si="17"/>
        <v/>
      </c>
      <c r="AB83" s="81" t="str">
        <f t="shared" si="34"/>
        <v>아이디 입력 하셈</v>
      </c>
      <c r="AC83" s="81" t="str">
        <f t="shared" si="18"/>
        <v>아이디 입력 하셈</v>
      </c>
      <c r="AD83" s="81">
        <f t="shared" si="19"/>
        <v>0</v>
      </c>
      <c r="AE83" s="2"/>
      <c r="AF83" s="102"/>
      <c r="AG83" s="2" t="str">
        <f t="shared" si="197"/>
        <v/>
      </c>
      <c r="AH83" s="2" t="str">
        <f t="shared" ref="AH83:AI83" si="223">if(countifs({V$2:V$4;V$7:V$9;V$12:V$14;V$17:V$19;V$22:V$24;V$27:V$29;V$32:V$34},$AF83)=0,"",countifs({V$2:V$4;V$7:V$9;V$12:V$14;V$17:V$19;V$22:V$24;V$27:V$29;V$32:V$34},$AF83))</f>
        <v/>
      </c>
      <c r="AI83" s="2" t="str">
        <f t="shared" si="223"/>
        <v/>
      </c>
      <c r="AJ83" s="80" t="str">
        <f t="shared" si="21"/>
        <v/>
      </c>
      <c r="AK83" s="81" t="str">
        <f t="shared" si="22"/>
        <v>아이디 입력 하셈</v>
      </c>
      <c r="AL83" s="81" t="str">
        <f t="shared" si="23"/>
        <v>아이디 입력 하셈</v>
      </c>
      <c r="AM83" s="81">
        <f t="shared" si="24"/>
        <v>0</v>
      </c>
      <c r="AN83" s="15"/>
      <c r="AO83" s="102"/>
      <c r="AP83" s="2" t="str">
        <f t="shared" ref="AP83:AR83" si="224">if(countifs({AP$2:AP$4;AP$7:AP$9;AP$12:AP$14;AP$17:AP$19;AP$22:AP$24;AP$27:AP$29;AP$32:AP$34},$AO83)=0,"",countifs({AP$2:AP$4;AP$7:AP$9;AP$12:AP$14;AP$17:AP$19;AP$22:AP$24;AP$27:AP$29;AP$32:AP$34},$AO83))</f>
        <v/>
      </c>
      <c r="AQ83" s="2" t="str">
        <f t="shared" si="224"/>
        <v/>
      </c>
      <c r="AR83" s="2" t="str">
        <f t="shared" si="224"/>
        <v/>
      </c>
      <c r="AS83" s="80" t="str">
        <f t="shared" si="26"/>
        <v/>
      </c>
      <c r="AT83" s="81" t="str">
        <f t="shared" si="133"/>
        <v>아이디 입력 하셈</v>
      </c>
      <c r="AU83" s="81" t="str">
        <f t="shared" si="127"/>
        <v>아이디 입력 하셈</v>
      </c>
      <c r="AV83" s="81">
        <f t="shared" si="29"/>
        <v>0</v>
      </c>
      <c r="AW83" s="127">
        <f t="shared" si="30"/>
        <v>0</v>
      </c>
    </row>
    <row r="84">
      <c r="A84" s="46"/>
      <c r="B84" s="102"/>
      <c r="C84" s="102"/>
      <c r="E84" s="102"/>
      <c r="F84" s="2" t="str">
        <f t="shared" ref="F84:H84" si="225">if(countifs({F$2:F$4;F$7:F$9;F$12:F$14;F$17:F$19;F$22:F$24;F$27:F$29;F$32:F$34},$E84)=0,,countifs({F$2:F$4;F$7:F$9;F$12:F$14;F$17:F$19;F$22:F$24;F$27:F$29;F$32:F$34},$E84))</f>
        <v/>
      </c>
      <c r="G84" s="2" t="str">
        <f t="shared" si="225"/>
        <v/>
      </c>
      <c r="H84" s="2" t="str">
        <f t="shared" si="225"/>
        <v/>
      </c>
      <c r="I84" s="80" t="str">
        <f t="shared" si="7"/>
        <v/>
      </c>
      <c r="J84" s="81" t="str">
        <f t="shared" si="8"/>
        <v>아이디 입력 하셈</v>
      </c>
      <c r="K84" s="81" t="str">
        <f t="shared" si="9"/>
        <v>아이디 입력 하셈</v>
      </c>
      <c r="L84" s="81">
        <f t="shared" si="10"/>
        <v>0</v>
      </c>
      <c r="M84" s="2"/>
      <c r="N84" s="102"/>
      <c r="O84" s="35" t="str">
        <f t="shared" ref="O84:Q84" si="226">if(countifs({K$2:K$4;K$7:K$9;K$12:K$14;K$17:K$19;K$22:K$24;K$27:K$29;K$32:K$34},$N84)=0,"",countifs({K$2:K$4;K$7:K$9;K$12:K$14;K$17:K$19;K$22:K$24;K$27:K$29;K$32:K$34},$N84))</f>
        <v/>
      </c>
      <c r="P84" s="2" t="str">
        <f t="shared" si="226"/>
        <v/>
      </c>
      <c r="Q84" s="79" t="str">
        <f t="shared" si="226"/>
        <v/>
      </c>
      <c r="R84" s="80" t="str">
        <f t="shared" si="12"/>
        <v/>
      </c>
      <c r="S84" s="81" t="str">
        <f t="shared" si="13"/>
        <v>아이디 입력 하셈</v>
      </c>
      <c r="T84" s="81" t="str">
        <f t="shared" si="14"/>
        <v>아이디 입력 하셈</v>
      </c>
      <c r="U84" s="81">
        <f t="shared" si="15"/>
        <v>0</v>
      </c>
      <c r="V84" s="2"/>
      <c r="W84" s="102"/>
      <c r="X84" s="2" t="str">
        <f t="shared" ref="X84:Z84" si="227">if(countifs({P$2:P$4;P$7:P$9;P$12:P$14;P$17:P$19;P$22:P$24;P$27:P$29;P$32:P$34},$E84)=0,"",countifs({P$2:P$4;P$7:P$9;P$12:P$14;P$17:P$19;P$22:P$24;P$27:P$29;P$32:P$34},$E84))</f>
        <v/>
      </c>
      <c r="Y84" s="2" t="str">
        <f t="shared" si="227"/>
        <v/>
      </c>
      <c r="Z84" s="2" t="str">
        <f t="shared" si="227"/>
        <v/>
      </c>
      <c r="AA84" s="80" t="str">
        <f t="shared" si="17"/>
        <v/>
      </c>
      <c r="AB84" s="81" t="str">
        <f t="shared" si="34"/>
        <v>아이디 입력 하셈</v>
      </c>
      <c r="AC84" s="81" t="str">
        <f t="shared" si="18"/>
        <v>아이디 입력 하셈</v>
      </c>
      <c r="AD84" s="81">
        <f t="shared" si="19"/>
        <v>0</v>
      </c>
      <c r="AE84" s="2"/>
      <c r="AF84" s="102"/>
      <c r="AG84" s="2" t="str">
        <f t="shared" si="197"/>
        <v/>
      </c>
      <c r="AH84" s="2" t="str">
        <f t="shared" ref="AH84:AI84" si="228">if(countifs({V$2:V$4;V$7:V$9;V$12:V$14;V$17:V$19;V$22:V$24;V$27:V$29;V$32:V$34},$AF84)=0,"",countifs({V$2:V$4;V$7:V$9;V$12:V$14;V$17:V$19;V$22:V$24;V$27:V$29;V$32:V$34},$AF84))</f>
        <v/>
      </c>
      <c r="AI84" s="2" t="str">
        <f t="shared" si="228"/>
        <v/>
      </c>
      <c r="AJ84" s="80" t="str">
        <f t="shared" si="21"/>
        <v/>
      </c>
      <c r="AK84" s="81" t="str">
        <f t="shared" si="22"/>
        <v>아이디 입력 하셈</v>
      </c>
      <c r="AL84" s="81" t="str">
        <f t="shared" si="23"/>
        <v>아이디 입력 하셈</v>
      </c>
      <c r="AM84" s="81">
        <f t="shared" si="24"/>
        <v>0</v>
      </c>
      <c r="AN84" s="15"/>
      <c r="AO84" s="102"/>
      <c r="AP84" s="2" t="str">
        <f t="shared" ref="AP84:AR84" si="229">if(countifs({AP$2:AP$4;AP$7:AP$9;AP$12:AP$14;AP$17:AP$19;AP$22:AP$24;AP$27:AP$29;AP$32:AP$34},$AO84)=0,"",countifs({AP$2:AP$4;AP$7:AP$9;AP$12:AP$14;AP$17:AP$19;AP$22:AP$24;AP$27:AP$29;AP$32:AP$34},$AO84))</f>
        <v/>
      </c>
      <c r="AQ84" s="2" t="str">
        <f t="shared" si="229"/>
        <v/>
      </c>
      <c r="AR84" s="2" t="str">
        <f t="shared" si="229"/>
        <v/>
      </c>
      <c r="AS84" s="80" t="str">
        <f t="shared" si="26"/>
        <v/>
      </c>
      <c r="AT84" s="81" t="str">
        <f t="shared" si="133"/>
        <v>아이디 입력 하셈</v>
      </c>
      <c r="AU84" s="81" t="str">
        <f t="shared" si="127"/>
        <v>아이디 입력 하셈</v>
      </c>
      <c r="AV84" s="81">
        <f t="shared" si="29"/>
        <v>0</v>
      </c>
      <c r="AW84" s="127">
        <f t="shared" si="30"/>
        <v>0</v>
      </c>
    </row>
    <row r="85">
      <c r="A85" s="46"/>
      <c r="B85" s="102"/>
      <c r="C85" s="102"/>
      <c r="E85" s="102"/>
      <c r="F85" s="2" t="str">
        <f t="shared" ref="F85:H85" si="230">if(countifs({F$2:F$4;F$7:F$9;F$12:F$14;F$17:F$19;F$22:F$24;F$27:F$29;F$32:F$34},$E85)=0,,countifs({F$2:F$4;F$7:F$9;F$12:F$14;F$17:F$19;F$22:F$24;F$27:F$29;F$32:F$34},$E85))</f>
        <v/>
      </c>
      <c r="G85" s="2" t="str">
        <f t="shared" si="230"/>
        <v/>
      </c>
      <c r="H85" s="2" t="str">
        <f t="shared" si="230"/>
        <v/>
      </c>
      <c r="I85" s="80" t="str">
        <f t="shared" si="7"/>
        <v/>
      </c>
      <c r="J85" s="81" t="str">
        <f t="shared" si="8"/>
        <v>아이디 입력 하셈</v>
      </c>
      <c r="K85" s="81" t="str">
        <f t="shared" si="9"/>
        <v>아이디 입력 하셈</v>
      </c>
      <c r="L85" s="81">
        <f t="shared" si="10"/>
        <v>0</v>
      </c>
      <c r="M85" s="2"/>
      <c r="N85" s="102"/>
      <c r="O85" s="35" t="str">
        <f t="shared" ref="O85:Q85" si="231">if(countifs({K$2:K$4;K$7:K$9;K$12:K$14;K$17:K$19;K$22:K$24;K$27:K$29;K$32:K$34},$N85)=0,"",countifs({K$2:K$4;K$7:K$9;K$12:K$14;K$17:K$19;K$22:K$24;K$27:K$29;K$32:K$34},$N85))</f>
        <v/>
      </c>
      <c r="P85" s="2" t="str">
        <f t="shared" si="231"/>
        <v/>
      </c>
      <c r="Q85" s="79" t="str">
        <f t="shared" si="231"/>
        <v/>
      </c>
      <c r="R85" s="80" t="str">
        <f t="shared" si="12"/>
        <v/>
      </c>
      <c r="S85" s="81" t="str">
        <f t="shared" si="13"/>
        <v>아이디 입력 하셈</v>
      </c>
      <c r="T85" s="81" t="str">
        <f t="shared" si="14"/>
        <v>아이디 입력 하셈</v>
      </c>
      <c r="U85" s="81">
        <f t="shared" si="15"/>
        <v>0</v>
      </c>
      <c r="V85" s="2"/>
      <c r="W85" s="102"/>
      <c r="X85" s="2" t="str">
        <f t="shared" ref="X85:Z85" si="232">if(countifs({P$2:P$4;P$7:P$9;P$12:P$14;P$17:P$19;P$22:P$24;P$27:P$29;P$32:P$34},$E85)=0,"",countifs({P$2:P$4;P$7:P$9;P$12:P$14;P$17:P$19;P$22:P$24;P$27:P$29;P$32:P$34},$E85))</f>
        <v/>
      </c>
      <c r="Y85" s="2" t="str">
        <f t="shared" si="232"/>
        <v/>
      </c>
      <c r="Z85" s="2" t="str">
        <f t="shared" si="232"/>
        <v/>
      </c>
      <c r="AA85" s="80" t="str">
        <f t="shared" si="17"/>
        <v/>
      </c>
      <c r="AB85" s="81" t="str">
        <f t="shared" si="34"/>
        <v>아이디 입력 하셈</v>
      </c>
      <c r="AC85" s="81" t="str">
        <f t="shared" si="18"/>
        <v>아이디 입력 하셈</v>
      </c>
      <c r="AD85" s="81">
        <f t="shared" si="19"/>
        <v>0</v>
      </c>
      <c r="AE85" s="2"/>
      <c r="AF85" s="102"/>
      <c r="AG85" s="2" t="str">
        <f t="shared" si="197"/>
        <v/>
      </c>
      <c r="AH85" s="2" t="str">
        <f t="shared" ref="AH85:AI85" si="233">if(countifs({V$2:V$4;V$7:V$9;V$12:V$14;V$17:V$19;V$22:V$24;V$27:V$29;V$32:V$34},$AF85)=0,"",countifs({V$2:V$4;V$7:V$9;V$12:V$14;V$17:V$19;V$22:V$24;V$27:V$29;V$32:V$34},$AF85))</f>
        <v/>
      </c>
      <c r="AI85" s="2" t="str">
        <f t="shared" si="233"/>
        <v/>
      </c>
      <c r="AJ85" s="80" t="str">
        <f t="shared" si="21"/>
        <v/>
      </c>
      <c r="AK85" s="81" t="str">
        <f t="shared" si="22"/>
        <v>아이디 입력 하셈</v>
      </c>
      <c r="AL85" s="81" t="str">
        <f t="shared" si="23"/>
        <v>아이디 입력 하셈</v>
      </c>
      <c r="AM85" s="81">
        <f t="shared" si="24"/>
        <v>0</v>
      </c>
      <c r="AN85" s="15"/>
      <c r="AO85" s="102"/>
      <c r="AP85" s="2" t="str">
        <f t="shared" ref="AP85:AR85" si="234">if(countifs({AP$2:AP$4;AP$7:AP$9;AP$12:AP$14;AP$17:AP$19;AP$22:AP$24;AP$27:AP$29;AP$32:AP$34},$AO85)=0,"",countifs({AP$2:AP$4;AP$7:AP$9;AP$12:AP$14;AP$17:AP$19;AP$22:AP$24;AP$27:AP$29;AP$32:AP$34},$AO85))</f>
        <v/>
      </c>
      <c r="AQ85" s="2" t="str">
        <f t="shared" si="234"/>
        <v/>
      </c>
      <c r="AR85" s="2" t="str">
        <f t="shared" si="234"/>
        <v/>
      </c>
      <c r="AS85" s="80" t="str">
        <f t="shared" si="26"/>
        <v/>
      </c>
      <c r="AT85" s="81" t="str">
        <f t="shared" si="133"/>
        <v>아이디 입력 하셈</v>
      </c>
      <c r="AU85" s="81" t="str">
        <f t="shared" si="127"/>
        <v>아이디 입력 하셈</v>
      </c>
      <c r="AV85" s="81">
        <f t="shared" si="29"/>
        <v>0</v>
      </c>
      <c r="AW85" s="127">
        <f t="shared" si="30"/>
        <v>0</v>
      </c>
    </row>
    <row r="86">
      <c r="A86" s="46"/>
      <c r="B86" s="102"/>
      <c r="C86" s="102"/>
      <c r="E86" s="102"/>
      <c r="F86" s="2" t="str">
        <f t="shared" ref="F86:H86" si="235">if(countifs({F$2:F$4;F$7:F$9;F$12:F$14;F$17:F$19;F$22:F$24;F$27:F$29;F$32:F$34},$E86)=0,,countifs({F$2:F$4;F$7:F$9;F$12:F$14;F$17:F$19;F$22:F$24;F$27:F$29;F$32:F$34},$E86))</f>
        <v/>
      </c>
      <c r="G86" s="2" t="str">
        <f t="shared" si="235"/>
        <v/>
      </c>
      <c r="H86" s="2" t="str">
        <f t="shared" si="235"/>
        <v/>
      </c>
      <c r="I86" s="80" t="str">
        <f t="shared" si="7"/>
        <v/>
      </c>
      <c r="J86" s="81" t="str">
        <f t="shared" si="8"/>
        <v>아이디 입력 하셈</v>
      </c>
      <c r="K86" s="81" t="str">
        <f t="shared" si="9"/>
        <v>아이디 입력 하셈</v>
      </c>
      <c r="L86" s="81">
        <f t="shared" si="10"/>
        <v>0</v>
      </c>
      <c r="M86" s="2"/>
      <c r="N86" s="102"/>
      <c r="O86" s="35" t="str">
        <f t="shared" ref="O86:Q86" si="236">if(countifs({K$2:K$4;K$7:K$9;K$12:K$14;K$17:K$19;K$22:K$24;K$27:K$29;K$32:K$34},$N86)=0,"",countifs({K$2:K$4;K$7:K$9;K$12:K$14;K$17:K$19;K$22:K$24;K$27:K$29;K$32:K$34},$N86))</f>
        <v/>
      </c>
      <c r="P86" s="2" t="str">
        <f t="shared" si="236"/>
        <v/>
      </c>
      <c r="Q86" s="79" t="str">
        <f t="shared" si="236"/>
        <v/>
      </c>
      <c r="R86" s="80" t="str">
        <f t="shared" si="12"/>
        <v/>
      </c>
      <c r="S86" s="81" t="str">
        <f t="shared" si="13"/>
        <v>아이디 입력 하셈</v>
      </c>
      <c r="T86" s="81" t="str">
        <f t="shared" si="14"/>
        <v>아이디 입력 하셈</v>
      </c>
      <c r="U86" s="81">
        <f t="shared" si="15"/>
        <v>0</v>
      </c>
      <c r="V86" s="2"/>
      <c r="W86" s="102"/>
      <c r="X86" s="2" t="str">
        <f t="shared" ref="X86:Z86" si="237">if(countifs({P$2:P$4;P$7:P$9;P$12:P$14;P$17:P$19;P$22:P$24;P$27:P$29;P$32:P$34},$E86)=0,"",countifs({P$2:P$4;P$7:P$9;P$12:P$14;P$17:P$19;P$22:P$24;P$27:P$29;P$32:P$34},$E86))</f>
        <v/>
      </c>
      <c r="Y86" s="2" t="str">
        <f t="shared" si="237"/>
        <v/>
      </c>
      <c r="Z86" s="2" t="str">
        <f t="shared" si="237"/>
        <v/>
      </c>
      <c r="AA86" s="80" t="str">
        <f t="shared" si="17"/>
        <v/>
      </c>
      <c r="AB86" s="81" t="str">
        <f t="shared" si="34"/>
        <v>아이디 입력 하셈</v>
      </c>
      <c r="AC86" s="81" t="str">
        <f t="shared" si="18"/>
        <v>아이디 입력 하셈</v>
      </c>
      <c r="AD86" s="81">
        <f t="shared" si="19"/>
        <v>0</v>
      </c>
      <c r="AE86" s="2"/>
      <c r="AF86" s="102"/>
      <c r="AG86" s="2" t="str">
        <f t="shared" si="197"/>
        <v/>
      </c>
      <c r="AH86" s="2" t="str">
        <f t="shared" ref="AH86:AI86" si="238">if(countifs({V$2:V$4;V$7:V$9;V$12:V$14;V$17:V$19;V$22:V$24;V$27:V$29;V$32:V$34},$AF86)=0,"",countifs({V$2:V$4;V$7:V$9;V$12:V$14;V$17:V$19;V$22:V$24;V$27:V$29;V$32:V$34},$AF86))</f>
        <v/>
      </c>
      <c r="AI86" s="2" t="str">
        <f t="shared" si="238"/>
        <v/>
      </c>
      <c r="AJ86" s="80" t="str">
        <f t="shared" si="21"/>
        <v/>
      </c>
      <c r="AK86" s="81" t="str">
        <f t="shared" si="22"/>
        <v>아이디 입력 하셈</v>
      </c>
      <c r="AL86" s="81" t="str">
        <f t="shared" si="23"/>
        <v>아이디 입력 하셈</v>
      </c>
      <c r="AM86" s="81">
        <f t="shared" si="24"/>
        <v>0</v>
      </c>
      <c r="AN86" s="15"/>
      <c r="AO86" s="102"/>
      <c r="AP86" s="2" t="str">
        <f t="shared" ref="AP86:AR86" si="239">if(countifs({AP$2:AP$4;AP$7:AP$9;AP$12:AP$14;AP$17:AP$19;AP$22:AP$24;AP$27:AP$29;AP$32:AP$34},$AO86)=0,"",countifs({AP$2:AP$4;AP$7:AP$9;AP$12:AP$14;AP$17:AP$19;AP$22:AP$24;AP$27:AP$29;AP$32:AP$34},$AO86))</f>
        <v/>
      </c>
      <c r="AQ86" s="2" t="str">
        <f t="shared" si="239"/>
        <v/>
      </c>
      <c r="AR86" s="2" t="str">
        <f t="shared" si="239"/>
        <v/>
      </c>
      <c r="AS86" s="80" t="str">
        <f t="shared" si="26"/>
        <v/>
      </c>
      <c r="AT86" s="81" t="str">
        <f t="shared" si="133"/>
        <v>아이디 입력 하셈</v>
      </c>
      <c r="AU86" s="81" t="str">
        <f t="shared" si="127"/>
        <v>아이디 입력 하셈</v>
      </c>
      <c r="AV86" s="81">
        <f t="shared" si="29"/>
        <v>0</v>
      </c>
      <c r="AW86" s="127">
        <f t="shared" si="30"/>
        <v>0</v>
      </c>
    </row>
    <row r="87">
      <c r="A87" s="46"/>
      <c r="B87" s="102"/>
      <c r="C87" s="102"/>
      <c r="E87" s="102"/>
      <c r="F87" s="2" t="str">
        <f t="shared" ref="F87:H87" si="240">if(countifs({F$2:F$4;F$7:F$9;F$12:F$14;F$17:F$19;F$22:F$24;F$27:F$29;F$32:F$34},$E87)=0,,countifs({F$2:F$4;F$7:F$9;F$12:F$14;F$17:F$19;F$22:F$24;F$27:F$29;F$32:F$34},$E87))</f>
        <v/>
      </c>
      <c r="G87" s="2" t="str">
        <f t="shared" si="240"/>
        <v/>
      </c>
      <c r="H87" s="2" t="str">
        <f t="shared" si="240"/>
        <v/>
      </c>
      <c r="I87" s="80" t="str">
        <f t="shared" si="7"/>
        <v/>
      </c>
      <c r="J87" s="81" t="str">
        <f t="shared" si="8"/>
        <v>아이디 입력 하셈</v>
      </c>
      <c r="K87" s="81" t="str">
        <f t="shared" si="9"/>
        <v>아이디 입력 하셈</v>
      </c>
      <c r="L87" s="81">
        <f t="shared" si="10"/>
        <v>0</v>
      </c>
      <c r="M87" s="2"/>
      <c r="N87" s="102"/>
      <c r="O87" s="35" t="str">
        <f t="shared" ref="O87:Q87" si="241">if(countifs({K$2:K$4;K$7:K$9;K$12:K$14;K$17:K$19;K$22:K$24;K$27:K$29;K$32:K$34},$N87)=0,"",countifs({K$2:K$4;K$7:K$9;K$12:K$14;K$17:K$19;K$22:K$24;K$27:K$29;K$32:K$34},$N87))</f>
        <v/>
      </c>
      <c r="P87" s="2" t="str">
        <f t="shared" si="241"/>
        <v/>
      </c>
      <c r="Q87" s="79" t="str">
        <f t="shared" si="241"/>
        <v/>
      </c>
      <c r="R87" s="80" t="str">
        <f t="shared" si="12"/>
        <v/>
      </c>
      <c r="S87" s="81" t="str">
        <f t="shared" si="13"/>
        <v>아이디 입력 하셈</v>
      </c>
      <c r="T87" s="81" t="str">
        <f t="shared" si="14"/>
        <v>아이디 입력 하셈</v>
      </c>
      <c r="U87" s="81">
        <f t="shared" si="15"/>
        <v>0</v>
      </c>
      <c r="V87" s="2"/>
      <c r="W87" s="102"/>
      <c r="X87" s="2" t="str">
        <f t="shared" ref="X87:Z87" si="242">if(countifs({P$2:P$4;P$7:P$9;P$12:P$14;P$17:P$19;P$22:P$24;P$27:P$29;P$32:P$34},$E87)=0,"",countifs({P$2:P$4;P$7:P$9;P$12:P$14;P$17:P$19;P$22:P$24;P$27:P$29;P$32:P$34},$E87))</f>
        <v/>
      </c>
      <c r="Y87" s="2" t="str">
        <f t="shared" si="242"/>
        <v/>
      </c>
      <c r="Z87" s="2" t="str">
        <f t="shared" si="242"/>
        <v/>
      </c>
      <c r="AA87" s="80" t="str">
        <f t="shared" si="17"/>
        <v/>
      </c>
      <c r="AB87" s="81" t="str">
        <f t="shared" si="34"/>
        <v>아이디 입력 하셈</v>
      </c>
      <c r="AC87" s="81" t="str">
        <f t="shared" si="18"/>
        <v>아이디 입력 하셈</v>
      </c>
      <c r="AD87" s="81">
        <f t="shared" si="19"/>
        <v>0</v>
      </c>
      <c r="AE87" s="2"/>
      <c r="AF87" s="102"/>
      <c r="AG87" s="2" t="str">
        <f t="shared" si="197"/>
        <v/>
      </c>
      <c r="AH87" s="2" t="str">
        <f t="shared" ref="AH87:AI87" si="243">if(countifs({V$2:V$4;V$7:V$9;V$12:V$14;V$17:V$19;V$22:V$24;V$27:V$29;V$32:V$34},$AF87)=0,"",countifs({V$2:V$4;V$7:V$9;V$12:V$14;V$17:V$19;V$22:V$24;V$27:V$29;V$32:V$34},$AF87))</f>
        <v/>
      </c>
      <c r="AI87" s="2" t="str">
        <f t="shared" si="243"/>
        <v/>
      </c>
      <c r="AJ87" s="80" t="str">
        <f t="shared" si="21"/>
        <v/>
      </c>
      <c r="AK87" s="81" t="str">
        <f t="shared" si="22"/>
        <v>아이디 입력 하셈</v>
      </c>
      <c r="AL87" s="81" t="str">
        <f t="shared" si="23"/>
        <v>아이디 입력 하셈</v>
      </c>
      <c r="AM87" s="81">
        <f t="shared" si="24"/>
        <v>0</v>
      </c>
      <c r="AN87" s="15"/>
      <c r="AO87" s="102"/>
      <c r="AP87" s="2" t="str">
        <f t="shared" ref="AP87:AR87" si="244">if(countifs({AP$2:AP$4;AP$7:AP$9;AP$12:AP$14;AP$17:AP$19;AP$22:AP$24;AP$27:AP$29;AP$32:AP$34},$AO87)=0,"",countifs({AP$2:AP$4;AP$7:AP$9;AP$12:AP$14;AP$17:AP$19;AP$22:AP$24;AP$27:AP$29;AP$32:AP$34},$AO87))</f>
        <v/>
      </c>
      <c r="AQ87" s="2" t="str">
        <f t="shared" si="244"/>
        <v/>
      </c>
      <c r="AR87" s="2" t="str">
        <f t="shared" si="244"/>
        <v/>
      </c>
      <c r="AS87" s="80" t="str">
        <f t="shared" si="26"/>
        <v/>
      </c>
      <c r="AT87" s="81" t="str">
        <f t="shared" si="133"/>
        <v>아이디 입력 하셈</v>
      </c>
      <c r="AU87" s="81" t="str">
        <f t="shared" si="127"/>
        <v>아이디 입력 하셈</v>
      </c>
      <c r="AV87" s="81">
        <f t="shared" si="29"/>
        <v>0</v>
      </c>
      <c r="AW87" s="127">
        <f t="shared" si="30"/>
        <v>0</v>
      </c>
    </row>
    <row r="88">
      <c r="A88" s="46"/>
      <c r="B88" s="102"/>
      <c r="C88" s="102"/>
      <c r="E88" s="102"/>
      <c r="F88" s="2" t="str">
        <f t="shared" ref="F88:H88" si="245">if(countifs({F$2:F$4;F$7:F$9;F$12:F$14;F$17:F$19;F$22:F$24;F$27:F$29;F$32:F$34},$E88)=0,,countifs({F$2:F$4;F$7:F$9;F$12:F$14;F$17:F$19;F$22:F$24;F$27:F$29;F$32:F$34},$E88))</f>
        <v/>
      </c>
      <c r="G88" s="2" t="str">
        <f t="shared" si="245"/>
        <v/>
      </c>
      <c r="H88" s="2" t="str">
        <f t="shared" si="245"/>
        <v/>
      </c>
      <c r="I88" s="80" t="str">
        <f t="shared" si="7"/>
        <v/>
      </c>
      <c r="J88" s="81" t="str">
        <f t="shared" si="8"/>
        <v>아이디 입력 하셈</v>
      </c>
      <c r="K88" s="81" t="str">
        <f t="shared" si="9"/>
        <v>아이디 입력 하셈</v>
      </c>
      <c r="L88" s="81">
        <f t="shared" si="10"/>
        <v>0</v>
      </c>
      <c r="M88" s="2"/>
      <c r="N88" s="102"/>
      <c r="O88" s="35" t="str">
        <f t="shared" ref="O88:Q88" si="246">if(countifs({K$2:K$4;K$7:K$9;K$12:K$14;K$17:K$19;K$22:K$24;K$27:K$29;K$32:K$34},$N88)=0,"",countifs({K$2:K$4;K$7:K$9;K$12:K$14;K$17:K$19;K$22:K$24;K$27:K$29;K$32:K$34},$N88))</f>
        <v/>
      </c>
      <c r="P88" s="2" t="str">
        <f t="shared" si="246"/>
        <v/>
      </c>
      <c r="Q88" s="79" t="str">
        <f t="shared" si="246"/>
        <v/>
      </c>
      <c r="R88" s="80" t="str">
        <f t="shared" si="12"/>
        <v/>
      </c>
      <c r="S88" s="81" t="str">
        <f t="shared" si="13"/>
        <v>아이디 입력 하셈</v>
      </c>
      <c r="T88" s="81" t="str">
        <f t="shared" si="14"/>
        <v>아이디 입력 하셈</v>
      </c>
      <c r="U88" s="81">
        <f t="shared" si="15"/>
        <v>0</v>
      </c>
      <c r="V88" s="2"/>
      <c r="W88" s="102"/>
      <c r="X88" s="2" t="str">
        <f t="shared" ref="X88:Z88" si="247">if(countifs({P$2:P$4;P$7:P$9;P$12:P$14;P$17:P$19;P$22:P$24;P$27:P$29;P$32:P$34},$E88)=0,"",countifs({P$2:P$4;P$7:P$9;P$12:P$14;P$17:P$19;P$22:P$24;P$27:P$29;P$32:P$34},$E88))</f>
        <v/>
      </c>
      <c r="Y88" s="2" t="str">
        <f t="shared" si="247"/>
        <v/>
      </c>
      <c r="Z88" s="2" t="str">
        <f t="shared" si="247"/>
        <v/>
      </c>
      <c r="AA88" s="80" t="str">
        <f t="shared" si="17"/>
        <v/>
      </c>
      <c r="AB88" s="81" t="str">
        <f t="shared" si="34"/>
        <v>아이디 입력 하셈</v>
      </c>
      <c r="AC88" s="81" t="str">
        <f t="shared" si="18"/>
        <v>아이디 입력 하셈</v>
      </c>
      <c r="AD88" s="81">
        <f t="shared" si="19"/>
        <v>0</v>
      </c>
      <c r="AE88" s="2"/>
      <c r="AF88" s="102"/>
      <c r="AG88" s="2" t="str">
        <f t="shared" si="197"/>
        <v/>
      </c>
      <c r="AH88" s="2" t="str">
        <f t="shared" ref="AH88:AI88" si="248">if(countifs({V$2:V$4;V$7:V$9;V$12:V$14;V$17:V$19;V$22:V$24;V$27:V$29;V$32:V$34},$AF88)=0,"",countifs({V$2:V$4;V$7:V$9;V$12:V$14;V$17:V$19;V$22:V$24;V$27:V$29;V$32:V$34},$AF88))</f>
        <v/>
      </c>
      <c r="AI88" s="2" t="str">
        <f t="shared" si="248"/>
        <v/>
      </c>
      <c r="AJ88" s="80" t="str">
        <f t="shared" si="21"/>
        <v/>
      </c>
      <c r="AK88" s="81" t="str">
        <f t="shared" si="22"/>
        <v>아이디 입력 하셈</v>
      </c>
      <c r="AL88" s="81" t="str">
        <f t="shared" si="23"/>
        <v>아이디 입력 하셈</v>
      </c>
      <c r="AM88" s="81">
        <f t="shared" si="24"/>
        <v>0</v>
      </c>
      <c r="AN88" s="15"/>
      <c r="AO88" s="102"/>
      <c r="AP88" s="2" t="str">
        <f t="shared" ref="AP88:AR88" si="249">if(countifs({AP$2:AP$4;AP$7:AP$9;AP$12:AP$14;AP$17:AP$19;AP$22:AP$24;AP$27:AP$29;AP$32:AP$34},$AO88)=0,"",countifs({AP$2:AP$4;AP$7:AP$9;AP$12:AP$14;AP$17:AP$19;AP$22:AP$24;AP$27:AP$29;AP$32:AP$34},$AO88))</f>
        <v/>
      </c>
      <c r="AQ88" s="2" t="str">
        <f t="shared" si="249"/>
        <v/>
      </c>
      <c r="AR88" s="2" t="str">
        <f t="shared" si="249"/>
        <v/>
      </c>
      <c r="AS88" s="80" t="str">
        <f t="shared" si="26"/>
        <v/>
      </c>
      <c r="AT88" s="81" t="str">
        <f t="shared" si="133"/>
        <v>아이디 입력 하셈</v>
      </c>
      <c r="AU88" s="81" t="str">
        <f t="shared" si="127"/>
        <v>아이디 입력 하셈</v>
      </c>
      <c r="AV88" s="81">
        <f t="shared" si="29"/>
        <v>0</v>
      </c>
      <c r="AW88" s="127">
        <f t="shared" si="30"/>
        <v>0</v>
      </c>
    </row>
    <row r="89">
      <c r="A89" s="46"/>
      <c r="B89" s="102"/>
      <c r="C89" s="102"/>
      <c r="E89" s="102"/>
      <c r="F89" s="2" t="str">
        <f t="shared" ref="F89:H89" si="250">if(countifs({F$2:F$4;F$7:F$9;F$12:F$14;F$17:F$19;F$22:F$24;F$27:F$29;F$32:F$34},$E89)=0,,countifs({F$2:F$4;F$7:F$9;F$12:F$14;F$17:F$19;F$22:F$24;F$27:F$29;F$32:F$34},$E89))</f>
        <v/>
      </c>
      <c r="G89" s="2" t="str">
        <f t="shared" si="250"/>
        <v/>
      </c>
      <c r="H89" s="2" t="str">
        <f t="shared" si="250"/>
        <v/>
      </c>
      <c r="I89" s="80" t="str">
        <f t="shared" si="7"/>
        <v/>
      </c>
      <c r="J89" s="81" t="str">
        <f t="shared" si="8"/>
        <v>아이디 입력 하셈</v>
      </c>
      <c r="K89" s="81" t="str">
        <f t="shared" si="9"/>
        <v>아이디 입력 하셈</v>
      </c>
      <c r="L89" s="81">
        <f t="shared" si="10"/>
        <v>0</v>
      </c>
      <c r="M89" s="2"/>
      <c r="N89" s="102"/>
      <c r="O89" s="35" t="str">
        <f t="shared" ref="O89:Q89" si="251">if(countifs({K$2:K$4;K$7:K$9;K$12:K$14;K$17:K$19;K$22:K$24;K$27:K$29;K$32:K$34},$N89)=0,"",countifs({K$2:K$4;K$7:K$9;K$12:K$14;K$17:K$19;K$22:K$24;K$27:K$29;K$32:K$34},$N89))</f>
        <v/>
      </c>
      <c r="P89" s="2" t="str">
        <f t="shared" si="251"/>
        <v/>
      </c>
      <c r="Q89" s="79" t="str">
        <f t="shared" si="251"/>
        <v/>
      </c>
      <c r="R89" s="80" t="str">
        <f t="shared" si="12"/>
        <v/>
      </c>
      <c r="S89" s="81" t="str">
        <f t="shared" si="13"/>
        <v>아이디 입력 하셈</v>
      </c>
      <c r="T89" s="81" t="str">
        <f t="shared" si="14"/>
        <v>아이디 입력 하셈</v>
      </c>
      <c r="U89" s="81">
        <f t="shared" si="15"/>
        <v>0</v>
      </c>
      <c r="V89" s="2"/>
      <c r="W89" s="102"/>
      <c r="X89" s="2" t="str">
        <f t="shared" ref="X89:Z89" si="252">if(countifs({P$2:P$4;P$7:P$9;P$12:P$14;P$17:P$19;P$22:P$24;P$27:P$29;P$32:P$34},$E89)=0,"",countifs({P$2:P$4;P$7:P$9;P$12:P$14;P$17:P$19;P$22:P$24;P$27:P$29;P$32:P$34},$E89))</f>
        <v/>
      </c>
      <c r="Y89" s="2" t="str">
        <f t="shared" si="252"/>
        <v/>
      </c>
      <c r="Z89" s="2" t="str">
        <f t="shared" si="252"/>
        <v/>
      </c>
      <c r="AA89" s="80" t="str">
        <f t="shared" si="17"/>
        <v/>
      </c>
      <c r="AB89" s="81" t="str">
        <f t="shared" si="34"/>
        <v>아이디 입력 하셈</v>
      </c>
      <c r="AC89" s="81" t="str">
        <f t="shared" si="18"/>
        <v>아이디 입력 하셈</v>
      </c>
      <c r="AD89" s="81">
        <f t="shared" si="19"/>
        <v>0</v>
      </c>
      <c r="AE89" s="2"/>
      <c r="AF89" s="102"/>
      <c r="AG89" s="2" t="str">
        <f t="shared" si="197"/>
        <v/>
      </c>
      <c r="AH89" s="2" t="str">
        <f t="shared" ref="AH89:AI89" si="253">if(countifs({V$2:V$4;V$7:V$9;V$12:V$14;V$17:V$19;V$22:V$24;V$27:V$29;V$32:V$34},$AF89)=0,"",countifs({V$2:V$4;V$7:V$9;V$12:V$14;V$17:V$19;V$22:V$24;V$27:V$29;V$32:V$34},$AF89))</f>
        <v/>
      </c>
      <c r="AI89" s="2" t="str">
        <f t="shared" si="253"/>
        <v/>
      </c>
      <c r="AJ89" s="80" t="str">
        <f t="shared" si="21"/>
        <v/>
      </c>
      <c r="AK89" s="81" t="str">
        <f t="shared" si="22"/>
        <v>아이디 입력 하셈</v>
      </c>
      <c r="AL89" s="81" t="str">
        <f t="shared" si="23"/>
        <v>아이디 입력 하셈</v>
      </c>
      <c r="AM89" s="81">
        <f t="shared" si="24"/>
        <v>0</v>
      </c>
      <c r="AN89" s="15"/>
      <c r="AO89" s="102"/>
      <c r="AP89" s="2" t="str">
        <f t="shared" ref="AP89:AR89" si="254">if(countifs({AP$2:AP$4;AP$7:AP$9;AP$12:AP$14;AP$17:AP$19;AP$22:AP$24;AP$27:AP$29;AP$32:AP$34},$AO89)=0,"",countifs({AP$2:AP$4;AP$7:AP$9;AP$12:AP$14;AP$17:AP$19;AP$22:AP$24;AP$27:AP$29;AP$32:AP$34},$AO89))</f>
        <v/>
      </c>
      <c r="AQ89" s="2" t="str">
        <f t="shared" si="254"/>
        <v/>
      </c>
      <c r="AR89" s="2" t="str">
        <f t="shared" si="254"/>
        <v/>
      </c>
      <c r="AS89" s="80" t="str">
        <f t="shared" si="26"/>
        <v/>
      </c>
      <c r="AT89" s="81" t="str">
        <f t="shared" si="133"/>
        <v>아이디 입력 하셈</v>
      </c>
      <c r="AU89" s="81" t="str">
        <f t="shared" si="127"/>
        <v>아이디 입력 하셈</v>
      </c>
      <c r="AV89" s="81">
        <f t="shared" si="29"/>
        <v>0</v>
      </c>
      <c r="AW89" s="127"/>
    </row>
    <row r="90">
      <c r="A90" s="46"/>
      <c r="B90" s="102"/>
      <c r="C90" s="102"/>
      <c r="E90" s="102"/>
      <c r="F90" s="2" t="str">
        <f t="shared" ref="F90:H90" si="255">if(countifs({F$2:F$4;F$7:F$9;F$12:F$14;F$17:F$19;F$22:F$24;F$27:F$29;F$32:F$34},$E90)=0,,countifs({F$2:F$4;F$7:F$9;F$12:F$14;F$17:F$19;F$22:F$24;F$27:F$29;F$32:F$34},$E90))</f>
        <v/>
      </c>
      <c r="G90" s="2" t="str">
        <f t="shared" si="255"/>
        <v/>
      </c>
      <c r="H90" s="2" t="str">
        <f t="shared" si="255"/>
        <v/>
      </c>
      <c r="I90" s="80" t="str">
        <f t="shared" si="7"/>
        <v/>
      </c>
      <c r="J90" s="81" t="str">
        <f t="shared" si="8"/>
        <v>아이디 입력 하셈</v>
      </c>
      <c r="K90" s="81" t="str">
        <f t="shared" si="9"/>
        <v>아이디 입력 하셈</v>
      </c>
      <c r="L90" s="81">
        <f t="shared" si="10"/>
        <v>0</v>
      </c>
      <c r="M90" s="2"/>
      <c r="N90" s="102"/>
      <c r="O90" s="35" t="str">
        <f t="shared" ref="O90:Q90" si="256">if(countifs({K$2:K$4;K$7:K$9;K$12:K$14;K$17:K$19;K$22:K$24;K$27:K$29;K$32:K$34},$N90)=0,"",countifs({K$2:K$4;K$7:K$9;K$12:K$14;K$17:K$19;K$22:K$24;K$27:K$29;K$32:K$34},$N90))</f>
        <v/>
      </c>
      <c r="P90" s="2" t="str">
        <f t="shared" si="256"/>
        <v/>
      </c>
      <c r="Q90" s="79" t="str">
        <f t="shared" si="256"/>
        <v/>
      </c>
      <c r="R90" s="80" t="str">
        <f t="shared" si="12"/>
        <v/>
      </c>
      <c r="S90" s="81" t="str">
        <f t="shared" si="13"/>
        <v>아이디 입력 하셈</v>
      </c>
      <c r="T90" s="81" t="str">
        <f t="shared" si="14"/>
        <v>아이디 입력 하셈</v>
      </c>
      <c r="U90" s="81">
        <f t="shared" si="15"/>
        <v>0</v>
      </c>
      <c r="V90" s="2"/>
      <c r="W90" s="102"/>
      <c r="X90" s="2" t="str">
        <f t="shared" ref="X90:Z90" si="257">if(countifs({P$2:P$4;P$7:P$9;P$12:P$14;P$17:P$19;P$22:P$24;P$27:P$29;P$32:P$34},$E90)=0,"",countifs({P$2:P$4;P$7:P$9;P$12:P$14;P$17:P$19;P$22:P$24;P$27:P$29;P$32:P$34},$E90))</f>
        <v/>
      </c>
      <c r="Y90" s="2" t="str">
        <f t="shared" si="257"/>
        <v/>
      </c>
      <c r="Z90" s="2" t="str">
        <f t="shared" si="257"/>
        <v/>
      </c>
      <c r="AA90" s="80" t="str">
        <f t="shared" si="17"/>
        <v/>
      </c>
      <c r="AB90" s="81" t="str">
        <f t="shared" si="34"/>
        <v>아이디 입력 하셈</v>
      </c>
      <c r="AC90" s="81" t="str">
        <f t="shared" si="18"/>
        <v>아이디 입력 하셈</v>
      </c>
      <c r="AD90" s="81">
        <f t="shared" si="19"/>
        <v>0</v>
      </c>
      <c r="AE90" s="2"/>
      <c r="AF90" s="102"/>
      <c r="AG90" s="2" t="str">
        <f t="shared" si="197"/>
        <v/>
      </c>
      <c r="AH90" s="2" t="str">
        <f t="shared" ref="AH90:AI90" si="258">if(countifs({V$2:V$4;V$7:V$9;V$12:V$14;V$17:V$19;V$22:V$24;V$27:V$29;V$32:V$34},$AF90)=0,"",countifs({V$2:V$4;V$7:V$9;V$12:V$14;V$17:V$19;V$22:V$24;V$27:V$29;V$32:V$34},$AF90))</f>
        <v/>
      </c>
      <c r="AI90" s="2" t="str">
        <f t="shared" si="258"/>
        <v/>
      </c>
      <c r="AJ90" s="80" t="str">
        <f t="shared" si="21"/>
        <v/>
      </c>
      <c r="AK90" s="81" t="str">
        <f t="shared" si="22"/>
        <v>아이디 입력 하셈</v>
      </c>
      <c r="AL90" s="81" t="str">
        <f t="shared" si="23"/>
        <v>아이디 입력 하셈</v>
      </c>
      <c r="AM90" s="81">
        <f t="shared" si="24"/>
        <v>0</v>
      </c>
      <c r="AN90" s="15"/>
      <c r="AO90" s="102"/>
      <c r="AP90" s="2" t="str">
        <f t="array" ref="AP90">if(countifs({AD$3:AD$4;AD$7:AD$9;AD$12:AD$14;AD$17:AD$19;AD$22:AD$24;AD$27:AD$29;AD$32:AD$34},$AF90)=0,"",countifs({AD$3:AD$4;AD$7:AD$9;AD$12:AD$14;AD$17:AD$19;AD$22:AD$24;AD$27:AD$29;AD$32:AD$34},$AF90))</f>
        <v/>
      </c>
      <c r="AQ90" s="2" t="str">
        <f t="shared" ref="AQ90:AR90" si="259">if(countifs({AE$2:AE$4;AE$7:AE$9;AE$12:AE$14;AE$17:AE$19;AE$22:AE$24;AE$27:AE$29;AE$32:AE$34},$AF90)=0,"",countifs({AE$2:AE$4;AE$7:AE$9;AE$12:AE$14;AE$17:AE$19;AE$22:AE$24;AE$27:AE$29;AE$32:AE$34},$AF90))</f>
        <v/>
      </c>
      <c r="AR90" s="2" t="str">
        <f t="shared" si="259"/>
        <v/>
      </c>
      <c r="AS90" s="80" t="str">
        <f t="shared" si="26"/>
        <v/>
      </c>
      <c r="AT90" s="81" t="str">
        <f t="shared" si="133"/>
        <v>아이디 입력 하셈</v>
      </c>
      <c r="AU90" s="81" t="str">
        <f t="shared" si="127"/>
        <v>아이디 입력 하셈</v>
      </c>
      <c r="AV90" s="81">
        <f t="shared" si="29"/>
        <v>0</v>
      </c>
      <c r="AW90" s="127"/>
    </row>
    <row r="91">
      <c r="A91" s="102"/>
      <c r="B91" s="102"/>
      <c r="C91" s="10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15"/>
      <c r="P91" s="2"/>
      <c r="Q91" s="2"/>
      <c r="R91" s="2" t="str">
        <f t="shared" ref="R91:T91" si="260">if(countifs({P$2:P$4;P$7:P$9;P$12:P$14;P$17:P$19;P$22:P$24;P$27:P$29;P$32:P$34},$A91)=0,"",countifs({P$2:P$4;P$7:P$9;P$12:P$14;P$17:P$19;P$22:P$24;P$27:P$29;P$32:P$34},$A91))</f>
        <v/>
      </c>
      <c r="S91" s="2" t="str">
        <f t="shared" si="260"/>
        <v/>
      </c>
      <c r="T91" s="2" t="str">
        <f t="shared" si="260"/>
        <v/>
      </c>
      <c r="U91" s="2"/>
      <c r="W91" s="2"/>
      <c r="X91" s="2"/>
      <c r="Y91" s="2"/>
      <c r="Z91" s="2" t="str">
        <f t="array" ref="Z91">if(countifs({U$3:U$4;U$7:U$9;U$12:U$14;U$17:U$19;U$22:U$24;U$27:U$29;U$32:U$34},$A91)=0,"",countifs({U$3:U$4;U$7:U$9;U$12:U$14;U$17:U$19;U$22:U$24;U$27:U$29;U$32:U$34},$A91))</f>
        <v/>
      </c>
      <c r="AA91" s="2" t="str">
        <f t="array" ref="AA91">if(countifs({V$2:V$4;V$7:V$9;V$12:V$14;V$17:V$19;V$22:V$24;V$27:V$29;V$32:V$34},$A91)=0,"",countifs({V$2:V$4;V$7:V$9;V$12:V$14;V$17:V$19;V$22:V$24;V$27:V$29;V$32:V$34},$A91))</f>
        <v/>
      </c>
      <c r="AB91" s="2" t="str">
        <f t="array" ref="AB91">if(countifs({W$2:W$4;X$7:X$9;W$12:W$14;W$17:W$19;W$22:W$24;W$27:W$29;W$32:W$34},$A91)=0,"",countifs({W$2:W$4;X$7:X$9;W$12:W$14;W$17:W$19;W$22:W$24;W$27:W$29;W$32:W$34},$A91))</f>
        <v/>
      </c>
      <c r="AD91" s="2"/>
      <c r="AE91" s="15"/>
      <c r="AF91" s="15"/>
      <c r="AG91" s="15"/>
      <c r="AH91" s="15"/>
      <c r="AI91" s="15"/>
      <c r="AJ91" s="15"/>
      <c r="AK91" s="15"/>
      <c r="AL91" s="2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27"/>
    </row>
    <row r="92">
      <c r="A92" s="102"/>
      <c r="B92" s="102"/>
      <c r="C92" s="10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134"/>
    </row>
    <row r="93">
      <c r="A93" s="102"/>
      <c r="B93" s="102"/>
      <c r="C93" s="10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134"/>
    </row>
    <row r="94">
      <c r="A94" s="102"/>
      <c r="B94" s="102"/>
      <c r="C94" s="10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134"/>
    </row>
    <row r="95">
      <c r="A95" s="102"/>
      <c r="B95" s="102"/>
      <c r="C95" s="10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134"/>
    </row>
    <row r="96">
      <c r="A96" s="102"/>
      <c r="B96" s="102"/>
      <c r="C96" s="10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134"/>
    </row>
    <row r="97">
      <c r="A97" s="102"/>
      <c r="B97" s="102"/>
      <c r="C97" s="10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134"/>
    </row>
    <row r="98">
      <c r="A98" s="102"/>
      <c r="B98" s="102"/>
      <c r="C98" s="10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134"/>
    </row>
    <row r="99">
      <c r="A99" s="102"/>
      <c r="B99" s="102"/>
      <c r="C99" s="10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134"/>
    </row>
    <row r="100">
      <c r="A100" s="102"/>
      <c r="B100" s="102"/>
      <c r="C100" s="10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134"/>
    </row>
    <row r="101">
      <c r="A101" s="102"/>
      <c r="B101" s="102"/>
      <c r="C101" s="10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134"/>
    </row>
    <row r="102">
      <c r="A102" s="102"/>
      <c r="B102" s="102"/>
      <c r="C102" s="10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134"/>
    </row>
    <row r="103">
      <c r="A103" s="102"/>
      <c r="B103" s="102"/>
      <c r="C103" s="10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134"/>
    </row>
    <row r="104">
      <c r="A104" s="102"/>
      <c r="B104" s="102"/>
      <c r="C104" s="10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134"/>
    </row>
    <row r="105">
      <c r="A105" s="102"/>
      <c r="B105" s="102"/>
      <c r="C105" s="10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134"/>
    </row>
    <row r="106">
      <c r="A106" s="102"/>
      <c r="B106" s="102"/>
      <c r="C106" s="10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134"/>
    </row>
    <row r="107">
      <c r="A107" s="102"/>
      <c r="B107" s="102"/>
      <c r="C107" s="10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134"/>
    </row>
    <row r="108">
      <c r="A108" s="102"/>
      <c r="B108" s="102"/>
      <c r="C108" s="10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134"/>
    </row>
    <row r="109">
      <c r="A109" s="102"/>
      <c r="B109" s="102"/>
      <c r="C109" s="10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134"/>
    </row>
    <row r="110">
      <c r="A110" s="102"/>
      <c r="B110" s="102"/>
      <c r="C110" s="10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134"/>
    </row>
    <row r="111">
      <c r="A111" s="102"/>
      <c r="B111" s="102"/>
      <c r="C111" s="10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134"/>
    </row>
    <row r="112">
      <c r="A112" s="102"/>
      <c r="B112" s="102"/>
      <c r="C112" s="10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134"/>
    </row>
    <row r="113">
      <c r="A113" s="102"/>
      <c r="B113" s="102"/>
      <c r="C113" s="10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134"/>
    </row>
    <row r="114">
      <c r="A114" s="102"/>
      <c r="B114" s="102"/>
      <c r="C114" s="10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134"/>
    </row>
    <row r="115">
      <c r="A115" s="102"/>
      <c r="B115" s="102"/>
      <c r="C115" s="10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134"/>
    </row>
    <row r="116">
      <c r="A116" s="102"/>
      <c r="B116" s="102"/>
      <c r="C116" s="10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134"/>
    </row>
    <row r="117">
      <c r="A117" s="102"/>
      <c r="B117" s="102"/>
      <c r="C117" s="10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134"/>
    </row>
    <row r="118">
      <c r="A118" s="102"/>
      <c r="B118" s="102"/>
      <c r="C118" s="10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134"/>
    </row>
    <row r="119">
      <c r="A119" s="102"/>
      <c r="B119" s="102"/>
      <c r="C119" s="10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134"/>
    </row>
    <row r="120">
      <c r="A120" s="102"/>
      <c r="B120" s="102"/>
      <c r="C120" s="10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134"/>
    </row>
    <row r="121">
      <c r="A121" s="102"/>
      <c r="B121" s="102"/>
      <c r="C121" s="10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134"/>
    </row>
    <row r="122">
      <c r="A122" s="102"/>
      <c r="B122" s="102"/>
      <c r="C122" s="10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134"/>
    </row>
    <row r="123">
      <c r="A123" s="102"/>
      <c r="B123" s="102"/>
      <c r="C123" s="10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134"/>
    </row>
    <row r="124">
      <c r="A124" s="102"/>
      <c r="B124" s="102"/>
      <c r="C124" s="10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134"/>
    </row>
    <row r="125">
      <c r="A125" s="102"/>
      <c r="B125" s="102"/>
      <c r="C125" s="10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134"/>
    </row>
    <row r="126">
      <c r="A126" s="102"/>
      <c r="B126" s="102"/>
      <c r="C126" s="10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134"/>
    </row>
    <row r="127">
      <c r="A127" s="102"/>
      <c r="B127" s="102"/>
      <c r="C127" s="10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134"/>
    </row>
    <row r="128">
      <c r="A128" s="102"/>
      <c r="B128" s="102"/>
      <c r="C128" s="10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134"/>
    </row>
    <row r="129">
      <c r="A129" s="102"/>
      <c r="B129" s="102"/>
      <c r="C129" s="10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134"/>
    </row>
    <row r="130">
      <c r="A130" s="102"/>
      <c r="B130" s="102"/>
      <c r="C130" s="10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134"/>
    </row>
    <row r="131">
      <c r="A131" s="102"/>
      <c r="B131" s="102"/>
      <c r="C131" s="10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134"/>
    </row>
    <row r="132">
      <c r="A132" s="102"/>
      <c r="B132" s="102"/>
      <c r="C132" s="10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134"/>
    </row>
    <row r="133">
      <c r="A133" s="102"/>
      <c r="B133" s="102"/>
      <c r="C133" s="10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134"/>
    </row>
    <row r="134">
      <c r="A134" s="102"/>
      <c r="B134" s="102"/>
      <c r="C134" s="10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134"/>
    </row>
    <row r="135">
      <c r="A135" s="102"/>
      <c r="B135" s="102"/>
      <c r="C135" s="10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134"/>
    </row>
    <row r="136">
      <c r="A136" s="102"/>
      <c r="B136" s="102"/>
      <c r="C136" s="10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134"/>
    </row>
    <row r="137">
      <c r="A137" s="102"/>
      <c r="B137" s="102"/>
      <c r="C137" s="10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134"/>
    </row>
    <row r="138">
      <c r="A138" s="102"/>
      <c r="B138" s="102"/>
      <c r="C138" s="10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134"/>
    </row>
    <row r="139">
      <c r="A139" s="102"/>
      <c r="B139" s="102"/>
      <c r="C139" s="10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134"/>
    </row>
    <row r="140">
      <c r="A140" s="102"/>
      <c r="B140" s="102"/>
      <c r="C140" s="10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134"/>
    </row>
    <row r="141">
      <c r="A141" s="102"/>
      <c r="B141" s="102"/>
      <c r="C141" s="10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134"/>
    </row>
    <row r="142">
      <c r="A142" s="102"/>
      <c r="B142" s="102"/>
      <c r="C142" s="10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134"/>
    </row>
    <row r="143">
      <c r="A143" s="102"/>
      <c r="B143" s="102"/>
      <c r="C143" s="10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134"/>
    </row>
    <row r="144">
      <c r="A144" s="102"/>
      <c r="B144" s="102"/>
      <c r="C144" s="10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134"/>
    </row>
    <row r="145">
      <c r="A145" s="102"/>
      <c r="B145" s="102"/>
      <c r="C145" s="10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134"/>
    </row>
    <row r="146">
      <c r="A146" s="102"/>
      <c r="B146" s="102"/>
      <c r="C146" s="10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134"/>
    </row>
    <row r="147">
      <c r="A147" s="102"/>
      <c r="B147" s="102"/>
      <c r="C147" s="10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134"/>
    </row>
    <row r="148">
      <c r="A148" s="102"/>
      <c r="B148" s="102"/>
      <c r="C148" s="10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134"/>
    </row>
    <row r="149">
      <c r="A149" s="102"/>
      <c r="B149" s="102"/>
      <c r="C149" s="10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134"/>
    </row>
    <row r="150">
      <c r="A150" s="102"/>
      <c r="B150" s="102"/>
      <c r="C150" s="10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134"/>
    </row>
    <row r="151">
      <c r="A151" s="102"/>
      <c r="B151" s="102"/>
      <c r="C151" s="10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134"/>
    </row>
    <row r="152">
      <c r="A152" s="102"/>
      <c r="B152" s="102"/>
      <c r="C152" s="10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134"/>
    </row>
    <row r="153">
      <c r="A153" s="102"/>
      <c r="B153" s="102"/>
      <c r="C153" s="10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134"/>
    </row>
    <row r="154">
      <c r="A154" s="102"/>
      <c r="B154" s="102"/>
      <c r="C154" s="10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134"/>
    </row>
    <row r="155">
      <c r="A155" s="102"/>
      <c r="B155" s="102"/>
      <c r="C155" s="10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134"/>
    </row>
    <row r="156">
      <c r="A156" s="102"/>
      <c r="B156" s="102"/>
      <c r="C156" s="10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134"/>
    </row>
    <row r="157">
      <c r="A157" s="102"/>
      <c r="B157" s="102"/>
      <c r="C157" s="10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134"/>
    </row>
    <row r="158">
      <c r="A158" s="102"/>
      <c r="B158" s="102"/>
      <c r="C158" s="10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134"/>
    </row>
    <row r="159">
      <c r="A159" s="102"/>
      <c r="B159" s="102"/>
      <c r="C159" s="10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134"/>
    </row>
    <row r="160">
      <c r="A160" s="102"/>
      <c r="B160" s="102"/>
      <c r="C160" s="10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134"/>
    </row>
    <row r="161">
      <c r="A161" s="102"/>
      <c r="B161" s="102"/>
      <c r="C161" s="10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134"/>
    </row>
    <row r="162">
      <c r="A162" s="102"/>
      <c r="B162" s="102"/>
      <c r="C162" s="10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134"/>
    </row>
    <row r="163">
      <c r="A163" s="102"/>
      <c r="B163" s="102"/>
      <c r="C163" s="10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134"/>
    </row>
    <row r="164">
      <c r="A164" s="102"/>
      <c r="B164" s="102"/>
      <c r="C164" s="10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134"/>
    </row>
    <row r="165">
      <c r="A165" s="102"/>
      <c r="B165" s="102"/>
      <c r="C165" s="10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134"/>
    </row>
    <row r="166">
      <c r="A166" s="102"/>
      <c r="B166" s="102"/>
      <c r="C166" s="10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134"/>
    </row>
    <row r="167">
      <c r="A167" s="102"/>
      <c r="B167" s="102"/>
      <c r="C167" s="10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134"/>
    </row>
    <row r="168">
      <c r="A168" s="102"/>
      <c r="B168" s="102"/>
      <c r="C168" s="10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134"/>
    </row>
    <row r="169">
      <c r="A169" s="102"/>
      <c r="B169" s="102"/>
      <c r="C169" s="10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134"/>
    </row>
    <row r="170">
      <c r="A170" s="102"/>
      <c r="B170" s="102"/>
      <c r="C170" s="10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134"/>
    </row>
    <row r="171">
      <c r="A171" s="102"/>
      <c r="B171" s="102"/>
      <c r="C171" s="10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134"/>
    </row>
    <row r="172">
      <c r="A172" s="102"/>
      <c r="B172" s="102"/>
      <c r="C172" s="10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134"/>
    </row>
    <row r="173">
      <c r="A173" s="102"/>
      <c r="B173" s="102"/>
      <c r="C173" s="10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134"/>
    </row>
    <row r="174">
      <c r="A174" s="102"/>
      <c r="B174" s="102"/>
      <c r="C174" s="10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134"/>
    </row>
    <row r="175">
      <c r="A175" s="102"/>
      <c r="B175" s="102"/>
      <c r="C175" s="10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134"/>
    </row>
    <row r="176">
      <c r="A176" s="102"/>
      <c r="B176" s="102"/>
      <c r="C176" s="10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134"/>
    </row>
    <row r="177">
      <c r="A177" s="102"/>
      <c r="B177" s="102"/>
      <c r="C177" s="10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134"/>
    </row>
    <row r="178">
      <c r="A178" s="102"/>
      <c r="B178" s="102"/>
      <c r="C178" s="10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134"/>
    </row>
    <row r="179">
      <c r="A179" s="102"/>
      <c r="B179" s="102"/>
      <c r="C179" s="10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134"/>
    </row>
    <row r="180">
      <c r="A180" s="102"/>
      <c r="B180" s="102"/>
      <c r="C180" s="10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134"/>
    </row>
    <row r="181">
      <c r="A181" s="102"/>
      <c r="B181" s="102"/>
      <c r="C181" s="10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134"/>
    </row>
    <row r="182">
      <c r="A182" s="102"/>
      <c r="B182" s="102"/>
      <c r="C182" s="10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134"/>
    </row>
    <row r="183">
      <c r="A183" s="102"/>
      <c r="B183" s="102"/>
      <c r="C183" s="10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134"/>
    </row>
    <row r="184">
      <c r="A184" s="102"/>
      <c r="B184" s="102"/>
      <c r="C184" s="10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134"/>
    </row>
    <row r="185">
      <c r="A185" s="102"/>
      <c r="B185" s="102"/>
      <c r="C185" s="10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134"/>
    </row>
    <row r="186">
      <c r="A186" s="102"/>
      <c r="B186" s="102"/>
      <c r="C186" s="10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134"/>
    </row>
    <row r="187">
      <c r="A187" s="102"/>
      <c r="B187" s="102"/>
      <c r="C187" s="10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134"/>
    </row>
    <row r="188">
      <c r="A188" s="102"/>
      <c r="B188" s="102"/>
      <c r="C188" s="10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134"/>
    </row>
    <row r="189">
      <c r="A189" s="102"/>
      <c r="B189" s="102"/>
      <c r="C189" s="10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134"/>
    </row>
    <row r="190">
      <c r="A190" s="102"/>
      <c r="B190" s="102"/>
      <c r="C190" s="10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134"/>
    </row>
    <row r="191">
      <c r="A191" s="102"/>
      <c r="B191" s="102"/>
      <c r="C191" s="10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134"/>
    </row>
    <row r="192">
      <c r="A192" s="102"/>
      <c r="B192" s="102"/>
      <c r="C192" s="10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134"/>
    </row>
    <row r="193">
      <c r="A193" s="102"/>
      <c r="B193" s="102"/>
      <c r="C193" s="10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134"/>
    </row>
    <row r="194">
      <c r="A194" s="102"/>
      <c r="B194" s="102"/>
      <c r="C194" s="10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134"/>
    </row>
    <row r="195">
      <c r="A195" s="102"/>
      <c r="B195" s="102"/>
      <c r="C195" s="10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134"/>
    </row>
    <row r="196">
      <c r="A196" s="102"/>
      <c r="B196" s="102"/>
      <c r="C196" s="10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134"/>
    </row>
    <row r="197">
      <c r="A197" s="102"/>
      <c r="B197" s="102"/>
      <c r="C197" s="10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134"/>
    </row>
    <row r="198">
      <c r="A198" s="102"/>
      <c r="B198" s="102"/>
      <c r="C198" s="10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134"/>
    </row>
    <row r="199">
      <c r="A199" s="102"/>
      <c r="B199" s="102"/>
      <c r="C199" s="10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134"/>
    </row>
    <row r="200">
      <c r="A200" s="102"/>
      <c r="B200" s="102"/>
      <c r="C200" s="10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134"/>
    </row>
    <row r="201">
      <c r="A201" s="102"/>
      <c r="B201" s="102"/>
      <c r="C201" s="10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134"/>
    </row>
    <row r="202">
      <c r="A202" s="102"/>
      <c r="B202" s="102"/>
      <c r="C202" s="10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134"/>
    </row>
    <row r="203">
      <c r="A203" s="102"/>
      <c r="B203" s="102"/>
      <c r="C203" s="10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134"/>
    </row>
    <row r="204">
      <c r="A204" s="102"/>
      <c r="B204" s="102"/>
      <c r="C204" s="10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134"/>
    </row>
    <row r="205">
      <c r="A205" s="102"/>
      <c r="B205" s="102"/>
      <c r="C205" s="10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134"/>
    </row>
    <row r="206">
      <c r="A206" s="102"/>
      <c r="B206" s="102"/>
      <c r="C206" s="10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134"/>
    </row>
    <row r="207">
      <c r="A207" s="102"/>
      <c r="B207" s="102"/>
      <c r="C207" s="10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134"/>
    </row>
    <row r="208">
      <c r="A208" s="102"/>
      <c r="B208" s="102"/>
      <c r="C208" s="10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134"/>
    </row>
    <row r="209">
      <c r="A209" s="102"/>
      <c r="B209" s="102"/>
      <c r="C209" s="10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134"/>
    </row>
    <row r="210">
      <c r="A210" s="102"/>
      <c r="B210" s="102"/>
      <c r="C210" s="10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134"/>
    </row>
    <row r="211">
      <c r="A211" s="102"/>
      <c r="B211" s="102"/>
      <c r="C211" s="10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134"/>
    </row>
    <row r="212">
      <c r="A212" s="102"/>
      <c r="B212" s="102"/>
      <c r="C212" s="10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134"/>
    </row>
    <row r="213">
      <c r="A213" s="102"/>
      <c r="B213" s="102"/>
      <c r="C213" s="10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134"/>
    </row>
    <row r="214">
      <c r="A214" s="102"/>
      <c r="B214" s="102"/>
      <c r="C214" s="10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134"/>
    </row>
    <row r="215">
      <c r="A215" s="102"/>
      <c r="B215" s="102"/>
      <c r="C215" s="10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134"/>
    </row>
    <row r="216">
      <c r="A216" s="102"/>
      <c r="B216" s="102"/>
      <c r="C216" s="10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134"/>
    </row>
    <row r="217">
      <c r="A217" s="102"/>
      <c r="B217" s="102"/>
      <c r="C217" s="10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134"/>
    </row>
    <row r="218">
      <c r="A218" s="102"/>
      <c r="B218" s="102"/>
      <c r="C218" s="10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134"/>
    </row>
    <row r="219">
      <c r="A219" s="102"/>
      <c r="B219" s="102"/>
      <c r="C219" s="10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134"/>
    </row>
    <row r="220">
      <c r="A220" s="102"/>
      <c r="B220" s="102"/>
      <c r="C220" s="10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134"/>
    </row>
    <row r="221">
      <c r="A221" s="102"/>
      <c r="B221" s="102"/>
      <c r="C221" s="10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134"/>
    </row>
    <row r="222">
      <c r="A222" s="102"/>
      <c r="B222" s="102"/>
      <c r="C222" s="10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134"/>
    </row>
    <row r="223">
      <c r="A223" s="102"/>
      <c r="B223" s="102"/>
      <c r="C223" s="10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134"/>
    </row>
    <row r="224">
      <c r="A224" s="102"/>
      <c r="B224" s="102"/>
      <c r="C224" s="10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134"/>
    </row>
    <row r="225">
      <c r="A225" s="102"/>
      <c r="B225" s="102"/>
      <c r="C225" s="10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134"/>
    </row>
    <row r="226">
      <c r="A226" s="102"/>
      <c r="B226" s="102"/>
      <c r="C226" s="10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134"/>
    </row>
    <row r="227">
      <c r="A227" s="102"/>
      <c r="B227" s="102"/>
      <c r="C227" s="10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134"/>
    </row>
    <row r="228">
      <c r="A228" s="102"/>
      <c r="B228" s="102"/>
      <c r="C228" s="10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134"/>
    </row>
    <row r="229">
      <c r="A229" s="102"/>
      <c r="B229" s="102"/>
      <c r="C229" s="10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134"/>
    </row>
    <row r="230">
      <c r="A230" s="102"/>
      <c r="B230" s="102"/>
      <c r="C230" s="10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134"/>
    </row>
    <row r="231">
      <c r="A231" s="102"/>
      <c r="B231" s="102"/>
      <c r="C231" s="10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134"/>
    </row>
    <row r="232">
      <c r="A232" s="102"/>
      <c r="B232" s="102"/>
      <c r="C232" s="10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134"/>
    </row>
    <row r="233">
      <c r="A233" s="102"/>
      <c r="B233" s="102"/>
      <c r="C233" s="10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134"/>
    </row>
    <row r="234">
      <c r="A234" s="102"/>
      <c r="B234" s="102"/>
      <c r="C234" s="10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134"/>
    </row>
    <row r="235">
      <c r="A235" s="102"/>
      <c r="B235" s="102"/>
      <c r="C235" s="10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134"/>
    </row>
    <row r="236">
      <c r="A236" s="102"/>
      <c r="B236" s="102"/>
      <c r="C236" s="10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134"/>
    </row>
    <row r="237">
      <c r="A237" s="102"/>
      <c r="B237" s="102"/>
      <c r="C237" s="10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134"/>
    </row>
    <row r="238">
      <c r="A238" s="102"/>
      <c r="B238" s="102"/>
      <c r="C238" s="10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134"/>
    </row>
    <row r="239">
      <c r="A239" s="102"/>
      <c r="B239" s="102"/>
      <c r="C239" s="10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134"/>
    </row>
    <row r="240">
      <c r="A240" s="102"/>
      <c r="B240" s="102"/>
      <c r="C240" s="10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134"/>
    </row>
    <row r="241">
      <c r="A241" s="102"/>
      <c r="B241" s="102"/>
      <c r="C241" s="10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134"/>
    </row>
    <row r="242">
      <c r="A242" s="102"/>
      <c r="B242" s="102"/>
      <c r="C242" s="10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134"/>
    </row>
    <row r="243">
      <c r="A243" s="102"/>
      <c r="B243" s="102"/>
      <c r="C243" s="10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134"/>
    </row>
    <row r="244">
      <c r="A244" s="102"/>
      <c r="B244" s="102"/>
      <c r="C244" s="10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134"/>
    </row>
    <row r="245">
      <c r="A245" s="102"/>
      <c r="B245" s="102"/>
      <c r="C245" s="10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134"/>
    </row>
    <row r="246">
      <c r="A246" s="102"/>
      <c r="B246" s="102"/>
      <c r="C246" s="10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134"/>
    </row>
    <row r="247">
      <c r="A247" s="102"/>
      <c r="B247" s="102"/>
      <c r="C247" s="10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134"/>
    </row>
    <row r="248">
      <c r="A248" s="102"/>
      <c r="B248" s="102"/>
      <c r="C248" s="10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134"/>
    </row>
    <row r="249">
      <c r="A249" s="102"/>
      <c r="B249" s="102"/>
      <c r="C249" s="10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134"/>
    </row>
    <row r="250">
      <c r="A250" s="102"/>
      <c r="B250" s="102"/>
      <c r="C250" s="10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134"/>
    </row>
    <row r="251">
      <c r="A251" s="102"/>
      <c r="B251" s="102"/>
      <c r="C251" s="10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134"/>
    </row>
    <row r="252">
      <c r="A252" s="102"/>
      <c r="B252" s="102"/>
      <c r="C252" s="10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134"/>
    </row>
    <row r="253">
      <c r="A253" s="102"/>
      <c r="B253" s="102"/>
      <c r="C253" s="10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134"/>
    </row>
    <row r="254">
      <c r="A254" s="102"/>
      <c r="B254" s="102"/>
      <c r="C254" s="10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134"/>
    </row>
    <row r="255">
      <c r="A255" s="102"/>
      <c r="B255" s="102"/>
      <c r="C255" s="10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134"/>
    </row>
    <row r="256">
      <c r="A256" s="102"/>
      <c r="B256" s="102"/>
      <c r="C256" s="10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134"/>
    </row>
    <row r="257">
      <c r="A257" s="102"/>
      <c r="B257" s="102"/>
      <c r="C257" s="10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134"/>
    </row>
    <row r="258">
      <c r="A258" s="102"/>
      <c r="B258" s="102"/>
      <c r="C258" s="10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134"/>
    </row>
    <row r="259">
      <c r="A259" s="102"/>
      <c r="B259" s="102"/>
      <c r="C259" s="10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134"/>
    </row>
    <row r="260">
      <c r="A260" s="102"/>
      <c r="B260" s="102"/>
      <c r="C260" s="10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134"/>
    </row>
    <row r="261">
      <c r="A261" s="102"/>
      <c r="B261" s="102"/>
      <c r="C261" s="10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134"/>
    </row>
    <row r="262">
      <c r="A262" s="102"/>
      <c r="B262" s="102"/>
      <c r="C262" s="10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134"/>
    </row>
    <row r="263">
      <c r="A263" s="102"/>
      <c r="B263" s="102"/>
      <c r="C263" s="10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134"/>
    </row>
    <row r="264">
      <c r="A264" s="102"/>
      <c r="B264" s="102"/>
      <c r="C264" s="10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134"/>
    </row>
    <row r="265">
      <c r="A265" s="102"/>
      <c r="B265" s="102"/>
      <c r="C265" s="10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134"/>
    </row>
    <row r="266">
      <c r="A266" s="102"/>
      <c r="B266" s="102"/>
      <c r="C266" s="10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134"/>
    </row>
    <row r="267">
      <c r="A267" s="102"/>
      <c r="B267" s="102"/>
      <c r="C267" s="10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134"/>
    </row>
    <row r="268">
      <c r="A268" s="102"/>
      <c r="B268" s="102"/>
      <c r="C268" s="10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134"/>
    </row>
    <row r="269">
      <c r="A269" s="102"/>
      <c r="B269" s="102"/>
      <c r="C269" s="10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134"/>
    </row>
    <row r="270">
      <c r="A270" s="102"/>
      <c r="B270" s="102"/>
      <c r="C270" s="10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134"/>
    </row>
    <row r="271">
      <c r="A271" s="102"/>
      <c r="B271" s="102"/>
      <c r="C271" s="10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134"/>
    </row>
    <row r="272">
      <c r="A272" s="102"/>
      <c r="B272" s="102"/>
      <c r="C272" s="10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134"/>
    </row>
    <row r="273">
      <c r="A273" s="102"/>
      <c r="B273" s="102"/>
      <c r="C273" s="10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134"/>
    </row>
    <row r="274">
      <c r="A274" s="102"/>
      <c r="B274" s="102"/>
      <c r="C274" s="10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134"/>
    </row>
    <row r="275">
      <c r="A275" s="102"/>
      <c r="B275" s="102"/>
      <c r="C275" s="10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134"/>
    </row>
    <row r="276">
      <c r="A276" s="102"/>
      <c r="B276" s="102"/>
      <c r="C276" s="10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134"/>
    </row>
    <row r="277">
      <c r="A277" s="102"/>
      <c r="B277" s="102"/>
      <c r="C277" s="10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134"/>
    </row>
    <row r="278">
      <c r="A278" s="102"/>
      <c r="B278" s="102"/>
      <c r="C278" s="10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134"/>
    </row>
    <row r="279">
      <c r="A279" s="102"/>
      <c r="B279" s="102"/>
      <c r="C279" s="10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134"/>
    </row>
    <row r="280">
      <c r="A280" s="102"/>
      <c r="B280" s="102"/>
      <c r="C280" s="10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134"/>
    </row>
    <row r="281">
      <c r="A281" s="102"/>
      <c r="B281" s="102"/>
      <c r="C281" s="10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134"/>
    </row>
    <row r="282">
      <c r="A282" s="102"/>
      <c r="B282" s="102"/>
      <c r="C282" s="10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134"/>
    </row>
    <row r="283">
      <c r="A283" s="102"/>
      <c r="B283" s="102"/>
      <c r="C283" s="10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134"/>
    </row>
    <row r="284">
      <c r="A284" s="102"/>
      <c r="B284" s="102"/>
      <c r="C284" s="10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134"/>
    </row>
    <row r="285">
      <c r="A285" s="102"/>
      <c r="B285" s="102"/>
      <c r="C285" s="10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134"/>
    </row>
    <row r="286">
      <c r="A286" s="102"/>
      <c r="B286" s="102"/>
      <c r="C286" s="10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134"/>
    </row>
    <row r="287">
      <c r="A287" s="102"/>
      <c r="B287" s="102"/>
      <c r="C287" s="10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134"/>
    </row>
    <row r="288">
      <c r="A288" s="102"/>
      <c r="B288" s="102"/>
      <c r="C288" s="10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134"/>
    </row>
    <row r="289">
      <c r="A289" s="102"/>
      <c r="B289" s="102"/>
      <c r="C289" s="10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134"/>
    </row>
    <row r="290">
      <c r="A290" s="102"/>
      <c r="B290" s="102"/>
      <c r="C290" s="10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134"/>
    </row>
    <row r="291">
      <c r="A291" s="102"/>
      <c r="B291" s="102"/>
      <c r="C291" s="10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134"/>
    </row>
    <row r="292">
      <c r="A292" s="102"/>
      <c r="B292" s="102"/>
      <c r="C292" s="10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134"/>
    </row>
    <row r="293">
      <c r="A293" s="102"/>
      <c r="B293" s="102"/>
      <c r="C293" s="10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134"/>
    </row>
    <row r="294">
      <c r="A294" s="102"/>
      <c r="B294" s="102"/>
      <c r="C294" s="10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134"/>
    </row>
    <row r="295">
      <c r="A295" s="102"/>
      <c r="B295" s="102"/>
      <c r="C295" s="10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134"/>
    </row>
    <row r="296">
      <c r="A296" s="102"/>
      <c r="B296" s="102"/>
      <c r="C296" s="10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134"/>
    </row>
    <row r="297">
      <c r="A297" s="102"/>
      <c r="B297" s="102"/>
      <c r="C297" s="10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134"/>
    </row>
    <row r="298">
      <c r="A298" s="102"/>
      <c r="B298" s="102"/>
      <c r="C298" s="10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134"/>
    </row>
    <row r="299">
      <c r="A299" s="102"/>
      <c r="B299" s="102"/>
      <c r="C299" s="10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134"/>
    </row>
    <row r="300">
      <c r="A300" s="102"/>
      <c r="B300" s="102"/>
      <c r="C300" s="10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134"/>
    </row>
    <row r="301">
      <c r="A301" s="102"/>
      <c r="B301" s="102"/>
      <c r="C301" s="10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134"/>
    </row>
    <row r="302">
      <c r="A302" s="102"/>
      <c r="B302" s="102"/>
      <c r="C302" s="10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134"/>
    </row>
    <row r="303">
      <c r="A303" s="102"/>
      <c r="B303" s="102"/>
      <c r="C303" s="10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134"/>
    </row>
    <row r="304">
      <c r="A304" s="102"/>
      <c r="B304" s="102"/>
      <c r="C304" s="10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134"/>
    </row>
    <row r="305">
      <c r="A305" s="102"/>
      <c r="B305" s="102"/>
      <c r="C305" s="10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134"/>
    </row>
    <row r="306">
      <c r="A306" s="102"/>
      <c r="B306" s="102"/>
      <c r="C306" s="10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134"/>
    </row>
    <row r="307">
      <c r="A307" s="102"/>
      <c r="B307" s="102"/>
      <c r="C307" s="10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134"/>
    </row>
    <row r="308">
      <c r="A308" s="102"/>
      <c r="B308" s="102"/>
      <c r="C308" s="10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134"/>
    </row>
    <row r="309">
      <c r="A309" s="102"/>
      <c r="B309" s="102"/>
      <c r="C309" s="10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134"/>
    </row>
    <row r="310">
      <c r="A310" s="102"/>
      <c r="B310" s="102"/>
      <c r="C310" s="10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134"/>
    </row>
    <row r="311">
      <c r="A311" s="102"/>
      <c r="B311" s="102"/>
      <c r="C311" s="10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134"/>
    </row>
    <row r="312">
      <c r="A312" s="102"/>
      <c r="B312" s="102"/>
      <c r="C312" s="10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134"/>
    </row>
    <row r="313">
      <c r="A313" s="102"/>
      <c r="B313" s="102"/>
      <c r="C313" s="10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134"/>
    </row>
    <row r="314">
      <c r="A314" s="102"/>
      <c r="B314" s="102"/>
      <c r="C314" s="10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134"/>
    </row>
    <row r="315">
      <c r="A315" s="102"/>
      <c r="B315" s="102"/>
      <c r="C315" s="10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134"/>
    </row>
    <row r="316">
      <c r="A316" s="102"/>
      <c r="B316" s="102"/>
      <c r="C316" s="10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134"/>
    </row>
    <row r="317">
      <c r="A317" s="102"/>
      <c r="B317" s="102"/>
      <c r="C317" s="10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134"/>
    </row>
    <row r="318">
      <c r="A318" s="102"/>
      <c r="B318" s="102"/>
      <c r="C318" s="10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134"/>
    </row>
    <row r="319">
      <c r="A319" s="102"/>
      <c r="B319" s="102"/>
      <c r="C319" s="10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134"/>
    </row>
    <row r="320">
      <c r="A320" s="102"/>
      <c r="B320" s="102"/>
      <c r="C320" s="10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134"/>
    </row>
    <row r="321">
      <c r="A321" s="102"/>
      <c r="B321" s="102"/>
      <c r="C321" s="10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134"/>
    </row>
    <row r="322">
      <c r="A322" s="102"/>
      <c r="B322" s="102"/>
      <c r="C322" s="10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134"/>
    </row>
    <row r="323">
      <c r="A323" s="102"/>
      <c r="B323" s="102"/>
      <c r="C323" s="10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134"/>
    </row>
    <row r="324">
      <c r="A324" s="102"/>
      <c r="B324" s="102"/>
      <c r="C324" s="10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134"/>
    </row>
    <row r="325">
      <c r="A325" s="102"/>
      <c r="B325" s="102"/>
      <c r="C325" s="10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134"/>
    </row>
    <row r="326">
      <c r="A326" s="102"/>
      <c r="B326" s="102"/>
      <c r="C326" s="10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134"/>
    </row>
    <row r="327">
      <c r="A327" s="102"/>
      <c r="B327" s="102"/>
      <c r="C327" s="10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134"/>
    </row>
    <row r="328">
      <c r="A328" s="102"/>
      <c r="B328" s="102"/>
      <c r="C328" s="10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134"/>
    </row>
    <row r="329">
      <c r="A329" s="102"/>
      <c r="B329" s="102"/>
      <c r="C329" s="10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134"/>
    </row>
    <row r="330">
      <c r="A330" s="102"/>
      <c r="B330" s="102"/>
      <c r="C330" s="10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134"/>
    </row>
    <row r="331">
      <c r="A331" s="102"/>
      <c r="B331" s="102"/>
      <c r="C331" s="10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134"/>
    </row>
    <row r="332">
      <c r="A332" s="102"/>
      <c r="B332" s="102"/>
      <c r="C332" s="10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134"/>
    </row>
    <row r="333">
      <c r="A333" s="102"/>
      <c r="B333" s="102"/>
      <c r="C333" s="10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134"/>
    </row>
    <row r="334">
      <c r="A334" s="102"/>
      <c r="B334" s="102"/>
      <c r="C334" s="10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134"/>
    </row>
    <row r="335">
      <c r="A335" s="102"/>
      <c r="B335" s="102"/>
      <c r="C335" s="10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134"/>
    </row>
    <row r="336">
      <c r="A336" s="102"/>
      <c r="B336" s="102"/>
      <c r="C336" s="10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134"/>
    </row>
    <row r="337">
      <c r="A337" s="102"/>
      <c r="B337" s="102"/>
      <c r="C337" s="10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134"/>
    </row>
    <row r="338">
      <c r="A338" s="102"/>
      <c r="B338" s="102"/>
      <c r="C338" s="10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134"/>
    </row>
    <row r="339">
      <c r="A339" s="102"/>
      <c r="B339" s="102"/>
      <c r="C339" s="10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134"/>
    </row>
    <row r="340">
      <c r="A340" s="102"/>
      <c r="B340" s="102"/>
      <c r="C340" s="10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134"/>
    </row>
    <row r="341">
      <c r="A341" s="102"/>
      <c r="B341" s="102"/>
      <c r="C341" s="10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134"/>
    </row>
    <row r="342">
      <c r="A342" s="102"/>
      <c r="B342" s="102"/>
      <c r="C342" s="10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134"/>
    </row>
    <row r="343">
      <c r="A343" s="102"/>
      <c r="B343" s="102"/>
      <c r="C343" s="10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134"/>
    </row>
    <row r="344">
      <c r="A344" s="102"/>
      <c r="B344" s="102"/>
      <c r="C344" s="10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134"/>
    </row>
    <row r="345">
      <c r="A345" s="102"/>
      <c r="B345" s="102"/>
      <c r="C345" s="10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134"/>
    </row>
    <row r="346">
      <c r="A346" s="102"/>
      <c r="B346" s="102"/>
      <c r="C346" s="10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134"/>
    </row>
    <row r="347">
      <c r="A347" s="102"/>
      <c r="B347" s="102"/>
      <c r="C347" s="10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134"/>
    </row>
    <row r="348">
      <c r="A348" s="102"/>
      <c r="B348" s="102"/>
      <c r="C348" s="10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134"/>
    </row>
    <row r="349">
      <c r="A349" s="102"/>
      <c r="B349" s="102"/>
      <c r="C349" s="10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134"/>
    </row>
    <row r="350">
      <c r="A350" s="102"/>
      <c r="B350" s="102"/>
      <c r="C350" s="10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134"/>
    </row>
    <row r="351">
      <c r="A351" s="102"/>
      <c r="B351" s="102"/>
      <c r="C351" s="10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134"/>
    </row>
    <row r="352">
      <c r="A352" s="102"/>
      <c r="B352" s="102"/>
      <c r="C352" s="10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134"/>
    </row>
    <row r="353">
      <c r="A353" s="102"/>
      <c r="B353" s="102"/>
      <c r="C353" s="10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134"/>
    </row>
    <row r="354">
      <c r="A354" s="102"/>
      <c r="B354" s="102"/>
      <c r="C354" s="10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134"/>
    </row>
    <row r="355">
      <c r="A355" s="102"/>
      <c r="B355" s="102"/>
      <c r="C355" s="10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134"/>
    </row>
    <row r="356">
      <c r="A356" s="102"/>
      <c r="B356" s="102"/>
      <c r="C356" s="10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134"/>
    </row>
    <row r="357">
      <c r="A357" s="102"/>
      <c r="B357" s="102"/>
      <c r="C357" s="10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134"/>
    </row>
    <row r="358">
      <c r="A358" s="102"/>
      <c r="B358" s="102"/>
      <c r="C358" s="10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134"/>
    </row>
    <row r="359">
      <c r="A359" s="102"/>
      <c r="B359" s="102"/>
      <c r="C359" s="10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134"/>
    </row>
    <row r="360">
      <c r="A360" s="102"/>
      <c r="B360" s="102"/>
      <c r="C360" s="10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134"/>
    </row>
    <row r="361">
      <c r="A361" s="102"/>
      <c r="B361" s="102"/>
      <c r="C361" s="10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134"/>
    </row>
    <row r="362">
      <c r="A362" s="102"/>
      <c r="B362" s="102"/>
      <c r="C362" s="10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134"/>
    </row>
    <row r="363">
      <c r="A363" s="102"/>
      <c r="B363" s="102"/>
      <c r="C363" s="10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134"/>
    </row>
    <row r="364">
      <c r="A364" s="102"/>
      <c r="B364" s="102"/>
      <c r="C364" s="10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134"/>
    </row>
    <row r="365">
      <c r="A365" s="102"/>
      <c r="B365" s="102"/>
      <c r="C365" s="10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134"/>
    </row>
    <row r="366">
      <c r="A366" s="102"/>
      <c r="B366" s="102"/>
      <c r="C366" s="10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134"/>
    </row>
    <row r="367">
      <c r="A367" s="102"/>
      <c r="B367" s="102"/>
      <c r="C367" s="10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134"/>
    </row>
    <row r="368">
      <c r="A368" s="102"/>
      <c r="B368" s="102"/>
      <c r="C368" s="10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134"/>
    </row>
    <row r="369">
      <c r="A369" s="102"/>
      <c r="B369" s="102"/>
      <c r="C369" s="10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134"/>
    </row>
    <row r="370">
      <c r="A370" s="102"/>
      <c r="B370" s="102"/>
      <c r="C370" s="10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134"/>
    </row>
    <row r="371">
      <c r="A371" s="102"/>
      <c r="B371" s="102"/>
      <c r="C371" s="10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134"/>
    </row>
    <row r="372">
      <c r="A372" s="102"/>
      <c r="B372" s="102"/>
      <c r="C372" s="10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134"/>
    </row>
    <row r="373">
      <c r="A373" s="102"/>
      <c r="B373" s="102"/>
      <c r="C373" s="10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134"/>
    </row>
    <row r="374">
      <c r="A374" s="102"/>
      <c r="B374" s="102"/>
      <c r="C374" s="10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134"/>
    </row>
    <row r="375">
      <c r="A375" s="102"/>
      <c r="B375" s="102"/>
      <c r="C375" s="10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134"/>
    </row>
    <row r="376">
      <c r="A376" s="102"/>
      <c r="B376" s="102"/>
      <c r="C376" s="10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134"/>
    </row>
    <row r="377">
      <c r="A377" s="102"/>
      <c r="B377" s="102"/>
      <c r="C377" s="10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134"/>
    </row>
    <row r="378">
      <c r="A378" s="102"/>
      <c r="B378" s="102"/>
      <c r="C378" s="10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134"/>
    </row>
    <row r="379">
      <c r="A379" s="102"/>
      <c r="B379" s="102"/>
      <c r="C379" s="10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134"/>
    </row>
    <row r="380">
      <c r="A380" s="102"/>
      <c r="B380" s="102"/>
      <c r="C380" s="10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134"/>
    </row>
    <row r="381">
      <c r="A381" s="102"/>
      <c r="B381" s="102"/>
      <c r="C381" s="10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134"/>
    </row>
    <row r="382">
      <c r="A382" s="102"/>
      <c r="B382" s="102"/>
      <c r="C382" s="10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134"/>
    </row>
    <row r="383">
      <c r="A383" s="102"/>
      <c r="B383" s="102"/>
      <c r="C383" s="10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134"/>
    </row>
    <row r="384">
      <c r="A384" s="102"/>
      <c r="B384" s="102"/>
      <c r="C384" s="10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134"/>
    </row>
    <row r="385">
      <c r="A385" s="102"/>
      <c r="B385" s="102"/>
      <c r="C385" s="10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134"/>
    </row>
    <row r="386">
      <c r="A386" s="102"/>
      <c r="B386" s="102"/>
      <c r="C386" s="10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134"/>
    </row>
    <row r="387">
      <c r="A387" s="102"/>
      <c r="B387" s="102"/>
      <c r="C387" s="10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134"/>
    </row>
    <row r="388">
      <c r="A388" s="102"/>
      <c r="B388" s="102"/>
      <c r="C388" s="10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134"/>
    </row>
    <row r="389">
      <c r="A389" s="102"/>
      <c r="B389" s="102"/>
      <c r="C389" s="10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134"/>
    </row>
    <row r="390">
      <c r="A390" s="102"/>
      <c r="B390" s="102"/>
      <c r="C390" s="10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134"/>
    </row>
    <row r="391">
      <c r="A391" s="102"/>
      <c r="B391" s="102"/>
      <c r="C391" s="10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134"/>
    </row>
    <row r="392">
      <c r="A392" s="102"/>
      <c r="B392" s="102"/>
      <c r="C392" s="10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134"/>
    </row>
    <row r="393">
      <c r="A393" s="102"/>
      <c r="B393" s="102"/>
      <c r="C393" s="10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134"/>
    </row>
    <row r="394">
      <c r="A394" s="102"/>
      <c r="B394" s="102"/>
      <c r="C394" s="10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134"/>
    </row>
    <row r="395">
      <c r="A395" s="102"/>
      <c r="B395" s="102"/>
      <c r="C395" s="10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134"/>
    </row>
    <row r="396">
      <c r="A396" s="102"/>
      <c r="B396" s="102"/>
      <c r="C396" s="10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134"/>
    </row>
    <row r="397">
      <c r="A397" s="102"/>
      <c r="B397" s="102"/>
      <c r="C397" s="10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134"/>
    </row>
    <row r="398">
      <c r="A398" s="102"/>
      <c r="B398" s="102"/>
      <c r="C398" s="10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134"/>
    </row>
    <row r="399">
      <c r="A399" s="102"/>
      <c r="B399" s="102"/>
      <c r="C399" s="10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134"/>
    </row>
    <row r="400">
      <c r="A400" s="102"/>
      <c r="B400" s="102"/>
      <c r="C400" s="10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134"/>
    </row>
    <row r="401">
      <c r="A401" s="102"/>
      <c r="B401" s="102"/>
      <c r="C401" s="10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134"/>
    </row>
    <row r="402">
      <c r="A402" s="102"/>
      <c r="B402" s="102"/>
      <c r="C402" s="10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134"/>
    </row>
    <row r="403">
      <c r="A403" s="102"/>
      <c r="B403" s="102"/>
      <c r="C403" s="10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134"/>
    </row>
    <row r="404">
      <c r="A404" s="102"/>
      <c r="B404" s="102"/>
      <c r="C404" s="10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134"/>
    </row>
    <row r="405">
      <c r="A405" s="102"/>
      <c r="B405" s="102"/>
      <c r="C405" s="10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134"/>
    </row>
    <row r="406">
      <c r="A406" s="102"/>
      <c r="B406" s="102"/>
      <c r="C406" s="10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134"/>
    </row>
    <row r="407">
      <c r="A407" s="102"/>
      <c r="B407" s="102"/>
      <c r="C407" s="10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134"/>
    </row>
    <row r="408">
      <c r="A408" s="102"/>
      <c r="B408" s="102"/>
      <c r="C408" s="10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134"/>
    </row>
    <row r="409">
      <c r="A409" s="102"/>
      <c r="B409" s="102"/>
      <c r="C409" s="10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134"/>
    </row>
    <row r="410">
      <c r="A410" s="102"/>
      <c r="B410" s="102"/>
      <c r="C410" s="10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134"/>
    </row>
    <row r="411">
      <c r="A411" s="102"/>
      <c r="B411" s="102"/>
      <c r="C411" s="10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134"/>
    </row>
    <row r="412">
      <c r="A412" s="102"/>
      <c r="B412" s="102"/>
      <c r="C412" s="10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134"/>
    </row>
    <row r="413">
      <c r="A413" s="102"/>
      <c r="B413" s="102"/>
      <c r="C413" s="10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134"/>
    </row>
    <row r="414">
      <c r="A414" s="102"/>
      <c r="B414" s="102"/>
      <c r="C414" s="10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134"/>
    </row>
    <row r="415">
      <c r="A415" s="102"/>
      <c r="B415" s="102"/>
      <c r="C415" s="10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134"/>
    </row>
    <row r="416">
      <c r="A416" s="102"/>
      <c r="B416" s="102"/>
      <c r="C416" s="10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134"/>
    </row>
    <row r="417">
      <c r="A417" s="102"/>
      <c r="B417" s="102"/>
      <c r="C417" s="10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134"/>
    </row>
    <row r="418">
      <c r="A418" s="102"/>
      <c r="B418" s="102"/>
      <c r="C418" s="10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134"/>
    </row>
    <row r="419">
      <c r="A419" s="102"/>
      <c r="B419" s="102"/>
      <c r="C419" s="10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134"/>
    </row>
    <row r="420">
      <c r="A420" s="102"/>
      <c r="B420" s="102"/>
      <c r="C420" s="10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134"/>
    </row>
    <row r="421">
      <c r="A421" s="102"/>
      <c r="B421" s="102"/>
      <c r="C421" s="10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134"/>
    </row>
    <row r="422">
      <c r="A422" s="102"/>
      <c r="B422" s="102"/>
      <c r="C422" s="10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134"/>
    </row>
    <row r="423">
      <c r="A423" s="102"/>
      <c r="B423" s="102"/>
      <c r="C423" s="10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134"/>
    </row>
    <row r="424">
      <c r="A424" s="102"/>
      <c r="B424" s="102"/>
      <c r="C424" s="10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134"/>
    </row>
    <row r="425">
      <c r="A425" s="102"/>
      <c r="B425" s="102"/>
      <c r="C425" s="10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134"/>
    </row>
    <row r="426">
      <c r="A426" s="102"/>
      <c r="B426" s="102"/>
      <c r="C426" s="10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134"/>
    </row>
    <row r="427">
      <c r="A427" s="102"/>
      <c r="B427" s="102"/>
      <c r="C427" s="10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134"/>
    </row>
    <row r="428">
      <c r="A428" s="102"/>
      <c r="B428" s="102"/>
      <c r="C428" s="10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134"/>
    </row>
    <row r="429">
      <c r="A429" s="102"/>
      <c r="B429" s="102"/>
      <c r="C429" s="10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134"/>
    </row>
    <row r="430">
      <c r="A430" s="102"/>
      <c r="B430" s="102"/>
      <c r="C430" s="10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134"/>
    </row>
    <row r="431">
      <c r="A431" s="102"/>
      <c r="B431" s="102"/>
      <c r="C431" s="10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134"/>
    </row>
    <row r="432">
      <c r="A432" s="102"/>
      <c r="B432" s="102"/>
      <c r="C432" s="10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134"/>
    </row>
    <row r="433">
      <c r="A433" s="102"/>
      <c r="B433" s="102"/>
      <c r="C433" s="10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134"/>
    </row>
    <row r="434">
      <c r="A434" s="102"/>
      <c r="B434" s="102"/>
      <c r="C434" s="10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134"/>
    </row>
    <row r="435">
      <c r="A435" s="102"/>
      <c r="B435" s="102"/>
      <c r="C435" s="10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134"/>
    </row>
    <row r="436">
      <c r="A436" s="102"/>
      <c r="B436" s="102"/>
      <c r="C436" s="10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134"/>
    </row>
    <row r="437">
      <c r="A437" s="102"/>
      <c r="B437" s="102"/>
      <c r="C437" s="10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134"/>
    </row>
    <row r="438">
      <c r="A438" s="102"/>
      <c r="B438" s="102"/>
      <c r="C438" s="10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134"/>
    </row>
    <row r="439">
      <c r="A439" s="102"/>
      <c r="B439" s="102"/>
      <c r="C439" s="10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134"/>
    </row>
    <row r="440">
      <c r="A440" s="102"/>
      <c r="B440" s="102"/>
      <c r="C440" s="10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134"/>
    </row>
    <row r="441">
      <c r="A441" s="102"/>
      <c r="B441" s="102"/>
      <c r="C441" s="10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134"/>
    </row>
    <row r="442">
      <c r="A442" s="102"/>
      <c r="B442" s="102"/>
      <c r="C442" s="10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134"/>
    </row>
    <row r="443">
      <c r="A443" s="102"/>
      <c r="B443" s="102"/>
      <c r="C443" s="10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134"/>
    </row>
    <row r="444">
      <c r="A444" s="102"/>
      <c r="B444" s="102"/>
      <c r="C444" s="10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134"/>
    </row>
    <row r="445">
      <c r="A445" s="102"/>
      <c r="B445" s="102"/>
      <c r="C445" s="10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134"/>
    </row>
    <row r="446">
      <c r="A446" s="102"/>
      <c r="B446" s="102"/>
      <c r="C446" s="10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134"/>
    </row>
    <row r="447">
      <c r="A447" s="102"/>
      <c r="B447" s="102"/>
      <c r="C447" s="10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134"/>
    </row>
    <row r="448">
      <c r="A448" s="102"/>
      <c r="B448" s="102"/>
      <c r="C448" s="10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134"/>
    </row>
    <row r="449">
      <c r="A449" s="102"/>
      <c r="B449" s="102"/>
      <c r="C449" s="10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134"/>
    </row>
    <row r="450">
      <c r="A450" s="102"/>
      <c r="B450" s="102"/>
      <c r="C450" s="10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134"/>
    </row>
    <row r="451">
      <c r="A451" s="102"/>
      <c r="B451" s="102"/>
      <c r="C451" s="10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134"/>
    </row>
    <row r="452">
      <c r="A452" s="102"/>
      <c r="B452" s="102"/>
      <c r="C452" s="10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134"/>
    </row>
    <row r="453">
      <c r="A453" s="102"/>
      <c r="B453" s="102"/>
      <c r="C453" s="10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134"/>
    </row>
    <row r="454">
      <c r="A454" s="102"/>
      <c r="B454" s="102"/>
      <c r="C454" s="10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134"/>
    </row>
    <row r="455">
      <c r="A455" s="102"/>
      <c r="B455" s="102"/>
      <c r="C455" s="10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134"/>
    </row>
    <row r="456">
      <c r="A456" s="102"/>
      <c r="B456" s="102"/>
      <c r="C456" s="10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134"/>
    </row>
    <row r="457">
      <c r="A457" s="102"/>
      <c r="B457" s="102"/>
      <c r="C457" s="10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134"/>
    </row>
    <row r="458">
      <c r="A458" s="102"/>
      <c r="B458" s="102"/>
      <c r="C458" s="10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134"/>
    </row>
    <row r="459">
      <c r="A459" s="102"/>
      <c r="B459" s="102"/>
      <c r="C459" s="10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134"/>
    </row>
    <row r="460">
      <c r="A460" s="102"/>
      <c r="B460" s="102"/>
      <c r="C460" s="10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134"/>
    </row>
    <row r="461">
      <c r="A461" s="102"/>
      <c r="B461" s="102"/>
      <c r="C461" s="10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134"/>
    </row>
    <row r="462">
      <c r="A462" s="102"/>
      <c r="B462" s="102"/>
      <c r="C462" s="10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134"/>
    </row>
    <row r="463">
      <c r="A463" s="102"/>
      <c r="B463" s="102"/>
      <c r="C463" s="10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134"/>
    </row>
    <row r="464">
      <c r="A464" s="102"/>
      <c r="B464" s="102"/>
      <c r="C464" s="10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134"/>
    </row>
    <row r="465">
      <c r="A465" s="102"/>
      <c r="B465" s="102"/>
      <c r="C465" s="10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134"/>
    </row>
    <row r="466">
      <c r="A466" s="102"/>
      <c r="B466" s="102"/>
      <c r="C466" s="10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134"/>
    </row>
    <row r="467">
      <c r="A467" s="102"/>
      <c r="B467" s="102"/>
      <c r="C467" s="10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134"/>
    </row>
    <row r="468">
      <c r="A468" s="102"/>
      <c r="B468" s="102"/>
      <c r="C468" s="10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134"/>
    </row>
    <row r="469">
      <c r="A469" s="102"/>
      <c r="B469" s="102"/>
      <c r="C469" s="10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134"/>
    </row>
    <row r="470">
      <c r="A470" s="102"/>
      <c r="B470" s="102"/>
      <c r="C470" s="10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134"/>
    </row>
    <row r="471">
      <c r="A471" s="102"/>
      <c r="B471" s="102"/>
      <c r="C471" s="10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134"/>
    </row>
    <row r="472">
      <c r="A472" s="102"/>
      <c r="B472" s="102"/>
      <c r="C472" s="10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134"/>
    </row>
    <row r="473">
      <c r="A473" s="102"/>
      <c r="B473" s="102"/>
      <c r="C473" s="10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134"/>
    </row>
    <row r="474">
      <c r="A474" s="102"/>
      <c r="B474" s="102"/>
      <c r="C474" s="10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134"/>
    </row>
    <row r="475">
      <c r="A475" s="102"/>
      <c r="B475" s="102"/>
      <c r="C475" s="10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134"/>
    </row>
    <row r="476">
      <c r="A476" s="102"/>
      <c r="B476" s="102"/>
      <c r="C476" s="10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134"/>
    </row>
    <row r="477">
      <c r="A477" s="102"/>
      <c r="B477" s="102"/>
      <c r="C477" s="10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134"/>
    </row>
    <row r="478">
      <c r="A478" s="102"/>
      <c r="B478" s="102"/>
      <c r="C478" s="10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134"/>
    </row>
    <row r="479">
      <c r="A479" s="102"/>
      <c r="B479" s="102"/>
      <c r="C479" s="10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134"/>
    </row>
    <row r="480">
      <c r="A480" s="102"/>
      <c r="B480" s="102"/>
      <c r="C480" s="10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134"/>
    </row>
    <row r="481">
      <c r="A481" s="102"/>
      <c r="B481" s="102"/>
      <c r="C481" s="10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134"/>
    </row>
    <row r="482">
      <c r="A482" s="102"/>
      <c r="B482" s="102"/>
      <c r="C482" s="10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134"/>
    </row>
    <row r="483">
      <c r="A483" s="102"/>
      <c r="B483" s="102"/>
      <c r="C483" s="10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134"/>
    </row>
    <row r="484">
      <c r="A484" s="102"/>
      <c r="B484" s="102"/>
      <c r="C484" s="10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134"/>
    </row>
    <row r="485">
      <c r="A485" s="102"/>
      <c r="B485" s="102"/>
      <c r="C485" s="10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134"/>
    </row>
    <row r="486">
      <c r="A486" s="102"/>
      <c r="B486" s="102"/>
      <c r="C486" s="10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134"/>
    </row>
    <row r="487">
      <c r="A487" s="102"/>
      <c r="B487" s="102"/>
      <c r="C487" s="10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134"/>
    </row>
    <row r="488">
      <c r="A488" s="102"/>
      <c r="B488" s="102"/>
      <c r="C488" s="10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134"/>
    </row>
    <row r="489">
      <c r="A489" s="102"/>
      <c r="B489" s="102"/>
      <c r="C489" s="10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134"/>
    </row>
    <row r="490">
      <c r="A490" s="102"/>
      <c r="B490" s="102"/>
      <c r="C490" s="10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134"/>
    </row>
    <row r="491">
      <c r="A491" s="102"/>
      <c r="B491" s="102"/>
      <c r="C491" s="10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134"/>
    </row>
    <row r="492">
      <c r="A492" s="102"/>
      <c r="B492" s="102"/>
      <c r="C492" s="10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134"/>
    </row>
    <row r="493">
      <c r="A493" s="102"/>
      <c r="B493" s="102"/>
      <c r="C493" s="10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134"/>
    </row>
    <row r="494">
      <c r="A494" s="102"/>
      <c r="B494" s="102"/>
      <c r="C494" s="10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134"/>
    </row>
    <row r="495">
      <c r="A495" s="102"/>
      <c r="B495" s="102"/>
      <c r="C495" s="10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134"/>
    </row>
    <row r="496">
      <c r="A496" s="102"/>
      <c r="B496" s="102"/>
      <c r="C496" s="10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134"/>
    </row>
    <row r="497">
      <c r="A497" s="102"/>
      <c r="B497" s="102"/>
      <c r="C497" s="10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134"/>
    </row>
    <row r="498">
      <c r="A498" s="102"/>
      <c r="B498" s="102"/>
      <c r="C498" s="10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134"/>
    </row>
    <row r="499">
      <c r="A499" s="102"/>
      <c r="B499" s="102"/>
      <c r="C499" s="10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134"/>
    </row>
    <row r="500">
      <c r="A500" s="102"/>
      <c r="B500" s="102"/>
      <c r="C500" s="10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134"/>
    </row>
    <row r="501">
      <c r="A501" s="102"/>
      <c r="B501" s="102"/>
      <c r="C501" s="10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134"/>
    </row>
    <row r="502">
      <c r="A502" s="102"/>
      <c r="B502" s="102"/>
      <c r="C502" s="10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134"/>
    </row>
    <row r="503">
      <c r="A503" s="102"/>
      <c r="B503" s="102"/>
      <c r="C503" s="10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134"/>
    </row>
    <row r="504">
      <c r="A504" s="102"/>
      <c r="B504" s="102"/>
      <c r="C504" s="10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134"/>
    </row>
    <row r="505">
      <c r="A505" s="102"/>
      <c r="B505" s="102"/>
      <c r="C505" s="10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134"/>
    </row>
    <row r="506">
      <c r="A506" s="102"/>
      <c r="B506" s="102"/>
      <c r="C506" s="10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134"/>
    </row>
    <row r="507">
      <c r="A507" s="102"/>
      <c r="B507" s="102"/>
      <c r="C507" s="10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134"/>
    </row>
    <row r="508">
      <c r="A508" s="102"/>
      <c r="B508" s="102"/>
      <c r="C508" s="10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134"/>
    </row>
    <row r="509">
      <c r="A509" s="102"/>
      <c r="B509" s="102"/>
      <c r="C509" s="10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134"/>
    </row>
    <row r="510">
      <c r="A510" s="102"/>
      <c r="B510" s="102"/>
      <c r="C510" s="10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134"/>
    </row>
    <row r="511">
      <c r="A511" s="102"/>
      <c r="B511" s="102"/>
      <c r="C511" s="10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134"/>
    </row>
    <row r="512">
      <c r="A512" s="102"/>
      <c r="B512" s="102"/>
      <c r="C512" s="10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134"/>
    </row>
    <row r="513">
      <c r="A513" s="102"/>
      <c r="B513" s="102"/>
      <c r="C513" s="10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134"/>
    </row>
    <row r="514">
      <c r="A514" s="102"/>
      <c r="B514" s="102"/>
      <c r="C514" s="10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134"/>
    </row>
    <row r="515">
      <c r="A515" s="102"/>
      <c r="B515" s="102"/>
      <c r="C515" s="10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134"/>
    </row>
    <row r="516">
      <c r="A516" s="102"/>
      <c r="B516" s="102"/>
      <c r="C516" s="10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134"/>
    </row>
    <row r="517">
      <c r="A517" s="102"/>
      <c r="B517" s="102"/>
      <c r="C517" s="10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134"/>
    </row>
    <row r="518">
      <c r="A518" s="102"/>
      <c r="B518" s="102"/>
      <c r="C518" s="10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134"/>
    </row>
    <row r="519">
      <c r="A519" s="102"/>
      <c r="B519" s="102"/>
      <c r="C519" s="10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134"/>
    </row>
    <row r="520">
      <c r="A520" s="102"/>
      <c r="B520" s="102"/>
      <c r="C520" s="10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134"/>
    </row>
    <row r="521">
      <c r="A521" s="102"/>
      <c r="B521" s="102"/>
      <c r="C521" s="10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134"/>
    </row>
    <row r="522">
      <c r="A522" s="102"/>
      <c r="B522" s="102"/>
      <c r="C522" s="10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134"/>
    </row>
    <row r="523">
      <c r="A523" s="102"/>
      <c r="B523" s="102"/>
      <c r="C523" s="10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134"/>
    </row>
    <row r="524">
      <c r="A524" s="102"/>
      <c r="B524" s="102"/>
      <c r="C524" s="10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134"/>
    </row>
    <row r="525">
      <c r="A525" s="102"/>
      <c r="B525" s="102"/>
      <c r="C525" s="10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134"/>
    </row>
    <row r="526">
      <c r="A526" s="102"/>
      <c r="B526" s="102"/>
      <c r="C526" s="10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134"/>
    </row>
    <row r="527">
      <c r="A527" s="102"/>
      <c r="B527" s="102"/>
      <c r="C527" s="10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134"/>
    </row>
    <row r="528">
      <c r="A528" s="102"/>
      <c r="B528" s="102"/>
      <c r="C528" s="10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134"/>
    </row>
    <row r="529">
      <c r="A529" s="102"/>
      <c r="B529" s="102"/>
      <c r="C529" s="10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134"/>
    </row>
    <row r="530">
      <c r="A530" s="102"/>
      <c r="B530" s="102"/>
      <c r="C530" s="10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134"/>
    </row>
    <row r="531">
      <c r="A531" s="102"/>
      <c r="B531" s="102"/>
      <c r="C531" s="10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134"/>
    </row>
    <row r="532">
      <c r="A532" s="102"/>
      <c r="B532" s="102"/>
      <c r="C532" s="10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134"/>
    </row>
    <row r="533">
      <c r="A533" s="102"/>
      <c r="B533" s="102"/>
      <c r="C533" s="10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134"/>
    </row>
    <row r="534">
      <c r="A534" s="102"/>
      <c r="B534" s="102"/>
      <c r="C534" s="10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134"/>
    </row>
    <row r="535">
      <c r="A535" s="102"/>
      <c r="B535" s="102"/>
      <c r="C535" s="10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134"/>
    </row>
    <row r="536">
      <c r="A536" s="102"/>
      <c r="B536" s="102"/>
      <c r="C536" s="10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134"/>
    </row>
    <row r="537">
      <c r="A537" s="102"/>
      <c r="B537" s="102"/>
      <c r="C537" s="10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134"/>
    </row>
    <row r="538">
      <c r="A538" s="102"/>
      <c r="B538" s="102"/>
      <c r="C538" s="10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134"/>
    </row>
    <row r="539">
      <c r="A539" s="102"/>
      <c r="B539" s="102"/>
      <c r="C539" s="10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134"/>
    </row>
    <row r="540">
      <c r="A540" s="102"/>
      <c r="B540" s="102"/>
      <c r="C540" s="10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134"/>
    </row>
    <row r="541">
      <c r="A541" s="102"/>
      <c r="B541" s="102"/>
      <c r="C541" s="10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134"/>
    </row>
    <row r="542">
      <c r="A542" s="102"/>
      <c r="B542" s="102"/>
      <c r="C542" s="10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134"/>
    </row>
    <row r="543">
      <c r="A543" s="102"/>
      <c r="B543" s="102"/>
      <c r="C543" s="10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134"/>
    </row>
    <row r="544">
      <c r="A544" s="102"/>
      <c r="B544" s="102"/>
      <c r="C544" s="10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134"/>
    </row>
    <row r="545">
      <c r="A545" s="102"/>
      <c r="B545" s="102"/>
      <c r="C545" s="10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134"/>
    </row>
    <row r="546">
      <c r="A546" s="102"/>
      <c r="B546" s="102"/>
      <c r="C546" s="10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134"/>
    </row>
    <row r="547">
      <c r="A547" s="102"/>
      <c r="B547" s="102"/>
      <c r="C547" s="10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134"/>
    </row>
    <row r="548">
      <c r="A548" s="102"/>
      <c r="B548" s="102"/>
      <c r="C548" s="10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134"/>
    </row>
    <row r="549">
      <c r="A549" s="102"/>
      <c r="B549" s="102"/>
      <c r="C549" s="10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134"/>
    </row>
    <row r="550">
      <c r="A550" s="102"/>
      <c r="B550" s="102"/>
      <c r="C550" s="10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134"/>
    </row>
    <row r="551">
      <c r="A551" s="102"/>
      <c r="B551" s="102"/>
      <c r="C551" s="10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134"/>
    </row>
    <row r="552">
      <c r="A552" s="102"/>
      <c r="B552" s="102"/>
      <c r="C552" s="10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134"/>
    </row>
    <row r="553">
      <c r="A553" s="102"/>
      <c r="B553" s="102"/>
      <c r="C553" s="10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134"/>
    </row>
    <row r="554">
      <c r="A554" s="102"/>
      <c r="B554" s="102"/>
      <c r="C554" s="10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134"/>
    </row>
    <row r="555">
      <c r="A555" s="102"/>
      <c r="B555" s="102"/>
      <c r="C555" s="10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134"/>
    </row>
    <row r="556">
      <c r="A556" s="102"/>
      <c r="B556" s="102"/>
      <c r="C556" s="10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134"/>
    </row>
    <row r="557">
      <c r="A557" s="102"/>
      <c r="B557" s="102"/>
      <c r="C557" s="10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134"/>
    </row>
    <row r="558">
      <c r="A558" s="102"/>
      <c r="B558" s="102"/>
      <c r="C558" s="10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134"/>
    </row>
    <row r="559">
      <c r="A559" s="102"/>
      <c r="B559" s="102"/>
      <c r="C559" s="10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134"/>
    </row>
    <row r="560">
      <c r="A560" s="102"/>
      <c r="B560" s="102"/>
      <c r="C560" s="10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134"/>
    </row>
    <row r="561">
      <c r="A561" s="102"/>
      <c r="B561" s="102"/>
      <c r="C561" s="10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134"/>
    </row>
    <row r="562">
      <c r="A562" s="102"/>
      <c r="B562" s="102"/>
      <c r="C562" s="10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134"/>
    </row>
    <row r="563">
      <c r="A563" s="102"/>
      <c r="B563" s="102"/>
      <c r="C563" s="10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134"/>
    </row>
    <row r="564">
      <c r="A564" s="102"/>
      <c r="B564" s="102"/>
      <c r="C564" s="10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134"/>
    </row>
    <row r="565">
      <c r="A565" s="102"/>
      <c r="B565" s="102"/>
      <c r="C565" s="10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134"/>
    </row>
    <row r="566">
      <c r="A566" s="102"/>
      <c r="B566" s="102"/>
      <c r="C566" s="10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134"/>
    </row>
    <row r="567">
      <c r="A567" s="102"/>
      <c r="B567" s="102"/>
      <c r="C567" s="10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134"/>
    </row>
    <row r="568">
      <c r="A568" s="102"/>
      <c r="B568" s="102"/>
      <c r="C568" s="10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134"/>
    </row>
    <row r="569">
      <c r="A569" s="102"/>
      <c r="B569" s="102"/>
      <c r="C569" s="10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134"/>
    </row>
    <row r="570">
      <c r="A570" s="102"/>
      <c r="B570" s="102"/>
      <c r="C570" s="10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134"/>
    </row>
    <row r="571">
      <c r="A571" s="102"/>
      <c r="B571" s="102"/>
      <c r="C571" s="10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134"/>
    </row>
    <row r="572">
      <c r="A572" s="102"/>
      <c r="B572" s="102"/>
      <c r="C572" s="10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134"/>
    </row>
    <row r="573">
      <c r="A573" s="102"/>
      <c r="B573" s="102"/>
      <c r="C573" s="10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134"/>
    </row>
    <row r="574">
      <c r="A574" s="102"/>
      <c r="B574" s="102"/>
      <c r="C574" s="10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134"/>
    </row>
    <row r="575">
      <c r="A575" s="102"/>
      <c r="B575" s="102"/>
      <c r="C575" s="10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134"/>
    </row>
    <row r="576">
      <c r="A576" s="102"/>
      <c r="B576" s="102"/>
      <c r="C576" s="10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134"/>
    </row>
    <row r="577">
      <c r="A577" s="102"/>
      <c r="B577" s="102"/>
      <c r="C577" s="10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134"/>
    </row>
    <row r="578">
      <c r="A578" s="102"/>
      <c r="B578" s="102"/>
      <c r="C578" s="10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134"/>
    </row>
    <row r="579">
      <c r="A579" s="102"/>
      <c r="B579" s="102"/>
      <c r="C579" s="10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134"/>
    </row>
    <row r="580">
      <c r="A580" s="102"/>
      <c r="B580" s="102"/>
      <c r="C580" s="10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134"/>
    </row>
    <row r="581">
      <c r="A581" s="102"/>
      <c r="B581" s="102"/>
      <c r="C581" s="10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134"/>
    </row>
    <row r="582">
      <c r="A582" s="102"/>
      <c r="B582" s="102"/>
      <c r="C582" s="10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134"/>
    </row>
    <row r="583">
      <c r="A583" s="102"/>
      <c r="B583" s="102"/>
      <c r="C583" s="10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134"/>
    </row>
    <row r="584">
      <c r="A584" s="102"/>
      <c r="B584" s="102"/>
      <c r="C584" s="10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134"/>
    </row>
    <row r="585">
      <c r="A585" s="102"/>
      <c r="B585" s="102"/>
      <c r="C585" s="10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134"/>
    </row>
    <row r="586">
      <c r="A586" s="102"/>
      <c r="B586" s="102"/>
      <c r="C586" s="10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134"/>
    </row>
    <row r="587">
      <c r="A587" s="102"/>
      <c r="B587" s="102"/>
      <c r="C587" s="10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134"/>
    </row>
    <row r="588">
      <c r="A588" s="102"/>
      <c r="B588" s="102"/>
      <c r="C588" s="10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134"/>
    </row>
    <row r="589">
      <c r="A589" s="102"/>
      <c r="B589" s="102"/>
      <c r="C589" s="10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134"/>
    </row>
    <row r="590">
      <c r="A590" s="102"/>
      <c r="B590" s="102"/>
      <c r="C590" s="10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134"/>
    </row>
    <row r="591">
      <c r="A591" s="102"/>
      <c r="B591" s="102"/>
      <c r="C591" s="10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134"/>
    </row>
    <row r="592">
      <c r="A592" s="102"/>
      <c r="B592" s="102"/>
      <c r="C592" s="10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134"/>
    </row>
    <row r="593">
      <c r="A593" s="102"/>
      <c r="B593" s="102"/>
      <c r="C593" s="10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134"/>
    </row>
    <row r="594">
      <c r="A594" s="102"/>
      <c r="B594" s="102"/>
      <c r="C594" s="10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134"/>
    </row>
    <row r="595">
      <c r="A595" s="102"/>
      <c r="B595" s="102"/>
      <c r="C595" s="10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134"/>
    </row>
    <row r="596">
      <c r="A596" s="102"/>
      <c r="B596" s="102"/>
      <c r="C596" s="10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134"/>
    </row>
    <row r="597">
      <c r="A597" s="102"/>
      <c r="B597" s="102"/>
      <c r="C597" s="10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134"/>
    </row>
    <row r="598">
      <c r="A598" s="102"/>
      <c r="B598" s="102"/>
      <c r="C598" s="10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134"/>
    </row>
    <row r="599">
      <c r="A599" s="102"/>
      <c r="B599" s="102"/>
      <c r="C599" s="10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134"/>
    </row>
    <row r="600">
      <c r="A600" s="102"/>
      <c r="B600" s="102"/>
      <c r="C600" s="10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134"/>
    </row>
    <row r="601">
      <c r="A601" s="102"/>
      <c r="B601" s="102"/>
      <c r="C601" s="10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134"/>
    </row>
    <row r="602">
      <c r="A602" s="102"/>
      <c r="B602" s="102"/>
      <c r="C602" s="10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134"/>
    </row>
    <row r="603">
      <c r="A603" s="102"/>
      <c r="B603" s="102"/>
      <c r="C603" s="10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134"/>
    </row>
    <row r="604">
      <c r="A604" s="102"/>
      <c r="B604" s="102"/>
      <c r="C604" s="10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134"/>
    </row>
    <row r="605">
      <c r="A605" s="102"/>
      <c r="B605" s="102"/>
      <c r="C605" s="10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134"/>
    </row>
    <row r="606">
      <c r="A606" s="102"/>
      <c r="B606" s="102"/>
      <c r="C606" s="10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134"/>
    </row>
    <row r="607">
      <c r="A607" s="102"/>
      <c r="B607" s="102"/>
      <c r="C607" s="10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134"/>
    </row>
    <row r="608">
      <c r="A608" s="102"/>
      <c r="B608" s="102"/>
      <c r="C608" s="10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134"/>
    </row>
    <row r="609">
      <c r="A609" s="102"/>
      <c r="B609" s="102"/>
      <c r="C609" s="10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134"/>
    </row>
    <row r="610">
      <c r="A610" s="102"/>
      <c r="B610" s="102"/>
      <c r="C610" s="10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134"/>
    </row>
    <row r="611">
      <c r="A611" s="102"/>
      <c r="B611" s="102"/>
      <c r="C611" s="10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134"/>
    </row>
    <row r="612">
      <c r="A612" s="102"/>
      <c r="B612" s="102"/>
      <c r="C612" s="10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134"/>
    </row>
    <row r="613">
      <c r="A613" s="102"/>
      <c r="B613" s="102"/>
      <c r="C613" s="10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134"/>
    </row>
    <row r="614">
      <c r="A614" s="102"/>
      <c r="B614" s="102"/>
      <c r="C614" s="10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134"/>
    </row>
    <row r="615">
      <c r="A615" s="102"/>
      <c r="B615" s="102"/>
      <c r="C615" s="10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134"/>
    </row>
    <row r="616">
      <c r="A616" s="102"/>
      <c r="B616" s="102"/>
      <c r="C616" s="10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134"/>
    </row>
    <row r="617">
      <c r="A617" s="102"/>
      <c r="B617" s="102"/>
      <c r="C617" s="10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134"/>
    </row>
    <row r="618">
      <c r="A618" s="102"/>
      <c r="B618" s="102"/>
      <c r="C618" s="10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134"/>
    </row>
    <row r="619">
      <c r="A619" s="102"/>
      <c r="B619" s="102"/>
      <c r="C619" s="10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134"/>
    </row>
    <row r="620">
      <c r="A620" s="102"/>
      <c r="B620" s="102"/>
      <c r="C620" s="10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134"/>
    </row>
    <row r="621">
      <c r="A621" s="102"/>
      <c r="B621" s="102"/>
      <c r="C621" s="10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134"/>
    </row>
    <row r="622">
      <c r="A622" s="102"/>
      <c r="B622" s="102"/>
      <c r="C622" s="10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134"/>
    </row>
    <row r="623">
      <c r="A623" s="102"/>
      <c r="B623" s="102"/>
      <c r="C623" s="10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134"/>
    </row>
    <row r="624">
      <c r="A624" s="102"/>
      <c r="B624" s="102"/>
      <c r="C624" s="10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134"/>
    </row>
    <row r="625">
      <c r="A625" s="102"/>
      <c r="B625" s="102"/>
      <c r="C625" s="10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134"/>
    </row>
    <row r="626">
      <c r="A626" s="102"/>
      <c r="B626" s="102"/>
      <c r="C626" s="10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134"/>
    </row>
    <row r="627">
      <c r="A627" s="102"/>
      <c r="B627" s="102"/>
      <c r="C627" s="10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134"/>
    </row>
    <row r="628">
      <c r="A628" s="102"/>
      <c r="B628" s="102"/>
      <c r="C628" s="10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134"/>
    </row>
    <row r="629">
      <c r="A629" s="102"/>
      <c r="B629" s="102"/>
      <c r="C629" s="10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134"/>
    </row>
    <row r="630">
      <c r="A630" s="102"/>
      <c r="B630" s="102"/>
      <c r="C630" s="10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134"/>
    </row>
    <row r="631">
      <c r="A631" s="102"/>
      <c r="B631" s="102"/>
      <c r="C631" s="10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134"/>
    </row>
    <row r="632">
      <c r="A632" s="102"/>
      <c r="B632" s="102"/>
      <c r="C632" s="10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134"/>
    </row>
    <row r="633">
      <c r="A633" s="102"/>
      <c r="B633" s="102"/>
      <c r="C633" s="10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134"/>
    </row>
    <row r="634">
      <c r="A634" s="102"/>
      <c r="B634" s="102"/>
      <c r="C634" s="10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134"/>
    </row>
    <row r="635">
      <c r="A635" s="102"/>
      <c r="B635" s="102"/>
      <c r="C635" s="10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134"/>
    </row>
    <row r="636">
      <c r="A636" s="102"/>
      <c r="B636" s="102"/>
      <c r="C636" s="10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134"/>
    </row>
    <row r="637">
      <c r="A637" s="102"/>
      <c r="B637" s="102"/>
      <c r="C637" s="10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134"/>
    </row>
    <row r="638">
      <c r="A638" s="102"/>
      <c r="B638" s="102"/>
      <c r="C638" s="10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134"/>
    </row>
    <row r="639">
      <c r="A639" s="102"/>
      <c r="B639" s="102"/>
      <c r="C639" s="10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134"/>
    </row>
    <row r="640">
      <c r="A640" s="102"/>
      <c r="B640" s="102"/>
      <c r="C640" s="10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134"/>
    </row>
    <row r="641">
      <c r="A641" s="102"/>
      <c r="B641" s="102"/>
      <c r="C641" s="10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134"/>
    </row>
    <row r="642">
      <c r="A642" s="102"/>
      <c r="B642" s="102"/>
      <c r="C642" s="10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134"/>
    </row>
    <row r="643">
      <c r="A643" s="102"/>
      <c r="B643" s="102"/>
      <c r="C643" s="10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134"/>
    </row>
    <row r="644">
      <c r="A644" s="102"/>
      <c r="B644" s="102"/>
      <c r="C644" s="10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134"/>
    </row>
    <row r="645">
      <c r="A645" s="102"/>
      <c r="B645" s="102"/>
      <c r="C645" s="10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134"/>
    </row>
    <row r="646">
      <c r="A646" s="102"/>
      <c r="B646" s="102"/>
      <c r="C646" s="10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134"/>
    </row>
    <row r="647">
      <c r="A647" s="102"/>
      <c r="B647" s="102"/>
      <c r="C647" s="10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134"/>
    </row>
    <row r="648">
      <c r="A648" s="102"/>
      <c r="B648" s="102"/>
      <c r="C648" s="10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134"/>
    </row>
    <row r="649">
      <c r="A649" s="102"/>
      <c r="B649" s="102"/>
      <c r="C649" s="10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134"/>
    </row>
    <row r="650">
      <c r="A650" s="102"/>
      <c r="B650" s="102"/>
      <c r="C650" s="10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134"/>
    </row>
    <row r="651">
      <c r="A651" s="102"/>
      <c r="B651" s="102"/>
      <c r="C651" s="10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134"/>
    </row>
    <row r="652">
      <c r="A652" s="102"/>
      <c r="B652" s="102"/>
      <c r="C652" s="10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134"/>
    </row>
    <row r="653">
      <c r="A653" s="102"/>
      <c r="B653" s="102"/>
      <c r="C653" s="10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134"/>
    </row>
    <row r="654">
      <c r="A654" s="102"/>
      <c r="B654" s="102"/>
      <c r="C654" s="10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134"/>
    </row>
    <row r="655">
      <c r="A655" s="102"/>
      <c r="B655" s="102"/>
      <c r="C655" s="10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134"/>
    </row>
    <row r="656">
      <c r="A656" s="102"/>
      <c r="B656" s="102"/>
      <c r="C656" s="10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134"/>
    </row>
    <row r="657">
      <c r="A657" s="102"/>
      <c r="B657" s="102"/>
      <c r="C657" s="10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134"/>
    </row>
    <row r="658">
      <c r="A658" s="102"/>
      <c r="B658" s="102"/>
      <c r="C658" s="10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134"/>
    </row>
    <row r="659">
      <c r="A659" s="102"/>
      <c r="B659" s="102"/>
      <c r="C659" s="10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134"/>
    </row>
    <row r="660">
      <c r="A660" s="102"/>
      <c r="B660" s="102"/>
      <c r="C660" s="10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134"/>
    </row>
    <row r="661">
      <c r="A661" s="102"/>
      <c r="B661" s="102"/>
      <c r="C661" s="10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134"/>
    </row>
    <row r="662">
      <c r="A662" s="102"/>
      <c r="B662" s="102"/>
      <c r="C662" s="10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134"/>
    </row>
    <row r="663">
      <c r="A663" s="102"/>
      <c r="B663" s="102"/>
      <c r="C663" s="10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134"/>
    </row>
    <row r="664">
      <c r="A664" s="102"/>
      <c r="B664" s="102"/>
      <c r="C664" s="10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134"/>
    </row>
    <row r="665">
      <c r="A665" s="102"/>
      <c r="B665" s="102"/>
      <c r="C665" s="10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134"/>
    </row>
    <row r="666">
      <c r="A666" s="102"/>
      <c r="B666" s="102"/>
      <c r="C666" s="10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134"/>
    </row>
    <row r="667">
      <c r="A667" s="102"/>
      <c r="B667" s="102"/>
      <c r="C667" s="10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134"/>
    </row>
    <row r="668">
      <c r="A668" s="102"/>
      <c r="B668" s="102"/>
      <c r="C668" s="10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134"/>
    </row>
    <row r="669">
      <c r="A669" s="102"/>
      <c r="B669" s="102"/>
      <c r="C669" s="10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134"/>
    </row>
    <row r="670">
      <c r="A670" s="102"/>
      <c r="B670" s="102"/>
      <c r="C670" s="10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134"/>
    </row>
    <row r="671">
      <c r="A671" s="102"/>
      <c r="B671" s="102"/>
      <c r="C671" s="10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134"/>
    </row>
    <row r="672">
      <c r="A672" s="102"/>
      <c r="B672" s="102"/>
      <c r="C672" s="10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134"/>
    </row>
    <row r="673">
      <c r="A673" s="102"/>
      <c r="B673" s="102"/>
      <c r="C673" s="10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134"/>
    </row>
    <row r="674">
      <c r="A674" s="102"/>
      <c r="B674" s="102"/>
      <c r="C674" s="10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134"/>
    </row>
    <row r="675">
      <c r="A675" s="102"/>
      <c r="B675" s="102"/>
      <c r="C675" s="10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134"/>
    </row>
    <row r="676">
      <c r="A676" s="102"/>
      <c r="B676" s="102"/>
      <c r="C676" s="10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134"/>
    </row>
    <row r="677">
      <c r="A677" s="102"/>
      <c r="B677" s="102"/>
      <c r="C677" s="10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134"/>
    </row>
    <row r="678">
      <c r="A678" s="102"/>
      <c r="B678" s="102"/>
      <c r="C678" s="10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134"/>
    </row>
    <row r="679">
      <c r="A679" s="102"/>
      <c r="B679" s="102"/>
      <c r="C679" s="10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134"/>
    </row>
    <row r="680">
      <c r="A680" s="102"/>
      <c r="B680" s="102"/>
      <c r="C680" s="10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134"/>
    </row>
    <row r="681">
      <c r="A681" s="102"/>
      <c r="B681" s="102"/>
      <c r="C681" s="10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134"/>
    </row>
    <row r="682">
      <c r="A682" s="102"/>
      <c r="B682" s="102"/>
      <c r="C682" s="10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134"/>
    </row>
    <row r="683">
      <c r="A683" s="102"/>
      <c r="B683" s="102"/>
      <c r="C683" s="10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134"/>
    </row>
    <row r="684">
      <c r="A684" s="102"/>
      <c r="B684" s="102"/>
      <c r="C684" s="10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134"/>
    </row>
    <row r="685">
      <c r="A685" s="102"/>
      <c r="B685" s="102"/>
      <c r="C685" s="10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134"/>
    </row>
    <row r="686">
      <c r="A686" s="102"/>
      <c r="B686" s="102"/>
      <c r="C686" s="10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134"/>
    </row>
    <row r="687">
      <c r="A687" s="102"/>
      <c r="B687" s="102"/>
      <c r="C687" s="10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134"/>
    </row>
    <row r="688">
      <c r="A688" s="102"/>
      <c r="B688" s="102"/>
      <c r="C688" s="10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134"/>
    </row>
    <row r="689">
      <c r="A689" s="102"/>
      <c r="B689" s="102"/>
      <c r="C689" s="10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134"/>
    </row>
    <row r="690">
      <c r="A690" s="102"/>
      <c r="B690" s="102"/>
      <c r="C690" s="10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134"/>
    </row>
    <row r="691">
      <c r="A691" s="102"/>
      <c r="B691" s="102"/>
      <c r="C691" s="10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134"/>
    </row>
    <row r="692">
      <c r="A692" s="102"/>
      <c r="B692" s="102"/>
      <c r="C692" s="10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134"/>
    </row>
    <row r="693">
      <c r="A693" s="102"/>
      <c r="B693" s="102"/>
      <c r="C693" s="10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134"/>
    </row>
    <row r="694">
      <c r="A694" s="102"/>
      <c r="B694" s="102"/>
      <c r="C694" s="10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134"/>
    </row>
    <row r="695">
      <c r="A695" s="102"/>
      <c r="B695" s="102"/>
      <c r="C695" s="10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134"/>
    </row>
    <row r="696">
      <c r="A696" s="102"/>
      <c r="B696" s="102"/>
      <c r="C696" s="10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134"/>
    </row>
    <row r="697">
      <c r="A697" s="102"/>
      <c r="B697" s="102"/>
      <c r="C697" s="10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134"/>
    </row>
    <row r="698">
      <c r="A698" s="102"/>
      <c r="B698" s="102"/>
      <c r="C698" s="10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134"/>
    </row>
    <row r="699">
      <c r="A699" s="102"/>
      <c r="B699" s="102"/>
      <c r="C699" s="10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134"/>
    </row>
    <row r="700">
      <c r="A700" s="102"/>
      <c r="B700" s="102"/>
      <c r="C700" s="10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134"/>
    </row>
    <row r="701">
      <c r="A701" s="102"/>
      <c r="B701" s="102"/>
      <c r="C701" s="10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134"/>
    </row>
    <row r="702">
      <c r="A702" s="102"/>
      <c r="B702" s="102"/>
      <c r="C702" s="10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134"/>
    </row>
    <row r="703">
      <c r="A703" s="102"/>
      <c r="B703" s="102"/>
      <c r="C703" s="10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134"/>
    </row>
    <row r="704">
      <c r="A704" s="102"/>
      <c r="B704" s="102"/>
      <c r="C704" s="10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134"/>
    </row>
    <row r="705">
      <c r="A705" s="102"/>
      <c r="B705" s="102"/>
      <c r="C705" s="10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134"/>
    </row>
    <row r="706">
      <c r="A706" s="102"/>
      <c r="B706" s="102"/>
      <c r="C706" s="10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134"/>
    </row>
    <row r="707">
      <c r="A707" s="102"/>
      <c r="B707" s="102"/>
      <c r="C707" s="10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134"/>
    </row>
    <row r="708">
      <c r="A708" s="102"/>
      <c r="B708" s="102"/>
      <c r="C708" s="10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134"/>
    </row>
    <row r="709">
      <c r="A709" s="102"/>
      <c r="B709" s="102"/>
      <c r="C709" s="10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134"/>
    </row>
    <row r="710">
      <c r="A710" s="102"/>
      <c r="B710" s="102"/>
      <c r="C710" s="10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134"/>
    </row>
    <row r="711">
      <c r="A711" s="102"/>
      <c r="B711" s="102"/>
      <c r="C711" s="10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134"/>
    </row>
    <row r="712">
      <c r="A712" s="102"/>
      <c r="B712" s="102"/>
      <c r="C712" s="10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134"/>
    </row>
    <row r="713">
      <c r="A713" s="102"/>
      <c r="B713" s="102"/>
      <c r="C713" s="10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134"/>
    </row>
    <row r="714">
      <c r="A714" s="102"/>
      <c r="B714" s="102"/>
      <c r="C714" s="10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134"/>
    </row>
    <row r="715">
      <c r="A715" s="102"/>
      <c r="B715" s="102"/>
      <c r="C715" s="10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134"/>
    </row>
    <row r="716">
      <c r="A716" s="102"/>
      <c r="B716" s="102"/>
      <c r="C716" s="10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134"/>
    </row>
    <row r="717">
      <c r="A717" s="102"/>
      <c r="B717" s="102"/>
      <c r="C717" s="10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134"/>
    </row>
    <row r="718">
      <c r="A718" s="102"/>
      <c r="B718" s="102"/>
      <c r="C718" s="10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134"/>
    </row>
    <row r="719">
      <c r="A719" s="102"/>
      <c r="B719" s="102"/>
      <c r="C719" s="10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134"/>
    </row>
    <row r="720">
      <c r="A720" s="102"/>
      <c r="B720" s="102"/>
      <c r="C720" s="10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134"/>
    </row>
    <row r="721">
      <c r="A721" s="102"/>
      <c r="B721" s="102"/>
      <c r="C721" s="10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134"/>
    </row>
    <row r="722">
      <c r="A722" s="102"/>
      <c r="B722" s="102"/>
      <c r="C722" s="10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134"/>
    </row>
    <row r="723">
      <c r="A723" s="102"/>
      <c r="B723" s="102"/>
      <c r="C723" s="10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134"/>
    </row>
    <row r="724">
      <c r="A724" s="102"/>
      <c r="B724" s="102"/>
      <c r="C724" s="10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134"/>
    </row>
    <row r="725">
      <c r="A725" s="102"/>
      <c r="B725" s="102"/>
      <c r="C725" s="10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134"/>
    </row>
    <row r="726">
      <c r="A726" s="102"/>
      <c r="B726" s="102"/>
      <c r="C726" s="10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134"/>
    </row>
    <row r="727">
      <c r="A727" s="102"/>
      <c r="B727" s="102"/>
      <c r="C727" s="10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134"/>
    </row>
    <row r="728">
      <c r="A728" s="102"/>
      <c r="B728" s="102"/>
      <c r="C728" s="10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134"/>
    </row>
    <row r="729">
      <c r="A729" s="102"/>
      <c r="B729" s="102"/>
      <c r="C729" s="10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134"/>
    </row>
    <row r="730">
      <c r="A730" s="102"/>
      <c r="B730" s="102"/>
      <c r="C730" s="10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134"/>
    </row>
    <row r="731">
      <c r="A731" s="102"/>
      <c r="B731" s="102"/>
      <c r="C731" s="10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134"/>
    </row>
    <row r="732">
      <c r="A732" s="102"/>
      <c r="B732" s="102"/>
      <c r="C732" s="10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134"/>
    </row>
    <row r="733">
      <c r="A733" s="102"/>
      <c r="B733" s="102"/>
      <c r="C733" s="10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134"/>
    </row>
    <row r="734">
      <c r="A734" s="102"/>
      <c r="B734" s="102"/>
      <c r="C734" s="10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134"/>
    </row>
    <row r="735">
      <c r="A735" s="102"/>
      <c r="B735" s="102"/>
      <c r="C735" s="10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134"/>
    </row>
    <row r="736">
      <c r="A736" s="102"/>
      <c r="B736" s="102"/>
      <c r="C736" s="10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134"/>
    </row>
    <row r="737">
      <c r="A737" s="102"/>
      <c r="B737" s="102"/>
      <c r="C737" s="10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134"/>
    </row>
    <row r="738">
      <c r="A738" s="102"/>
      <c r="B738" s="102"/>
      <c r="C738" s="10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134"/>
    </row>
    <row r="739">
      <c r="A739" s="102"/>
      <c r="B739" s="102"/>
      <c r="C739" s="10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134"/>
    </row>
    <row r="740">
      <c r="A740" s="102"/>
      <c r="B740" s="102"/>
      <c r="C740" s="10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134"/>
    </row>
    <row r="741">
      <c r="A741" s="102"/>
      <c r="B741" s="102"/>
      <c r="C741" s="10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134"/>
    </row>
    <row r="742">
      <c r="A742" s="102"/>
      <c r="B742" s="102"/>
      <c r="C742" s="10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134"/>
    </row>
    <row r="743">
      <c r="A743" s="102"/>
      <c r="B743" s="102"/>
      <c r="C743" s="10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134"/>
    </row>
    <row r="744">
      <c r="A744" s="102"/>
      <c r="B744" s="102"/>
      <c r="C744" s="10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134"/>
    </row>
    <row r="745">
      <c r="A745" s="102"/>
      <c r="B745" s="102"/>
      <c r="C745" s="10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134"/>
    </row>
    <row r="746">
      <c r="A746" s="102"/>
      <c r="B746" s="102"/>
      <c r="C746" s="10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134"/>
    </row>
    <row r="747">
      <c r="A747" s="102"/>
      <c r="B747" s="102"/>
      <c r="C747" s="10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134"/>
    </row>
    <row r="748">
      <c r="A748" s="102"/>
      <c r="B748" s="102"/>
      <c r="C748" s="10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134"/>
    </row>
    <row r="749">
      <c r="A749" s="102"/>
      <c r="B749" s="102"/>
      <c r="C749" s="10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134"/>
    </row>
    <row r="750">
      <c r="A750" s="102"/>
      <c r="B750" s="102"/>
      <c r="C750" s="10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134"/>
    </row>
    <row r="751">
      <c r="A751" s="102"/>
      <c r="B751" s="102"/>
      <c r="C751" s="10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134"/>
    </row>
    <row r="752">
      <c r="A752" s="102"/>
      <c r="B752" s="102"/>
      <c r="C752" s="10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134"/>
    </row>
    <row r="753">
      <c r="A753" s="102"/>
      <c r="B753" s="102"/>
      <c r="C753" s="10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134"/>
    </row>
    <row r="754">
      <c r="A754" s="102"/>
      <c r="B754" s="102"/>
      <c r="C754" s="10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134"/>
    </row>
    <row r="755">
      <c r="A755" s="102"/>
      <c r="B755" s="102"/>
      <c r="C755" s="10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134"/>
    </row>
    <row r="756">
      <c r="A756" s="102"/>
      <c r="B756" s="102"/>
      <c r="C756" s="10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134"/>
    </row>
    <row r="757">
      <c r="A757" s="102"/>
      <c r="B757" s="102"/>
      <c r="C757" s="10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134"/>
    </row>
    <row r="758">
      <c r="A758" s="102"/>
      <c r="B758" s="102"/>
      <c r="C758" s="10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134"/>
    </row>
    <row r="759">
      <c r="A759" s="102"/>
      <c r="B759" s="102"/>
      <c r="C759" s="10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134"/>
    </row>
    <row r="760">
      <c r="A760" s="102"/>
      <c r="B760" s="102"/>
      <c r="C760" s="10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134"/>
    </row>
    <row r="761">
      <c r="A761" s="102"/>
      <c r="B761" s="102"/>
      <c r="C761" s="10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134"/>
    </row>
    <row r="762">
      <c r="A762" s="102"/>
      <c r="B762" s="102"/>
      <c r="C762" s="10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134"/>
    </row>
    <row r="763">
      <c r="A763" s="102"/>
      <c r="B763" s="102"/>
      <c r="C763" s="10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134"/>
    </row>
    <row r="764">
      <c r="A764" s="102"/>
      <c r="B764" s="102"/>
      <c r="C764" s="10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134"/>
    </row>
    <row r="765">
      <c r="A765" s="102"/>
      <c r="B765" s="102"/>
      <c r="C765" s="10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134"/>
    </row>
    <row r="766">
      <c r="A766" s="102"/>
      <c r="B766" s="102"/>
      <c r="C766" s="10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134"/>
    </row>
    <row r="767">
      <c r="A767" s="102"/>
      <c r="B767" s="102"/>
      <c r="C767" s="10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134"/>
    </row>
    <row r="768">
      <c r="A768" s="102"/>
      <c r="B768" s="102"/>
      <c r="C768" s="10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134"/>
    </row>
    <row r="769">
      <c r="A769" s="102"/>
      <c r="B769" s="102"/>
      <c r="C769" s="10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134"/>
    </row>
    <row r="770">
      <c r="A770" s="102"/>
      <c r="B770" s="102"/>
      <c r="C770" s="10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134"/>
    </row>
    <row r="771">
      <c r="A771" s="102"/>
      <c r="B771" s="102"/>
      <c r="C771" s="10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134"/>
    </row>
    <row r="772">
      <c r="A772" s="102"/>
      <c r="B772" s="102"/>
      <c r="C772" s="10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134"/>
    </row>
    <row r="773">
      <c r="A773" s="102"/>
      <c r="B773" s="102"/>
      <c r="C773" s="10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134"/>
    </row>
    <row r="774">
      <c r="A774" s="102"/>
      <c r="B774" s="102"/>
      <c r="C774" s="10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134"/>
    </row>
    <row r="775">
      <c r="A775" s="102"/>
      <c r="B775" s="102"/>
      <c r="C775" s="10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134"/>
    </row>
    <row r="776">
      <c r="A776" s="102"/>
      <c r="B776" s="102"/>
      <c r="C776" s="10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134"/>
    </row>
    <row r="777">
      <c r="A777" s="102"/>
      <c r="B777" s="102"/>
      <c r="C777" s="10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134"/>
    </row>
    <row r="778">
      <c r="A778" s="102"/>
      <c r="B778" s="102"/>
      <c r="C778" s="10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134"/>
    </row>
    <row r="779">
      <c r="A779" s="102"/>
      <c r="B779" s="102"/>
      <c r="C779" s="10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134"/>
    </row>
    <row r="780">
      <c r="A780" s="102"/>
      <c r="B780" s="102"/>
      <c r="C780" s="10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134"/>
    </row>
    <row r="781">
      <c r="A781" s="102"/>
      <c r="B781" s="102"/>
      <c r="C781" s="10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134"/>
    </row>
    <row r="782">
      <c r="A782" s="102"/>
      <c r="B782" s="102"/>
      <c r="C782" s="10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134"/>
    </row>
    <row r="783">
      <c r="A783" s="102"/>
      <c r="B783" s="102"/>
      <c r="C783" s="10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134"/>
    </row>
    <row r="784">
      <c r="A784" s="102"/>
      <c r="B784" s="102"/>
      <c r="C784" s="10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134"/>
    </row>
    <row r="785">
      <c r="A785" s="102"/>
      <c r="B785" s="102"/>
      <c r="C785" s="10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134"/>
    </row>
    <row r="786">
      <c r="A786" s="102"/>
      <c r="B786" s="102"/>
      <c r="C786" s="10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134"/>
    </row>
    <row r="787">
      <c r="A787" s="102"/>
      <c r="B787" s="102"/>
      <c r="C787" s="10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134"/>
    </row>
    <row r="788">
      <c r="A788" s="102"/>
      <c r="B788" s="102"/>
      <c r="C788" s="10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134"/>
    </row>
    <row r="789">
      <c r="A789" s="102"/>
      <c r="B789" s="102"/>
      <c r="C789" s="10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134"/>
    </row>
    <row r="790">
      <c r="A790" s="102"/>
      <c r="B790" s="102"/>
      <c r="C790" s="10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134"/>
    </row>
    <row r="791">
      <c r="A791" s="102"/>
      <c r="B791" s="102"/>
      <c r="C791" s="10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134"/>
    </row>
    <row r="792">
      <c r="A792" s="102"/>
      <c r="B792" s="102"/>
      <c r="C792" s="10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134"/>
    </row>
    <row r="793">
      <c r="A793" s="102"/>
      <c r="B793" s="102"/>
      <c r="C793" s="10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134"/>
    </row>
    <row r="794">
      <c r="A794" s="102"/>
      <c r="B794" s="102"/>
      <c r="C794" s="10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134"/>
    </row>
    <row r="795">
      <c r="A795" s="102"/>
      <c r="B795" s="102"/>
      <c r="C795" s="10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134"/>
    </row>
    <row r="796">
      <c r="A796" s="102"/>
      <c r="B796" s="102"/>
      <c r="C796" s="10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134"/>
    </row>
    <row r="797">
      <c r="A797" s="102"/>
      <c r="B797" s="102"/>
      <c r="C797" s="10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134"/>
    </row>
    <row r="798">
      <c r="A798" s="102"/>
      <c r="B798" s="102"/>
      <c r="C798" s="10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134"/>
    </row>
    <row r="799">
      <c r="A799" s="102"/>
      <c r="B799" s="102"/>
      <c r="C799" s="10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134"/>
    </row>
    <row r="800">
      <c r="A800" s="102"/>
      <c r="B800" s="102"/>
      <c r="C800" s="10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134"/>
    </row>
    <row r="801">
      <c r="A801" s="102"/>
      <c r="B801" s="102"/>
      <c r="C801" s="10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134"/>
    </row>
    <row r="802">
      <c r="A802" s="102"/>
      <c r="B802" s="102"/>
      <c r="C802" s="10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134"/>
    </row>
    <row r="803">
      <c r="A803" s="102"/>
      <c r="B803" s="102"/>
      <c r="C803" s="10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134"/>
    </row>
    <row r="804">
      <c r="A804" s="102"/>
      <c r="B804" s="102"/>
      <c r="C804" s="10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134"/>
    </row>
    <row r="805">
      <c r="A805" s="102"/>
      <c r="B805" s="102"/>
      <c r="C805" s="10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134"/>
    </row>
    <row r="806">
      <c r="A806" s="102"/>
      <c r="B806" s="102"/>
      <c r="C806" s="10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134"/>
    </row>
    <row r="807">
      <c r="A807" s="102"/>
      <c r="B807" s="102"/>
      <c r="C807" s="10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134"/>
    </row>
    <row r="808">
      <c r="A808" s="102"/>
      <c r="B808" s="102"/>
      <c r="C808" s="10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134"/>
    </row>
    <row r="809">
      <c r="A809" s="102"/>
      <c r="B809" s="102"/>
      <c r="C809" s="10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134"/>
    </row>
    <row r="810">
      <c r="A810" s="102"/>
      <c r="B810" s="102"/>
      <c r="C810" s="10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134"/>
    </row>
    <row r="811">
      <c r="A811" s="102"/>
      <c r="B811" s="102"/>
      <c r="C811" s="10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134"/>
    </row>
    <row r="812">
      <c r="A812" s="102"/>
      <c r="B812" s="102"/>
      <c r="C812" s="10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134"/>
    </row>
    <row r="813">
      <c r="A813" s="102"/>
      <c r="B813" s="102"/>
      <c r="C813" s="10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134"/>
    </row>
    <row r="814">
      <c r="A814" s="102"/>
      <c r="B814" s="102"/>
      <c r="C814" s="10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134"/>
    </row>
    <row r="815">
      <c r="A815" s="102"/>
      <c r="B815" s="102"/>
      <c r="C815" s="10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134"/>
    </row>
    <row r="816">
      <c r="A816" s="102"/>
      <c r="B816" s="102"/>
      <c r="C816" s="10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134"/>
    </row>
    <row r="817">
      <c r="A817" s="102"/>
      <c r="B817" s="102"/>
      <c r="C817" s="10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134"/>
    </row>
    <row r="818">
      <c r="A818" s="102"/>
      <c r="B818" s="102"/>
      <c r="C818" s="10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134"/>
    </row>
    <row r="819">
      <c r="A819" s="102"/>
      <c r="B819" s="102"/>
      <c r="C819" s="10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134"/>
    </row>
    <row r="820">
      <c r="A820" s="102"/>
      <c r="B820" s="102"/>
      <c r="C820" s="10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134"/>
    </row>
    <row r="821">
      <c r="A821" s="102"/>
      <c r="B821" s="102"/>
      <c r="C821" s="10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134"/>
    </row>
    <row r="822">
      <c r="A822" s="102"/>
      <c r="B822" s="102"/>
      <c r="C822" s="10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134"/>
    </row>
    <row r="823">
      <c r="A823" s="102"/>
      <c r="B823" s="102"/>
      <c r="C823" s="10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134"/>
    </row>
    <row r="824">
      <c r="A824" s="102"/>
      <c r="B824" s="102"/>
      <c r="C824" s="10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134"/>
    </row>
    <row r="825">
      <c r="A825" s="102"/>
      <c r="B825" s="102"/>
      <c r="C825" s="10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134"/>
    </row>
    <row r="826">
      <c r="A826" s="102"/>
      <c r="B826" s="102"/>
      <c r="C826" s="10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134"/>
    </row>
    <row r="827">
      <c r="A827" s="102"/>
      <c r="B827" s="102"/>
      <c r="C827" s="10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134"/>
    </row>
    <row r="828">
      <c r="A828" s="102"/>
      <c r="B828" s="102"/>
      <c r="C828" s="10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134"/>
    </row>
    <row r="829">
      <c r="A829" s="102"/>
      <c r="B829" s="102"/>
      <c r="C829" s="10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134"/>
    </row>
    <row r="830">
      <c r="A830" s="102"/>
      <c r="B830" s="102"/>
      <c r="C830" s="10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134"/>
    </row>
    <row r="831">
      <c r="A831" s="102"/>
      <c r="B831" s="102"/>
      <c r="C831" s="10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134"/>
    </row>
    <row r="832">
      <c r="A832" s="102"/>
      <c r="B832" s="102"/>
      <c r="C832" s="10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134"/>
    </row>
    <row r="833">
      <c r="A833" s="102"/>
      <c r="B833" s="102"/>
      <c r="C833" s="10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134"/>
    </row>
    <row r="834">
      <c r="A834" s="102"/>
      <c r="B834" s="102"/>
      <c r="C834" s="10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134"/>
    </row>
    <row r="835">
      <c r="A835" s="102"/>
      <c r="B835" s="102"/>
      <c r="C835" s="10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134"/>
    </row>
    <row r="836">
      <c r="A836" s="102"/>
      <c r="B836" s="102"/>
      <c r="C836" s="10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134"/>
    </row>
    <row r="837">
      <c r="A837" s="102"/>
      <c r="B837" s="102"/>
      <c r="C837" s="10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134"/>
    </row>
    <row r="838">
      <c r="A838" s="102"/>
      <c r="B838" s="102"/>
      <c r="C838" s="10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134"/>
    </row>
    <row r="839">
      <c r="A839" s="102"/>
      <c r="B839" s="102"/>
      <c r="C839" s="10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134"/>
    </row>
    <row r="840">
      <c r="A840" s="102"/>
      <c r="B840" s="102"/>
      <c r="C840" s="10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134"/>
    </row>
    <row r="841">
      <c r="A841" s="102"/>
      <c r="B841" s="102"/>
      <c r="C841" s="10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134"/>
    </row>
    <row r="842">
      <c r="A842" s="102"/>
      <c r="B842" s="102"/>
      <c r="C842" s="10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134"/>
    </row>
    <row r="843">
      <c r="A843" s="102"/>
      <c r="B843" s="102"/>
      <c r="C843" s="10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134"/>
    </row>
    <row r="844">
      <c r="A844" s="102"/>
      <c r="B844" s="102"/>
      <c r="C844" s="10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134"/>
    </row>
    <row r="845">
      <c r="A845" s="102"/>
      <c r="B845" s="102"/>
      <c r="C845" s="10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134"/>
    </row>
    <row r="846">
      <c r="A846" s="102"/>
      <c r="B846" s="102"/>
      <c r="C846" s="10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134"/>
    </row>
    <row r="847">
      <c r="A847" s="102"/>
      <c r="B847" s="102"/>
      <c r="C847" s="10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134"/>
    </row>
    <row r="848">
      <c r="A848" s="102"/>
      <c r="B848" s="102"/>
      <c r="C848" s="10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134"/>
    </row>
    <row r="849">
      <c r="A849" s="102"/>
      <c r="B849" s="102"/>
      <c r="C849" s="10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134"/>
    </row>
    <row r="850">
      <c r="A850" s="102"/>
      <c r="B850" s="102"/>
      <c r="C850" s="10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134"/>
    </row>
    <row r="851">
      <c r="A851" s="102"/>
      <c r="B851" s="102"/>
      <c r="C851" s="10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134"/>
    </row>
    <row r="852">
      <c r="A852" s="102"/>
      <c r="B852" s="102"/>
      <c r="C852" s="10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134"/>
    </row>
    <row r="853">
      <c r="A853" s="102"/>
      <c r="B853" s="102"/>
      <c r="C853" s="10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134"/>
    </row>
    <row r="854">
      <c r="A854" s="102"/>
      <c r="B854" s="102"/>
      <c r="C854" s="10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134"/>
    </row>
    <row r="855">
      <c r="A855" s="102"/>
      <c r="B855" s="102"/>
      <c r="C855" s="10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134"/>
    </row>
    <row r="856">
      <c r="A856" s="102"/>
      <c r="B856" s="102"/>
      <c r="C856" s="10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134"/>
    </row>
    <row r="857">
      <c r="A857" s="102"/>
      <c r="B857" s="102"/>
      <c r="C857" s="10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134"/>
    </row>
    <row r="858">
      <c r="A858" s="102"/>
      <c r="B858" s="102"/>
      <c r="C858" s="10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134"/>
    </row>
    <row r="859">
      <c r="A859" s="102"/>
      <c r="B859" s="102"/>
      <c r="C859" s="10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134"/>
    </row>
    <row r="860">
      <c r="A860" s="102"/>
      <c r="B860" s="102"/>
      <c r="C860" s="10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134"/>
    </row>
    <row r="861">
      <c r="A861" s="102"/>
      <c r="B861" s="102"/>
      <c r="C861" s="10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134"/>
    </row>
    <row r="862">
      <c r="A862" s="102"/>
      <c r="B862" s="102"/>
      <c r="C862" s="10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134"/>
    </row>
    <row r="863">
      <c r="A863" s="102"/>
      <c r="B863" s="102"/>
      <c r="C863" s="10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134"/>
    </row>
    <row r="864">
      <c r="A864" s="102"/>
      <c r="B864" s="102"/>
      <c r="C864" s="10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134"/>
    </row>
    <row r="865">
      <c r="A865" s="102"/>
      <c r="B865" s="102"/>
      <c r="C865" s="10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134"/>
    </row>
    <row r="866">
      <c r="A866" s="102"/>
      <c r="B866" s="102"/>
      <c r="C866" s="10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134"/>
    </row>
    <row r="867">
      <c r="A867" s="102"/>
      <c r="B867" s="102"/>
      <c r="C867" s="10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134"/>
    </row>
    <row r="868">
      <c r="A868" s="102"/>
      <c r="B868" s="102"/>
      <c r="C868" s="10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134"/>
    </row>
    <row r="869">
      <c r="A869" s="102"/>
      <c r="B869" s="102"/>
      <c r="C869" s="10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134"/>
    </row>
    <row r="870">
      <c r="A870" s="102"/>
      <c r="B870" s="102"/>
      <c r="C870" s="10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134"/>
    </row>
    <row r="871">
      <c r="A871" s="102"/>
      <c r="B871" s="102"/>
      <c r="C871" s="10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134"/>
    </row>
    <row r="872">
      <c r="A872" s="102"/>
      <c r="B872" s="102"/>
      <c r="C872" s="10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134"/>
    </row>
    <row r="873">
      <c r="A873" s="102"/>
      <c r="B873" s="102"/>
      <c r="C873" s="10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134"/>
    </row>
    <row r="874">
      <c r="A874" s="102"/>
      <c r="B874" s="102"/>
      <c r="C874" s="10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134"/>
    </row>
    <row r="875">
      <c r="A875" s="102"/>
      <c r="B875" s="102"/>
      <c r="C875" s="10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134"/>
    </row>
    <row r="876">
      <c r="A876" s="102"/>
      <c r="B876" s="102"/>
      <c r="C876" s="10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134"/>
    </row>
    <row r="877">
      <c r="A877" s="102"/>
      <c r="B877" s="102"/>
      <c r="C877" s="10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134"/>
    </row>
    <row r="878">
      <c r="A878" s="102"/>
      <c r="B878" s="102"/>
      <c r="C878" s="10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134"/>
    </row>
    <row r="879">
      <c r="A879" s="102"/>
      <c r="B879" s="102"/>
      <c r="C879" s="10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134"/>
    </row>
    <row r="880">
      <c r="A880" s="102"/>
      <c r="B880" s="102"/>
      <c r="C880" s="10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134"/>
    </row>
    <row r="881">
      <c r="A881" s="102"/>
      <c r="B881" s="102"/>
      <c r="C881" s="10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134"/>
    </row>
    <row r="882">
      <c r="A882" s="102"/>
      <c r="B882" s="102"/>
      <c r="C882" s="10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134"/>
    </row>
    <row r="883">
      <c r="A883" s="102"/>
      <c r="B883" s="102"/>
      <c r="C883" s="10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134"/>
    </row>
    <row r="884">
      <c r="A884" s="102"/>
      <c r="B884" s="102"/>
      <c r="C884" s="10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134"/>
    </row>
    <row r="885">
      <c r="A885" s="102"/>
      <c r="B885" s="102"/>
      <c r="C885" s="10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134"/>
    </row>
    <row r="886">
      <c r="A886" s="102"/>
      <c r="B886" s="102"/>
      <c r="C886" s="10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134"/>
    </row>
    <row r="887">
      <c r="A887" s="102"/>
      <c r="B887" s="102"/>
      <c r="C887" s="10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134"/>
    </row>
    <row r="888">
      <c r="A888" s="102"/>
      <c r="B888" s="102"/>
      <c r="C888" s="10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134"/>
    </row>
    <row r="889">
      <c r="A889" s="102"/>
      <c r="B889" s="102"/>
      <c r="C889" s="10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134"/>
    </row>
    <row r="890">
      <c r="A890" s="102"/>
      <c r="B890" s="102"/>
      <c r="C890" s="10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134"/>
    </row>
    <row r="891">
      <c r="A891" s="102"/>
      <c r="B891" s="102"/>
      <c r="C891" s="10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134"/>
    </row>
    <row r="892">
      <c r="A892" s="102"/>
      <c r="B892" s="102"/>
      <c r="C892" s="10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134"/>
    </row>
    <row r="893">
      <c r="A893" s="102"/>
      <c r="B893" s="102"/>
      <c r="C893" s="10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134"/>
    </row>
    <row r="894">
      <c r="A894" s="102"/>
      <c r="B894" s="102"/>
      <c r="C894" s="10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134"/>
    </row>
    <row r="895">
      <c r="A895" s="102"/>
      <c r="B895" s="102"/>
      <c r="C895" s="10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134"/>
    </row>
    <row r="896">
      <c r="A896" s="102"/>
      <c r="B896" s="102"/>
      <c r="C896" s="10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134"/>
    </row>
    <row r="897">
      <c r="A897" s="102"/>
      <c r="B897" s="102"/>
      <c r="C897" s="10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134"/>
    </row>
    <row r="898">
      <c r="A898" s="102"/>
      <c r="B898" s="102"/>
      <c r="C898" s="10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134"/>
    </row>
    <row r="899">
      <c r="A899" s="102"/>
      <c r="B899" s="102"/>
      <c r="C899" s="10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134"/>
    </row>
    <row r="900">
      <c r="A900" s="102"/>
      <c r="B900" s="102"/>
      <c r="C900" s="10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134"/>
    </row>
    <row r="901">
      <c r="A901" s="102"/>
      <c r="B901" s="102"/>
      <c r="C901" s="10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134"/>
    </row>
    <row r="902">
      <c r="A902" s="102"/>
      <c r="B902" s="102"/>
      <c r="C902" s="10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134"/>
    </row>
    <row r="903">
      <c r="A903" s="102"/>
      <c r="B903" s="102"/>
      <c r="C903" s="10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134"/>
    </row>
    <row r="904">
      <c r="A904" s="102"/>
      <c r="B904" s="102"/>
      <c r="C904" s="10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134"/>
    </row>
    <row r="905">
      <c r="A905" s="102"/>
      <c r="B905" s="102"/>
      <c r="C905" s="10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134"/>
    </row>
    <row r="906">
      <c r="A906" s="102"/>
      <c r="B906" s="102"/>
      <c r="C906" s="10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134"/>
    </row>
    <row r="907">
      <c r="A907" s="102"/>
      <c r="B907" s="102"/>
      <c r="C907" s="10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134"/>
    </row>
    <row r="908">
      <c r="A908" s="102"/>
      <c r="B908" s="102"/>
      <c r="C908" s="10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134"/>
    </row>
    <row r="909">
      <c r="A909" s="102"/>
      <c r="B909" s="102"/>
      <c r="C909" s="10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134"/>
    </row>
    <row r="910">
      <c r="A910" s="102"/>
      <c r="B910" s="102"/>
      <c r="C910" s="10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134"/>
    </row>
    <row r="911">
      <c r="A911" s="102"/>
      <c r="B911" s="102"/>
      <c r="C911" s="10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134"/>
    </row>
    <row r="912">
      <c r="A912" s="102"/>
      <c r="B912" s="102"/>
      <c r="C912" s="10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134"/>
    </row>
    <row r="913">
      <c r="A913" s="102"/>
      <c r="B913" s="102"/>
      <c r="C913" s="10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134"/>
    </row>
    <row r="914">
      <c r="A914" s="102"/>
      <c r="B914" s="102"/>
      <c r="C914" s="10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134"/>
    </row>
    <row r="915">
      <c r="A915" s="102"/>
      <c r="B915" s="102"/>
      <c r="C915" s="10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134"/>
    </row>
    <row r="916">
      <c r="A916" s="102"/>
      <c r="B916" s="102"/>
      <c r="C916" s="10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134"/>
    </row>
    <row r="917">
      <c r="A917" s="102"/>
      <c r="B917" s="102"/>
      <c r="C917" s="10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134"/>
    </row>
    <row r="918">
      <c r="A918" s="102"/>
      <c r="B918" s="102"/>
      <c r="C918" s="10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134"/>
    </row>
    <row r="919">
      <c r="A919" s="102"/>
      <c r="B919" s="102"/>
      <c r="C919" s="10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134"/>
    </row>
    <row r="920">
      <c r="A920" s="102"/>
      <c r="B920" s="102"/>
      <c r="C920" s="10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134"/>
    </row>
    <row r="921">
      <c r="A921" s="102"/>
      <c r="B921" s="102"/>
      <c r="C921" s="10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134"/>
    </row>
    <row r="922">
      <c r="A922" s="102"/>
      <c r="B922" s="102"/>
      <c r="C922" s="10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134"/>
    </row>
    <row r="923">
      <c r="A923" s="102"/>
      <c r="B923" s="102"/>
      <c r="C923" s="10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134"/>
    </row>
    <row r="924">
      <c r="A924" s="102"/>
      <c r="B924" s="102"/>
      <c r="C924" s="10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134"/>
    </row>
    <row r="925">
      <c r="A925" s="102"/>
      <c r="B925" s="102"/>
      <c r="C925" s="10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134"/>
    </row>
    <row r="926">
      <c r="A926" s="102"/>
      <c r="B926" s="102"/>
      <c r="C926" s="10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134"/>
    </row>
    <row r="927">
      <c r="A927" s="102"/>
      <c r="B927" s="102"/>
      <c r="C927" s="10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134"/>
    </row>
    <row r="928">
      <c r="A928" s="102"/>
      <c r="B928" s="102"/>
      <c r="C928" s="10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134"/>
    </row>
    <row r="929">
      <c r="A929" s="102"/>
      <c r="B929" s="102"/>
      <c r="C929" s="10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134"/>
    </row>
    <row r="930">
      <c r="A930" s="102"/>
      <c r="B930" s="102"/>
      <c r="C930" s="10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134"/>
    </row>
    <row r="931">
      <c r="A931" s="102"/>
      <c r="B931" s="102"/>
      <c r="C931" s="10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134"/>
    </row>
    <row r="932">
      <c r="A932" s="102"/>
      <c r="B932" s="102"/>
      <c r="C932" s="10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134"/>
    </row>
    <row r="933">
      <c r="A933" s="102"/>
      <c r="B933" s="102"/>
      <c r="C933" s="10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134"/>
    </row>
    <row r="934">
      <c r="A934" s="102"/>
      <c r="B934" s="102"/>
      <c r="C934" s="10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134"/>
    </row>
    <row r="935">
      <c r="A935" s="102"/>
      <c r="B935" s="102"/>
      <c r="C935" s="10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134"/>
    </row>
    <row r="936">
      <c r="A936" s="102"/>
      <c r="B936" s="102"/>
      <c r="C936" s="10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134"/>
    </row>
    <row r="937">
      <c r="A937" s="102"/>
      <c r="B937" s="102"/>
      <c r="C937" s="10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134"/>
    </row>
    <row r="938">
      <c r="A938" s="102"/>
      <c r="B938" s="102"/>
      <c r="C938" s="10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134"/>
    </row>
    <row r="939">
      <c r="A939" s="102"/>
      <c r="B939" s="102"/>
      <c r="C939" s="10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134"/>
    </row>
    <row r="940">
      <c r="A940" s="102"/>
      <c r="B940" s="102"/>
      <c r="C940" s="10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134"/>
    </row>
    <row r="941">
      <c r="A941" s="102"/>
      <c r="B941" s="102"/>
      <c r="C941" s="10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134"/>
    </row>
    <row r="942">
      <c r="A942" s="102"/>
      <c r="B942" s="102"/>
      <c r="C942" s="10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134"/>
    </row>
    <row r="943">
      <c r="A943" s="102"/>
      <c r="B943" s="102"/>
      <c r="C943" s="10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134"/>
    </row>
    <row r="944">
      <c r="A944" s="102"/>
      <c r="B944" s="102"/>
      <c r="C944" s="10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134"/>
    </row>
    <row r="945">
      <c r="A945" s="102"/>
      <c r="B945" s="102"/>
      <c r="C945" s="10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134"/>
    </row>
    <row r="946">
      <c r="A946" s="102"/>
      <c r="B946" s="102"/>
      <c r="C946" s="10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134"/>
    </row>
    <row r="947">
      <c r="A947" s="102"/>
      <c r="B947" s="102"/>
      <c r="C947" s="10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134"/>
    </row>
    <row r="948">
      <c r="A948" s="102"/>
      <c r="B948" s="102"/>
      <c r="C948" s="10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134"/>
    </row>
    <row r="949">
      <c r="A949" s="102"/>
      <c r="B949" s="102"/>
      <c r="C949" s="10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134"/>
    </row>
    <row r="950">
      <c r="A950" s="102"/>
      <c r="B950" s="102"/>
      <c r="C950" s="10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134"/>
    </row>
    <row r="951">
      <c r="A951" s="102"/>
      <c r="B951" s="102"/>
      <c r="C951" s="10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134"/>
    </row>
    <row r="952">
      <c r="A952" s="102"/>
      <c r="B952" s="102"/>
      <c r="C952" s="10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134"/>
    </row>
    <row r="953">
      <c r="A953" s="102"/>
      <c r="B953" s="102"/>
      <c r="C953" s="10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134"/>
    </row>
    <row r="954">
      <c r="A954" s="102"/>
      <c r="B954" s="102"/>
      <c r="C954" s="10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134"/>
    </row>
    <row r="955">
      <c r="A955" s="102"/>
      <c r="B955" s="102"/>
      <c r="C955" s="10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134"/>
    </row>
    <row r="956">
      <c r="A956" s="102"/>
      <c r="B956" s="102"/>
      <c r="C956" s="10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134"/>
    </row>
    <row r="957">
      <c r="A957" s="102"/>
      <c r="B957" s="102"/>
      <c r="C957" s="10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134"/>
    </row>
    <row r="958">
      <c r="A958" s="102"/>
      <c r="B958" s="102"/>
      <c r="C958" s="10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134"/>
    </row>
    <row r="959">
      <c r="A959" s="102"/>
      <c r="B959" s="102"/>
      <c r="C959" s="10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134"/>
    </row>
    <row r="960">
      <c r="A960" s="102"/>
      <c r="B960" s="102"/>
      <c r="C960" s="10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134"/>
    </row>
    <row r="961">
      <c r="A961" s="102"/>
      <c r="B961" s="102"/>
      <c r="C961" s="10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134"/>
    </row>
    <row r="962">
      <c r="A962" s="102"/>
      <c r="B962" s="102"/>
      <c r="C962" s="10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134"/>
    </row>
    <row r="963">
      <c r="A963" s="102"/>
      <c r="B963" s="102"/>
      <c r="C963" s="10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134"/>
    </row>
    <row r="964">
      <c r="A964" s="102"/>
      <c r="B964" s="102"/>
      <c r="C964" s="10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134"/>
    </row>
    <row r="965">
      <c r="A965" s="102"/>
      <c r="B965" s="102"/>
      <c r="C965" s="10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134"/>
    </row>
    <row r="966">
      <c r="A966" s="102"/>
      <c r="B966" s="102"/>
      <c r="C966" s="10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134"/>
    </row>
    <row r="967">
      <c r="A967" s="102"/>
      <c r="B967" s="102"/>
      <c r="C967" s="10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134"/>
    </row>
    <row r="968">
      <c r="A968" s="102"/>
      <c r="B968" s="102"/>
      <c r="C968" s="10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134"/>
    </row>
    <row r="969">
      <c r="A969" s="102"/>
      <c r="B969" s="102"/>
      <c r="C969" s="10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134"/>
    </row>
    <row r="970">
      <c r="A970" s="102"/>
      <c r="B970" s="102"/>
      <c r="C970" s="10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134"/>
    </row>
    <row r="971">
      <c r="A971" s="102"/>
      <c r="B971" s="102"/>
      <c r="C971" s="10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134"/>
    </row>
    <row r="972">
      <c r="A972" s="102"/>
      <c r="B972" s="102"/>
      <c r="C972" s="10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134"/>
    </row>
    <row r="973">
      <c r="A973" s="102"/>
      <c r="B973" s="102"/>
      <c r="C973" s="10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134"/>
    </row>
    <row r="974">
      <c r="A974" s="102"/>
      <c r="B974" s="102"/>
      <c r="C974" s="10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134"/>
    </row>
    <row r="975">
      <c r="A975" s="102"/>
      <c r="B975" s="102"/>
      <c r="C975" s="10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134"/>
    </row>
    <row r="976">
      <c r="A976" s="102"/>
      <c r="B976" s="102"/>
      <c r="C976" s="10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134"/>
    </row>
    <row r="977">
      <c r="A977" s="102"/>
      <c r="B977" s="102"/>
      <c r="C977" s="10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134"/>
    </row>
    <row r="978">
      <c r="A978" s="102"/>
      <c r="B978" s="102"/>
      <c r="C978" s="10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134"/>
    </row>
    <row r="979">
      <c r="A979" s="102"/>
      <c r="B979" s="102"/>
      <c r="C979" s="10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134"/>
    </row>
    <row r="980">
      <c r="A980" s="102"/>
      <c r="B980" s="102"/>
      <c r="C980" s="10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134"/>
    </row>
    <row r="981">
      <c r="A981" s="102"/>
      <c r="B981" s="102"/>
      <c r="C981" s="10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134"/>
    </row>
    <row r="982">
      <c r="A982" s="102"/>
      <c r="B982" s="102"/>
      <c r="C982" s="10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134"/>
    </row>
    <row r="983">
      <c r="A983" s="102"/>
      <c r="B983" s="102"/>
      <c r="C983" s="10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134"/>
    </row>
    <row r="984">
      <c r="A984" s="102"/>
      <c r="B984" s="102"/>
      <c r="C984" s="10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134"/>
    </row>
    <row r="985">
      <c r="A985" s="102"/>
      <c r="B985" s="102"/>
      <c r="C985" s="10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134"/>
    </row>
    <row r="986">
      <c r="A986" s="102"/>
      <c r="B986" s="102"/>
      <c r="C986" s="10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134"/>
    </row>
    <row r="987">
      <c r="A987" s="102"/>
      <c r="B987" s="102"/>
      <c r="C987" s="10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134"/>
    </row>
    <row r="988">
      <c r="A988" s="102"/>
      <c r="B988" s="102"/>
      <c r="C988" s="10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134"/>
    </row>
    <row r="989">
      <c r="A989" s="102"/>
      <c r="B989" s="102"/>
      <c r="C989" s="10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134"/>
    </row>
    <row r="990">
      <c r="A990" s="102"/>
      <c r="B990" s="102"/>
      <c r="C990" s="10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134"/>
    </row>
    <row r="991">
      <c r="A991" s="102"/>
      <c r="B991" s="102"/>
      <c r="C991" s="10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134"/>
    </row>
    <row r="992">
      <c r="A992" s="102"/>
      <c r="B992" s="102"/>
      <c r="C992" s="10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134"/>
    </row>
    <row r="993">
      <c r="A993" s="102"/>
      <c r="B993" s="102"/>
      <c r="C993" s="10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134"/>
    </row>
    <row r="994">
      <c r="A994" s="102"/>
      <c r="B994" s="102"/>
      <c r="C994" s="10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134"/>
    </row>
    <row r="995">
      <c r="A995" s="102"/>
      <c r="B995" s="102"/>
      <c r="C995" s="10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134"/>
    </row>
    <row r="996">
      <c r="A996" s="102"/>
      <c r="B996" s="102"/>
      <c r="C996" s="10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134"/>
    </row>
    <row r="997">
      <c r="A997" s="102"/>
      <c r="B997" s="102"/>
      <c r="C997" s="10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134"/>
    </row>
    <row r="998">
      <c r="A998" s="102"/>
      <c r="B998" s="102"/>
      <c r="C998" s="10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134"/>
    </row>
    <row r="999">
      <c r="A999" s="102"/>
      <c r="B999" s="102"/>
      <c r="C999" s="10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134"/>
    </row>
    <row r="1000">
      <c r="A1000" s="102"/>
      <c r="B1000" s="102"/>
      <c r="C1000" s="10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134"/>
    </row>
  </sheetData>
  <mergeCells count="10">
    <mergeCell ref="AF41:AG41"/>
    <mergeCell ref="AF42:AG42"/>
    <mergeCell ref="E41:F41"/>
    <mergeCell ref="N41:O41"/>
    <mergeCell ref="W41:X41"/>
    <mergeCell ref="AO41:AP41"/>
    <mergeCell ref="E42:F42"/>
    <mergeCell ref="N42:O42"/>
    <mergeCell ref="W42:X42"/>
    <mergeCell ref="AO42:AP42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31" t="s">
        <v>215</v>
      </c>
      <c r="B1" s="32" t="s">
        <v>216</v>
      </c>
      <c r="C1" s="32" t="s">
        <v>211</v>
      </c>
      <c r="D1" s="33"/>
      <c r="E1" s="110" t="s">
        <v>217</v>
      </c>
      <c r="F1" s="98" t="s">
        <v>206</v>
      </c>
      <c r="G1" s="110" t="s">
        <v>207</v>
      </c>
      <c r="H1" s="98" t="s">
        <v>208</v>
      </c>
      <c r="I1" s="43"/>
      <c r="J1" s="110" t="s">
        <v>218</v>
      </c>
      <c r="K1" s="98" t="s">
        <v>206</v>
      </c>
      <c r="L1" s="110" t="s">
        <v>207</v>
      </c>
      <c r="M1" s="98" t="s">
        <v>208</v>
      </c>
      <c r="N1" s="2"/>
      <c r="O1" s="110" t="s">
        <v>219</v>
      </c>
      <c r="P1" s="15" t="s">
        <v>206</v>
      </c>
      <c r="Q1" s="7" t="s">
        <v>207</v>
      </c>
      <c r="R1" s="15" t="s">
        <v>208</v>
      </c>
      <c r="S1" s="2"/>
      <c r="T1" s="110" t="s">
        <v>220</v>
      </c>
      <c r="U1" s="15" t="s">
        <v>206</v>
      </c>
      <c r="V1" s="7" t="s">
        <v>207</v>
      </c>
      <c r="W1" s="15" t="s">
        <v>208</v>
      </c>
      <c r="X1" s="15"/>
      <c r="Y1" s="7"/>
      <c r="Z1" s="15"/>
      <c r="AA1" s="7"/>
      <c r="AB1" s="15"/>
      <c r="AC1" s="15"/>
      <c r="AD1" s="15"/>
      <c r="AE1" s="15"/>
      <c r="AF1" s="15"/>
      <c r="AG1" s="15"/>
      <c r="AH1" s="15"/>
      <c r="AI1" s="15"/>
      <c r="AO1" s="7" t="s">
        <v>381</v>
      </c>
      <c r="AP1" s="15" t="s">
        <v>206</v>
      </c>
      <c r="AQ1" s="7" t="s">
        <v>207</v>
      </c>
      <c r="AR1" s="15" t="s">
        <v>208</v>
      </c>
      <c r="AW1" s="111"/>
    </row>
    <row r="2">
      <c r="A2" s="81" t="s">
        <v>146</v>
      </c>
      <c r="B2" s="15" t="s">
        <v>150</v>
      </c>
      <c r="C2" s="15">
        <v>8.97850324E8</v>
      </c>
      <c r="D2" s="35"/>
      <c r="E2" s="98" t="s">
        <v>315</v>
      </c>
      <c r="F2" s="108" t="s">
        <v>252</v>
      </c>
      <c r="G2" s="119" t="s">
        <v>225</v>
      </c>
      <c r="H2" s="119" t="s">
        <v>399</v>
      </c>
      <c r="I2" s="43"/>
      <c r="J2" s="98" t="s">
        <v>317</v>
      </c>
      <c r="K2" s="119" t="s">
        <v>123</v>
      </c>
      <c r="L2" s="108" t="s">
        <v>252</v>
      </c>
      <c r="M2" s="119" t="s">
        <v>222</v>
      </c>
      <c r="N2" s="2"/>
      <c r="O2" s="98" t="s">
        <v>221</v>
      </c>
      <c r="P2" s="119" t="s">
        <v>156</v>
      </c>
      <c r="Q2" s="119" t="s">
        <v>123</v>
      </c>
      <c r="R2" s="119" t="s">
        <v>223</v>
      </c>
      <c r="S2" s="2"/>
      <c r="T2" s="98" t="s">
        <v>228</v>
      </c>
      <c r="U2" s="1" t="s">
        <v>156</v>
      </c>
      <c r="V2" s="7" t="s">
        <v>230</v>
      </c>
      <c r="W2" s="119" t="s">
        <v>123</v>
      </c>
      <c r="X2" s="7"/>
      <c r="Y2" s="15"/>
      <c r="AA2" s="7"/>
      <c r="AB2" s="7"/>
      <c r="AC2" s="7"/>
      <c r="AD2" s="7"/>
      <c r="AE2" s="7"/>
      <c r="AF2" s="7"/>
      <c r="AG2" s="7"/>
      <c r="AH2" s="7"/>
      <c r="AI2" s="7"/>
      <c r="AO2" s="15" t="s">
        <v>238</v>
      </c>
      <c r="AP2" s="1" t="s">
        <v>156</v>
      </c>
      <c r="AQ2" s="7" t="s">
        <v>223</v>
      </c>
      <c r="AR2" s="1" t="s">
        <v>252</v>
      </c>
      <c r="AW2" s="111"/>
    </row>
    <row r="3">
      <c r="A3" s="81" t="s">
        <v>123</v>
      </c>
      <c r="B3" s="15" t="s">
        <v>130</v>
      </c>
      <c r="C3" s="15">
        <v>8.80278364E8</v>
      </c>
      <c r="D3" s="35"/>
      <c r="E3" s="113">
        <v>44046.0</v>
      </c>
      <c r="F3" s="108" t="s">
        <v>252</v>
      </c>
      <c r="G3" s="108" t="s">
        <v>156</v>
      </c>
      <c r="H3" s="108" t="s">
        <v>222</v>
      </c>
      <c r="I3" s="43"/>
      <c r="J3" s="135">
        <v>44053.0</v>
      </c>
      <c r="K3" s="119" t="s">
        <v>156</v>
      </c>
      <c r="L3" s="119" t="s">
        <v>222</v>
      </c>
      <c r="M3" s="119" t="s">
        <v>123</v>
      </c>
      <c r="N3" s="2"/>
      <c r="O3" s="113">
        <v>44060.0</v>
      </c>
      <c r="P3" s="119" t="s">
        <v>156</v>
      </c>
      <c r="Q3" s="119" t="s">
        <v>222</v>
      </c>
      <c r="R3" s="119" t="s">
        <v>227</v>
      </c>
      <c r="S3" s="2"/>
      <c r="T3" s="113">
        <v>44067.0</v>
      </c>
      <c r="U3" s="7" t="s">
        <v>400</v>
      </c>
      <c r="V3" s="1" t="s">
        <v>252</v>
      </c>
      <c r="W3" s="7" t="s">
        <v>156</v>
      </c>
      <c r="X3" s="7"/>
      <c r="Y3" s="16"/>
      <c r="Z3" s="7"/>
      <c r="AB3" s="7"/>
      <c r="AC3" s="7"/>
      <c r="AD3" s="7"/>
      <c r="AE3" s="7"/>
      <c r="AF3" s="7"/>
      <c r="AG3" s="7"/>
      <c r="AH3" s="7"/>
      <c r="AI3" s="7"/>
      <c r="AO3" s="16">
        <v>44039.0</v>
      </c>
      <c r="AP3" s="7" t="s">
        <v>202</v>
      </c>
      <c r="AQ3" s="7" t="s">
        <v>252</v>
      </c>
      <c r="AR3" s="7" t="s">
        <v>230</v>
      </c>
      <c r="AW3" s="111"/>
    </row>
    <row r="4">
      <c r="A4" s="81" t="s">
        <v>148</v>
      </c>
      <c r="B4" s="7" t="s">
        <v>126</v>
      </c>
      <c r="C4" s="7">
        <v>1.00245396E8</v>
      </c>
      <c r="D4" s="35"/>
      <c r="E4" s="110"/>
      <c r="F4" s="108" t="s">
        <v>156</v>
      </c>
      <c r="G4" s="119" t="s">
        <v>227</v>
      </c>
      <c r="H4" s="108" t="s">
        <v>252</v>
      </c>
      <c r="I4" s="43"/>
      <c r="J4" s="98"/>
      <c r="K4" s="108" t="s">
        <v>252</v>
      </c>
      <c r="L4" s="119" t="s">
        <v>222</v>
      </c>
      <c r="M4" s="119" t="s">
        <v>223</v>
      </c>
      <c r="N4" s="2"/>
      <c r="O4" s="98"/>
      <c r="P4" s="119" t="s">
        <v>156</v>
      </c>
      <c r="Q4" s="119" t="s">
        <v>227</v>
      </c>
      <c r="R4" s="119" t="s">
        <v>223</v>
      </c>
      <c r="S4" s="2"/>
      <c r="T4" s="110"/>
      <c r="U4" s="1" t="s">
        <v>156</v>
      </c>
      <c r="V4" s="1" t="s">
        <v>252</v>
      </c>
      <c r="W4" s="119" t="s">
        <v>123</v>
      </c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O4" s="7"/>
      <c r="AP4" s="7" t="s">
        <v>156</v>
      </c>
      <c r="AQ4" s="7" t="s">
        <v>123</v>
      </c>
      <c r="AR4" s="7" t="s">
        <v>252</v>
      </c>
      <c r="AW4" s="111"/>
    </row>
    <row r="5">
      <c r="A5" s="81" t="s">
        <v>124</v>
      </c>
      <c r="B5" s="15" t="s">
        <v>149</v>
      </c>
      <c r="C5" s="15">
        <v>1.376732364E9</v>
      </c>
      <c r="D5" s="35"/>
      <c r="E5" s="43"/>
      <c r="F5" s="43"/>
      <c r="G5" s="43"/>
      <c r="H5" s="43"/>
      <c r="I5" s="43"/>
      <c r="J5" s="43"/>
      <c r="K5" s="43"/>
      <c r="L5" s="43"/>
      <c r="M5" s="43"/>
      <c r="N5" s="2"/>
      <c r="O5" s="43"/>
      <c r="P5" s="2"/>
      <c r="Q5" s="2"/>
      <c r="R5" s="2"/>
      <c r="S5" s="2"/>
      <c r="T5" s="43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O5" s="2"/>
      <c r="AP5" s="2"/>
      <c r="AQ5" s="2"/>
      <c r="AR5" s="2"/>
      <c r="AW5" s="111"/>
    </row>
    <row r="6">
      <c r="A6" s="81" t="s">
        <v>156</v>
      </c>
      <c r="B6" s="15" t="s">
        <v>161</v>
      </c>
      <c r="C6" s="15">
        <v>1.374642024E9</v>
      </c>
      <c r="D6" s="35"/>
      <c r="E6" s="104"/>
      <c r="F6" s="98" t="s">
        <v>206</v>
      </c>
      <c r="G6" s="110" t="s">
        <v>207</v>
      </c>
      <c r="H6" s="98" t="s">
        <v>208</v>
      </c>
      <c r="I6" s="43"/>
      <c r="J6" s="104"/>
      <c r="K6" s="98" t="s">
        <v>206</v>
      </c>
      <c r="L6" s="110" t="s">
        <v>207</v>
      </c>
      <c r="M6" s="98" t="s">
        <v>208</v>
      </c>
      <c r="N6" s="2"/>
      <c r="O6" s="104"/>
      <c r="P6" s="15" t="s">
        <v>206</v>
      </c>
      <c r="Q6" s="7" t="s">
        <v>207</v>
      </c>
      <c r="R6" s="15" t="s">
        <v>208</v>
      </c>
      <c r="S6" s="2"/>
      <c r="T6" s="104"/>
      <c r="U6" s="15" t="s">
        <v>206</v>
      </c>
      <c r="V6" s="7" t="s">
        <v>207</v>
      </c>
      <c r="W6" s="15" t="s">
        <v>208</v>
      </c>
      <c r="X6" s="15"/>
      <c r="AC6" s="15"/>
      <c r="AD6" s="15"/>
      <c r="AE6" s="15"/>
      <c r="AF6" s="15"/>
      <c r="AG6" s="15"/>
      <c r="AH6" s="15"/>
      <c r="AI6" s="15"/>
      <c r="AO6" s="36"/>
      <c r="AP6" s="15" t="s">
        <v>206</v>
      </c>
      <c r="AQ6" s="7" t="s">
        <v>207</v>
      </c>
      <c r="AR6" s="15" t="s">
        <v>208</v>
      </c>
      <c r="AW6" s="111"/>
    </row>
    <row r="7">
      <c r="A7" s="81" t="s">
        <v>119</v>
      </c>
      <c r="B7" s="15" t="s">
        <v>126</v>
      </c>
      <c r="C7" s="15">
        <v>1.00504293E8</v>
      </c>
      <c r="D7" s="35"/>
      <c r="E7" s="98" t="s">
        <v>325</v>
      </c>
      <c r="F7" s="108" t="s">
        <v>252</v>
      </c>
      <c r="G7" s="119" t="s">
        <v>125</v>
      </c>
      <c r="H7" s="108" t="s">
        <v>225</v>
      </c>
      <c r="I7" s="43"/>
      <c r="J7" s="98" t="s">
        <v>327</v>
      </c>
      <c r="K7" s="119" t="s">
        <v>156</v>
      </c>
      <c r="L7" s="119" t="s">
        <v>222</v>
      </c>
      <c r="M7" s="119" t="s">
        <v>222</v>
      </c>
      <c r="N7" s="2"/>
      <c r="O7" s="98" t="s">
        <v>234</v>
      </c>
      <c r="P7" s="108" t="s">
        <v>252</v>
      </c>
      <c r="Q7" s="119" t="s">
        <v>156</v>
      </c>
      <c r="R7" s="7" t="s">
        <v>389</v>
      </c>
      <c r="S7" s="2"/>
      <c r="T7" s="98" t="s">
        <v>238</v>
      </c>
      <c r="U7" s="1" t="s">
        <v>156</v>
      </c>
      <c r="V7" s="7" t="s">
        <v>230</v>
      </c>
      <c r="W7" s="119" t="s">
        <v>223</v>
      </c>
      <c r="X7" s="7"/>
      <c r="AC7" s="7"/>
      <c r="AD7" s="7"/>
      <c r="AE7" s="7"/>
      <c r="AF7" s="7"/>
      <c r="AG7" s="7"/>
      <c r="AH7" s="7"/>
      <c r="AI7" s="7"/>
      <c r="AO7" s="15" t="s">
        <v>249</v>
      </c>
      <c r="AP7" s="7" t="s">
        <v>252</v>
      </c>
      <c r="AQ7" s="7" t="s">
        <v>123</v>
      </c>
      <c r="AR7" s="7" t="s">
        <v>222</v>
      </c>
      <c r="AW7" s="111"/>
    </row>
    <row r="8">
      <c r="A8" s="81" t="s">
        <v>202</v>
      </c>
      <c r="B8" s="15" t="s">
        <v>203</v>
      </c>
      <c r="C8" s="15">
        <v>1.086805664E9</v>
      </c>
      <c r="D8" s="35"/>
      <c r="E8" s="113">
        <v>44047.0</v>
      </c>
      <c r="F8" s="108" t="s">
        <v>222</v>
      </c>
      <c r="G8" s="119" t="s">
        <v>223</v>
      </c>
      <c r="H8" s="108" t="s">
        <v>227</v>
      </c>
      <c r="I8" s="43"/>
      <c r="J8" s="135">
        <v>44054.0</v>
      </c>
      <c r="K8" s="119" t="s">
        <v>222</v>
      </c>
      <c r="L8" s="119" t="s">
        <v>156</v>
      </c>
      <c r="M8" s="119" t="s">
        <v>243</v>
      </c>
      <c r="N8" s="2"/>
      <c r="O8" s="113">
        <v>44061.0</v>
      </c>
      <c r="P8" s="119" t="s">
        <v>156</v>
      </c>
      <c r="Q8" s="119" t="s">
        <v>223</v>
      </c>
      <c r="R8" s="119" t="s">
        <v>222</v>
      </c>
      <c r="S8" s="2"/>
      <c r="T8" s="113">
        <v>44068.0</v>
      </c>
      <c r="U8" s="1" t="s">
        <v>156</v>
      </c>
      <c r="V8" s="7" t="s">
        <v>230</v>
      </c>
      <c r="W8" s="7" t="s">
        <v>123</v>
      </c>
      <c r="X8" s="7"/>
      <c r="AC8" s="7"/>
      <c r="AD8" s="7"/>
      <c r="AE8" s="7"/>
      <c r="AF8" s="7"/>
      <c r="AG8" s="7"/>
      <c r="AH8" s="7"/>
      <c r="AI8" s="7"/>
      <c r="AO8" s="16">
        <v>44040.0</v>
      </c>
      <c r="AP8" s="7" t="s">
        <v>222</v>
      </c>
      <c r="AQ8" s="7" t="s">
        <v>156</v>
      </c>
      <c r="AR8" s="7" t="s">
        <v>252</v>
      </c>
      <c r="AW8" s="111"/>
    </row>
    <row r="9">
      <c r="A9" s="81" t="s">
        <v>240</v>
      </c>
      <c r="B9" s="15" t="s">
        <v>126</v>
      </c>
      <c r="C9" s="15">
        <v>1.00913885E8</v>
      </c>
      <c r="D9" s="35"/>
      <c r="E9" s="98"/>
      <c r="F9" s="108" t="s">
        <v>156</v>
      </c>
      <c r="G9" s="108" t="s">
        <v>252</v>
      </c>
      <c r="H9" s="108" t="s">
        <v>222</v>
      </c>
      <c r="I9" s="43"/>
      <c r="J9" s="110"/>
      <c r="K9" s="108" t="s">
        <v>252</v>
      </c>
      <c r="L9" s="119" t="s">
        <v>222</v>
      </c>
      <c r="M9" s="119" t="s">
        <v>223</v>
      </c>
      <c r="N9" s="2"/>
      <c r="O9" s="110"/>
      <c r="P9" s="108" t="s">
        <v>252</v>
      </c>
      <c r="Q9" s="7" t="s">
        <v>399</v>
      </c>
      <c r="R9" s="7" t="s">
        <v>222</v>
      </c>
      <c r="S9" s="2"/>
      <c r="T9" s="110"/>
      <c r="U9" s="7" t="s">
        <v>252</v>
      </c>
      <c r="V9" s="7" t="s">
        <v>389</v>
      </c>
      <c r="W9" s="7" t="s">
        <v>399</v>
      </c>
      <c r="X9" s="7"/>
      <c r="AC9" s="7"/>
      <c r="AD9" s="7"/>
      <c r="AE9" s="7"/>
      <c r="AF9" s="7"/>
      <c r="AG9" s="7"/>
      <c r="AH9" s="7"/>
      <c r="AI9" s="7"/>
      <c r="AO9" s="7"/>
      <c r="AP9" s="7" t="s">
        <v>156</v>
      </c>
      <c r="AQ9" s="7" t="s">
        <v>222</v>
      </c>
      <c r="AR9" s="7" t="s">
        <v>146</v>
      </c>
      <c r="AW9" s="111"/>
    </row>
    <row r="10">
      <c r="A10" s="81" t="s">
        <v>243</v>
      </c>
      <c r="B10" s="15" t="s">
        <v>244</v>
      </c>
      <c r="C10" s="15">
        <v>1.187794454E9</v>
      </c>
      <c r="D10" s="35"/>
      <c r="E10" s="43"/>
      <c r="F10" s="43"/>
      <c r="G10" s="104"/>
      <c r="H10" s="43"/>
      <c r="I10" s="43"/>
      <c r="J10" s="43"/>
      <c r="K10" s="43"/>
      <c r="L10" s="43"/>
      <c r="M10" s="43"/>
      <c r="N10" s="2"/>
      <c r="O10" s="43"/>
      <c r="P10" s="2"/>
      <c r="Q10" s="2"/>
      <c r="R10" s="2"/>
      <c r="S10" s="2"/>
      <c r="T10" s="43"/>
      <c r="U10" s="2"/>
      <c r="V10" s="2"/>
      <c r="W10" s="2"/>
      <c r="X10" s="2"/>
      <c r="AC10" s="2"/>
      <c r="AD10" s="2"/>
      <c r="AE10" s="2"/>
      <c r="AF10" s="2"/>
      <c r="AG10" s="2"/>
      <c r="AH10" s="2"/>
      <c r="AI10" s="2"/>
      <c r="AO10" s="2"/>
      <c r="AP10" s="2"/>
      <c r="AQ10" s="2"/>
      <c r="AR10" s="2"/>
      <c r="AW10" s="111"/>
    </row>
    <row r="11">
      <c r="A11" s="81" t="s">
        <v>125</v>
      </c>
      <c r="B11" s="15" t="s">
        <v>129</v>
      </c>
      <c r="C11" s="15">
        <v>1.360190454E9</v>
      </c>
      <c r="D11" s="35"/>
      <c r="E11" s="104"/>
      <c r="F11" s="98" t="s">
        <v>206</v>
      </c>
      <c r="G11" s="110" t="s">
        <v>207</v>
      </c>
      <c r="H11" s="98" t="s">
        <v>208</v>
      </c>
      <c r="I11" s="43"/>
      <c r="J11" s="104"/>
      <c r="K11" s="98" t="s">
        <v>206</v>
      </c>
      <c r="L11" s="110" t="s">
        <v>207</v>
      </c>
      <c r="M11" s="98" t="s">
        <v>208</v>
      </c>
      <c r="N11" s="2"/>
      <c r="O11" s="104"/>
      <c r="P11" s="15" t="s">
        <v>206</v>
      </c>
      <c r="Q11" s="7" t="s">
        <v>207</v>
      </c>
      <c r="R11" s="15" t="s">
        <v>208</v>
      </c>
      <c r="S11" s="2"/>
      <c r="T11" s="104"/>
      <c r="U11" s="15" t="s">
        <v>206</v>
      </c>
      <c r="V11" s="7" t="s">
        <v>207</v>
      </c>
      <c r="W11" s="15" t="s">
        <v>208</v>
      </c>
      <c r="X11" s="15"/>
      <c r="AC11" s="15"/>
      <c r="AD11" s="15"/>
      <c r="AE11" s="15"/>
      <c r="AF11" s="15"/>
      <c r="AG11" s="15"/>
      <c r="AH11" s="15"/>
      <c r="AI11" s="15"/>
      <c r="AO11" s="36"/>
      <c r="AP11" s="15" t="s">
        <v>206</v>
      </c>
      <c r="AQ11" s="7" t="s">
        <v>207</v>
      </c>
      <c r="AR11" s="15" t="s">
        <v>208</v>
      </c>
      <c r="AW11" s="111"/>
    </row>
    <row r="12">
      <c r="A12" s="81" t="s">
        <v>235</v>
      </c>
      <c r="B12" s="15" t="s">
        <v>245</v>
      </c>
      <c r="C12" s="2"/>
      <c r="D12" s="35"/>
      <c r="E12" s="98" t="s">
        <v>335</v>
      </c>
      <c r="F12" s="108" t="s">
        <v>156</v>
      </c>
      <c r="G12" s="108" t="s">
        <v>123</v>
      </c>
      <c r="H12" s="119" t="s">
        <v>230</v>
      </c>
      <c r="I12" s="43"/>
      <c r="J12" s="98" t="s">
        <v>337</v>
      </c>
      <c r="K12" s="119" t="s">
        <v>156</v>
      </c>
      <c r="L12" s="108" t="s">
        <v>252</v>
      </c>
      <c r="M12" s="119" t="s">
        <v>230</v>
      </c>
      <c r="N12" s="2"/>
      <c r="O12" s="98" t="s">
        <v>246</v>
      </c>
      <c r="P12" s="7" t="s">
        <v>223</v>
      </c>
      <c r="Q12" s="7" t="s">
        <v>222</v>
      </c>
      <c r="R12" s="119" t="s">
        <v>156</v>
      </c>
      <c r="S12" s="2"/>
      <c r="T12" s="98" t="s">
        <v>249</v>
      </c>
      <c r="U12" s="1" t="s">
        <v>156</v>
      </c>
      <c r="V12" s="7" t="s">
        <v>230</v>
      </c>
      <c r="W12" s="7" t="s">
        <v>252</v>
      </c>
      <c r="X12" s="7"/>
      <c r="AC12" s="7"/>
      <c r="AD12" s="7"/>
      <c r="AE12" s="7"/>
      <c r="AF12" s="7"/>
      <c r="AG12" s="7"/>
      <c r="AH12" s="7"/>
      <c r="AI12" s="7"/>
      <c r="AO12" s="15" t="s">
        <v>260</v>
      </c>
      <c r="AP12" s="7" t="s">
        <v>223</v>
      </c>
      <c r="AQ12" s="7" t="s">
        <v>227</v>
      </c>
      <c r="AR12" s="7" t="s">
        <v>230</v>
      </c>
      <c r="AW12" s="111"/>
    </row>
    <row r="13">
      <c r="A13" s="81" t="s">
        <v>250</v>
      </c>
      <c r="B13" s="15" t="s">
        <v>251</v>
      </c>
      <c r="C13" s="15">
        <v>1.240078364E9</v>
      </c>
      <c r="D13" s="35"/>
      <c r="E13" s="113">
        <v>44048.0</v>
      </c>
      <c r="F13" s="108" t="s">
        <v>223</v>
      </c>
      <c r="G13" s="108" t="s">
        <v>222</v>
      </c>
      <c r="H13" s="119" t="s">
        <v>399</v>
      </c>
      <c r="I13" s="43"/>
      <c r="J13" s="113">
        <v>44055.0</v>
      </c>
      <c r="K13" s="108" t="s">
        <v>252</v>
      </c>
      <c r="L13" s="119" t="s">
        <v>156</v>
      </c>
      <c r="M13" s="119" t="s">
        <v>223</v>
      </c>
      <c r="N13" s="2"/>
      <c r="O13" s="113">
        <v>44062.0</v>
      </c>
      <c r="P13" s="108" t="s">
        <v>252</v>
      </c>
      <c r="Q13" s="119" t="s">
        <v>156</v>
      </c>
      <c r="R13" s="7" t="s">
        <v>222</v>
      </c>
      <c r="S13" s="2"/>
      <c r="T13" s="113">
        <v>44069.0</v>
      </c>
      <c r="U13" s="7" t="s">
        <v>156</v>
      </c>
      <c r="V13" s="7" t="s">
        <v>401</v>
      </c>
      <c r="W13" s="7" t="s">
        <v>399</v>
      </c>
      <c r="X13" s="7"/>
      <c r="AC13" s="7"/>
      <c r="AD13" s="7"/>
      <c r="AE13" s="7"/>
      <c r="AF13" s="7"/>
      <c r="AG13" s="7"/>
      <c r="AH13" s="7"/>
      <c r="AI13" s="7"/>
      <c r="AO13" s="16">
        <v>44041.0</v>
      </c>
      <c r="AP13" s="7" t="s">
        <v>222</v>
      </c>
      <c r="AQ13" s="7" t="s">
        <v>148</v>
      </c>
      <c r="AR13" s="7" t="s">
        <v>227</v>
      </c>
      <c r="AW13" s="111"/>
    </row>
    <row r="14">
      <c r="A14" s="81" t="s">
        <v>120</v>
      </c>
      <c r="B14" s="2"/>
      <c r="C14" s="2"/>
      <c r="D14" s="35"/>
      <c r="E14" s="110"/>
      <c r="F14" s="108" t="s">
        <v>222</v>
      </c>
      <c r="G14" s="119" t="s">
        <v>124</v>
      </c>
      <c r="H14" s="119" t="s">
        <v>148</v>
      </c>
      <c r="I14" s="43"/>
      <c r="J14" s="110"/>
      <c r="K14" s="119" t="s">
        <v>123</v>
      </c>
      <c r="L14" s="119" t="s">
        <v>156</v>
      </c>
      <c r="M14" s="119" t="s">
        <v>243</v>
      </c>
      <c r="N14" s="2"/>
      <c r="O14" s="110"/>
      <c r="P14" s="119" t="s">
        <v>156</v>
      </c>
      <c r="Q14" s="119" t="s">
        <v>123</v>
      </c>
      <c r="R14" s="7" t="s">
        <v>229</v>
      </c>
      <c r="S14" s="2"/>
      <c r="T14" s="110"/>
      <c r="U14" s="7" t="s">
        <v>252</v>
      </c>
      <c r="V14" s="7" t="s">
        <v>402</v>
      </c>
      <c r="W14" s="7" t="s">
        <v>156</v>
      </c>
      <c r="X14" s="7"/>
      <c r="AC14" s="7"/>
      <c r="AD14" s="7"/>
      <c r="AE14" s="7"/>
      <c r="AF14" s="7"/>
      <c r="AG14" s="7"/>
      <c r="AH14" s="7"/>
      <c r="AI14" s="7"/>
      <c r="AO14" s="7"/>
      <c r="AP14" s="7" t="s">
        <v>223</v>
      </c>
      <c r="AQ14" s="7" t="s">
        <v>156</v>
      </c>
      <c r="AR14" s="7" t="s">
        <v>123</v>
      </c>
      <c r="AW14" s="111"/>
    </row>
    <row r="15">
      <c r="A15" s="81" t="s">
        <v>222</v>
      </c>
      <c r="B15" s="15" t="s">
        <v>382</v>
      </c>
      <c r="C15" s="15" t="s">
        <v>386</v>
      </c>
      <c r="D15" s="35"/>
      <c r="E15" s="43"/>
      <c r="F15" s="43"/>
      <c r="G15" s="43"/>
      <c r="H15" s="43"/>
      <c r="I15" s="43"/>
      <c r="J15" s="43"/>
      <c r="K15" s="43"/>
      <c r="L15" s="43"/>
      <c r="M15" s="43"/>
      <c r="N15" s="2"/>
      <c r="O15" s="43"/>
      <c r="P15" s="2"/>
      <c r="Q15" s="2"/>
      <c r="R15" s="2"/>
      <c r="S15" s="2"/>
      <c r="T15" s="43"/>
      <c r="U15" s="2"/>
      <c r="V15" s="2"/>
      <c r="W15" s="2"/>
      <c r="X15" s="2"/>
      <c r="AC15" s="2"/>
      <c r="AD15" s="2"/>
      <c r="AE15" s="2"/>
      <c r="AF15" s="2"/>
      <c r="AG15" s="2"/>
      <c r="AH15" s="2"/>
      <c r="AI15" s="2"/>
      <c r="AO15" s="2"/>
      <c r="AP15" s="2"/>
      <c r="AQ15" s="2"/>
      <c r="AR15" s="2"/>
      <c r="AW15" s="111"/>
    </row>
    <row r="16">
      <c r="A16" s="81" t="s">
        <v>233</v>
      </c>
      <c r="B16" s="15" t="s">
        <v>126</v>
      </c>
      <c r="C16" s="15">
        <v>1.01079944E8</v>
      </c>
      <c r="D16" s="35"/>
      <c r="E16" s="104"/>
      <c r="F16" s="98" t="s">
        <v>206</v>
      </c>
      <c r="G16" s="110" t="s">
        <v>207</v>
      </c>
      <c r="H16" s="98" t="s">
        <v>208</v>
      </c>
      <c r="I16" s="43"/>
      <c r="J16" s="104"/>
      <c r="K16" s="98" t="s">
        <v>206</v>
      </c>
      <c r="L16" s="110" t="s">
        <v>207</v>
      </c>
      <c r="M16" s="98" t="s">
        <v>208</v>
      </c>
      <c r="N16" s="2"/>
      <c r="O16" s="104"/>
      <c r="P16" s="15" t="s">
        <v>206</v>
      </c>
      <c r="Q16" s="7" t="s">
        <v>207</v>
      </c>
      <c r="R16" s="15" t="s">
        <v>208</v>
      </c>
      <c r="S16" s="2"/>
      <c r="T16" s="104"/>
      <c r="U16" s="15" t="s">
        <v>206</v>
      </c>
      <c r="V16" s="7" t="s">
        <v>207</v>
      </c>
      <c r="W16" s="15" t="s">
        <v>208</v>
      </c>
      <c r="X16" s="15"/>
      <c r="AC16" s="15"/>
      <c r="AD16" s="15"/>
      <c r="AE16" s="15"/>
      <c r="AF16" s="15"/>
      <c r="AG16" s="15"/>
      <c r="AH16" s="15"/>
      <c r="AI16" s="15"/>
      <c r="AO16" s="36"/>
      <c r="AP16" s="15" t="s">
        <v>206</v>
      </c>
      <c r="AQ16" s="7" t="s">
        <v>207</v>
      </c>
      <c r="AR16" s="15" t="s">
        <v>208</v>
      </c>
      <c r="AW16" s="111"/>
    </row>
    <row r="17">
      <c r="A17" s="81" t="s">
        <v>223</v>
      </c>
      <c r="B17" s="15" t="s">
        <v>126</v>
      </c>
      <c r="C17" s="15">
        <v>1.0107285E8</v>
      </c>
      <c r="D17" s="35"/>
      <c r="E17" s="98" t="s">
        <v>344</v>
      </c>
      <c r="F17" s="119" t="s">
        <v>252</v>
      </c>
      <c r="G17" s="108" t="s">
        <v>156</v>
      </c>
      <c r="H17" s="108" t="s">
        <v>124</v>
      </c>
      <c r="I17" s="43"/>
      <c r="J17" s="98" t="s">
        <v>346</v>
      </c>
      <c r="K17" s="108" t="s">
        <v>252</v>
      </c>
      <c r="L17" s="119" t="s">
        <v>156</v>
      </c>
      <c r="M17" s="119" t="s">
        <v>146</v>
      </c>
      <c r="N17" s="2"/>
      <c r="O17" s="98" t="s">
        <v>256</v>
      </c>
      <c r="P17" s="108" t="s">
        <v>252</v>
      </c>
      <c r="Q17" s="7" t="s">
        <v>222</v>
      </c>
      <c r="R17" s="119" t="s">
        <v>156</v>
      </c>
      <c r="S17" s="2"/>
      <c r="T17" s="98" t="s">
        <v>260</v>
      </c>
      <c r="U17" s="7" t="s">
        <v>252</v>
      </c>
      <c r="V17" s="7" t="s">
        <v>123</v>
      </c>
      <c r="W17" s="7" t="s">
        <v>156</v>
      </c>
      <c r="X17" s="7"/>
      <c r="AC17" s="7"/>
      <c r="AD17" s="7"/>
      <c r="AE17" s="7"/>
      <c r="AF17" s="7"/>
      <c r="AG17" s="7"/>
      <c r="AH17" s="7"/>
      <c r="AI17" s="7"/>
      <c r="AO17" s="15" t="s">
        <v>267</v>
      </c>
      <c r="AP17" s="7" t="s">
        <v>156</v>
      </c>
      <c r="AQ17" s="7" t="s">
        <v>222</v>
      </c>
      <c r="AR17" s="7" t="s">
        <v>387</v>
      </c>
      <c r="AW17" s="111"/>
    </row>
    <row r="18">
      <c r="A18" s="116" t="s">
        <v>259</v>
      </c>
      <c r="B18" s="15" t="s">
        <v>261</v>
      </c>
      <c r="C18" s="2"/>
      <c r="D18" s="35"/>
      <c r="E18" s="113">
        <v>44049.0</v>
      </c>
      <c r="F18" s="119" t="s">
        <v>252</v>
      </c>
      <c r="G18" s="108" t="s">
        <v>225</v>
      </c>
      <c r="H18" s="108" t="s">
        <v>156</v>
      </c>
      <c r="I18" s="43"/>
      <c r="J18" s="113">
        <v>44056.0</v>
      </c>
      <c r="K18" s="108" t="s">
        <v>252</v>
      </c>
      <c r="L18" s="119" t="s">
        <v>156</v>
      </c>
      <c r="M18" s="119" t="s">
        <v>222</v>
      </c>
      <c r="N18" s="2"/>
      <c r="O18" s="113">
        <v>44063.0</v>
      </c>
      <c r="P18" s="108" t="s">
        <v>252</v>
      </c>
      <c r="Q18" s="119" t="s">
        <v>123</v>
      </c>
      <c r="R18" s="7" t="s">
        <v>222</v>
      </c>
      <c r="S18" s="2"/>
      <c r="T18" s="113">
        <v>44070.0</v>
      </c>
      <c r="U18" s="7" t="s">
        <v>156</v>
      </c>
      <c r="V18" s="7" t="s">
        <v>222</v>
      </c>
      <c r="W18" s="7" t="s">
        <v>401</v>
      </c>
      <c r="X18" s="7"/>
      <c r="AC18" s="7"/>
      <c r="AD18" s="7"/>
      <c r="AE18" s="7"/>
      <c r="AF18" s="7"/>
      <c r="AG18" s="7"/>
      <c r="AH18" s="7"/>
      <c r="AI18" s="7"/>
      <c r="AO18" s="16">
        <v>44042.0</v>
      </c>
      <c r="AP18" s="7" t="s">
        <v>252</v>
      </c>
      <c r="AQ18" s="7" t="s">
        <v>223</v>
      </c>
      <c r="AR18" s="7" t="s">
        <v>222</v>
      </c>
      <c r="AW18" s="111"/>
    </row>
    <row r="19">
      <c r="A19" s="81" t="s">
        <v>230</v>
      </c>
      <c r="B19" s="15" t="s">
        <v>126</v>
      </c>
      <c r="C19" s="15">
        <v>1.01261259E8</v>
      </c>
      <c r="D19" s="35"/>
      <c r="E19" s="110"/>
      <c r="F19" s="108" t="s">
        <v>156</v>
      </c>
      <c r="G19" s="119" t="s">
        <v>252</v>
      </c>
      <c r="H19" s="108" t="s">
        <v>222</v>
      </c>
      <c r="I19" s="43"/>
      <c r="J19" s="98"/>
      <c r="K19" s="108" t="s">
        <v>252</v>
      </c>
      <c r="L19" s="119" t="s">
        <v>123</v>
      </c>
      <c r="M19" s="119" t="s">
        <v>156</v>
      </c>
      <c r="N19" s="2"/>
      <c r="O19" s="110"/>
      <c r="P19" s="108" t="s">
        <v>252</v>
      </c>
      <c r="Q19" s="119" t="s">
        <v>123</v>
      </c>
      <c r="R19" s="7" t="s">
        <v>389</v>
      </c>
      <c r="S19" s="2"/>
      <c r="T19" s="110"/>
      <c r="U19" s="7" t="s">
        <v>123</v>
      </c>
      <c r="V19" s="7" t="s">
        <v>401</v>
      </c>
      <c r="W19" s="7" t="s">
        <v>403</v>
      </c>
      <c r="X19" s="7"/>
      <c r="AC19" s="7"/>
      <c r="AD19" s="7"/>
      <c r="AE19" s="7"/>
      <c r="AF19" s="7"/>
      <c r="AG19" s="7"/>
      <c r="AH19" s="7"/>
      <c r="AI19" s="7"/>
      <c r="AO19" s="7"/>
      <c r="AP19" s="7" t="s">
        <v>252</v>
      </c>
      <c r="AQ19" s="7" t="s">
        <v>223</v>
      </c>
      <c r="AR19" s="7" t="s">
        <v>222</v>
      </c>
      <c r="AW19" s="111"/>
    </row>
    <row r="20">
      <c r="A20" s="81" t="s">
        <v>263</v>
      </c>
      <c r="B20" s="15" t="s">
        <v>126</v>
      </c>
      <c r="C20" s="15">
        <v>1.01308674E8</v>
      </c>
      <c r="D20" s="35"/>
      <c r="E20" s="43"/>
      <c r="F20" s="43"/>
      <c r="G20" s="43"/>
      <c r="H20" s="43"/>
      <c r="I20" s="43"/>
      <c r="J20" s="43"/>
      <c r="K20" s="43"/>
      <c r="L20" s="43"/>
      <c r="M20" s="43"/>
      <c r="N20" s="2"/>
      <c r="O20" s="43"/>
      <c r="P20" s="2"/>
      <c r="Q20" s="2"/>
      <c r="R20" s="2"/>
      <c r="S20" s="2"/>
      <c r="T20" s="43"/>
      <c r="U20" s="2"/>
      <c r="V20" s="2"/>
      <c r="W20" s="2"/>
      <c r="X20" s="2"/>
      <c r="AC20" s="2"/>
      <c r="AD20" s="2"/>
      <c r="AE20" s="2"/>
      <c r="AF20" s="2"/>
      <c r="AG20" s="2"/>
      <c r="AH20" s="2"/>
      <c r="AI20" s="2"/>
      <c r="AO20" s="2"/>
      <c r="AP20" s="2"/>
      <c r="AQ20" s="2"/>
      <c r="AR20" s="2"/>
      <c r="AW20" s="111"/>
    </row>
    <row r="21">
      <c r="A21" s="38" t="s">
        <v>225</v>
      </c>
      <c r="B21" s="7" t="s">
        <v>126</v>
      </c>
      <c r="C21" s="117">
        <v>1.01555743E8</v>
      </c>
      <c r="D21" s="35"/>
      <c r="E21" s="104"/>
      <c r="F21" s="98" t="s">
        <v>206</v>
      </c>
      <c r="G21" s="110" t="s">
        <v>207</v>
      </c>
      <c r="H21" s="98" t="s">
        <v>208</v>
      </c>
      <c r="I21" s="43"/>
      <c r="J21" s="104"/>
      <c r="K21" s="98" t="s">
        <v>206</v>
      </c>
      <c r="L21" s="110" t="s">
        <v>207</v>
      </c>
      <c r="M21" s="98" t="s">
        <v>208</v>
      </c>
      <c r="N21" s="2"/>
      <c r="O21" s="104"/>
      <c r="P21" s="15" t="s">
        <v>206</v>
      </c>
      <c r="Q21" s="7" t="s">
        <v>207</v>
      </c>
      <c r="R21" s="15" t="s">
        <v>208</v>
      </c>
      <c r="S21" s="2"/>
      <c r="T21" s="104"/>
      <c r="U21" s="15" t="s">
        <v>206</v>
      </c>
      <c r="V21" s="7" t="s">
        <v>207</v>
      </c>
      <c r="W21" s="15" t="s">
        <v>208</v>
      </c>
      <c r="X21" s="15"/>
      <c r="AC21" s="15"/>
      <c r="AD21" s="15"/>
      <c r="AE21" s="15"/>
      <c r="AF21" s="15"/>
      <c r="AG21" s="15"/>
      <c r="AH21" s="15"/>
      <c r="AI21" s="15"/>
      <c r="AO21" s="36"/>
      <c r="AP21" s="15" t="s">
        <v>206</v>
      </c>
      <c r="AQ21" s="7" t="s">
        <v>207</v>
      </c>
      <c r="AR21" s="15" t="s">
        <v>208</v>
      </c>
      <c r="AW21" s="111"/>
    </row>
    <row r="22">
      <c r="A22" s="38" t="s">
        <v>239</v>
      </c>
      <c r="B22" s="15" t="s">
        <v>245</v>
      </c>
      <c r="C22" s="118"/>
      <c r="D22" s="35"/>
      <c r="E22" s="98" t="s">
        <v>354</v>
      </c>
      <c r="F22" s="108" t="s">
        <v>252</v>
      </c>
      <c r="G22" s="108" t="s">
        <v>156</v>
      </c>
      <c r="H22" s="119" t="s">
        <v>222</v>
      </c>
      <c r="I22" s="43"/>
      <c r="J22" s="98" t="s">
        <v>356</v>
      </c>
      <c r="K22" s="119" t="s">
        <v>156</v>
      </c>
      <c r="L22" s="119" t="s">
        <v>225</v>
      </c>
      <c r="M22" s="119" t="s">
        <v>230</v>
      </c>
      <c r="N22" s="2"/>
      <c r="O22" s="98" t="s">
        <v>264</v>
      </c>
      <c r="P22" s="108" t="s">
        <v>252</v>
      </c>
      <c r="Q22" s="119" t="s">
        <v>123</v>
      </c>
      <c r="R22" s="119" t="s">
        <v>156</v>
      </c>
      <c r="S22" s="2"/>
      <c r="T22" s="98" t="s">
        <v>267</v>
      </c>
      <c r="U22" s="7" t="s">
        <v>156</v>
      </c>
      <c r="V22" s="7" t="s">
        <v>124</v>
      </c>
      <c r="W22" s="7" t="s">
        <v>401</v>
      </c>
      <c r="X22" s="7"/>
      <c r="AC22" s="7"/>
      <c r="AD22" s="7"/>
      <c r="AE22" s="7"/>
      <c r="AF22" s="7"/>
      <c r="AG22" s="7"/>
      <c r="AH22" s="7"/>
      <c r="AI22" s="7"/>
      <c r="AO22" s="15" t="s">
        <v>279</v>
      </c>
      <c r="AP22" s="7" t="s">
        <v>252</v>
      </c>
      <c r="AQ22" s="7" t="s">
        <v>156</v>
      </c>
      <c r="AR22" s="7" t="s">
        <v>222</v>
      </c>
      <c r="AW22" s="111"/>
    </row>
    <row r="23">
      <c r="A23" s="38" t="s">
        <v>268</v>
      </c>
      <c r="B23" s="7" t="s">
        <v>126</v>
      </c>
      <c r="C23" s="117">
        <v>1.01122189E8</v>
      </c>
      <c r="D23" s="35"/>
      <c r="E23" s="113">
        <v>44050.0</v>
      </c>
      <c r="F23" s="108" t="s">
        <v>222</v>
      </c>
      <c r="G23" s="108" t="s">
        <v>389</v>
      </c>
      <c r="H23" s="119" t="s">
        <v>202</v>
      </c>
      <c r="I23" s="43"/>
      <c r="J23" s="113">
        <v>44057.0</v>
      </c>
      <c r="K23" s="108" t="s">
        <v>252</v>
      </c>
      <c r="L23" s="119" t="s">
        <v>230</v>
      </c>
      <c r="M23" s="119" t="s">
        <v>399</v>
      </c>
      <c r="N23" s="2"/>
      <c r="O23" s="113">
        <v>44064.0</v>
      </c>
      <c r="P23" s="119" t="s">
        <v>123</v>
      </c>
      <c r="Q23" s="119" t="s">
        <v>156</v>
      </c>
      <c r="R23" s="7" t="s">
        <v>389</v>
      </c>
      <c r="S23" s="2"/>
      <c r="T23" s="113">
        <v>44071.0</v>
      </c>
      <c r="U23" s="7" t="s">
        <v>252</v>
      </c>
      <c r="V23" s="7" t="s">
        <v>401</v>
      </c>
      <c r="W23" s="7" t="s">
        <v>156</v>
      </c>
      <c r="X23" s="7"/>
      <c r="AC23" s="7"/>
      <c r="AD23" s="7"/>
      <c r="AE23" s="7"/>
      <c r="AF23" s="7"/>
      <c r="AG23" s="7"/>
      <c r="AH23" s="7"/>
      <c r="AI23" s="7"/>
      <c r="AO23" s="16">
        <v>44043.0</v>
      </c>
      <c r="AP23" s="7" t="s">
        <v>156</v>
      </c>
      <c r="AQ23" s="7" t="s">
        <v>222</v>
      </c>
      <c r="AR23" s="7" t="s">
        <v>252</v>
      </c>
      <c r="AW23" s="111"/>
    </row>
    <row r="24">
      <c r="A24" s="40" t="s">
        <v>269</v>
      </c>
      <c r="B24" s="41" t="s">
        <v>126</v>
      </c>
      <c r="C24" s="120">
        <v>1.00665012E8</v>
      </c>
      <c r="D24" s="41"/>
      <c r="E24" s="110"/>
      <c r="F24" s="119" t="s">
        <v>124</v>
      </c>
      <c r="G24" s="119" t="s">
        <v>123</v>
      </c>
      <c r="H24" s="108" t="s">
        <v>222</v>
      </c>
      <c r="I24" s="43"/>
      <c r="J24" s="110"/>
      <c r="K24" s="119" t="s">
        <v>223</v>
      </c>
      <c r="L24" s="119" t="s">
        <v>123</v>
      </c>
      <c r="M24" s="119" t="s">
        <v>222</v>
      </c>
      <c r="N24" s="2"/>
      <c r="O24" s="110"/>
      <c r="P24" s="108" t="s">
        <v>252</v>
      </c>
      <c r="Q24" s="7" t="s">
        <v>399</v>
      </c>
      <c r="R24" s="7" t="s">
        <v>389</v>
      </c>
      <c r="S24" s="2"/>
      <c r="T24" s="110"/>
      <c r="U24" s="7" t="s">
        <v>252</v>
      </c>
      <c r="V24" s="7" t="s">
        <v>222</v>
      </c>
      <c r="W24" s="7" t="s">
        <v>123</v>
      </c>
      <c r="X24" s="7"/>
      <c r="AC24" s="7"/>
      <c r="AD24" s="7"/>
      <c r="AE24" s="7"/>
      <c r="AF24" s="7"/>
      <c r="AG24" s="7"/>
      <c r="AH24" s="7"/>
      <c r="AI24" s="7"/>
      <c r="AO24" s="7"/>
      <c r="AP24" s="7" t="s">
        <v>252</v>
      </c>
      <c r="AQ24" s="7" t="s">
        <v>123</v>
      </c>
      <c r="AR24" s="7" t="s">
        <v>225</v>
      </c>
      <c r="AW24" s="111"/>
    </row>
    <row r="25">
      <c r="A25" s="42" t="s">
        <v>272</v>
      </c>
      <c r="B25" s="15" t="s">
        <v>126</v>
      </c>
      <c r="C25" s="28">
        <v>1.00668771E8</v>
      </c>
      <c r="E25" s="43"/>
      <c r="F25" s="43"/>
      <c r="G25" s="43"/>
      <c r="H25" s="43"/>
      <c r="I25" s="43"/>
      <c r="J25" s="43"/>
      <c r="K25" s="43"/>
      <c r="L25" s="43"/>
      <c r="M25" s="43"/>
      <c r="N25" s="2"/>
      <c r="O25" s="43"/>
      <c r="P25" s="2"/>
      <c r="Q25" s="2"/>
      <c r="R25" s="2"/>
      <c r="S25" s="2"/>
      <c r="T25" s="43"/>
      <c r="U25" s="2"/>
      <c r="V25" s="2"/>
      <c r="W25" s="2"/>
      <c r="X25" s="2"/>
      <c r="AC25" s="2"/>
      <c r="AD25" s="2"/>
      <c r="AE25" s="2"/>
      <c r="AF25" s="2"/>
      <c r="AG25" s="2"/>
      <c r="AH25" s="2"/>
      <c r="AI25" s="2"/>
      <c r="AP25" s="2"/>
      <c r="AQ25" s="2"/>
      <c r="AR25" s="2"/>
      <c r="AW25" s="111"/>
    </row>
    <row r="26">
      <c r="A26" s="42" t="s">
        <v>273</v>
      </c>
      <c r="B26" s="121" t="s">
        <v>126</v>
      </c>
      <c r="C26" s="122">
        <v>1.01680389E8</v>
      </c>
      <c r="E26" s="104"/>
      <c r="F26" s="98" t="s">
        <v>206</v>
      </c>
      <c r="G26" s="110" t="s">
        <v>207</v>
      </c>
      <c r="H26" s="98" t="s">
        <v>208</v>
      </c>
      <c r="I26" s="43"/>
      <c r="J26" s="104"/>
      <c r="K26" s="98" t="s">
        <v>206</v>
      </c>
      <c r="L26" s="110" t="s">
        <v>207</v>
      </c>
      <c r="M26" s="98" t="s">
        <v>208</v>
      </c>
      <c r="N26" s="2"/>
      <c r="O26" s="104"/>
      <c r="P26" s="15" t="s">
        <v>206</v>
      </c>
      <c r="Q26" s="7" t="s">
        <v>207</v>
      </c>
      <c r="R26" s="15" t="s">
        <v>208</v>
      </c>
      <c r="S26" s="2"/>
      <c r="T26" s="104"/>
      <c r="U26" s="15" t="s">
        <v>206</v>
      </c>
      <c r="V26" s="7" t="s">
        <v>207</v>
      </c>
      <c r="W26" s="15" t="s">
        <v>208</v>
      </c>
      <c r="X26" s="15"/>
      <c r="AC26" s="15"/>
      <c r="AD26" s="15"/>
      <c r="AE26" s="15"/>
      <c r="AF26" s="15"/>
      <c r="AG26" s="15"/>
      <c r="AH26" s="15"/>
      <c r="AI26" s="15"/>
      <c r="AO26" s="36"/>
      <c r="AP26" s="15" t="s">
        <v>206</v>
      </c>
      <c r="AQ26" s="7" t="s">
        <v>207</v>
      </c>
      <c r="AR26" s="15" t="s">
        <v>208</v>
      </c>
      <c r="AW26" s="111"/>
    </row>
    <row r="27">
      <c r="A27" s="42" t="s">
        <v>274</v>
      </c>
      <c r="B27" s="121" t="s">
        <v>275</v>
      </c>
      <c r="C27" s="123">
        <v>9.14580464E8</v>
      </c>
      <c r="E27" s="98" t="s">
        <v>364</v>
      </c>
      <c r="F27" s="108" t="s">
        <v>156</v>
      </c>
      <c r="G27" s="119" t="s">
        <v>389</v>
      </c>
      <c r="H27" s="108" t="s">
        <v>223</v>
      </c>
      <c r="I27" s="43"/>
      <c r="J27" s="98" t="s">
        <v>366</v>
      </c>
      <c r="K27" s="108"/>
      <c r="L27" s="119"/>
      <c r="M27" s="119"/>
      <c r="N27" s="2"/>
      <c r="O27" s="98" t="s">
        <v>276</v>
      </c>
      <c r="P27" s="119" t="s">
        <v>123</v>
      </c>
      <c r="Q27" s="119" t="s">
        <v>156</v>
      </c>
      <c r="R27" s="108" t="s">
        <v>252</v>
      </c>
      <c r="S27" s="2"/>
      <c r="T27" s="98" t="s">
        <v>279</v>
      </c>
      <c r="U27" s="7" t="s">
        <v>252</v>
      </c>
      <c r="V27" s="7" t="s">
        <v>156</v>
      </c>
      <c r="W27" s="7" t="s">
        <v>400</v>
      </c>
      <c r="X27" s="7"/>
      <c r="AC27" s="7"/>
      <c r="AD27" s="7"/>
      <c r="AE27" s="7"/>
      <c r="AF27" s="7"/>
      <c r="AG27" s="7"/>
      <c r="AH27" s="7"/>
      <c r="AI27" s="7"/>
      <c r="AO27" s="15" t="s">
        <v>288</v>
      </c>
      <c r="AP27" s="7" t="s">
        <v>156</v>
      </c>
      <c r="AQ27" s="7" t="s">
        <v>223</v>
      </c>
      <c r="AR27" s="7" t="s">
        <v>225</v>
      </c>
      <c r="AW27" s="111"/>
    </row>
    <row r="28">
      <c r="A28" s="42" t="s">
        <v>227</v>
      </c>
      <c r="B28" s="15" t="s">
        <v>280</v>
      </c>
      <c r="C28" s="28">
        <v>1.302425754E9</v>
      </c>
      <c r="E28" s="113">
        <v>44051.0</v>
      </c>
      <c r="F28" s="108" t="s">
        <v>156</v>
      </c>
      <c r="G28" s="108" t="s">
        <v>223</v>
      </c>
      <c r="H28" s="119" t="s">
        <v>202</v>
      </c>
      <c r="I28" s="43"/>
      <c r="J28" s="113">
        <v>44058.0</v>
      </c>
      <c r="K28" s="119"/>
      <c r="L28" s="119"/>
      <c r="M28" s="108"/>
      <c r="N28" s="2"/>
      <c r="O28" s="113">
        <v>44065.0</v>
      </c>
      <c r="P28" s="119" t="s">
        <v>156</v>
      </c>
      <c r="Q28" s="7" t="s">
        <v>222</v>
      </c>
      <c r="R28" s="7" t="s">
        <v>223</v>
      </c>
      <c r="S28" s="2"/>
      <c r="T28" s="113">
        <v>44072.0</v>
      </c>
      <c r="U28" s="7" t="s">
        <v>156</v>
      </c>
      <c r="V28" s="7" t="s">
        <v>252</v>
      </c>
      <c r="W28" s="7" t="s">
        <v>222</v>
      </c>
      <c r="X28" s="7"/>
      <c r="AC28" s="7"/>
      <c r="AD28" s="7"/>
      <c r="AE28" s="7"/>
      <c r="AF28" s="7"/>
      <c r="AG28" s="7"/>
      <c r="AH28" s="7"/>
      <c r="AI28" s="7"/>
      <c r="AO28" s="16">
        <v>44044.0</v>
      </c>
      <c r="AP28" s="7" t="s">
        <v>123</v>
      </c>
      <c r="AQ28" s="7" t="s">
        <v>225</v>
      </c>
      <c r="AR28" s="7" t="s">
        <v>222</v>
      </c>
      <c r="AW28" s="111"/>
    </row>
    <row r="29">
      <c r="A29" s="42" t="s">
        <v>229</v>
      </c>
      <c r="B29" s="15" t="s">
        <v>126</v>
      </c>
      <c r="C29" s="28">
        <v>1.01085199E8</v>
      </c>
      <c r="E29" s="110"/>
      <c r="F29" s="108" t="s">
        <v>222</v>
      </c>
      <c r="G29" s="119" t="s">
        <v>123</v>
      </c>
      <c r="H29" s="119" t="s">
        <v>243</v>
      </c>
      <c r="I29" s="43"/>
      <c r="J29" s="98"/>
      <c r="K29" s="119"/>
      <c r="L29" s="119"/>
      <c r="M29" s="119"/>
      <c r="N29" s="2"/>
      <c r="O29" s="110"/>
      <c r="P29" s="108" t="s">
        <v>252</v>
      </c>
      <c r="Q29" s="119" t="s">
        <v>156</v>
      </c>
      <c r="R29" s="119" t="s">
        <v>123</v>
      </c>
      <c r="S29" s="2"/>
      <c r="T29" s="110"/>
      <c r="U29" s="7" t="s">
        <v>123</v>
      </c>
      <c r="V29" s="7" t="s">
        <v>404</v>
      </c>
      <c r="W29" s="7" t="s">
        <v>156</v>
      </c>
      <c r="X29" s="7"/>
      <c r="AC29" s="7"/>
      <c r="AD29" s="7"/>
      <c r="AE29" s="7"/>
      <c r="AF29" s="7"/>
      <c r="AG29" s="7"/>
      <c r="AH29" s="7"/>
      <c r="AI29" s="7"/>
      <c r="AO29" s="7"/>
      <c r="AP29" s="7" t="s">
        <v>222</v>
      </c>
      <c r="AQ29" s="7" t="s">
        <v>223</v>
      </c>
      <c r="AR29" s="7" t="s">
        <v>233</v>
      </c>
      <c r="AW29" s="111"/>
    </row>
    <row r="30">
      <c r="A30" s="42" t="s">
        <v>231</v>
      </c>
      <c r="B30" s="15" t="s">
        <v>283</v>
      </c>
      <c r="C30" s="28">
        <v>1.050080164E9</v>
      </c>
      <c r="E30" s="43"/>
      <c r="F30" s="43"/>
      <c r="G30" s="43"/>
      <c r="H30" s="43"/>
      <c r="I30" s="43"/>
      <c r="J30" s="43"/>
      <c r="K30" s="43"/>
      <c r="L30" s="43"/>
      <c r="M30" s="43"/>
      <c r="N30" s="2"/>
      <c r="O30" s="43"/>
      <c r="P30" s="2"/>
      <c r="Q30" s="2"/>
      <c r="R30" s="2"/>
      <c r="S30" s="2"/>
      <c r="T30" s="43"/>
      <c r="U30" s="2"/>
      <c r="V30" s="2"/>
      <c r="W30" s="2"/>
      <c r="X30" s="2"/>
      <c r="AC30" s="2"/>
      <c r="AD30" s="2"/>
      <c r="AE30" s="2"/>
      <c r="AF30" s="2"/>
      <c r="AG30" s="2"/>
      <c r="AH30" s="2"/>
      <c r="AI30" s="2"/>
      <c r="AO30" s="124"/>
      <c r="AP30" s="121"/>
      <c r="AQ30" s="124"/>
      <c r="AR30" s="121"/>
      <c r="AW30" s="111"/>
    </row>
    <row r="31">
      <c r="A31" s="42" t="s">
        <v>252</v>
      </c>
      <c r="B31" s="15" t="s">
        <v>284</v>
      </c>
      <c r="C31" s="28">
        <v>1.199017764E9</v>
      </c>
      <c r="E31" s="104"/>
      <c r="F31" s="98" t="s">
        <v>206</v>
      </c>
      <c r="G31" s="110" t="s">
        <v>207</v>
      </c>
      <c r="H31" s="98" t="s">
        <v>208</v>
      </c>
      <c r="I31" s="43"/>
      <c r="J31" s="104"/>
      <c r="K31" s="98" t="s">
        <v>206</v>
      </c>
      <c r="L31" s="110" t="s">
        <v>207</v>
      </c>
      <c r="M31" s="98" t="s">
        <v>208</v>
      </c>
      <c r="N31" s="2"/>
      <c r="O31" s="104"/>
      <c r="P31" s="15" t="s">
        <v>206</v>
      </c>
      <c r="Q31" s="7" t="s">
        <v>207</v>
      </c>
      <c r="R31" s="15" t="s">
        <v>208</v>
      </c>
      <c r="S31" s="2"/>
      <c r="T31" s="104"/>
      <c r="U31" s="15" t="s">
        <v>206</v>
      </c>
      <c r="V31" s="7" t="s">
        <v>207</v>
      </c>
      <c r="W31" s="15" t="s">
        <v>208</v>
      </c>
      <c r="X31" s="15"/>
      <c r="AC31" s="15"/>
      <c r="AD31" s="15"/>
      <c r="AE31" s="15"/>
      <c r="AF31" s="15"/>
      <c r="AG31" s="15"/>
      <c r="AH31" s="15"/>
      <c r="AI31" s="15"/>
      <c r="AO31" s="124"/>
      <c r="AP31" s="121" t="s">
        <v>206</v>
      </c>
      <c r="AQ31" s="124" t="s">
        <v>207</v>
      </c>
      <c r="AR31" s="121" t="s">
        <v>208</v>
      </c>
      <c r="AW31" s="111"/>
    </row>
    <row r="32">
      <c r="A32" s="38" t="s">
        <v>281</v>
      </c>
      <c r="B32" s="15" t="s">
        <v>126</v>
      </c>
      <c r="C32" s="28">
        <v>1.0199463E8</v>
      </c>
      <c r="E32" s="98" t="s">
        <v>374</v>
      </c>
      <c r="F32" s="108" t="s">
        <v>252</v>
      </c>
      <c r="G32" s="119" t="s">
        <v>123</v>
      </c>
      <c r="H32" s="119" t="s">
        <v>156</v>
      </c>
      <c r="I32" s="43"/>
      <c r="J32" s="98" t="s">
        <v>376</v>
      </c>
      <c r="K32" s="108" t="s">
        <v>252</v>
      </c>
      <c r="L32" s="119" t="s">
        <v>156</v>
      </c>
      <c r="M32" s="119" t="s">
        <v>223</v>
      </c>
      <c r="N32" s="2"/>
      <c r="O32" s="98" t="s">
        <v>285</v>
      </c>
      <c r="P32" s="7" t="s">
        <v>225</v>
      </c>
      <c r="Q32" s="119" t="s">
        <v>156</v>
      </c>
      <c r="R32" s="108" t="s">
        <v>252</v>
      </c>
      <c r="S32" s="2"/>
      <c r="T32" s="98" t="s">
        <v>288</v>
      </c>
      <c r="U32" s="7" t="s">
        <v>123</v>
      </c>
      <c r="V32" s="119" t="s">
        <v>223</v>
      </c>
      <c r="W32" s="7" t="s">
        <v>399</v>
      </c>
      <c r="X32" s="7"/>
      <c r="AC32" s="7"/>
      <c r="AD32" s="7"/>
      <c r="AE32" s="7"/>
      <c r="AF32" s="7"/>
      <c r="AG32" s="7"/>
      <c r="AH32" s="7"/>
      <c r="AI32" s="7"/>
      <c r="AO32" s="121" t="s">
        <v>228</v>
      </c>
      <c r="AP32" s="7" t="s">
        <v>156</v>
      </c>
      <c r="AQ32" s="7" t="s">
        <v>222</v>
      </c>
      <c r="AR32" s="125" t="s">
        <v>390</v>
      </c>
      <c r="AW32" s="111"/>
    </row>
    <row r="33">
      <c r="A33" s="42" t="s">
        <v>389</v>
      </c>
      <c r="B33" s="15" t="s">
        <v>391</v>
      </c>
      <c r="C33" s="28">
        <v>1.164959754E9</v>
      </c>
      <c r="E33" s="113">
        <v>44052.0</v>
      </c>
      <c r="F33" s="108" t="s">
        <v>252</v>
      </c>
      <c r="G33" s="119" t="s">
        <v>156</v>
      </c>
      <c r="H33" s="119" t="s">
        <v>123</v>
      </c>
      <c r="I33" s="43"/>
      <c r="J33" s="113">
        <v>44059.0</v>
      </c>
      <c r="K33" s="119" t="s">
        <v>156</v>
      </c>
      <c r="L33" s="119" t="s">
        <v>223</v>
      </c>
      <c r="M33" s="108" t="s">
        <v>252</v>
      </c>
      <c r="N33" s="2"/>
      <c r="O33" s="113">
        <v>44066.0</v>
      </c>
      <c r="P33" s="7" t="s">
        <v>222</v>
      </c>
      <c r="Q33" s="108" t="s">
        <v>252</v>
      </c>
      <c r="R33" s="119" t="s">
        <v>123</v>
      </c>
      <c r="S33" s="2"/>
      <c r="T33" s="113">
        <v>44073.0</v>
      </c>
      <c r="U33" s="7" t="s">
        <v>252</v>
      </c>
      <c r="V33" s="7" t="s">
        <v>123</v>
      </c>
      <c r="W33" s="7" t="s">
        <v>222</v>
      </c>
      <c r="X33" s="7"/>
      <c r="AC33" s="7"/>
      <c r="AD33" s="7"/>
      <c r="AE33" s="7"/>
      <c r="AF33" s="7"/>
      <c r="AG33" s="7"/>
      <c r="AH33" s="7"/>
      <c r="AI33" s="7"/>
      <c r="AO33" s="126">
        <v>44045.0</v>
      </c>
      <c r="AP33" s="125" t="s">
        <v>252</v>
      </c>
      <c r="AQ33" s="7" t="s">
        <v>222</v>
      </c>
      <c r="AR33" s="125" t="s">
        <v>392</v>
      </c>
      <c r="AW33" s="111"/>
    </row>
    <row r="34">
      <c r="A34" s="38" t="s">
        <v>388</v>
      </c>
      <c r="B34" s="15" t="s">
        <v>382</v>
      </c>
      <c r="C34" s="28" t="s">
        <v>393</v>
      </c>
      <c r="E34" s="110"/>
      <c r="F34" s="108" t="s">
        <v>252</v>
      </c>
      <c r="G34" s="119" t="s">
        <v>123</v>
      </c>
      <c r="H34" s="119" t="s">
        <v>156</v>
      </c>
      <c r="I34" s="43"/>
      <c r="J34" s="110"/>
      <c r="K34" s="119" t="s">
        <v>223</v>
      </c>
      <c r="L34" s="119" t="s">
        <v>231</v>
      </c>
      <c r="M34" s="119" t="s">
        <v>227</v>
      </c>
      <c r="N34" s="2"/>
      <c r="O34" s="7"/>
      <c r="P34" s="108" t="s">
        <v>252</v>
      </c>
      <c r="Q34" s="119" t="s">
        <v>123</v>
      </c>
      <c r="R34" s="7" t="s">
        <v>225</v>
      </c>
      <c r="S34" s="2"/>
      <c r="T34" s="7"/>
      <c r="U34" s="7" t="s">
        <v>252</v>
      </c>
      <c r="V34" s="7" t="s">
        <v>399</v>
      </c>
      <c r="W34" s="7" t="s">
        <v>156</v>
      </c>
      <c r="X34" s="7"/>
      <c r="AC34" s="7"/>
      <c r="AD34" s="7"/>
      <c r="AE34" s="7"/>
      <c r="AF34" s="7"/>
      <c r="AG34" s="7"/>
      <c r="AH34" s="7"/>
      <c r="AI34" s="7"/>
      <c r="AO34" s="124"/>
      <c r="AP34" s="125" t="s">
        <v>252</v>
      </c>
      <c r="AQ34" s="125" t="s">
        <v>394</v>
      </c>
      <c r="AR34" s="125" t="s">
        <v>156</v>
      </c>
      <c r="AW34" s="111"/>
    </row>
    <row r="35">
      <c r="A35" s="42" t="s">
        <v>387</v>
      </c>
      <c r="B35" s="15" t="s">
        <v>382</v>
      </c>
      <c r="C35" s="28" t="s">
        <v>395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W35" s="111"/>
    </row>
    <row r="36">
      <c r="A36" s="42" t="s">
        <v>390</v>
      </c>
      <c r="B36" s="15" t="s">
        <v>382</v>
      </c>
      <c r="C36" s="28" t="s">
        <v>396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W36" s="111"/>
    </row>
    <row r="37">
      <c r="A37" s="42" t="s">
        <v>392</v>
      </c>
      <c r="B37" s="2"/>
      <c r="C37" s="79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W37" s="111"/>
    </row>
    <row r="38">
      <c r="A38" s="42" t="s">
        <v>394</v>
      </c>
      <c r="B38" s="2"/>
      <c r="C38" s="79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W38" s="111"/>
    </row>
    <row r="39">
      <c r="A39" s="136" t="s">
        <v>399</v>
      </c>
      <c r="B39" s="15" t="s">
        <v>405</v>
      </c>
      <c r="C39" s="28">
        <v>8.88798694E8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7"/>
      <c r="AA39" s="15"/>
      <c r="AB39" s="2"/>
      <c r="AC39" s="2"/>
      <c r="AD39" s="2"/>
      <c r="AE39" s="2"/>
      <c r="AF39" s="2"/>
      <c r="AG39" s="2"/>
      <c r="AH39" s="2"/>
      <c r="AI39" s="2"/>
      <c r="AW39" s="111"/>
    </row>
    <row r="40">
      <c r="A40" s="42" t="s">
        <v>400</v>
      </c>
      <c r="B40" s="15" t="s">
        <v>382</v>
      </c>
      <c r="C40" s="28" t="s">
        <v>406</v>
      </c>
      <c r="F40" s="2"/>
      <c r="G40" s="2"/>
      <c r="H40" s="2"/>
      <c r="I40" s="48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15"/>
      <c r="AA40" s="2"/>
      <c r="AB40" s="2"/>
      <c r="AC40" s="2"/>
      <c r="AD40" s="2"/>
      <c r="AE40" s="2"/>
      <c r="AF40" s="2"/>
      <c r="AG40" s="2"/>
      <c r="AH40" s="2"/>
      <c r="AI40" s="2"/>
      <c r="AW40" s="111"/>
    </row>
    <row r="41">
      <c r="A41" s="42" t="s">
        <v>401</v>
      </c>
      <c r="B41" s="15" t="s">
        <v>382</v>
      </c>
      <c r="C41" s="28" t="s">
        <v>407</v>
      </c>
      <c r="E41" s="49" t="s">
        <v>204</v>
      </c>
      <c r="F41" s="50"/>
      <c r="G41" s="51" t="s">
        <v>294</v>
      </c>
      <c r="H41" s="52">
        <f>sum(I44:I1000)</f>
        <v>31500</v>
      </c>
      <c r="I41" s="51" t="s">
        <v>295</v>
      </c>
      <c r="J41" s="51">
        <v>5931.0</v>
      </c>
      <c r="K41" s="53"/>
      <c r="L41" s="51" t="s">
        <v>296</v>
      </c>
      <c r="N41" s="49" t="s">
        <v>204</v>
      </c>
      <c r="O41" s="50"/>
      <c r="P41" s="51" t="s">
        <v>294</v>
      </c>
      <c r="Q41" s="52">
        <f>sum(R44:R1000)</f>
        <v>27000</v>
      </c>
      <c r="R41" s="51" t="s">
        <v>295</v>
      </c>
      <c r="S41" s="51">
        <v>6509.0</v>
      </c>
      <c r="T41" s="53"/>
      <c r="U41" s="51" t="s">
        <v>296</v>
      </c>
      <c r="V41" s="2"/>
      <c r="W41" s="49" t="s">
        <v>204</v>
      </c>
      <c r="X41" s="50"/>
      <c r="Y41" s="51" t="s">
        <v>294</v>
      </c>
      <c r="Z41" s="52">
        <f>sum(AA44:AA88)</f>
        <v>31500</v>
      </c>
      <c r="AA41" s="51" t="s">
        <v>295</v>
      </c>
      <c r="AB41" s="51">
        <v>5048.0</v>
      </c>
      <c r="AC41" s="53"/>
      <c r="AD41" s="51" t="s">
        <v>296</v>
      </c>
      <c r="AE41" s="2"/>
      <c r="AF41" s="49" t="s">
        <v>204</v>
      </c>
      <c r="AG41" s="50"/>
      <c r="AH41" s="51" t="s">
        <v>294</v>
      </c>
      <c r="AI41" s="52">
        <f>sum(AJ44:AJ1000)</f>
        <v>31500</v>
      </c>
      <c r="AJ41" s="51" t="s">
        <v>295</v>
      </c>
      <c r="AK41" s="51">
        <v>5324.0</v>
      </c>
      <c r="AL41" s="53"/>
      <c r="AM41" s="51" t="s">
        <v>296</v>
      </c>
      <c r="AN41" s="137">
        <f>SUM(AN44:AN90)</f>
        <v>21.61587916</v>
      </c>
      <c r="AO41" s="49" t="s">
        <v>204</v>
      </c>
      <c r="AP41" s="50"/>
      <c r="AQ41" s="51" t="s">
        <v>294</v>
      </c>
      <c r="AR41" s="52">
        <f>sum(AS44:AS1000)</f>
        <v>31500</v>
      </c>
      <c r="AS41" s="51" t="s">
        <v>295</v>
      </c>
      <c r="AT41" s="51">
        <v>2926.0</v>
      </c>
      <c r="AU41" s="53"/>
      <c r="AV41" s="51" t="s">
        <v>296</v>
      </c>
      <c r="AW41" s="127">
        <f>SUM(AW44:AW90)</f>
        <v>32.3814294</v>
      </c>
    </row>
    <row r="42">
      <c r="A42" s="7" t="s">
        <v>404</v>
      </c>
      <c r="B42" s="2"/>
      <c r="C42" s="79"/>
      <c r="E42" s="54" t="s">
        <v>297</v>
      </c>
      <c r="F42" s="50"/>
      <c r="G42" s="51" t="s">
        <v>298</v>
      </c>
      <c r="H42" s="52">
        <f>iferror(H41/J41,"시가 입력 하셈")</f>
        <v>5.31107739</v>
      </c>
      <c r="I42" s="51" t="s">
        <v>299</v>
      </c>
      <c r="J42" s="55">
        <v>44054.0</v>
      </c>
      <c r="K42" s="53"/>
      <c r="L42" s="51" t="s">
        <v>301</v>
      </c>
      <c r="N42" s="54" t="s">
        <v>302</v>
      </c>
      <c r="O42" s="50"/>
      <c r="P42" s="51" t="s">
        <v>298</v>
      </c>
      <c r="Q42" s="52">
        <f>iferror(Q41/S41,"시가 입력 하셈")</f>
        <v>4.148102627</v>
      </c>
      <c r="R42" s="51" t="s">
        <v>299</v>
      </c>
      <c r="S42" s="55">
        <v>44060.0</v>
      </c>
      <c r="T42" s="53"/>
      <c r="U42" s="51" t="s">
        <v>301</v>
      </c>
      <c r="V42" s="2"/>
      <c r="W42" s="54" t="s">
        <v>304</v>
      </c>
      <c r="X42" s="50"/>
      <c r="Y42" s="51" t="s">
        <v>298</v>
      </c>
      <c r="Z42" s="52">
        <f>iferror(Z41/AB41,"시가 입력 하셈")</f>
        <v>6.240095087</v>
      </c>
      <c r="AA42" s="51" t="s">
        <v>299</v>
      </c>
      <c r="AB42" s="55">
        <v>44067.0</v>
      </c>
      <c r="AC42" s="53"/>
      <c r="AD42" s="51" t="s">
        <v>301</v>
      </c>
      <c r="AE42" s="2"/>
      <c r="AF42" s="54" t="s">
        <v>305</v>
      </c>
      <c r="AG42" s="50"/>
      <c r="AH42" s="51" t="s">
        <v>298</v>
      </c>
      <c r="AI42" s="52">
        <f>iferror(AI41/AK41,"시가 입력 하셈")</f>
        <v>5.916604057</v>
      </c>
      <c r="AJ42" s="51" t="s">
        <v>299</v>
      </c>
      <c r="AK42" s="128">
        <v>44074.0</v>
      </c>
      <c r="AL42" s="53"/>
      <c r="AM42" s="51" t="s">
        <v>301</v>
      </c>
      <c r="AN42" s="137">
        <f>sum(AI42,Z42,Q42,H42)</f>
        <v>21.61587916</v>
      </c>
      <c r="AO42" s="54" t="s">
        <v>398</v>
      </c>
      <c r="AP42" s="50"/>
      <c r="AQ42" s="51" t="s">
        <v>298</v>
      </c>
      <c r="AR42" s="52">
        <f>iferror(AR41/AT41,"시가 입력 하셈")</f>
        <v>10.76555024</v>
      </c>
      <c r="AS42" s="51" t="s">
        <v>299</v>
      </c>
      <c r="AT42" s="128">
        <v>44046.0</v>
      </c>
      <c r="AU42" s="53"/>
      <c r="AV42" s="51" t="s">
        <v>301</v>
      </c>
      <c r="AW42" s="127">
        <f>sum(AR42,AI42,Z42,Q42,H42)</f>
        <v>32.3814294</v>
      </c>
    </row>
    <row r="43">
      <c r="A43" s="7" t="s">
        <v>402</v>
      </c>
      <c r="B43" s="2"/>
      <c r="C43" s="79"/>
      <c r="E43" s="129" t="s">
        <v>306</v>
      </c>
      <c r="F43" s="130" t="s">
        <v>206</v>
      </c>
      <c r="G43" s="130" t="s">
        <v>207</v>
      </c>
      <c r="H43" s="130" t="s">
        <v>208</v>
      </c>
      <c r="I43" s="129" t="s">
        <v>209</v>
      </c>
      <c r="J43" s="51" t="s">
        <v>210</v>
      </c>
      <c r="K43" s="59" t="s">
        <v>211</v>
      </c>
      <c r="L43" s="51" t="s">
        <v>307</v>
      </c>
      <c r="M43" s="15"/>
      <c r="N43" s="60" t="s">
        <v>306</v>
      </c>
      <c r="O43" s="61" t="s">
        <v>206</v>
      </c>
      <c r="P43" s="61" t="s">
        <v>207</v>
      </c>
      <c r="Q43" s="61" t="s">
        <v>208</v>
      </c>
      <c r="R43" s="60" t="s">
        <v>209</v>
      </c>
      <c r="S43" s="51" t="s">
        <v>210</v>
      </c>
      <c r="T43" s="59" t="s">
        <v>211</v>
      </c>
      <c r="U43" s="51" t="s">
        <v>307</v>
      </c>
      <c r="V43" s="2"/>
      <c r="W43" s="58"/>
      <c r="X43" s="131" t="s">
        <v>206</v>
      </c>
      <c r="Y43" s="131" t="s">
        <v>207</v>
      </c>
      <c r="Z43" s="131" t="s">
        <v>208</v>
      </c>
      <c r="AA43" s="132" t="s">
        <v>209</v>
      </c>
      <c r="AB43" s="51" t="s">
        <v>210</v>
      </c>
      <c r="AC43" s="59" t="s">
        <v>211</v>
      </c>
      <c r="AD43" s="51" t="s">
        <v>307</v>
      </c>
      <c r="AE43" s="2"/>
      <c r="AF43" s="58"/>
      <c r="AG43" s="58" t="s">
        <v>206</v>
      </c>
      <c r="AH43" s="58" t="s">
        <v>207</v>
      </c>
      <c r="AI43" s="58" t="s">
        <v>208</v>
      </c>
      <c r="AJ43" s="57" t="s">
        <v>209</v>
      </c>
      <c r="AK43" s="51" t="s">
        <v>210</v>
      </c>
      <c r="AL43" s="59" t="s">
        <v>211</v>
      </c>
      <c r="AM43" s="51" t="s">
        <v>307</v>
      </c>
      <c r="AN43" s="137"/>
      <c r="AO43" s="58"/>
      <c r="AP43" s="58" t="s">
        <v>206</v>
      </c>
      <c r="AQ43" s="58" t="s">
        <v>207</v>
      </c>
      <c r="AR43" s="58" t="s">
        <v>208</v>
      </c>
      <c r="AS43" s="57" t="s">
        <v>209</v>
      </c>
      <c r="AT43" s="51" t="s">
        <v>210</v>
      </c>
      <c r="AU43" s="59" t="s">
        <v>211</v>
      </c>
      <c r="AV43" s="51" t="s">
        <v>307</v>
      </c>
      <c r="AW43" s="127"/>
    </row>
    <row r="44">
      <c r="A44" s="7" t="s">
        <v>403</v>
      </c>
      <c r="B44" s="2"/>
      <c r="C44" s="79"/>
      <c r="E44" s="81" t="s">
        <v>146</v>
      </c>
      <c r="F44" s="71" t="str">
        <f t="shared" ref="F44:H44" si="1">if(countifs({F$2:F$4;F$7:F$9;F$12:F$14;F$17:F$19;F$22:F$24;F$27:F$29;F$32:F$34},$E44)=0,,countifs({F$2:F$4;F$7:F$9;F$12:F$14;F$17:F$19;F$22:F$24;F$27:F$29;F$32:F$34},$E44))</f>
        <v/>
      </c>
      <c r="G44" s="72" t="str">
        <f t="shared" si="1"/>
        <v/>
      </c>
      <c r="H44" s="73" t="str">
        <f t="shared" si="1"/>
        <v/>
      </c>
      <c r="I44" s="62" t="str">
        <f t="shared" ref="I44:I90" si="7">if((F44*700)+(G44*500)+(H44*300)=0,"",(F44*700)+(G44*500)+(H44*300))</f>
        <v/>
      </c>
      <c r="J44" s="69" t="str">
        <f t="shared" ref="J44:J90" si="8">iferror(VLOOKUP($E44,$A$2:$C1000,2,0),"아이디 입력 하셈")</f>
        <v>kava19t9phvtndcvlcx2f840jm0fpphu0rxz3q72vzv</v>
      </c>
      <c r="K44" s="69">
        <f t="shared" ref="K44:K90" si="9">iferror(VLOOKUP($E44,$A$2:$C1000,3,0),"아이디 입력 하셈")</f>
        <v>897850324</v>
      </c>
      <c r="L44" s="69">
        <f t="shared" ref="L44:L90" si="10">iferror(I44/J$41,"시가 입력 하셈")</f>
        <v>0</v>
      </c>
      <c r="M44" s="15"/>
      <c r="N44" s="81" t="s">
        <v>146</v>
      </c>
      <c r="O44" s="71" t="str">
        <f t="shared" ref="O44:Q44" si="2">if(countifs({K$2:K$4;K$7:K$9;K$12:K$14;K$17:K$19;K$22:K$24;K$27:K$29;K$32:K$34},$N44)=0,"",countifs({K$2:K$4;K$7:K$9;K$12:K$14;K$17:K$19;K$22:K$24;K$27:K$29;K$32:K$34},$N44))</f>
        <v/>
      </c>
      <c r="P44" s="72" t="str">
        <f t="shared" si="2"/>
        <v/>
      </c>
      <c r="Q44" s="73">
        <f t="shared" si="2"/>
        <v>1</v>
      </c>
      <c r="R44" s="68">
        <f t="shared" ref="R44:R90" si="12">if((O44*700)+(P44*500)+(Q44*300)=0,"",(O44*700)+(P44*500)+(Q44*300))</f>
        <v>300</v>
      </c>
      <c r="S44" s="69" t="str">
        <f t="shared" ref="S44:S90" si="13">iferror(VLOOKUP($N44,$A$2:$C1000,2,0),"아이디 입력 하셈")</f>
        <v>kava19t9phvtndcvlcx2f840jm0fpphu0rxz3q72vzv</v>
      </c>
      <c r="T44" s="69">
        <f t="shared" ref="T44:T90" si="14">iferror(VLOOKUP($N44,$A$2:$C1000,3,0),"아이디 입력 하셈")</f>
        <v>897850324</v>
      </c>
      <c r="U44" s="69">
        <f t="shared" ref="U44:U90" si="15">iferror(R44/S$41,"시가 입력 하셈")</f>
        <v>0.04609002919</v>
      </c>
      <c r="V44" s="2"/>
      <c r="W44" s="81" t="s">
        <v>146</v>
      </c>
      <c r="X44" s="74" t="str">
        <f t="shared" ref="X44:Z44" si="3">if(countifs({P$2:P$4;P$7:P$9;P$12:P$14;P$17:P$19;P$22:P$24;P$27:P$29;P$32:P$34},$W44)=0,"",countifs({P$2:P$4;P$7:P$9;P$12:P$14;P$17:P$19;P$22:P$24;P$27:P$29;P$32:P$34},$W44))</f>
        <v/>
      </c>
      <c r="Y44" s="75" t="str">
        <f t="shared" si="3"/>
        <v/>
      </c>
      <c r="Z44" s="76" t="str">
        <f t="shared" si="3"/>
        <v/>
      </c>
      <c r="AA44" s="77" t="str">
        <f t="shared" ref="AA44:AA90" si="17">if((X44*700)+(Y44*500)+(Z44*300)=0,"",(X44*700)+(Y44*500)+(Z44*300))</f>
        <v/>
      </c>
      <c r="AB44" s="69" t="str">
        <f>iferror(VLOOKUP($W44,$A$2:$C1000,2,0),"아이디 입력 하셈")</f>
        <v>kava19t9phvtndcvlcx2f840jm0fpphu0rxz3q72vzv</v>
      </c>
      <c r="AC44" s="69">
        <f t="shared" ref="AC44:AC90" si="18">iferror(VLOOKUP($W44,$A$2:$C1000,3,0),"아이디 입력 하셈")</f>
        <v>897850324</v>
      </c>
      <c r="AD44" s="69">
        <f t="shared" ref="AD44:AD90" si="19">iferror(AA44/AB$41,"시가 입력 하셈")</f>
        <v>0</v>
      </c>
      <c r="AE44" s="2"/>
      <c r="AF44" s="81" t="s">
        <v>146</v>
      </c>
      <c r="AG44" s="2" t="str">
        <f t="shared" ref="AG44:AI44" si="4">if(countifs({U$2:U$4;U$7:U$9;U$12:U$14;U$17:U$19;U$22:U$24;U$27:U$29;U$32:U$34},$AF44)=0,"",countifs({U$2:U$4;U$7:U$9;U$12:U$14;U$17:U$19;U$22:U$24;U$27:U$29;U$32:U$34},$AF44))</f>
        <v/>
      </c>
      <c r="AH44" s="2" t="str">
        <f t="shared" si="4"/>
        <v/>
      </c>
      <c r="AI44" s="2" t="str">
        <f t="shared" si="4"/>
        <v/>
      </c>
      <c r="AJ44" s="68" t="str">
        <f t="shared" ref="AJ44:AJ90" si="21">if((AG44*700)+(AH44*500)+(AI44*300)=0,"",(AG44*700)+(AH44*500)+(AI44*300))</f>
        <v/>
      </c>
      <c r="AK44" s="69" t="str">
        <f t="shared" ref="AK44:AK90" si="22">iferror(VLOOKUP($AF44,$A$2:$C1000,2,0),"아이디 입력 하셈")</f>
        <v>kava19t9phvtndcvlcx2f840jm0fpphu0rxz3q72vzv</v>
      </c>
      <c r="AL44" s="69">
        <f t="shared" ref="AL44:AL90" si="23">iferror(VLOOKUP($AF44,$A$2:$C1000,3,0),"아이디 입력 하셈")</f>
        <v>897850324</v>
      </c>
      <c r="AM44" s="69">
        <f t="shared" ref="AM44:AM90" si="24">iferror(AJ44/AK$41,"시가 입력 하셈")</f>
        <v>0</v>
      </c>
      <c r="AN44" s="138">
        <f t="shared" ref="AN44:AN88" si="25">sum(AM44,AD44,U44,L44,C44)</f>
        <v>0.04609002919</v>
      </c>
      <c r="AO44" s="81" t="s">
        <v>146</v>
      </c>
      <c r="AP44" s="2" t="str">
        <f t="shared" ref="AP44:AR44" si="5">if(countifs({AP$2:AP$4;AP$7:AP$9;AP$12:AP$14;AP$17:AP$19;AP$22:AP$24;AP$27:AP$29;AP$32:AP$34},$AO44)=0,"",countifs({AP$2:AP$4;AP$7:AP$9;AP$12:AP$14;AP$17:AP$19;AP$22:AP$24;AP$27:AP$29;AP$32:AP$34},$AO44))</f>
        <v/>
      </c>
      <c r="AQ44" s="2" t="str">
        <f t="shared" si="5"/>
        <v/>
      </c>
      <c r="AR44" s="2">
        <f t="shared" si="5"/>
        <v>1</v>
      </c>
      <c r="AS44" s="68">
        <f t="shared" ref="AS44:AS90" si="27">if((AP44*700)+(AQ44*500)+(AR44*300)=0,"",(AP44*700)+(AQ44*500)+(AR44*300))</f>
        <v>300</v>
      </c>
      <c r="AT44" s="69" t="str">
        <f t="shared" ref="AT44:AT63" si="28">iferror(VLOOKUP($AO44,$A$2:$C1000,2,0),"아이디 입력 하셈")</f>
        <v>kava19t9phvtndcvlcx2f840jm0fpphu0rxz3q72vzv</v>
      </c>
      <c r="AU44" s="69">
        <f t="shared" ref="AU44:AU62" si="29">iferror(VLOOKUP($AO44,$A$2:$C1000,3,0),"아이디 입력 하셈")</f>
        <v>897850324</v>
      </c>
      <c r="AV44" s="69">
        <f t="shared" ref="AV44:AV90" si="30">iferror(AS44/AT$41,"시가 입력 하셈")</f>
        <v>0.1025290499</v>
      </c>
      <c r="AW44" s="127">
        <f t="shared" ref="AW44:AW88" si="31">sum(AV44,AM44,AD44,U44,L44)</f>
        <v>0.1486190791</v>
      </c>
    </row>
    <row r="45">
      <c r="A45" s="46"/>
      <c r="B45" s="2"/>
      <c r="C45" s="79"/>
      <c r="E45" s="81" t="s">
        <v>123</v>
      </c>
      <c r="F45" s="83" t="str">
        <f t="shared" ref="F45:H45" si="6">if(countifs({F$2:F$4;F$7:F$9;F$12:F$14;F$17:F$19;F$22:F$24;F$27:F$29;F$32:F$34},$E45)=0,,countifs({F$2:F$4;F$7:F$9;F$12:F$14;F$17:F$19;F$22:F$24;F$27:F$29;F$32:F$34},$E45))</f>
        <v/>
      </c>
      <c r="G45" s="78">
        <f t="shared" si="6"/>
        <v>5</v>
      </c>
      <c r="H45" s="84">
        <f t="shared" si="6"/>
        <v>1</v>
      </c>
      <c r="I45" s="89">
        <f t="shared" si="7"/>
        <v>2800</v>
      </c>
      <c r="J45" s="81" t="str">
        <f t="shared" si="8"/>
        <v>kava18avv3trcy53jqwftgsqunlc6lnvu5x2lz3wfg7</v>
      </c>
      <c r="K45" s="81">
        <f t="shared" si="9"/>
        <v>880278364</v>
      </c>
      <c r="L45" s="81">
        <f t="shared" si="10"/>
        <v>0.472095768</v>
      </c>
      <c r="N45" s="81" t="s">
        <v>123</v>
      </c>
      <c r="O45" s="83">
        <f t="shared" ref="O45:Q45" si="11">if(countifs({K$2:K$4;K$7:K$9;K$12:K$14;K$17:K$19;K$22:K$24;K$27:K$29;K$32:K$34},$N45)=0,"",countifs({K$2:K$4;K$7:K$9;K$12:K$14;K$17:K$19;K$22:K$24;K$27:K$29;K$32:K$34},$N45))</f>
        <v>2</v>
      </c>
      <c r="P45" s="78">
        <f t="shared" si="11"/>
        <v>2</v>
      </c>
      <c r="Q45" s="84">
        <f t="shared" si="11"/>
        <v>1</v>
      </c>
      <c r="R45" s="80">
        <f t="shared" si="12"/>
        <v>2700</v>
      </c>
      <c r="S45" s="81" t="str">
        <f t="shared" si="13"/>
        <v>kava18avv3trcy53jqwftgsqunlc6lnvu5x2lz3wfg7</v>
      </c>
      <c r="T45" s="81">
        <f t="shared" si="14"/>
        <v>880278364</v>
      </c>
      <c r="U45" s="81">
        <f t="shared" si="15"/>
        <v>0.4148102627</v>
      </c>
      <c r="V45" s="2"/>
      <c r="W45" s="81" t="s">
        <v>123</v>
      </c>
      <c r="X45" s="85">
        <f t="shared" ref="X45:Z45" si="16">if(countifs({P$2:P$4;P$7:P$9;P$12:P$14;P$17:P$19;P$22:P$24;P$27:P$29;P$32:P$34},$W45)=0,"",countifs({P$2:P$4;P$7:P$9;P$12:P$14;P$17:P$19;P$22:P$24;P$27:P$29;P$32:P$34},$W45))</f>
        <v>2</v>
      </c>
      <c r="Y45" s="86">
        <f t="shared" si="16"/>
        <v>6</v>
      </c>
      <c r="Z45" s="87">
        <f t="shared" si="16"/>
        <v>2</v>
      </c>
      <c r="AA45" s="88">
        <f t="shared" si="17"/>
        <v>5000</v>
      </c>
      <c r="AB45" s="81" t="str">
        <f t="shared" ref="AB45:AB90" si="35">iferror(VLOOKUP($E45,$A$2:$C1000,2,0),"아이디 입력 하셈")</f>
        <v>kava18avv3trcy53jqwftgsqunlc6lnvu5x2lz3wfg7</v>
      </c>
      <c r="AC45" s="81">
        <f t="shared" si="18"/>
        <v>880278364</v>
      </c>
      <c r="AD45" s="81">
        <f t="shared" si="19"/>
        <v>0.9904912837</v>
      </c>
      <c r="AE45" s="2"/>
      <c r="AF45" s="81" t="s">
        <v>123</v>
      </c>
      <c r="AG45" s="2">
        <f t="shared" ref="AG45:AI45" si="20">if(countifs({U$2:U$4;U$7:U$9;U$12:U$14;U$17:U$19;U$22:U$24;U$27:U$29;U$32:U$34},$AF45)=0,"",countifs({U$2:U$4;U$7:U$9;U$12:U$14;U$17:U$19;U$22:U$24;U$27:U$29;U$32:U$34},$AF45))</f>
        <v>3</v>
      </c>
      <c r="AH45" s="2">
        <f t="shared" si="20"/>
        <v>2</v>
      </c>
      <c r="AI45" s="2">
        <f t="shared" si="20"/>
        <v>4</v>
      </c>
      <c r="AJ45" s="80">
        <f t="shared" si="21"/>
        <v>4300</v>
      </c>
      <c r="AK45" s="81" t="str">
        <f t="shared" si="22"/>
        <v>kava18avv3trcy53jqwftgsqunlc6lnvu5x2lz3wfg7</v>
      </c>
      <c r="AL45" s="81">
        <f t="shared" si="23"/>
        <v>880278364</v>
      </c>
      <c r="AM45" s="81">
        <f t="shared" si="24"/>
        <v>0.807663411</v>
      </c>
      <c r="AN45" s="137">
        <f t="shared" si="25"/>
        <v>2.685060725</v>
      </c>
      <c r="AO45" s="81" t="s">
        <v>123</v>
      </c>
      <c r="AP45" s="2">
        <f t="shared" ref="AP45:AR45" si="26">if(countifs({AP$2:AP$4;AP$7:AP$9;AP$12:AP$14;AP$17:AP$19;AP$22:AP$24;AP$27:AP$29;AP$32:AP$34},$AO45)=0,"",countifs({AP$2:AP$4;AP$7:AP$9;AP$12:AP$14;AP$17:AP$19;AP$22:AP$24;AP$27:AP$29;AP$32:AP$34},$AO45))</f>
        <v>1</v>
      </c>
      <c r="AQ45" s="2">
        <f t="shared" si="26"/>
        <v>3</v>
      </c>
      <c r="AR45" s="2">
        <f t="shared" si="26"/>
        <v>1</v>
      </c>
      <c r="AS45" s="80">
        <f t="shared" si="27"/>
        <v>2500</v>
      </c>
      <c r="AT45" s="69" t="str">
        <f t="shared" si="28"/>
        <v>kava18avv3trcy53jqwftgsqunlc6lnvu5x2lz3wfg7</v>
      </c>
      <c r="AU45" s="69">
        <f t="shared" si="29"/>
        <v>880278364</v>
      </c>
      <c r="AV45" s="81">
        <f t="shared" si="30"/>
        <v>0.8544087491</v>
      </c>
      <c r="AW45" s="127">
        <f t="shared" si="31"/>
        <v>3.539469475</v>
      </c>
    </row>
    <row r="46">
      <c r="A46" s="46"/>
      <c r="B46" s="2"/>
      <c r="C46" s="79"/>
      <c r="E46" s="81" t="s">
        <v>148</v>
      </c>
      <c r="F46" s="83" t="str">
        <f t="shared" ref="F46:H46" si="32">if(countifs({F$2:F$4;F$7:F$9;F$12:F$14;F$17:F$19;F$22:F$24;F$27:F$29;F$32:F$34},$E46)=0,,countifs({F$2:F$4;F$7:F$9;F$12:F$14;F$17:F$19;F$22:F$24;F$27:F$29;F$32:F$34},$E46))</f>
        <v/>
      </c>
      <c r="G46" s="78" t="str">
        <f t="shared" si="32"/>
        <v/>
      </c>
      <c r="H46" s="84">
        <f t="shared" si="32"/>
        <v>1</v>
      </c>
      <c r="I46" s="89">
        <f t="shared" si="7"/>
        <v>300</v>
      </c>
      <c r="J46" s="81" t="str">
        <f t="shared" si="8"/>
        <v>kava1ys70jvnajkv88529ys6urjcyle3k2j9r24g6a7</v>
      </c>
      <c r="K46" s="81">
        <f t="shared" si="9"/>
        <v>100245396</v>
      </c>
      <c r="L46" s="81">
        <f t="shared" si="10"/>
        <v>0.05058168943</v>
      </c>
      <c r="N46" s="81" t="s">
        <v>148</v>
      </c>
      <c r="O46" s="83" t="str">
        <f t="shared" ref="O46:Q46" si="33">if(countifs({K$2:K$4;K$7:K$9;K$12:K$14;K$17:K$19;K$22:K$24;K$27:K$29;K$32:K$34},$N46)=0,"",countifs({K$2:K$4;K$7:K$9;K$12:K$14;K$17:K$19;K$22:K$24;K$27:K$29;K$32:K$34},$N46))</f>
        <v/>
      </c>
      <c r="P46" s="78" t="str">
        <f t="shared" si="33"/>
        <v/>
      </c>
      <c r="Q46" s="84" t="str">
        <f t="shared" si="33"/>
        <v/>
      </c>
      <c r="R46" s="80" t="str">
        <f t="shared" si="12"/>
        <v/>
      </c>
      <c r="S46" s="81" t="str">
        <f t="shared" si="13"/>
        <v>kava1ys70jvnajkv88529ys6urjcyle3k2j9r24g6a7</v>
      </c>
      <c r="T46" s="81">
        <f t="shared" si="14"/>
        <v>100245396</v>
      </c>
      <c r="U46" s="81">
        <f t="shared" si="15"/>
        <v>0</v>
      </c>
      <c r="V46" s="2"/>
      <c r="W46" s="81" t="s">
        <v>148</v>
      </c>
      <c r="X46" s="85" t="str">
        <f t="shared" ref="X46:Z46" si="34">if(countifs({P$2:P$4;P$7:P$9;P$12:P$14;P$17:P$19;P$22:P$24;P$27:P$29;P$32:P$34},$W46)=0,"",countifs({P$2:P$4;P$7:P$9;P$12:P$14;P$17:P$19;P$22:P$24;P$27:P$29;P$32:P$34},$W46))</f>
        <v/>
      </c>
      <c r="Y46" s="86" t="str">
        <f t="shared" si="34"/>
        <v/>
      </c>
      <c r="Z46" s="87" t="str">
        <f t="shared" si="34"/>
        <v/>
      </c>
      <c r="AA46" s="88" t="str">
        <f t="shared" si="17"/>
        <v/>
      </c>
      <c r="AB46" s="81" t="str">
        <f t="shared" si="35"/>
        <v>kava1ys70jvnajkv88529ys6urjcyle3k2j9r24g6a7</v>
      </c>
      <c r="AC46" s="81">
        <f t="shared" si="18"/>
        <v>100245396</v>
      </c>
      <c r="AD46" s="81">
        <f t="shared" si="19"/>
        <v>0</v>
      </c>
      <c r="AE46" s="2"/>
      <c r="AF46" s="81" t="s">
        <v>148</v>
      </c>
      <c r="AG46" s="2" t="str">
        <f t="shared" ref="AG46:AI46" si="36">if(countifs({U$2:U$4;U$7:U$9;U$12:U$14;U$17:U$19;U$22:U$24;U$27:U$29;U$32:U$34},$AF46)=0,"",countifs({U$2:U$4;U$7:U$9;U$12:U$14;U$17:U$19;U$22:U$24;U$27:U$29;U$32:U$34},$AF46))</f>
        <v/>
      </c>
      <c r="AH46" s="2" t="str">
        <f t="shared" si="36"/>
        <v/>
      </c>
      <c r="AI46" s="2" t="str">
        <f t="shared" si="36"/>
        <v/>
      </c>
      <c r="AJ46" s="80" t="str">
        <f t="shared" si="21"/>
        <v/>
      </c>
      <c r="AK46" s="81" t="str">
        <f t="shared" si="22"/>
        <v>kava1ys70jvnajkv88529ys6urjcyle3k2j9r24g6a7</v>
      </c>
      <c r="AL46" s="81">
        <f t="shared" si="23"/>
        <v>100245396</v>
      </c>
      <c r="AM46" s="81">
        <f t="shared" si="24"/>
        <v>0</v>
      </c>
      <c r="AN46" s="138">
        <f t="shared" si="25"/>
        <v>0.05058168943</v>
      </c>
      <c r="AO46" s="81" t="s">
        <v>148</v>
      </c>
      <c r="AP46" s="2" t="str">
        <f t="shared" ref="AP46:AR46" si="37">if(countifs({AP$2:AP$4;AP$7:AP$9;AP$12:AP$14;AP$17:AP$19;AP$22:AP$24;AP$27:AP$29;AP$32:AP$34},$AO46)=0,"",countifs({AP$2:AP$4;AP$7:AP$9;AP$12:AP$14;AP$17:AP$19;AP$22:AP$24;AP$27:AP$29;AP$32:AP$34},$AO46))</f>
        <v/>
      </c>
      <c r="AQ46" s="2">
        <f t="shared" si="37"/>
        <v>1</v>
      </c>
      <c r="AR46" s="2" t="str">
        <f t="shared" si="37"/>
        <v/>
      </c>
      <c r="AS46" s="80">
        <f t="shared" si="27"/>
        <v>500</v>
      </c>
      <c r="AT46" s="69" t="str">
        <f t="shared" si="28"/>
        <v>kava1ys70jvnajkv88529ys6urjcyle3k2j9r24g6a7</v>
      </c>
      <c r="AU46" s="69">
        <f t="shared" si="29"/>
        <v>100245396</v>
      </c>
      <c r="AV46" s="81">
        <f t="shared" si="30"/>
        <v>0.1708817498</v>
      </c>
      <c r="AW46" s="127">
        <f t="shared" si="31"/>
        <v>0.2214634393</v>
      </c>
    </row>
    <row r="47">
      <c r="A47" s="46"/>
      <c r="B47" s="2"/>
      <c r="C47" s="79"/>
      <c r="E47" s="81" t="s">
        <v>124</v>
      </c>
      <c r="F47" s="83">
        <f t="shared" ref="F47:H47" si="38">if(countifs({F$2:F$4;F$7:F$9;F$12:F$14;F$17:F$19;F$22:F$24;F$27:F$29;F$32:F$34},$E47)=0,,countifs({F$2:F$4;F$7:F$9;F$12:F$14;F$17:F$19;F$22:F$24;F$27:F$29;F$32:F$34},$E47))</f>
        <v>1</v>
      </c>
      <c r="G47" s="78">
        <f t="shared" si="38"/>
        <v>1</v>
      </c>
      <c r="H47" s="84">
        <f t="shared" si="38"/>
        <v>1</v>
      </c>
      <c r="I47" s="89">
        <f t="shared" si="7"/>
        <v>1500</v>
      </c>
      <c r="J47" s="81" t="str">
        <f t="shared" si="8"/>
        <v>kava1vlrlzk604w5tjql5g695u29k2j8dsa23tyf6vd</v>
      </c>
      <c r="K47" s="81">
        <f t="shared" si="9"/>
        <v>1376732364</v>
      </c>
      <c r="L47" s="81">
        <f t="shared" si="10"/>
        <v>0.2529084471</v>
      </c>
      <c r="M47" s="2"/>
      <c r="N47" s="81" t="s">
        <v>124</v>
      </c>
      <c r="O47" s="83" t="str">
        <f t="shared" ref="O47:Q47" si="39">if(countifs({K$2:K$4;K$7:K$9;K$12:K$14;K$17:K$19;K$22:K$24;K$27:K$29;K$32:K$34},$N47)=0,"",countifs({K$2:K$4;K$7:K$9;K$12:K$14;K$17:K$19;K$22:K$24;K$27:K$29;K$32:K$34},$N47))</f>
        <v/>
      </c>
      <c r="P47" s="78" t="str">
        <f t="shared" si="39"/>
        <v/>
      </c>
      <c r="Q47" s="84" t="str">
        <f t="shared" si="39"/>
        <v/>
      </c>
      <c r="R47" s="80" t="str">
        <f t="shared" si="12"/>
        <v/>
      </c>
      <c r="S47" s="81" t="str">
        <f t="shared" si="13"/>
        <v>kava1vlrlzk604w5tjql5g695u29k2j8dsa23tyf6vd</v>
      </c>
      <c r="T47" s="81">
        <f t="shared" si="14"/>
        <v>1376732364</v>
      </c>
      <c r="U47" s="81">
        <f t="shared" si="15"/>
        <v>0</v>
      </c>
      <c r="V47" s="2"/>
      <c r="W47" s="81" t="s">
        <v>124</v>
      </c>
      <c r="X47" s="85" t="str">
        <f t="shared" ref="X47:Z47" si="40">if(countifs({P$2:P$4;P$7:P$9;P$12:P$14;P$17:P$19;P$22:P$24;P$27:P$29;P$32:P$34},$W47)=0,"",countifs({P$2:P$4;P$7:P$9;P$12:P$14;P$17:P$19;P$22:P$24;P$27:P$29;P$32:P$34},$W47))</f>
        <v/>
      </c>
      <c r="Y47" s="86" t="str">
        <f t="shared" si="40"/>
        <v/>
      </c>
      <c r="Z47" s="87" t="str">
        <f t="shared" si="40"/>
        <v/>
      </c>
      <c r="AA47" s="88" t="str">
        <f t="shared" si="17"/>
        <v/>
      </c>
      <c r="AB47" s="81" t="str">
        <f t="shared" si="35"/>
        <v>kava1vlrlzk604w5tjql5g695u29k2j8dsa23tyf6vd</v>
      </c>
      <c r="AC47" s="81">
        <f t="shared" si="18"/>
        <v>1376732364</v>
      </c>
      <c r="AD47" s="81">
        <f t="shared" si="19"/>
        <v>0</v>
      </c>
      <c r="AE47" s="2"/>
      <c r="AF47" s="81" t="s">
        <v>124</v>
      </c>
      <c r="AG47" s="2" t="str">
        <f t="shared" ref="AG47:AI47" si="41">if(countifs({U$2:U$4;U$7:U$9;U$12:U$14;U$17:U$19;U$22:U$24;U$27:U$29;U$32:U$34},$AF47)=0,"",countifs({U$2:U$4;U$7:U$9;U$12:U$14;U$17:U$19;U$22:U$24;U$27:U$29;U$32:U$34},$AF47))</f>
        <v/>
      </c>
      <c r="AH47" s="2">
        <f t="shared" si="41"/>
        <v>1</v>
      </c>
      <c r="AI47" s="2" t="str">
        <f t="shared" si="41"/>
        <v/>
      </c>
      <c r="AJ47" s="80">
        <f t="shared" si="21"/>
        <v>500</v>
      </c>
      <c r="AK47" s="81" t="str">
        <f t="shared" si="22"/>
        <v>kava1vlrlzk604w5tjql5g695u29k2j8dsa23tyf6vd</v>
      </c>
      <c r="AL47" s="81">
        <f t="shared" si="23"/>
        <v>1376732364</v>
      </c>
      <c r="AM47" s="81">
        <f t="shared" si="24"/>
        <v>0.09391435011</v>
      </c>
      <c r="AN47" s="137">
        <f t="shared" si="25"/>
        <v>0.3468227973</v>
      </c>
      <c r="AO47" s="81" t="s">
        <v>124</v>
      </c>
      <c r="AP47" s="2" t="str">
        <f t="shared" ref="AP47:AR47" si="42">if(countifs({AP$2:AP$4;AP$7:AP$9;AP$12:AP$14;AP$17:AP$19;AP$22:AP$24;AP$27:AP$29;AP$32:AP$34},$AO47)=0,"",countifs({AP$2:AP$4;AP$7:AP$9;AP$12:AP$14;AP$17:AP$19;AP$22:AP$24;AP$27:AP$29;AP$32:AP$34},$AO47))</f>
        <v/>
      </c>
      <c r="AQ47" s="2" t="str">
        <f t="shared" si="42"/>
        <v/>
      </c>
      <c r="AR47" s="2" t="str">
        <f t="shared" si="42"/>
        <v/>
      </c>
      <c r="AS47" s="80" t="str">
        <f t="shared" si="27"/>
        <v/>
      </c>
      <c r="AT47" s="69" t="str">
        <f t="shared" si="28"/>
        <v>kava1vlrlzk604w5tjql5g695u29k2j8dsa23tyf6vd</v>
      </c>
      <c r="AU47" s="69">
        <f t="shared" si="29"/>
        <v>1376732364</v>
      </c>
      <c r="AV47" s="81">
        <f t="shared" si="30"/>
        <v>0</v>
      </c>
      <c r="AW47" s="127">
        <f t="shared" si="31"/>
        <v>0.3468227973</v>
      </c>
    </row>
    <row r="48">
      <c r="A48" s="46"/>
      <c r="B48" s="2"/>
      <c r="C48" s="79"/>
      <c r="E48" s="81" t="s">
        <v>156</v>
      </c>
      <c r="F48" s="83">
        <f t="shared" ref="F48:H48" si="43">if(countifs({F$2:F$4;F$7:F$9;F$12:F$14;F$17:F$19;F$22:F$24;F$27:F$29;F$32:F$34},$E48)=0,,countifs({F$2:F$4;F$7:F$9;F$12:F$14;F$17:F$19;F$22:F$24;F$27:F$29;F$32:F$34},$E48))</f>
        <v>6</v>
      </c>
      <c r="G48" s="78">
        <f t="shared" si="43"/>
        <v>4</v>
      </c>
      <c r="H48" s="84">
        <f t="shared" si="43"/>
        <v>3</v>
      </c>
      <c r="I48" s="89">
        <f t="shared" si="7"/>
        <v>7100</v>
      </c>
      <c r="J48" s="81" t="str">
        <f t="shared" si="8"/>
        <v>kava173r39jp8s44epdqf5p6cjnny0p62edhxhh2sgy</v>
      </c>
      <c r="K48" s="81">
        <f t="shared" si="9"/>
        <v>1374642024</v>
      </c>
      <c r="L48" s="81">
        <f t="shared" si="10"/>
        <v>1.197099983</v>
      </c>
      <c r="M48" s="2"/>
      <c r="N48" s="81" t="s">
        <v>156</v>
      </c>
      <c r="O48" s="83">
        <f t="shared" ref="O48:Q48" si="44">if(countifs({K$2:K$4;K$7:K$9;K$12:K$14;K$17:K$19;K$22:K$24;K$27:K$29;K$32:K$34},$N48)=0,"",countifs({K$2:K$4;K$7:K$9;K$12:K$14;K$17:K$19;K$22:K$24;K$27:K$29;K$32:K$34},$N48))</f>
        <v>5</v>
      </c>
      <c r="P48" s="78">
        <f t="shared" si="44"/>
        <v>6</v>
      </c>
      <c r="Q48" s="84">
        <f t="shared" si="44"/>
        <v>1</v>
      </c>
      <c r="R48" s="80">
        <f t="shared" si="12"/>
        <v>6800</v>
      </c>
      <c r="S48" s="81" t="str">
        <f t="shared" si="13"/>
        <v>kava173r39jp8s44epdqf5p6cjnny0p62edhxhh2sgy</v>
      </c>
      <c r="T48" s="81">
        <f t="shared" si="14"/>
        <v>1374642024</v>
      </c>
      <c r="U48" s="81">
        <f t="shared" si="15"/>
        <v>1.044707328</v>
      </c>
      <c r="V48" s="2"/>
      <c r="W48" s="81" t="s">
        <v>156</v>
      </c>
      <c r="X48" s="85">
        <f t="shared" ref="X48:Z48" si="45">if(countifs({P$2:P$4;P$7:P$9;P$12:P$14;P$17:P$19;P$22:P$24;P$27:P$29;P$32:P$34},$W48)=0,"",countifs({P$2:P$4;P$7:P$9;P$12:P$14;P$17:P$19;P$22:P$24;P$27:P$29;P$32:P$34},$W48))</f>
        <v>6</v>
      </c>
      <c r="Y48" s="86">
        <f t="shared" si="45"/>
        <v>6</v>
      </c>
      <c r="Z48" s="87">
        <f t="shared" si="45"/>
        <v>3</v>
      </c>
      <c r="AA48" s="88">
        <f t="shared" si="17"/>
        <v>8100</v>
      </c>
      <c r="AB48" s="81" t="str">
        <f t="shared" si="35"/>
        <v>kava173r39jp8s44epdqf5p6cjnny0p62edhxhh2sgy</v>
      </c>
      <c r="AC48" s="81">
        <f t="shared" si="18"/>
        <v>1374642024</v>
      </c>
      <c r="AD48" s="81">
        <f t="shared" si="19"/>
        <v>1.60459588</v>
      </c>
      <c r="AE48" s="2"/>
      <c r="AF48" s="81" t="s">
        <v>156</v>
      </c>
      <c r="AG48" s="2">
        <f t="shared" ref="AG48:AI48" si="46">if(countifs({U$2:U$4;U$7:U$9;U$12:U$14;U$17:U$19;U$22:U$24;U$27:U$29;U$32:U$34},$AF48)=0,"",countifs({U$2:U$4;U$7:U$9;U$12:U$14;U$17:U$19;U$22:U$24;U$27:U$29;U$32:U$34},$AF48))</f>
        <v>9</v>
      </c>
      <c r="AH48" s="2">
        <f t="shared" si="46"/>
        <v>1</v>
      </c>
      <c r="AI48" s="2">
        <f t="shared" si="46"/>
        <v>6</v>
      </c>
      <c r="AJ48" s="80">
        <f t="shared" si="21"/>
        <v>8600</v>
      </c>
      <c r="AK48" s="81" t="str">
        <f t="shared" si="22"/>
        <v>kava173r39jp8s44epdqf5p6cjnny0p62edhxhh2sgy</v>
      </c>
      <c r="AL48" s="81">
        <f t="shared" si="23"/>
        <v>1374642024</v>
      </c>
      <c r="AM48" s="81">
        <f t="shared" si="24"/>
        <v>1.615326822</v>
      </c>
      <c r="AN48" s="137">
        <f t="shared" si="25"/>
        <v>5.461730013</v>
      </c>
      <c r="AO48" s="81" t="s">
        <v>156</v>
      </c>
      <c r="AP48" s="2">
        <f t="shared" ref="AP48:AR48" si="47">if(countifs({AP$2:AP$4;AP$7:AP$9;AP$12:AP$14;AP$17:AP$19;AP$22:AP$24;AP$27:AP$29;AP$32:AP$34},$AO48)=0,"",countifs({AP$2:AP$4;AP$7:AP$9;AP$12:AP$14;AP$17:AP$19;AP$22:AP$24;AP$27:AP$29;AP$32:AP$34},$AO48))</f>
        <v>7</v>
      </c>
      <c r="AQ48" s="2">
        <f t="shared" si="47"/>
        <v>3</v>
      </c>
      <c r="AR48" s="2">
        <f t="shared" si="47"/>
        <v>1</v>
      </c>
      <c r="AS48" s="80">
        <f t="shared" si="27"/>
        <v>6700</v>
      </c>
      <c r="AT48" s="69" t="str">
        <f t="shared" si="28"/>
        <v>kava173r39jp8s44epdqf5p6cjnny0p62edhxhh2sgy</v>
      </c>
      <c r="AU48" s="69">
        <f t="shared" si="29"/>
        <v>1374642024</v>
      </c>
      <c r="AV48" s="81">
        <f t="shared" si="30"/>
        <v>2.289815448</v>
      </c>
      <c r="AW48" s="127">
        <f t="shared" si="31"/>
        <v>7.751545461</v>
      </c>
    </row>
    <row r="49">
      <c r="A49" s="46"/>
      <c r="B49" s="2"/>
      <c r="C49" s="79"/>
      <c r="E49" s="81" t="s">
        <v>119</v>
      </c>
      <c r="F49" s="83" t="str">
        <f t="shared" ref="F49:H49" si="48">if(countifs({F$2:F$4;F$7:F$9;F$12:F$14;F$17:F$19;F$22:F$24;F$27:F$29;F$32:F$34},$E49)=0,,countifs({F$2:F$4;F$7:F$9;F$12:F$14;F$17:F$19;F$22:F$24;F$27:F$29;F$32:F$34},$E49))</f>
        <v/>
      </c>
      <c r="G49" s="78" t="str">
        <f t="shared" si="48"/>
        <v/>
      </c>
      <c r="H49" s="84" t="str">
        <f t="shared" si="48"/>
        <v/>
      </c>
      <c r="I49" s="89" t="str">
        <f t="shared" si="7"/>
        <v/>
      </c>
      <c r="J49" s="81" t="str">
        <f t="shared" si="8"/>
        <v>kava1ys70jvnajkv88529ys6urjcyle3k2j9r24g6a7</v>
      </c>
      <c r="K49" s="81">
        <f t="shared" si="9"/>
        <v>100504293</v>
      </c>
      <c r="L49" s="81">
        <f t="shared" si="10"/>
        <v>0</v>
      </c>
      <c r="M49" s="2"/>
      <c r="N49" s="81" t="s">
        <v>119</v>
      </c>
      <c r="O49" s="83" t="str">
        <f t="shared" ref="O49:Q49" si="49">if(countifs({K$2:K$4;K$7:K$9;K$12:K$14;K$17:K$19;K$22:K$24;K$27:K$29;K$32:K$34},$N49)=0,"",countifs({K$2:K$4;K$7:K$9;K$12:K$14;K$17:K$19;K$22:K$24;K$27:K$29;K$32:K$34},$N49))</f>
        <v/>
      </c>
      <c r="P49" s="78" t="str">
        <f t="shared" si="49"/>
        <v/>
      </c>
      <c r="Q49" s="84" t="str">
        <f t="shared" si="49"/>
        <v/>
      </c>
      <c r="R49" s="80" t="str">
        <f t="shared" si="12"/>
        <v/>
      </c>
      <c r="S49" s="81" t="str">
        <f t="shared" si="13"/>
        <v>kava1ys70jvnajkv88529ys6urjcyle3k2j9r24g6a7</v>
      </c>
      <c r="T49" s="81">
        <f t="shared" si="14"/>
        <v>100504293</v>
      </c>
      <c r="U49" s="81">
        <f t="shared" si="15"/>
        <v>0</v>
      </c>
      <c r="V49" s="2"/>
      <c r="W49" s="81" t="s">
        <v>119</v>
      </c>
      <c r="X49" s="85" t="str">
        <f t="shared" ref="X49:Z49" si="50">if(countifs({P$2:P$4;P$7:P$9;P$12:P$14;P$17:P$19;P$22:P$24;P$27:P$29;P$32:P$34},$W49)=0,"",countifs({P$2:P$4;P$7:P$9;P$12:P$14;P$17:P$19;P$22:P$24;P$27:P$29;P$32:P$34},$W49))</f>
        <v/>
      </c>
      <c r="Y49" s="86" t="str">
        <f t="shared" si="50"/>
        <v/>
      </c>
      <c r="Z49" s="87" t="str">
        <f t="shared" si="50"/>
        <v/>
      </c>
      <c r="AA49" s="88" t="str">
        <f t="shared" si="17"/>
        <v/>
      </c>
      <c r="AB49" s="81" t="str">
        <f t="shared" si="35"/>
        <v>kava1ys70jvnajkv88529ys6urjcyle3k2j9r24g6a7</v>
      </c>
      <c r="AC49" s="81">
        <f t="shared" si="18"/>
        <v>100504293</v>
      </c>
      <c r="AD49" s="81">
        <f t="shared" si="19"/>
        <v>0</v>
      </c>
      <c r="AE49" s="2"/>
      <c r="AF49" s="81" t="s">
        <v>119</v>
      </c>
      <c r="AG49" s="2" t="str">
        <f t="shared" ref="AG49:AI49" si="51">if(countifs({U$2:U$4;U$7:U$9;U$12:U$14;U$17:U$19;U$22:U$24;U$27:U$29;U$32:U$34},$AF49)=0,"",countifs({U$2:U$4;U$7:U$9;U$12:U$14;U$17:U$19;U$22:U$24;U$27:U$29;U$32:U$34},$AF49))</f>
        <v/>
      </c>
      <c r="AH49" s="2" t="str">
        <f t="shared" si="51"/>
        <v/>
      </c>
      <c r="AI49" s="2" t="str">
        <f t="shared" si="51"/>
        <v/>
      </c>
      <c r="AJ49" s="80" t="str">
        <f t="shared" si="21"/>
        <v/>
      </c>
      <c r="AK49" s="81" t="str">
        <f t="shared" si="22"/>
        <v>kava1ys70jvnajkv88529ys6urjcyle3k2j9r24g6a7</v>
      </c>
      <c r="AL49" s="81">
        <f t="shared" si="23"/>
        <v>100504293</v>
      </c>
      <c r="AM49" s="81">
        <f t="shared" si="24"/>
        <v>0</v>
      </c>
      <c r="AN49" s="137">
        <f t="shared" si="25"/>
        <v>0</v>
      </c>
      <c r="AO49" s="81" t="s">
        <v>119</v>
      </c>
      <c r="AP49" s="2" t="str">
        <f t="shared" ref="AP49:AR49" si="52">if(countifs({AP$2:AP$4;AP$7:AP$9;AP$12:AP$14;AP$17:AP$19;AP$22:AP$24;AP$27:AP$29;AP$32:AP$34},$AO49)=0,"",countifs({AP$2:AP$4;AP$7:AP$9;AP$12:AP$14;AP$17:AP$19;AP$22:AP$24;AP$27:AP$29;AP$32:AP$34},$AO49))</f>
        <v/>
      </c>
      <c r="AQ49" s="2" t="str">
        <f t="shared" si="52"/>
        <v/>
      </c>
      <c r="AR49" s="2" t="str">
        <f t="shared" si="52"/>
        <v/>
      </c>
      <c r="AS49" s="80" t="str">
        <f t="shared" si="27"/>
        <v/>
      </c>
      <c r="AT49" s="69" t="str">
        <f t="shared" si="28"/>
        <v>kava1ys70jvnajkv88529ys6urjcyle3k2j9r24g6a7</v>
      </c>
      <c r="AU49" s="69">
        <f t="shared" si="29"/>
        <v>100504293</v>
      </c>
      <c r="AV49" s="81">
        <f t="shared" si="30"/>
        <v>0</v>
      </c>
      <c r="AW49" s="127">
        <f t="shared" si="31"/>
        <v>0</v>
      </c>
    </row>
    <row r="50">
      <c r="A50" s="46"/>
      <c r="B50" s="2"/>
      <c r="C50" s="79"/>
      <c r="E50" s="81" t="s">
        <v>202</v>
      </c>
      <c r="F50" s="83" t="str">
        <f t="shared" ref="F50:H50" si="53">if(countifs({F$2:F$4;F$7:F$9;F$12:F$14;F$17:F$19;F$22:F$24;F$27:F$29;F$32:F$34},$E50)=0,,countifs({F$2:F$4;F$7:F$9;F$12:F$14;F$17:F$19;F$22:F$24;F$27:F$29;F$32:F$34},$E50))</f>
        <v/>
      </c>
      <c r="G50" s="78" t="str">
        <f t="shared" si="53"/>
        <v/>
      </c>
      <c r="H50" s="84">
        <f t="shared" si="53"/>
        <v>2</v>
      </c>
      <c r="I50" s="89">
        <f t="shared" si="7"/>
        <v>600</v>
      </c>
      <c r="J50" s="81" t="str">
        <f t="shared" si="8"/>
        <v>kava1pzqm6h8pw7mv3vf6ssw4y0a8h4x3xpy0g0jxw7</v>
      </c>
      <c r="K50" s="81">
        <f t="shared" si="9"/>
        <v>1086805664</v>
      </c>
      <c r="L50" s="81">
        <f t="shared" si="10"/>
        <v>0.1011633789</v>
      </c>
      <c r="M50" s="15"/>
      <c r="N50" s="81" t="s">
        <v>202</v>
      </c>
      <c r="O50" s="83" t="str">
        <f t="shared" ref="O50:Q50" si="54">if(countifs({K$2:K$4;K$7:K$9;K$12:K$14;K$17:K$19;K$22:K$24;K$27:K$29;K$32:K$34},$N50)=0,"",countifs({K$2:K$4;K$7:K$9;K$12:K$14;K$17:K$19;K$22:K$24;K$27:K$29;K$32:K$34},$N50))</f>
        <v/>
      </c>
      <c r="P50" s="78" t="str">
        <f t="shared" si="54"/>
        <v/>
      </c>
      <c r="Q50" s="84" t="str">
        <f t="shared" si="54"/>
        <v/>
      </c>
      <c r="R50" s="80" t="str">
        <f t="shared" si="12"/>
        <v/>
      </c>
      <c r="S50" s="81" t="str">
        <f t="shared" si="13"/>
        <v>kava1pzqm6h8pw7mv3vf6ssw4y0a8h4x3xpy0g0jxw7</v>
      </c>
      <c r="T50" s="81">
        <f t="shared" si="14"/>
        <v>1086805664</v>
      </c>
      <c r="U50" s="81">
        <f t="shared" si="15"/>
        <v>0</v>
      </c>
      <c r="V50" s="2"/>
      <c r="W50" s="81" t="s">
        <v>202</v>
      </c>
      <c r="X50" s="85" t="str">
        <f t="shared" ref="X50:Z50" si="55">if(countifs({P$2:P$4;P$7:P$9;P$12:P$14;P$17:P$19;P$22:P$24;P$27:P$29;P$32:P$34},$W50)=0,"",countifs({P$2:P$4;P$7:P$9;P$12:P$14;P$17:P$19;P$22:P$24;P$27:P$29;P$32:P$34},$W50))</f>
        <v/>
      </c>
      <c r="Y50" s="86" t="str">
        <f t="shared" si="55"/>
        <v/>
      </c>
      <c r="Z50" s="87" t="str">
        <f t="shared" si="55"/>
        <v/>
      </c>
      <c r="AA50" s="88" t="str">
        <f t="shared" si="17"/>
        <v/>
      </c>
      <c r="AB50" s="81" t="str">
        <f t="shared" si="35"/>
        <v>kava1pzqm6h8pw7mv3vf6ssw4y0a8h4x3xpy0g0jxw7</v>
      </c>
      <c r="AC50" s="81">
        <f t="shared" si="18"/>
        <v>1086805664</v>
      </c>
      <c r="AD50" s="81">
        <f t="shared" si="19"/>
        <v>0</v>
      </c>
      <c r="AE50" s="2"/>
      <c r="AF50" s="81" t="s">
        <v>202</v>
      </c>
      <c r="AG50" s="2" t="str">
        <f t="shared" ref="AG50:AI50" si="56">if(countifs({U$2:U$4;U$7:U$9;U$12:U$14;U$17:U$19;U$22:U$24;U$27:U$29;U$32:U$34},$AF50)=0,"",countifs({U$2:U$4;U$7:U$9;U$12:U$14;U$17:U$19;U$22:U$24;U$27:U$29;U$32:U$34},$AF50))</f>
        <v/>
      </c>
      <c r="AH50" s="2" t="str">
        <f t="shared" si="56"/>
        <v/>
      </c>
      <c r="AI50" s="2" t="str">
        <f t="shared" si="56"/>
        <v/>
      </c>
      <c r="AJ50" s="80" t="str">
        <f t="shared" si="21"/>
        <v/>
      </c>
      <c r="AK50" s="81" t="str">
        <f t="shared" si="22"/>
        <v>kava1pzqm6h8pw7mv3vf6ssw4y0a8h4x3xpy0g0jxw7</v>
      </c>
      <c r="AL50" s="81">
        <f t="shared" si="23"/>
        <v>1086805664</v>
      </c>
      <c r="AM50" s="81">
        <f t="shared" si="24"/>
        <v>0</v>
      </c>
      <c r="AN50" s="137">
        <f t="shared" si="25"/>
        <v>0.1011633789</v>
      </c>
      <c r="AO50" s="81" t="s">
        <v>202</v>
      </c>
      <c r="AP50" s="2">
        <f t="shared" ref="AP50:AR50" si="57">if(countifs({AP$2:AP$4;AP$7:AP$9;AP$12:AP$14;AP$17:AP$19;AP$22:AP$24;AP$27:AP$29;AP$32:AP$34},$AO50)=0,"",countifs({AP$2:AP$4;AP$7:AP$9;AP$12:AP$14;AP$17:AP$19;AP$22:AP$24;AP$27:AP$29;AP$32:AP$34},$AO50))</f>
        <v>1</v>
      </c>
      <c r="AQ50" s="2" t="str">
        <f t="shared" si="57"/>
        <v/>
      </c>
      <c r="AR50" s="2" t="str">
        <f t="shared" si="57"/>
        <v/>
      </c>
      <c r="AS50" s="80">
        <f t="shared" si="27"/>
        <v>700</v>
      </c>
      <c r="AT50" s="69" t="str">
        <f t="shared" si="28"/>
        <v>kava1pzqm6h8pw7mv3vf6ssw4y0a8h4x3xpy0g0jxw7</v>
      </c>
      <c r="AU50" s="69">
        <f t="shared" si="29"/>
        <v>1086805664</v>
      </c>
      <c r="AV50" s="81">
        <f t="shared" si="30"/>
        <v>0.2392344498</v>
      </c>
      <c r="AW50" s="127">
        <f t="shared" si="31"/>
        <v>0.3403978286</v>
      </c>
    </row>
    <row r="51">
      <c r="A51" s="46"/>
      <c r="B51" s="2"/>
      <c r="C51" s="79"/>
      <c r="E51" s="81" t="s">
        <v>240</v>
      </c>
      <c r="F51" s="83" t="str">
        <f t="shared" ref="F51:H51" si="58">if(countifs({F$2:F$4;F$7:F$9;F$12:F$14;F$17:F$19;F$22:F$24;F$27:F$29;F$32:F$34},$E51)=0,,countifs({F$2:F$4;F$7:F$9;F$12:F$14;F$17:F$19;F$22:F$24;F$27:F$29;F$32:F$34},$E51))</f>
        <v/>
      </c>
      <c r="G51" s="78" t="str">
        <f t="shared" si="58"/>
        <v/>
      </c>
      <c r="H51" s="84" t="str">
        <f t="shared" si="58"/>
        <v/>
      </c>
      <c r="I51" s="89" t="str">
        <f t="shared" si="7"/>
        <v/>
      </c>
      <c r="J51" s="81" t="str">
        <f t="shared" si="8"/>
        <v>kava1ys70jvnajkv88529ys6urjcyle3k2j9r24g6a7</v>
      </c>
      <c r="K51" s="81">
        <f t="shared" si="9"/>
        <v>100913885</v>
      </c>
      <c r="L51" s="81">
        <f t="shared" si="10"/>
        <v>0</v>
      </c>
      <c r="M51" s="2"/>
      <c r="N51" s="81" t="s">
        <v>240</v>
      </c>
      <c r="O51" s="83" t="str">
        <f t="shared" ref="O51:Q51" si="59">if(countifs({K$2:K$4;K$7:K$9;K$12:K$14;K$17:K$19;K$22:K$24;K$27:K$29;K$32:K$34},$N51)=0,"",countifs({K$2:K$4;K$7:K$9;K$12:K$14;K$17:K$19;K$22:K$24;K$27:K$29;K$32:K$34},$N51))</f>
        <v/>
      </c>
      <c r="P51" s="78" t="str">
        <f t="shared" si="59"/>
        <v/>
      </c>
      <c r="Q51" s="84" t="str">
        <f t="shared" si="59"/>
        <v/>
      </c>
      <c r="R51" s="80" t="str">
        <f t="shared" si="12"/>
        <v/>
      </c>
      <c r="S51" s="81" t="str">
        <f t="shared" si="13"/>
        <v>kava1ys70jvnajkv88529ys6urjcyle3k2j9r24g6a7</v>
      </c>
      <c r="T51" s="81">
        <f t="shared" si="14"/>
        <v>100913885</v>
      </c>
      <c r="U51" s="81">
        <f t="shared" si="15"/>
        <v>0</v>
      </c>
      <c r="V51" s="2"/>
      <c r="W51" s="81" t="s">
        <v>240</v>
      </c>
      <c r="X51" s="85" t="str">
        <f t="shared" ref="X51:Z51" si="60">if(countifs({P$2:P$4;P$7:P$9;P$12:P$14;P$17:P$19;P$22:P$24;P$27:P$29;P$32:P$34},$W51)=0,"",countifs({P$2:P$4;P$7:P$9;P$12:P$14;P$17:P$19;P$22:P$24;P$27:P$29;P$32:P$34},$W51))</f>
        <v/>
      </c>
      <c r="Y51" s="86" t="str">
        <f t="shared" si="60"/>
        <v/>
      </c>
      <c r="Z51" s="87" t="str">
        <f t="shared" si="60"/>
        <v/>
      </c>
      <c r="AA51" s="88" t="str">
        <f t="shared" si="17"/>
        <v/>
      </c>
      <c r="AB51" s="81" t="str">
        <f t="shared" si="35"/>
        <v>kava1ys70jvnajkv88529ys6urjcyle3k2j9r24g6a7</v>
      </c>
      <c r="AC51" s="81">
        <f t="shared" si="18"/>
        <v>100913885</v>
      </c>
      <c r="AD51" s="81">
        <f t="shared" si="19"/>
        <v>0</v>
      </c>
      <c r="AE51" s="2"/>
      <c r="AF51" s="81" t="s">
        <v>240</v>
      </c>
      <c r="AG51" s="2" t="str">
        <f t="shared" ref="AG51:AI51" si="61">if(countifs({U$2:U$4;U$7:U$9;U$12:U$14;U$17:U$19;U$22:U$24;U$27:U$29;U$32:U$34},$AF51)=0,"",countifs({U$2:U$4;U$7:U$9;U$12:U$14;U$17:U$19;U$22:U$24;U$27:U$29;U$32:U$34},$AF51))</f>
        <v/>
      </c>
      <c r="AH51" s="2" t="str">
        <f t="shared" si="61"/>
        <v/>
      </c>
      <c r="AI51" s="2" t="str">
        <f t="shared" si="61"/>
        <v/>
      </c>
      <c r="AJ51" s="80" t="str">
        <f t="shared" si="21"/>
        <v/>
      </c>
      <c r="AK51" s="81" t="str">
        <f t="shared" si="22"/>
        <v>kava1ys70jvnajkv88529ys6urjcyle3k2j9r24g6a7</v>
      </c>
      <c r="AL51" s="81">
        <f t="shared" si="23"/>
        <v>100913885</v>
      </c>
      <c r="AM51" s="81">
        <f t="shared" si="24"/>
        <v>0</v>
      </c>
      <c r="AN51" s="137">
        <f t="shared" si="25"/>
        <v>0</v>
      </c>
      <c r="AO51" s="81" t="s">
        <v>240</v>
      </c>
      <c r="AP51" s="2" t="str">
        <f t="shared" ref="AP51:AR51" si="62">if(countifs({AP$2:AP$4;AP$7:AP$9;AP$12:AP$14;AP$17:AP$19;AP$22:AP$24;AP$27:AP$29;AP$32:AP$34},$AO51)=0,"",countifs({AP$2:AP$4;AP$7:AP$9;AP$12:AP$14;AP$17:AP$19;AP$22:AP$24;AP$27:AP$29;AP$32:AP$34},$AO51))</f>
        <v/>
      </c>
      <c r="AQ51" s="2" t="str">
        <f t="shared" si="62"/>
        <v/>
      </c>
      <c r="AR51" s="2" t="str">
        <f t="shared" si="62"/>
        <v/>
      </c>
      <c r="AS51" s="80" t="str">
        <f t="shared" si="27"/>
        <v/>
      </c>
      <c r="AT51" s="69" t="str">
        <f t="shared" si="28"/>
        <v>kava1ys70jvnajkv88529ys6urjcyle3k2j9r24g6a7</v>
      </c>
      <c r="AU51" s="69">
        <f t="shared" si="29"/>
        <v>100913885</v>
      </c>
      <c r="AV51" s="81">
        <f t="shared" si="30"/>
        <v>0</v>
      </c>
      <c r="AW51" s="127">
        <f t="shared" si="31"/>
        <v>0</v>
      </c>
    </row>
    <row r="52">
      <c r="A52" s="46"/>
      <c r="B52" s="2"/>
      <c r="C52" s="79"/>
      <c r="E52" s="81" t="s">
        <v>243</v>
      </c>
      <c r="F52" s="83" t="str">
        <f t="shared" ref="F52:H52" si="63">if(countifs({F$2:F$4;F$7:F$9;F$12:F$14;F$17:F$19;F$22:F$24;F$27:F$29;F$32:F$34},$E52)=0,,countifs({F$2:F$4;F$7:F$9;F$12:F$14;F$17:F$19;F$22:F$24;F$27:F$29;F$32:F$34},$E52))</f>
        <v/>
      </c>
      <c r="G52" s="78" t="str">
        <f t="shared" si="63"/>
        <v/>
      </c>
      <c r="H52" s="84">
        <f t="shared" si="63"/>
        <v>1</v>
      </c>
      <c r="I52" s="89">
        <f t="shared" si="7"/>
        <v>300</v>
      </c>
      <c r="J52" s="81" t="str">
        <f t="shared" si="8"/>
        <v>kava12w6678r0np4qr3g23ljvwm3zgmez565qd2dhhz</v>
      </c>
      <c r="K52" s="81">
        <f t="shared" si="9"/>
        <v>1187794454</v>
      </c>
      <c r="L52" s="81">
        <f t="shared" si="10"/>
        <v>0.05058168943</v>
      </c>
      <c r="N52" s="81" t="s">
        <v>243</v>
      </c>
      <c r="O52" s="83" t="str">
        <f t="shared" ref="O52:Q52" si="64">if(countifs({K$2:K$4;K$7:K$9;K$12:K$14;K$17:K$19;K$22:K$24;K$27:K$29;K$32:K$34},$N52)=0,"",countifs({K$2:K$4;K$7:K$9;K$12:K$14;K$17:K$19;K$22:K$24;K$27:K$29;K$32:K$34},$N52))</f>
        <v/>
      </c>
      <c r="P52" s="78" t="str">
        <f t="shared" si="64"/>
        <v/>
      </c>
      <c r="Q52" s="84">
        <f t="shared" si="64"/>
        <v>2</v>
      </c>
      <c r="R52" s="80">
        <f t="shared" si="12"/>
        <v>600</v>
      </c>
      <c r="S52" s="81" t="str">
        <f t="shared" si="13"/>
        <v>kava12w6678r0np4qr3g23ljvwm3zgmez565qd2dhhz</v>
      </c>
      <c r="T52" s="81">
        <f t="shared" si="14"/>
        <v>1187794454</v>
      </c>
      <c r="U52" s="81">
        <f t="shared" si="15"/>
        <v>0.09218005838</v>
      </c>
      <c r="V52" s="2"/>
      <c r="W52" s="81" t="s">
        <v>243</v>
      </c>
      <c r="X52" s="85" t="str">
        <f t="shared" ref="X52:Z52" si="65">if(countifs({P$2:P$4;P$7:P$9;P$12:P$14;P$17:P$19;P$22:P$24;P$27:P$29;P$32:P$34},$W52)=0,"",countifs({P$2:P$4;P$7:P$9;P$12:P$14;P$17:P$19;P$22:P$24;P$27:P$29;P$32:P$34},$W52))</f>
        <v/>
      </c>
      <c r="Y52" s="86" t="str">
        <f t="shared" si="65"/>
        <v/>
      </c>
      <c r="Z52" s="87" t="str">
        <f t="shared" si="65"/>
        <v/>
      </c>
      <c r="AA52" s="88" t="str">
        <f t="shared" si="17"/>
        <v/>
      </c>
      <c r="AB52" s="81" t="str">
        <f t="shared" si="35"/>
        <v>kava12w6678r0np4qr3g23ljvwm3zgmez565qd2dhhz</v>
      </c>
      <c r="AC52" s="81">
        <f t="shared" si="18"/>
        <v>1187794454</v>
      </c>
      <c r="AD52" s="81">
        <f t="shared" si="19"/>
        <v>0</v>
      </c>
      <c r="AE52" s="2"/>
      <c r="AF52" s="81" t="s">
        <v>243</v>
      </c>
      <c r="AG52" s="2" t="str">
        <f t="shared" ref="AG52:AI52" si="66">if(countifs({U$2:U$4;U$7:U$9;U$12:U$14;U$17:U$19;U$22:U$24;U$27:U$29;U$32:U$34},$AF52)=0,"",countifs({U$2:U$4;U$7:U$9;U$12:U$14;U$17:U$19;U$22:U$24;U$27:U$29;U$32:U$34},$AF52))</f>
        <v/>
      </c>
      <c r="AH52" s="2" t="str">
        <f t="shared" si="66"/>
        <v/>
      </c>
      <c r="AI52" s="2" t="str">
        <f t="shared" si="66"/>
        <v/>
      </c>
      <c r="AJ52" s="80" t="str">
        <f t="shared" si="21"/>
        <v/>
      </c>
      <c r="AK52" s="81" t="str">
        <f t="shared" si="22"/>
        <v>kava12w6678r0np4qr3g23ljvwm3zgmez565qd2dhhz</v>
      </c>
      <c r="AL52" s="81">
        <f t="shared" si="23"/>
        <v>1187794454</v>
      </c>
      <c r="AM52" s="81">
        <f t="shared" si="24"/>
        <v>0</v>
      </c>
      <c r="AN52" s="137">
        <f t="shared" si="25"/>
        <v>0.1427617478</v>
      </c>
      <c r="AO52" s="81" t="s">
        <v>243</v>
      </c>
      <c r="AP52" s="2" t="str">
        <f t="shared" ref="AP52:AR52" si="67">if(countifs({AP$2:AP$4;AP$7:AP$9;AP$12:AP$14;AP$17:AP$19;AP$22:AP$24;AP$27:AP$29;AP$32:AP$34},$AO52)=0,"",countifs({AP$2:AP$4;AP$7:AP$9;AP$12:AP$14;AP$17:AP$19;AP$22:AP$24;AP$27:AP$29;AP$32:AP$34},$AO52))</f>
        <v/>
      </c>
      <c r="AQ52" s="2" t="str">
        <f t="shared" si="67"/>
        <v/>
      </c>
      <c r="AR52" s="2" t="str">
        <f t="shared" si="67"/>
        <v/>
      </c>
      <c r="AS52" s="80" t="str">
        <f t="shared" si="27"/>
        <v/>
      </c>
      <c r="AT52" s="69" t="str">
        <f t="shared" si="28"/>
        <v>kava12w6678r0np4qr3g23ljvwm3zgmez565qd2dhhz</v>
      </c>
      <c r="AU52" s="69">
        <f t="shared" si="29"/>
        <v>1187794454</v>
      </c>
      <c r="AV52" s="81">
        <f t="shared" si="30"/>
        <v>0</v>
      </c>
      <c r="AW52" s="127">
        <f t="shared" si="31"/>
        <v>0.1427617478</v>
      </c>
    </row>
    <row r="53">
      <c r="A53" s="46"/>
      <c r="B53" s="2"/>
      <c r="C53" s="79"/>
      <c r="E53" s="81" t="s">
        <v>125</v>
      </c>
      <c r="F53" s="83" t="str">
        <f t="shared" ref="F53:H53" si="68">if(countifs({F$2:F$4;F$7:F$9;F$12:F$14;F$17:F$19;F$22:F$24;F$27:F$29;F$32:F$34},$E53)=0,,countifs({F$2:F$4;F$7:F$9;F$12:F$14;F$17:F$19;F$22:F$24;F$27:F$29;F$32:F$34},$E53))</f>
        <v/>
      </c>
      <c r="G53" s="78">
        <f t="shared" si="68"/>
        <v>1</v>
      </c>
      <c r="H53" s="84" t="str">
        <f t="shared" si="68"/>
        <v/>
      </c>
      <c r="I53" s="89">
        <f t="shared" si="7"/>
        <v>500</v>
      </c>
      <c r="J53" s="81" t="str">
        <f t="shared" si="8"/>
        <v>kava1rey3zzq7hr0v2llxz9t6tqunhew24mpq2dkr7f</v>
      </c>
      <c r="K53" s="81">
        <f t="shared" si="9"/>
        <v>1360190454</v>
      </c>
      <c r="L53" s="81">
        <f t="shared" si="10"/>
        <v>0.08430281571</v>
      </c>
      <c r="N53" s="81" t="s">
        <v>125</v>
      </c>
      <c r="O53" s="83" t="str">
        <f t="shared" ref="O53:Q53" si="69">if(countifs({K$2:K$4;K$7:K$9;K$12:K$14;K$17:K$19;K$22:K$24;K$27:K$29;K$32:K$34},$N53)=0,"",countifs({K$2:K$4;K$7:K$9;K$12:K$14;K$17:K$19;K$22:K$24;K$27:K$29;K$32:K$34},$N53))</f>
        <v/>
      </c>
      <c r="P53" s="78" t="str">
        <f t="shared" si="69"/>
        <v/>
      </c>
      <c r="Q53" s="84" t="str">
        <f t="shared" si="69"/>
        <v/>
      </c>
      <c r="R53" s="80" t="str">
        <f t="shared" si="12"/>
        <v/>
      </c>
      <c r="S53" s="81" t="str">
        <f t="shared" si="13"/>
        <v>kava1rey3zzq7hr0v2llxz9t6tqunhew24mpq2dkr7f</v>
      </c>
      <c r="T53" s="81">
        <f t="shared" si="14"/>
        <v>1360190454</v>
      </c>
      <c r="U53" s="81">
        <f t="shared" si="15"/>
        <v>0</v>
      </c>
      <c r="V53" s="2"/>
      <c r="W53" s="81" t="s">
        <v>125</v>
      </c>
      <c r="X53" s="85" t="str">
        <f t="shared" ref="X53:Z53" si="70">if(countifs({P$2:P$4;P$7:P$9;P$12:P$14;P$17:P$19;P$22:P$24;P$27:P$29;P$32:P$34},$W53)=0,"",countifs({P$2:P$4;P$7:P$9;P$12:P$14;P$17:P$19;P$22:P$24;P$27:P$29;P$32:P$34},$W53))</f>
        <v/>
      </c>
      <c r="Y53" s="86" t="str">
        <f t="shared" si="70"/>
        <v/>
      </c>
      <c r="Z53" s="87" t="str">
        <f t="shared" si="70"/>
        <v/>
      </c>
      <c r="AA53" s="88" t="str">
        <f t="shared" si="17"/>
        <v/>
      </c>
      <c r="AB53" s="81" t="str">
        <f t="shared" si="35"/>
        <v>kava1rey3zzq7hr0v2llxz9t6tqunhew24mpq2dkr7f</v>
      </c>
      <c r="AC53" s="81">
        <f t="shared" si="18"/>
        <v>1360190454</v>
      </c>
      <c r="AD53" s="81">
        <f t="shared" si="19"/>
        <v>0</v>
      </c>
      <c r="AE53" s="2"/>
      <c r="AF53" s="81" t="s">
        <v>125</v>
      </c>
      <c r="AG53" s="2" t="str">
        <f t="shared" ref="AG53:AI53" si="71">if(countifs({U$2:U$4;U$7:U$9;U$12:U$14;U$17:U$19;U$22:U$24;U$27:U$29;U$32:U$34},$AF53)=0,"",countifs({U$2:U$4;U$7:U$9;U$12:U$14;U$17:U$19;U$22:U$24;U$27:U$29;U$32:U$34},$AF53))</f>
        <v/>
      </c>
      <c r="AH53" s="2" t="str">
        <f t="shared" si="71"/>
        <v/>
      </c>
      <c r="AI53" s="2" t="str">
        <f t="shared" si="71"/>
        <v/>
      </c>
      <c r="AJ53" s="80" t="str">
        <f t="shared" si="21"/>
        <v/>
      </c>
      <c r="AK53" s="81" t="str">
        <f t="shared" si="22"/>
        <v>kava1rey3zzq7hr0v2llxz9t6tqunhew24mpq2dkr7f</v>
      </c>
      <c r="AL53" s="81">
        <f t="shared" si="23"/>
        <v>1360190454</v>
      </c>
      <c r="AM53" s="81">
        <f t="shared" si="24"/>
        <v>0</v>
      </c>
      <c r="AN53" s="138">
        <f t="shared" si="25"/>
        <v>0.08430281571</v>
      </c>
      <c r="AO53" s="81" t="s">
        <v>125</v>
      </c>
      <c r="AP53" s="2" t="str">
        <f t="shared" ref="AP53:AR53" si="72">if(countifs({AP$2:AP$4;AP$7:AP$9;AP$12:AP$14;AP$17:AP$19;AP$22:AP$24;AP$27:AP$29;AP$32:AP$34},$AO53)=0,"",countifs({AP$2:AP$4;AP$7:AP$9;AP$12:AP$14;AP$17:AP$19;AP$22:AP$24;AP$27:AP$29;AP$32:AP$34},$AO53))</f>
        <v/>
      </c>
      <c r="AQ53" s="2" t="str">
        <f t="shared" si="72"/>
        <v/>
      </c>
      <c r="AR53" s="2" t="str">
        <f t="shared" si="72"/>
        <v/>
      </c>
      <c r="AS53" s="80" t="str">
        <f t="shared" si="27"/>
        <v/>
      </c>
      <c r="AT53" s="69" t="str">
        <f t="shared" si="28"/>
        <v>kava1rey3zzq7hr0v2llxz9t6tqunhew24mpq2dkr7f</v>
      </c>
      <c r="AU53" s="69">
        <f t="shared" si="29"/>
        <v>1360190454</v>
      </c>
      <c r="AV53" s="81">
        <f t="shared" si="30"/>
        <v>0</v>
      </c>
      <c r="AW53" s="127">
        <f t="shared" si="31"/>
        <v>0.08430281571</v>
      </c>
    </row>
    <row r="54">
      <c r="A54" s="46"/>
      <c r="B54" s="2"/>
      <c r="C54" s="79"/>
      <c r="E54" s="81" t="s">
        <v>235</v>
      </c>
      <c r="F54" s="83" t="str">
        <f t="shared" ref="F54:H54" si="73">if(countifs({F$2:F$4;F$7:F$9;F$12:F$14;F$17:F$19;F$22:F$24;F$27:F$29;F$32:F$34},$E54)=0,,countifs({F$2:F$4;F$7:F$9;F$12:F$14;F$17:F$19;F$22:F$24;F$27:F$29;F$32:F$34},$E54))</f>
        <v/>
      </c>
      <c r="G54" s="78" t="str">
        <f t="shared" si="73"/>
        <v/>
      </c>
      <c r="H54" s="84" t="str">
        <f t="shared" si="73"/>
        <v/>
      </c>
      <c r="I54" s="89" t="str">
        <f t="shared" si="7"/>
        <v/>
      </c>
      <c r="J54" s="81" t="str">
        <f t="shared" si="8"/>
        <v>kava1ycyuk3mpw3dls45z9jqqhtp8amspjwrgt8xvey</v>
      </c>
      <c r="K54" s="81" t="str">
        <f t="shared" si="9"/>
        <v/>
      </c>
      <c r="L54" s="81">
        <f t="shared" si="10"/>
        <v>0</v>
      </c>
      <c r="N54" s="81" t="s">
        <v>235</v>
      </c>
      <c r="O54" s="83" t="str">
        <f t="shared" ref="O54:Q54" si="74">if(countifs({K$2:K$4;K$7:K$9;K$12:K$14;K$17:K$19;K$22:K$24;K$27:K$29;K$32:K$34},$N54)=0,"",countifs({K$2:K$4;K$7:K$9;K$12:K$14;K$17:K$19;K$22:K$24;K$27:K$29;K$32:K$34},$N54))</f>
        <v/>
      </c>
      <c r="P54" s="78" t="str">
        <f t="shared" si="74"/>
        <v/>
      </c>
      <c r="Q54" s="84" t="str">
        <f t="shared" si="74"/>
        <v/>
      </c>
      <c r="R54" s="80" t="str">
        <f t="shared" si="12"/>
        <v/>
      </c>
      <c r="S54" s="81" t="str">
        <f t="shared" si="13"/>
        <v>kava1ycyuk3mpw3dls45z9jqqhtp8amspjwrgt8xvey</v>
      </c>
      <c r="T54" s="81" t="str">
        <f t="shared" si="14"/>
        <v/>
      </c>
      <c r="U54" s="81">
        <f t="shared" si="15"/>
        <v>0</v>
      </c>
      <c r="V54" s="2"/>
      <c r="W54" s="81" t="s">
        <v>235</v>
      </c>
      <c r="X54" s="85" t="str">
        <f t="shared" ref="X54:Z54" si="75">if(countifs({P$2:P$4;P$7:P$9;P$12:P$14;P$17:P$19;P$22:P$24;P$27:P$29;P$32:P$34},$W54)=0,"",countifs({P$2:P$4;P$7:P$9;P$12:P$14;P$17:P$19;P$22:P$24;P$27:P$29;P$32:P$34},$W54))</f>
        <v/>
      </c>
      <c r="Y54" s="86" t="str">
        <f t="shared" si="75"/>
        <v/>
      </c>
      <c r="Z54" s="87" t="str">
        <f t="shared" si="75"/>
        <v/>
      </c>
      <c r="AA54" s="88" t="str">
        <f t="shared" si="17"/>
        <v/>
      </c>
      <c r="AB54" s="81" t="str">
        <f t="shared" si="35"/>
        <v>kava1ycyuk3mpw3dls45z9jqqhtp8amspjwrgt8xvey</v>
      </c>
      <c r="AC54" s="81" t="str">
        <f t="shared" si="18"/>
        <v/>
      </c>
      <c r="AD54" s="81">
        <f t="shared" si="19"/>
        <v>0</v>
      </c>
      <c r="AE54" s="2"/>
      <c r="AF54" s="81" t="s">
        <v>235</v>
      </c>
      <c r="AG54" s="2" t="str">
        <f t="shared" ref="AG54:AI54" si="76">if(countifs({U$2:U$4;U$7:U$9;U$12:U$14;U$17:U$19;U$22:U$24;U$27:U$29;U$32:U$34},$AF54)=0,"",countifs({U$2:U$4;U$7:U$9;U$12:U$14;U$17:U$19;U$22:U$24;U$27:U$29;U$32:U$34},$AF54))</f>
        <v/>
      </c>
      <c r="AH54" s="2" t="str">
        <f t="shared" si="76"/>
        <v/>
      </c>
      <c r="AI54" s="2" t="str">
        <f t="shared" si="76"/>
        <v/>
      </c>
      <c r="AJ54" s="80" t="str">
        <f t="shared" si="21"/>
        <v/>
      </c>
      <c r="AK54" s="81" t="str">
        <f t="shared" si="22"/>
        <v>kava1ycyuk3mpw3dls45z9jqqhtp8amspjwrgt8xvey</v>
      </c>
      <c r="AL54" s="81" t="str">
        <f t="shared" si="23"/>
        <v/>
      </c>
      <c r="AM54" s="81">
        <f t="shared" si="24"/>
        <v>0</v>
      </c>
      <c r="AN54" s="137">
        <f t="shared" si="25"/>
        <v>0</v>
      </c>
      <c r="AO54" s="81" t="s">
        <v>235</v>
      </c>
      <c r="AP54" s="2" t="str">
        <f t="shared" ref="AP54:AR54" si="77">if(countifs({AP$2:AP$4;AP$7:AP$9;AP$12:AP$14;AP$17:AP$19;AP$22:AP$24;AP$27:AP$29;AP$32:AP$34},$AO54)=0,"",countifs({AP$2:AP$4;AP$7:AP$9;AP$12:AP$14;AP$17:AP$19;AP$22:AP$24;AP$27:AP$29;AP$32:AP$34},$AO54))</f>
        <v/>
      </c>
      <c r="AQ54" s="2" t="str">
        <f t="shared" si="77"/>
        <v/>
      </c>
      <c r="AR54" s="2" t="str">
        <f t="shared" si="77"/>
        <v/>
      </c>
      <c r="AS54" s="80" t="str">
        <f t="shared" si="27"/>
        <v/>
      </c>
      <c r="AT54" s="69" t="str">
        <f t="shared" si="28"/>
        <v>kava1ycyuk3mpw3dls45z9jqqhtp8amspjwrgt8xvey</v>
      </c>
      <c r="AU54" s="69" t="str">
        <f t="shared" si="29"/>
        <v/>
      </c>
      <c r="AV54" s="81">
        <f t="shared" si="30"/>
        <v>0</v>
      </c>
      <c r="AW54" s="127">
        <f t="shared" si="31"/>
        <v>0</v>
      </c>
    </row>
    <row r="55">
      <c r="A55" s="46"/>
      <c r="B55" s="2"/>
      <c r="C55" s="79"/>
      <c r="E55" s="81" t="s">
        <v>250</v>
      </c>
      <c r="F55" s="83" t="str">
        <f t="shared" ref="F55:H55" si="78">if(countifs({F$2:F$4;F$7:F$9;F$12:F$14;F$17:F$19;F$22:F$24;F$27:F$29;F$32:F$34},$E55)=0,,countifs({F$2:F$4;F$7:F$9;F$12:F$14;F$17:F$19;F$22:F$24;F$27:F$29;F$32:F$34},$E55))</f>
        <v/>
      </c>
      <c r="G55" s="78" t="str">
        <f t="shared" si="78"/>
        <v/>
      </c>
      <c r="H55" s="84" t="str">
        <f t="shared" si="78"/>
        <v/>
      </c>
      <c r="I55" s="89" t="str">
        <f t="shared" si="7"/>
        <v/>
      </c>
      <c r="J55" s="81" t="str">
        <f t="shared" si="8"/>
        <v>kava1araw882cwlnnxmqey8urc6fk4fc7ddaz9gjqhh</v>
      </c>
      <c r="K55" s="81">
        <f t="shared" si="9"/>
        <v>1240078364</v>
      </c>
      <c r="L55" s="81">
        <f t="shared" si="10"/>
        <v>0</v>
      </c>
      <c r="N55" s="81" t="s">
        <v>250</v>
      </c>
      <c r="O55" s="83" t="str">
        <f t="shared" ref="O55:Q55" si="79">if(countifs({K$2:K$4;K$7:K$9;K$12:K$14;K$17:K$19;K$22:K$24;K$27:K$29;K$32:K$34},$N55)=0,"",countifs({K$2:K$4;K$7:K$9;K$12:K$14;K$17:K$19;K$22:K$24;K$27:K$29;K$32:K$34},$N55))</f>
        <v/>
      </c>
      <c r="P55" s="78" t="str">
        <f t="shared" si="79"/>
        <v/>
      </c>
      <c r="Q55" s="84" t="str">
        <f t="shared" si="79"/>
        <v/>
      </c>
      <c r="R55" s="80" t="str">
        <f t="shared" si="12"/>
        <v/>
      </c>
      <c r="S55" s="81" t="str">
        <f t="shared" si="13"/>
        <v>kava1araw882cwlnnxmqey8urc6fk4fc7ddaz9gjqhh</v>
      </c>
      <c r="T55" s="81">
        <f t="shared" si="14"/>
        <v>1240078364</v>
      </c>
      <c r="U55" s="81">
        <f t="shared" si="15"/>
        <v>0</v>
      </c>
      <c r="V55" s="2"/>
      <c r="W55" s="81" t="s">
        <v>250</v>
      </c>
      <c r="X55" s="85" t="str">
        <f t="shared" ref="X55:Z55" si="80">if(countifs({P$2:P$4;P$7:P$9;P$12:P$14;P$17:P$19;P$22:P$24;P$27:P$29;P$32:P$34},$W55)=0,"",countifs({P$2:P$4;P$7:P$9;P$12:P$14;P$17:P$19;P$22:P$24;P$27:P$29;P$32:P$34},$W55))</f>
        <v/>
      </c>
      <c r="Y55" s="86" t="str">
        <f t="shared" si="80"/>
        <v/>
      </c>
      <c r="Z55" s="87" t="str">
        <f t="shared" si="80"/>
        <v/>
      </c>
      <c r="AA55" s="88" t="str">
        <f t="shared" si="17"/>
        <v/>
      </c>
      <c r="AB55" s="81" t="str">
        <f t="shared" si="35"/>
        <v>kava1araw882cwlnnxmqey8urc6fk4fc7ddaz9gjqhh</v>
      </c>
      <c r="AC55" s="81">
        <f t="shared" si="18"/>
        <v>1240078364</v>
      </c>
      <c r="AD55" s="81">
        <f t="shared" si="19"/>
        <v>0</v>
      </c>
      <c r="AE55" s="2"/>
      <c r="AF55" s="81" t="s">
        <v>250</v>
      </c>
      <c r="AG55" s="2" t="str">
        <f t="shared" ref="AG55:AI55" si="81">if(countifs({U$2:U$4;U$7:U$9;U$12:U$14;U$17:U$19;U$22:U$24;U$27:U$29;U$32:U$34},$AF55)=0,"",countifs({U$2:U$4;U$7:U$9;U$12:U$14;U$17:U$19;U$22:U$24;U$27:U$29;U$32:U$34},$AF55))</f>
        <v/>
      </c>
      <c r="AH55" s="2" t="str">
        <f t="shared" si="81"/>
        <v/>
      </c>
      <c r="AI55" s="2" t="str">
        <f t="shared" si="81"/>
        <v/>
      </c>
      <c r="AJ55" s="80" t="str">
        <f t="shared" si="21"/>
        <v/>
      </c>
      <c r="AK55" s="81" t="str">
        <f t="shared" si="22"/>
        <v>kava1araw882cwlnnxmqey8urc6fk4fc7ddaz9gjqhh</v>
      </c>
      <c r="AL55" s="81">
        <f t="shared" si="23"/>
        <v>1240078364</v>
      </c>
      <c r="AM55" s="81">
        <f t="shared" si="24"/>
        <v>0</v>
      </c>
      <c r="AN55" s="137">
        <f t="shared" si="25"/>
        <v>0</v>
      </c>
      <c r="AO55" s="81" t="s">
        <v>250</v>
      </c>
      <c r="AP55" s="2" t="str">
        <f t="shared" ref="AP55:AR55" si="82">if(countifs({AP$2:AP$4;AP$7:AP$9;AP$12:AP$14;AP$17:AP$19;AP$22:AP$24;AP$27:AP$29;AP$32:AP$34},$AO55)=0,"",countifs({AP$2:AP$4;AP$7:AP$9;AP$12:AP$14;AP$17:AP$19;AP$22:AP$24;AP$27:AP$29;AP$32:AP$34},$AO55))</f>
        <v/>
      </c>
      <c r="AQ55" s="2" t="str">
        <f t="shared" si="82"/>
        <v/>
      </c>
      <c r="AR55" s="2" t="str">
        <f t="shared" si="82"/>
        <v/>
      </c>
      <c r="AS55" s="80" t="str">
        <f t="shared" si="27"/>
        <v/>
      </c>
      <c r="AT55" s="69" t="str">
        <f t="shared" si="28"/>
        <v>kava1araw882cwlnnxmqey8urc6fk4fc7ddaz9gjqhh</v>
      </c>
      <c r="AU55" s="69">
        <f t="shared" si="29"/>
        <v>1240078364</v>
      </c>
      <c r="AV55" s="81">
        <f t="shared" si="30"/>
        <v>0</v>
      </c>
      <c r="AW55" s="127">
        <f t="shared" si="31"/>
        <v>0</v>
      </c>
    </row>
    <row r="56">
      <c r="A56" s="46"/>
      <c r="B56" s="2"/>
      <c r="C56" s="79"/>
      <c r="E56" s="81" t="s">
        <v>120</v>
      </c>
      <c r="F56" s="78" t="str">
        <f t="shared" ref="F56:H56" si="83">if(countifs({F$2:F$4;F$7:F$9;F$12:F$14;F$17:F$19;F$22:F$24;F$27:F$29;F$32:F$34},$E56)=0,,countifs({F$2:F$4;F$7:F$9;F$12:F$14;F$17:F$19;F$22:F$24;F$27:F$29;F$32:F$34},$E56))</f>
        <v/>
      </c>
      <c r="G56" s="78" t="str">
        <f t="shared" si="83"/>
        <v/>
      </c>
      <c r="H56" s="78" t="str">
        <f t="shared" si="83"/>
        <v/>
      </c>
      <c r="I56" s="89" t="str">
        <f t="shared" si="7"/>
        <v/>
      </c>
      <c r="J56" s="81" t="str">
        <f t="shared" si="8"/>
        <v/>
      </c>
      <c r="K56" s="81" t="str">
        <f t="shared" si="9"/>
        <v/>
      </c>
      <c r="L56" s="81">
        <f t="shared" si="10"/>
        <v>0</v>
      </c>
      <c r="N56" s="81" t="s">
        <v>120</v>
      </c>
      <c r="O56" s="83" t="str">
        <f t="shared" ref="O56:Q56" si="84">if(countifs({K$2:K$4;K$7:K$9;K$12:K$14;K$17:K$19;K$22:K$24;K$27:K$29;K$32:K$34},$N56)=0,"",countifs({K$2:K$4;K$7:K$9;K$12:K$14;K$17:K$19;K$22:K$24;K$27:K$29;K$32:K$34},$N56))</f>
        <v/>
      </c>
      <c r="P56" s="78" t="str">
        <f t="shared" si="84"/>
        <v/>
      </c>
      <c r="Q56" s="84" t="str">
        <f t="shared" si="84"/>
        <v/>
      </c>
      <c r="R56" s="80" t="str">
        <f t="shared" si="12"/>
        <v/>
      </c>
      <c r="S56" s="81" t="str">
        <f t="shared" si="13"/>
        <v/>
      </c>
      <c r="T56" s="81" t="str">
        <f t="shared" si="14"/>
        <v/>
      </c>
      <c r="U56" s="81">
        <f t="shared" si="15"/>
        <v>0</v>
      </c>
      <c r="V56" s="2"/>
      <c r="W56" s="81" t="s">
        <v>120</v>
      </c>
      <c r="X56" s="85" t="str">
        <f t="shared" ref="X56:Z56" si="85">if(countifs({P$2:P$4;P$7:P$9;P$12:P$14;P$17:P$19;P$22:P$24;P$27:P$29;P$32:P$34},$W56)=0,"",countifs({P$2:P$4;P$7:P$9;P$12:P$14;P$17:P$19;P$22:P$24;P$27:P$29;P$32:P$34},$W56))</f>
        <v/>
      </c>
      <c r="Y56" s="86" t="str">
        <f t="shared" si="85"/>
        <v/>
      </c>
      <c r="Z56" s="87" t="str">
        <f t="shared" si="85"/>
        <v/>
      </c>
      <c r="AA56" s="88" t="str">
        <f t="shared" si="17"/>
        <v/>
      </c>
      <c r="AB56" s="81" t="str">
        <f t="shared" si="35"/>
        <v/>
      </c>
      <c r="AC56" s="81" t="str">
        <f t="shared" si="18"/>
        <v/>
      </c>
      <c r="AD56" s="81">
        <f t="shared" si="19"/>
        <v>0</v>
      </c>
      <c r="AE56" s="2"/>
      <c r="AF56" s="81" t="s">
        <v>120</v>
      </c>
      <c r="AG56" s="2" t="str">
        <f t="shared" ref="AG56:AI56" si="86">if(countifs({U$2:U$4;U$7:U$9;U$12:U$14;U$17:U$19;U$22:U$24;U$27:U$29;U$32:U$34},$AF56)=0,"",countifs({U$2:U$4;U$7:U$9;U$12:U$14;U$17:U$19;U$22:U$24;U$27:U$29;U$32:U$34},$AF56))</f>
        <v/>
      </c>
      <c r="AH56" s="2" t="str">
        <f t="shared" si="86"/>
        <v/>
      </c>
      <c r="AI56" s="2" t="str">
        <f t="shared" si="86"/>
        <v/>
      </c>
      <c r="AJ56" s="80" t="str">
        <f t="shared" si="21"/>
        <v/>
      </c>
      <c r="AK56" s="81" t="str">
        <f t="shared" si="22"/>
        <v/>
      </c>
      <c r="AL56" s="81" t="str">
        <f t="shared" si="23"/>
        <v/>
      </c>
      <c r="AM56" s="81">
        <f t="shared" si="24"/>
        <v>0</v>
      </c>
      <c r="AN56" s="137">
        <f t="shared" si="25"/>
        <v>0</v>
      </c>
      <c r="AO56" s="81" t="s">
        <v>120</v>
      </c>
      <c r="AP56" s="2" t="str">
        <f t="shared" ref="AP56:AR56" si="87">if(countifs({AP$2:AP$4;AP$7:AP$9;AP$12:AP$14;AP$17:AP$19;AP$22:AP$24;AP$27:AP$29;AP$32:AP$34},$AO56)=0,"",countifs({AP$2:AP$4;AP$7:AP$9;AP$12:AP$14;AP$17:AP$19;AP$22:AP$24;AP$27:AP$29;AP$32:AP$34},$AO56))</f>
        <v/>
      </c>
      <c r="AQ56" s="2" t="str">
        <f t="shared" si="87"/>
        <v/>
      </c>
      <c r="AR56" s="2" t="str">
        <f t="shared" si="87"/>
        <v/>
      </c>
      <c r="AS56" s="80" t="str">
        <f t="shared" si="27"/>
        <v/>
      </c>
      <c r="AT56" s="69" t="str">
        <f t="shared" si="28"/>
        <v/>
      </c>
      <c r="AU56" s="69" t="str">
        <f t="shared" si="29"/>
        <v/>
      </c>
      <c r="AV56" s="81">
        <f t="shared" si="30"/>
        <v>0</v>
      </c>
      <c r="AW56" s="127">
        <f t="shared" si="31"/>
        <v>0</v>
      </c>
    </row>
    <row r="57">
      <c r="A57" s="46"/>
      <c r="B57" s="2"/>
      <c r="C57" s="79"/>
      <c r="E57" s="81" t="s">
        <v>222</v>
      </c>
      <c r="F57" s="78">
        <f t="shared" ref="F57:H57" si="88">if(countifs({F$2:F$4;F$7:F$9;F$12:F$14;F$17:F$19;F$22:F$24;F$27:F$29;F$32:F$34},$E57)=0,,countifs({F$2:F$4;F$7:F$9;F$12:F$14;F$17:F$19;F$22:F$24;F$27:F$29;F$32:F$34},$E57))</f>
        <v>4</v>
      </c>
      <c r="G57" s="78">
        <f t="shared" si="88"/>
        <v>1</v>
      </c>
      <c r="H57" s="78">
        <f t="shared" si="88"/>
        <v>5</v>
      </c>
      <c r="I57" s="89">
        <f t="shared" si="7"/>
        <v>4800</v>
      </c>
      <c r="J57" s="81" t="str">
        <f t="shared" si="8"/>
        <v>kava16lmseu3ufkg3ec2xuulnmkdtq8phn60kz0a57r</v>
      </c>
      <c r="K57" s="81" t="str">
        <f t="shared" si="9"/>
        <v>786cb3a02e9fe3aa</v>
      </c>
      <c r="L57" s="81">
        <f t="shared" si="10"/>
        <v>0.8093070309</v>
      </c>
      <c r="N57" s="81" t="s">
        <v>222</v>
      </c>
      <c r="O57" s="83">
        <f t="shared" ref="O57:Q57" si="89">if(countifs({K$2:K$4;K$7:K$9;K$12:K$14;K$17:K$19;K$22:K$24;K$27:K$29;K$32:K$34},$N57)=0,"",countifs({K$2:K$4;K$7:K$9;K$12:K$14;K$17:K$19;K$22:K$24;K$27:K$29;K$32:K$34},$N57))</f>
        <v>1</v>
      </c>
      <c r="P57" s="78">
        <f t="shared" si="89"/>
        <v>4</v>
      </c>
      <c r="Q57" s="84">
        <f t="shared" si="89"/>
        <v>4</v>
      </c>
      <c r="R57" s="80">
        <f t="shared" si="12"/>
        <v>3900</v>
      </c>
      <c r="S57" s="81" t="str">
        <f t="shared" si="13"/>
        <v>kava16lmseu3ufkg3ec2xuulnmkdtq8phn60kz0a57r</v>
      </c>
      <c r="T57" s="81" t="str">
        <f t="shared" si="14"/>
        <v>786cb3a02e9fe3aa</v>
      </c>
      <c r="U57" s="81">
        <f t="shared" si="15"/>
        <v>0.5991703795</v>
      </c>
      <c r="V57" s="2"/>
      <c r="W57" s="81" t="s">
        <v>222</v>
      </c>
      <c r="X57" s="85">
        <f t="shared" ref="X57:Z57" si="90">if(countifs({P$2:P$4;P$7:P$9;P$12:P$14;P$17:P$19;P$22:P$24;P$27:P$29;P$32:P$34},$W57)=0,"",countifs({P$2:P$4;P$7:P$9;P$12:P$14;P$17:P$19;P$22:P$24;P$27:P$29;P$32:P$34},$W57))</f>
        <v>1</v>
      </c>
      <c r="Y57" s="86">
        <f t="shared" si="90"/>
        <v>4</v>
      </c>
      <c r="Z57" s="87">
        <f t="shared" si="90"/>
        <v>4</v>
      </c>
      <c r="AA57" s="92">
        <f t="shared" si="17"/>
        <v>3900</v>
      </c>
      <c r="AB57" s="81" t="str">
        <f t="shared" si="35"/>
        <v>kava16lmseu3ufkg3ec2xuulnmkdtq8phn60kz0a57r</v>
      </c>
      <c r="AC57" s="81" t="str">
        <f t="shared" si="18"/>
        <v>786cb3a02e9fe3aa</v>
      </c>
      <c r="AD57" s="81">
        <f t="shared" si="19"/>
        <v>0.7725832013</v>
      </c>
      <c r="AE57" s="2"/>
      <c r="AF57" s="81" t="s">
        <v>222</v>
      </c>
      <c r="AG57" s="2" t="str">
        <f t="shared" ref="AG57:AI57" si="91">if(countifs({U$2:U$4;U$7:U$9;U$12:U$14;U$17:U$19;U$22:U$24;U$27:U$29;U$32:U$34},$AF57)=0,"",countifs({U$2:U$4;U$7:U$9;U$12:U$14;U$17:U$19;U$22:U$24;U$27:U$29;U$32:U$34},$AF57))</f>
        <v/>
      </c>
      <c r="AH57" s="2">
        <f t="shared" si="91"/>
        <v>2</v>
      </c>
      <c r="AI57" s="2">
        <f t="shared" si="91"/>
        <v>2</v>
      </c>
      <c r="AJ57" s="80">
        <f t="shared" si="21"/>
        <v>1600</v>
      </c>
      <c r="AK57" s="81" t="str">
        <f t="shared" si="22"/>
        <v>kava16lmseu3ufkg3ec2xuulnmkdtq8phn60kz0a57r</v>
      </c>
      <c r="AL57" s="81" t="str">
        <f t="shared" si="23"/>
        <v>786cb3a02e9fe3aa</v>
      </c>
      <c r="AM57" s="81">
        <f t="shared" si="24"/>
        <v>0.3005259204</v>
      </c>
      <c r="AN57" s="137">
        <f t="shared" si="25"/>
        <v>2.481586532</v>
      </c>
      <c r="AO57" s="81" t="s">
        <v>222</v>
      </c>
      <c r="AP57" s="2">
        <f t="shared" ref="AP57:AR57" si="92">if(countifs({AP$2:AP$4;AP$7:AP$9;AP$12:AP$14;AP$17:AP$19;AP$22:AP$24;AP$27:AP$29;AP$32:AP$34},$AO57)=0,"",countifs({AP$2:AP$4;AP$7:AP$9;AP$12:AP$14;AP$17:AP$19;AP$22:AP$24;AP$27:AP$29;AP$32:AP$34},$AO57))</f>
        <v>3</v>
      </c>
      <c r="AQ57" s="2">
        <f t="shared" si="92"/>
        <v>5</v>
      </c>
      <c r="AR57" s="2">
        <f t="shared" si="92"/>
        <v>5</v>
      </c>
      <c r="AS57" s="80">
        <f t="shared" si="27"/>
        <v>6100</v>
      </c>
      <c r="AT57" s="69" t="str">
        <f t="shared" si="28"/>
        <v>kava16lmseu3ufkg3ec2xuulnmkdtq8phn60kz0a57r</v>
      </c>
      <c r="AU57" s="69" t="str">
        <f t="shared" si="29"/>
        <v>786cb3a02e9fe3aa</v>
      </c>
      <c r="AV57" s="81">
        <f t="shared" si="30"/>
        <v>2.084757348</v>
      </c>
      <c r="AW57" s="127">
        <f t="shared" si="31"/>
        <v>4.56634388</v>
      </c>
    </row>
    <row r="58">
      <c r="A58" s="46"/>
      <c r="B58" s="2"/>
      <c r="C58" s="79"/>
      <c r="E58" s="81" t="s">
        <v>233</v>
      </c>
      <c r="F58" s="78" t="str">
        <f t="shared" ref="F58:H58" si="93">if(countifs({F$2:F$4;F$7:F$9;F$12:F$14;F$17:F$19;F$22:F$24;F$27:F$29;F$32:F$34},$E58)=0,,countifs({F$2:F$4;F$7:F$9;F$12:F$14;F$17:F$19;F$22:F$24;F$27:F$29;F$32:F$34},$E58))</f>
        <v/>
      </c>
      <c r="G58" s="78" t="str">
        <f t="shared" si="93"/>
        <v/>
      </c>
      <c r="H58" s="78" t="str">
        <f t="shared" si="93"/>
        <v/>
      </c>
      <c r="I58" s="89" t="str">
        <f t="shared" si="7"/>
        <v/>
      </c>
      <c r="J58" s="81" t="str">
        <f t="shared" si="8"/>
        <v>kava1ys70jvnajkv88529ys6urjcyle3k2j9r24g6a7</v>
      </c>
      <c r="K58" s="81">
        <f t="shared" si="9"/>
        <v>101079944</v>
      </c>
      <c r="L58" s="81">
        <f t="shared" si="10"/>
        <v>0</v>
      </c>
      <c r="N58" s="81" t="s">
        <v>233</v>
      </c>
      <c r="O58" s="83" t="str">
        <f t="shared" ref="O58:Q58" si="94">if(countifs({K$2:K$4;K$7:K$9;K$12:K$14;K$17:K$19;K$22:K$24;K$27:K$29;K$32:K$34},$N58)=0,"",countifs({K$2:K$4;K$7:K$9;K$12:K$14;K$17:K$19;K$22:K$24;K$27:K$29;K$32:K$34},$N58))</f>
        <v/>
      </c>
      <c r="P58" s="78" t="str">
        <f t="shared" si="94"/>
        <v/>
      </c>
      <c r="Q58" s="84" t="str">
        <f t="shared" si="94"/>
        <v/>
      </c>
      <c r="R58" s="80" t="str">
        <f t="shared" si="12"/>
        <v/>
      </c>
      <c r="S58" s="81" t="str">
        <f t="shared" si="13"/>
        <v>kava1ys70jvnajkv88529ys6urjcyle3k2j9r24g6a7</v>
      </c>
      <c r="T58" s="81">
        <f t="shared" si="14"/>
        <v>101079944</v>
      </c>
      <c r="U58" s="81">
        <f t="shared" si="15"/>
        <v>0</v>
      </c>
      <c r="V58" s="2"/>
      <c r="W58" s="81" t="s">
        <v>233</v>
      </c>
      <c r="X58" s="85" t="str">
        <f t="shared" ref="X58:Z58" si="95">if(countifs({P$2:P$4;P$7:P$9;P$12:P$14;P$17:P$19;P$22:P$24;P$27:P$29;P$32:P$34},$W58)=0,"",countifs({P$2:P$4;P$7:P$9;P$12:P$14;P$17:P$19;P$22:P$24;P$27:P$29;P$32:P$34},$W58))</f>
        <v/>
      </c>
      <c r="Y58" s="86" t="str">
        <f t="shared" si="95"/>
        <v/>
      </c>
      <c r="Z58" s="87" t="str">
        <f t="shared" si="95"/>
        <v/>
      </c>
      <c r="AA58" s="92" t="str">
        <f t="shared" si="17"/>
        <v/>
      </c>
      <c r="AB58" s="81" t="str">
        <f t="shared" si="35"/>
        <v>kava1ys70jvnajkv88529ys6urjcyle3k2j9r24g6a7</v>
      </c>
      <c r="AC58" s="81">
        <f t="shared" si="18"/>
        <v>101079944</v>
      </c>
      <c r="AD58" s="81">
        <f t="shared" si="19"/>
        <v>0</v>
      </c>
      <c r="AE58" s="2"/>
      <c r="AF58" s="81" t="s">
        <v>233</v>
      </c>
      <c r="AG58" s="2" t="str">
        <f t="shared" ref="AG58:AI58" si="96">if(countifs({U$2:U$4;U$7:U$9;U$12:U$14;U$17:U$19;U$22:U$24;U$27:U$29;U$32:U$34},$AF58)=0,"",countifs({U$2:U$4;U$7:U$9;U$12:U$14;U$17:U$19;U$22:U$24;U$27:U$29;U$32:U$34},$AF58))</f>
        <v/>
      </c>
      <c r="AH58" s="2" t="str">
        <f t="shared" si="96"/>
        <v/>
      </c>
      <c r="AI58" s="2" t="str">
        <f t="shared" si="96"/>
        <v/>
      </c>
      <c r="AJ58" s="80" t="str">
        <f t="shared" si="21"/>
        <v/>
      </c>
      <c r="AK58" s="81" t="str">
        <f t="shared" si="22"/>
        <v>kava1ys70jvnajkv88529ys6urjcyle3k2j9r24g6a7</v>
      </c>
      <c r="AL58" s="81">
        <f t="shared" si="23"/>
        <v>101079944</v>
      </c>
      <c r="AM58" s="81">
        <f t="shared" si="24"/>
        <v>0</v>
      </c>
      <c r="AN58" s="137">
        <f t="shared" si="25"/>
        <v>0</v>
      </c>
      <c r="AO58" s="81" t="s">
        <v>233</v>
      </c>
      <c r="AP58" s="2" t="str">
        <f t="shared" ref="AP58:AR58" si="97">if(countifs({AP$2:AP$4;AP$7:AP$9;AP$12:AP$14;AP$17:AP$19;AP$22:AP$24;AP$27:AP$29;AP$32:AP$34},$AO58)=0,"",countifs({AP$2:AP$4;AP$7:AP$9;AP$12:AP$14;AP$17:AP$19;AP$22:AP$24;AP$27:AP$29;AP$32:AP$34},$AO58))</f>
        <v/>
      </c>
      <c r="AQ58" s="2" t="str">
        <f t="shared" si="97"/>
        <v/>
      </c>
      <c r="AR58" s="2">
        <f t="shared" si="97"/>
        <v>1</v>
      </c>
      <c r="AS58" s="80">
        <f t="shared" si="27"/>
        <v>300</v>
      </c>
      <c r="AT58" s="69" t="str">
        <f t="shared" si="28"/>
        <v>kava1ys70jvnajkv88529ys6urjcyle3k2j9r24g6a7</v>
      </c>
      <c r="AU58" s="69">
        <f t="shared" si="29"/>
        <v>101079944</v>
      </c>
      <c r="AV58" s="81">
        <f t="shared" si="30"/>
        <v>0.1025290499</v>
      </c>
      <c r="AW58" s="127">
        <f t="shared" si="31"/>
        <v>0.1025290499</v>
      </c>
    </row>
    <row r="59">
      <c r="A59" s="46"/>
      <c r="B59" s="2"/>
      <c r="C59" s="79"/>
      <c r="E59" s="81" t="s">
        <v>223</v>
      </c>
      <c r="F59" s="78">
        <f t="shared" ref="F59:H59" si="98">if(countifs({F$2:F$4;F$7:F$9;F$12:F$14;F$17:F$19;F$22:F$24;F$27:F$29;F$32:F$34},$E59)=0,,countifs({F$2:F$4;F$7:F$9;F$12:F$14;F$17:F$19;F$22:F$24;F$27:F$29;F$32:F$34},$E59))</f>
        <v>1</v>
      </c>
      <c r="G59" s="78">
        <f t="shared" si="98"/>
        <v>2</v>
      </c>
      <c r="H59" s="78">
        <f t="shared" si="98"/>
        <v>1</v>
      </c>
      <c r="I59" s="89">
        <f t="shared" si="7"/>
        <v>2000</v>
      </c>
      <c r="J59" s="81" t="str">
        <f t="shared" si="8"/>
        <v>kava1ys70jvnajkv88529ys6urjcyle3k2j9r24g6a7</v>
      </c>
      <c r="K59" s="81">
        <f t="shared" si="9"/>
        <v>101072850</v>
      </c>
      <c r="L59" s="81">
        <f t="shared" si="10"/>
        <v>0.3372112629</v>
      </c>
      <c r="N59" s="81" t="s">
        <v>223</v>
      </c>
      <c r="O59" s="83">
        <f t="shared" ref="O59:Q59" si="99">if(countifs({K$2:K$4;K$7:K$9;K$12:K$14;K$17:K$19;K$22:K$24;K$27:K$29;K$32:K$34},$N59)=0,"",countifs({K$2:K$4;K$7:K$9;K$12:K$14;K$17:K$19;K$22:K$24;K$27:K$29;K$32:K$34},$N59))</f>
        <v>2</v>
      </c>
      <c r="P59" s="78">
        <f t="shared" si="99"/>
        <v>1</v>
      </c>
      <c r="Q59" s="84">
        <f t="shared" si="99"/>
        <v>4</v>
      </c>
      <c r="R59" s="80">
        <f t="shared" si="12"/>
        <v>3100</v>
      </c>
      <c r="S59" s="81" t="str">
        <f t="shared" si="13"/>
        <v>kava1ys70jvnajkv88529ys6urjcyle3k2j9r24g6a7</v>
      </c>
      <c r="T59" s="81">
        <f t="shared" si="14"/>
        <v>101072850</v>
      </c>
      <c r="U59" s="81">
        <f t="shared" si="15"/>
        <v>0.476263635</v>
      </c>
      <c r="V59" s="2"/>
      <c r="W59" s="81" t="s">
        <v>223</v>
      </c>
      <c r="X59" s="85">
        <f t="shared" ref="X59:Z59" si="100">if(countifs({P$2:P$4;P$7:P$9;P$12:P$14;P$17:P$19;P$22:P$24;P$27:P$29;P$32:P$34},$W59)=0,"",countifs({P$2:P$4;P$7:P$9;P$12:P$14;P$17:P$19;P$22:P$24;P$27:P$29;P$32:P$34},$W59))</f>
        <v>1</v>
      </c>
      <c r="Y59" s="86">
        <f t="shared" si="100"/>
        <v>1</v>
      </c>
      <c r="Z59" s="87">
        <f t="shared" si="100"/>
        <v>3</v>
      </c>
      <c r="AA59" s="92">
        <f t="shared" si="17"/>
        <v>2100</v>
      </c>
      <c r="AB59" s="81" t="str">
        <f t="shared" si="35"/>
        <v>kava1ys70jvnajkv88529ys6urjcyle3k2j9r24g6a7</v>
      </c>
      <c r="AC59" s="81">
        <f t="shared" si="18"/>
        <v>101072850</v>
      </c>
      <c r="AD59" s="81">
        <f t="shared" si="19"/>
        <v>0.4160063391</v>
      </c>
      <c r="AE59" s="2"/>
      <c r="AF59" s="81" t="s">
        <v>223</v>
      </c>
      <c r="AG59" s="2" t="str">
        <f t="shared" ref="AG59:AI59" si="101">if(countifs({U$2:U$4;U$7:U$9;U$12:U$14;U$17:U$19;U$22:U$24;U$27:U$29;U$32:U$34},$AF59)=0,"",countifs({U$2:U$4;U$7:U$9;U$12:U$14;U$17:U$19;U$22:U$24;U$27:U$29;U$32:U$34},$AF59))</f>
        <v/>
      </c>
      <c r="AH59" s="2">
        <f t="shared" si="101"/>
        <v>1</v>
      </c>
      <c r="AI59" s="2">
        <f t="shared" si="101"/>
        <v>1</v>
      </c>
      <c r="AJ59" s="80">
        <f t="shared" si="21"/>
        <v>800</v>
      </c>
      <c r="AK59" s="81" t="str">
        <f t="shared" si="22"/>
        <v>kava1ys70jvnajkv88529ys6urjcyle3k2j9r24g6a7</v>
      </c>
      <c r="AL59" s="81">
        <f t="shared" si="23"/>
        <v>101072850</v>
      </c>
      <c r="AM59" s="81">
        <f t="shared" si="24"/>
        <v>0.1502629602</v>
      </c>
      <c r="AN59" s="137">
        <f t="shared" si="25"/>
        <v>1.379744197</v>
      </c>
      <c r="AO59" s="81" t="s">
        <v>223</v>
      </c>
      <c r="AP59" s="2">
        <f t="shared" ref="AP59:AR59" si="102">if(countifs({AP$2:AP$4;AP$7:AP$9;AP$12:AP$14;AP$17:AP$19;AP$22:AP$24;AP$27:AP$29;AP$32:AP$34},$AO59)=0,"",countifs({AP$2:AP$4;AP$7:AP$9;AP$12:AP$14;AP$17:AP$19;AP$22:AP$24;AP$27:AP$29;AP$32:AP$34},$AO59))</f>
        <v>2</v>
      </c>
      <c r="AQ59" s="2">
        <f t="shared" si="102"/>
        <v>5</v>
      </c>
      <c r="AR59" s="2" t="str">
        <f t="shared" si="102"/>
        <v/>
      </c>
      <c r="AS59" s="80">
        <f t="shared" si="27"/>
        <v>3900</v>
      </c>
      <c r="AT59" s="69" t="str">
        <f t="shared" si="28"/>
        <v>kava1ys70jvnajkv88529ys6urjcyle3k2j9r24g6a7</v>
      </c>
      <c r="AU59" s="69">
        <f t="shared" si="29"/>
        <v>101072850</v>
      </c>
      <c r="AV59" s="81">
        <f t="shared" si="30"/>
        <v>1.332877649</v>
      </c>
      <c r="AW59" s="127">
        <f t="shared" si="31"/>
        <v>2.712621846</v>
      </c>
    </row>
    <row r="60">
      <c r="A60" s="46"/>
      <c r="B60" s="2"/>
      <c r="C60" s="79"/>
      <c r="E60" s="116" t="s">
        <v>259</v>
      </c>
      <c r="F60" s="78" t="str">
        <f t="shared" ref="F60:H60" si="103">if(countifs({F$2:F$4;F$7:F$9;F$12:F$14;F$17:F$19;F$22:F$24;F$27:F$29;F$32:F$34},$E60)=0,,countifs({F$2:F$4;F$7:F$9;F$12:F$14;F$17:F$19;F$22:F$24;F$27:F$29;F$32:F$34},$E60))</f>
        <v/>
      </c>
      <c r="G60" s="78" t="str">
        <f t="shared" si="103"/>
        <v/>
      </c>
      <c r="H60" s="78" t="str">
        <f t="shared" si="103"/>
        <v/>
      </c>
      <c r="I60" s="89" t="str">
        <f t="shared" si="7"/>
        <v/>
      </c>
      <c r="J60" s="81" t="str">
        <f t="shared" si="8"/>
        <v>kava1m8upzmjjuc3fy0wm0xz2hg70q3sg3lvydhsjc3</v>
      </c>
      <c r="K60" s="81" t="str">
        <f t="shared" si="9"/>
        <v/>
      </c>
      <c r="L60" s="81">
        <f t="shared" si="10"/>
        <v>0</v>
      </c>
      <c r="N60" s="116" t="s">
        <v>259</v>
      </c>
      <c r="O60" s="83" t="str">
        <f t="shared" ref="O60:Q60" si="104">if(countifs({K$2:K$4;K$7:K$9;K$12:K$14;K$17:K$19;K$22:K$24;K$27:K$29;K$32:K$34},$N60)=0,"",countifs({K$2:K$4;K$7:K$9;K$12:K$14;K$17:K$19;K$22:K$24;K$27:K$29;K$32:K$34},$N60))</f>
        <v/>
      </c>
      <c r="P60" s="78" t="str">
        <f t="shared" si="104"/>
        <v/>
      </c>
      <c r="Q60" s="84" t="str">
        <f t="shared" si="104"/>
        <v/>
      </c>
      <c r="R60" s="80" t="str">
        <f t="shared" si="12"/>
        <v/>
      </c>
      <c r="S60" s="81" t="str">
        <f t="shared" si="13"/>
        <v>kava1m8upzmjjuc3fy0wm0xz2hg70q3sg3lvydhsjc3</v>
      </c>
      <c r="T60" s="81" t="str">
        <f t="shared" si="14"/>
        <v/>
      </c>
      <c r="U60" s="81">
        <f t="shared" si="15"/>
        <v>0</v>
      </c>
      <c r="V60" s="2"/>
      <c r="W60" s="116" t="s">
        <v>259</v>
      </c>
      <c r="X60" s="85" t="str">
        <f t="shared" ref="X60:Z60" si="105">if(countifs({P$2:P$4;P$7:P$9;P$12:P$14;P$17:P$19;P$22:P$24;P$27:P$29;P$32:P$34},$W60)=0,"",countifs({P$2:P$4;P$7:P$9;P$12:P$14;P$17:P$19;P$22:P$24;P$27:P$29;P$32:P$34},$W60))</f>
        <v/>
      </c>
      <c r="Y60" s="86" t="str">
        <f t="shared" si="105"/>
        <v/>
      </c>
      <c r="Z60" s="87" t="str">
        <f t="shared" si="105"/>
        <v/>
      </c>
      <c r="AA60" s="92" t="str">
        <f t="shared" si="17"/>
        <v/>
      </c>
      <c r="AB60" s="81" t="str">
        <f t="shared" si="35"/>
        <v>kava1m8upzmjjuc3fy0wm0xz2hg70q3sg3lvydhsjc3</v>
      </c>
      <c r="AC60" s="81" t="str">
        <f t="shared" si="18"/>
        <v/>
      </c>
      <c r="AD60" s="81">
        <f t="shared" si="19"/>
        <v>0</v>
      </c>
      <c r="AE60" s="2"/>
      <c r="AF60" s="116" t="s">
        <v>259</v>
      </c>
      <c r="AG60" s="2" t="str">
        <f t="shared" ref="AG60:AI60" si="106">if(countifs({U$2:U$4;U$7:U$9;U$12:U$14;U$17:U$19;U$22:U$24;U$27:U$29;U$32:U$34},$AF60)=0,"",countifs({U$2:U$4;U$7:U$9;U$12:U$14;U$17:U$19;U$22:U$24;U$27:U$29;U$32:U$34},$AF60))</f>
        <v/>
      </c>
      <c r="AH60" s="2" t="str">
        <f t="shared" si="106"/>
        <v/>
      </c>
      <c r="AI60" s="2" t="str">
        <f t="shared" si="106"/>
        <v/>
      </c>
      <c r="AJ60" s="80" t="str">
        <f t="shared" si="21"/>
        <v/>
      </c>
      <c r="AK60" s="81" t="str">
        <f t="shared" si="22"/>
        <v>kava1m8upzmjjuc3fy0wm0xz2hg70q3sg3lvydhsjc3</v>
      </c>
      <c r="AL60" s="81" t="str">
        <f t="shared" si="23"/>
        <v/>
      </c>
      <c r="AM60" s="81">
        <f t="shared" si="24"/>
        <v>0</v>
      </c>
      <c r="AN60" s="137">
        <f t="shared" si="25"/>
        <v>0</v>
      </c>
      <c r="AO60" s="116" t="s">
        <v>259</v>
      </c>
      <c r="AP60" s="2" t="str">
        <f t="shared" ref="AP60:AR60" si="107">if(countifs({AP$2:AP$4;AP$7:AP$9;AP$12:AP$14;AP$17:AP$19;AP$22:AP$24;AP$27:AP$29;AP$32:AP$34},$AO60)=0,"",countifs({AP$2:AP$4;AP$7:AP$9;AP$12:AP$14;AP$17:AP$19;AP$22:AP$24;AP$27:AP$29;AP$32:AP$34},$AO60))</f>
        <v/>
      </c>
      <c r="AQ60" s="2" t="str">
        <f t="shared" si="107"/>
        <v/>
      </c>
      <c r="AR60" s="2" t="str">
        <f t="shared" si="107"/>
        <v/>
      </c>
      <c r="AS60" s="80" t="str">
        <f t="shared" si="27"/>
        <v/>
      </c>
      <c r="AT60" s="69" t="str">
        <f t="shared" si="28"/>
        <v>kava1m8upzmjjuc3fy0wm0xz2hg70q3sg3lvydhsjc3</v>
      </c>
      <c r="AU60" s="69" t="str">
        <f t="shared" si="29"/>
        <v/>
      </c>
      <c r="AV60" s="81">
        <f t="shared" si="30"/>
        <v>0</v>
      </c>
      <c r="AW60" s="127">
        <f t="shared" si="31"/>
        <v>0</v>
      </c>
    </row>
    <row r="61">
      <c r="A61" s="46"/>
      <c r="B61" s="2"/>
      <c r="C61" s="79"/>
      <c r="E61" s="81" t="s">
        <v>230</v>
      </c>
      <c r="F61" s="78" t="str">
        <f t="shared" ref="F61:H61" si="108">if(countifs({F$2:F$4;F$7:F$9;F$12:F$14;F$17:F$19;F$22:F$24;F$27:F$29;F$32:F$34},$E61)=0,,countifs({F$2:F$4;F$7:F$9;F$12:F$14;F$17:F$19;F$22:F$24;F$27:F$29;F$32:F$34},$E61))</f>
        <v/>
      </c>
      <c r="G61" s="78" t="str">
        <f t="shared" si="108"/>
        <v/>
      </c>
      <c r="H61" s="78">
        <f t="shared" si="108"/>
        <v>1</v>
      </c>
      <c r="I61" s="89">
        <f t="shared" si="7"/>
        <v>300</v>
      </c>
      <c r="J61" s="81" t="str">
        <f t="shared" si="8"/>
        <v>kava1ys70jvnajkv88529ys6urjcyle3k2j9r24g6a7</v>
      </c>
      <c r="K61" s="81">
        <f t="shared" si="9"/>
        <v>101261259</v>
      </c>
      <c r="L61" s="81">
        <f t="shared" si="10"/>
        <v>0.05058168943</v>
      </c>
      <c r="N61" s="81" t="s">
        <v>230</v>
      </c>
      <c r="O61" s="83" t="str">
        <f t="shared" ref="O61:Q61" si="109">if(countifs({K$2:K$4;K$7:K$9;K$12:K$14;K$17:K$19;K$22:K$24;K$27:K$29;K$32:K$34},$N61)=0,"",countifs({K$2:K$4;K$7:K$9;K$12:K$14;K$17:K$19;K$22:K$24;K$27:K$29;K$32:K$34},$N61))</f>
        <v/>
      </c>
      <c r="P61" s="78">
        <f t="shared" si="109"/>
        <v>1</v>
      </c>
      <c r="Q61" s="84">
        <f t="shared" si="109"/>
        <v>2</v>
      </c>
      <c r="R61" s="80">
        <f t="shared" si="12"/>
        <v>1100</v>
      </c>
      <c r="S61" s="81" t="str">
        <f t="shared" si="13"/>
        <v>kava1ys70jvnajkv88529ys6urjcyle3k2j9r24g6a7</v>
      </c>
      <c r="T61" s="81">
        <f t="shared" si="14"/>
        <v>101261259</v>
      </c>
      <c r="U61" s="81">
        <f t="shared" si="15"/>
        <v>0.1689967737</v>
      </c>
      <c r="V61" s="2"/>
      <c r="W61" s="81" t="s">
        <v>230</v>
      </c>
      <c r="X61" s="85" t="str">
        <f t="shared" ref="X61:Z61" si="110">if(countifs({P$2:P$4;P$7:P$9;P$12:P$14;P$17:P$19;P$22:P$24;P$27:P$29;P$32:P$34},$W61)=0,"",countifs({P$2:P$4;P$7:P$9;P$12:P$14;P$17:P$19;P$22:P$24;P$27:P$29;P$32:P$34},$W61))</f>
        <v/>
      </c>
      <c r="Y61" s="86" t="str">
        <f t="shared" si="110"/>
        <v/>
      </c>
      <c r="Z61" s="87" t="str">
        <f t="shared" si="110"/>
        <v/>
      </c>
      <c r="AA61" s="92" t="str">
        <f t="shared" si="17"/>
        <v/>
      </c>
      <c r="AB61" s="81" t="str">
        <f t="shared" si="35"/>
        <v>kava1ys70jvnajkv88529ys6urjcyle3k2j9r24g6a7</v>
      </c>
      <c r="AC61" s="81">
        <f t="shared" si="18"/>
        <v>101261259</v>
      </c>
      <c r="AD61" s="81">
        <f t="shared" si="19"/>
        <v>0</v>
      </c>
      <c r="AE61" s="2"/>
      <c r="AF61" s="81" t="s">
        <v>230</v>
      </c>
      <c r="AG61" s="2" t="str">
        <f t="shared" ref="AG61:AI61" si="111">if(countifs({U$2:U$4;U$7:U$9;U$12:U$14;U$17:U$19;U$22:U$24;U$27:U$29;U$32:U$34},$AF61)=0,"",countifs({U$2:U$4;U$7:U$9;U$12:U$14;U$17:U$19;U$22:U$24;U$27:U$29;U$32:U$34},$AF61))</f>
        <v/>
      </c>
      <c r="AH61" s="2">
        <f t="shared" si="111"/>
        <v>4</v>
      </c>
      <c r="AI61" s="2" t="str">
        <f t="shared" si="111"/>
        <v/>
      </c>
      <c r="AJ61" s="80">
        <f t="shared" si="21"/>
        <v>2000</v>
      </c>
      <c r="AK61" s="81" t="str">
        <f t="shared" si="22"/>
        <v>kava1ys70jvnajkv88529ys6urjcyle3k2j9r24g6a7</v>
      </c>
      <c r="AL61" s="81">
        <f t="shared" si="23"/>
        <v>101261259</v>
      </c>
      <c r="AM61" s="81">
        <f t="shared" si="24"/>
        <v>0.3756574005</v>
      </c>
      <c r="AN61" s="137">
        <f t="shared" si="25"/>
        <v>0.5952358636</v>
      </c>
      <c r="AO61" s="81" t="s">
        <v>230</v>
      </c>
      <c r="AP61" s="2" t="str">
        <f t="shared" ref="AP61:AR61" si="112">if(countifs({AP$2:AP$4;AP$7:AP$9;AP$12:AP$14;AP$17:AP$19;AP$22:AP$24;AP$27:AP$29;AP$32:AP$34},$AO61)=0,"",countifs({AP$2:AP$4;AP$7:AP$9;AP$12:AP$14;AP$17:AP$19;AP$22:AP$24;AP$27:AP$29;AP$32:AP$34},$AO61))</f>
        <v/>
      </c>
      <c r="AQ61" s="2" t="str">
        <f t="shared" si="112"/>
        <v/>
      </c>
      <c r="AR61" s="2">
        <f t="shared" si="112"/>
        <v>2</v>
      </c>
      <c r="AS61" s="80">
        <f t="shared" si="27"/>
        <v>600</v>
      </c>
      <c r="AT61" s="69" t="str">
        <f t="shared" si="28"/>
        <v>kava1ys70jvnajkv88529ys6urjcyle3k2j9r24g6a7</v>
      </c>
      <c r="AU61" s="69">
        <f t="shared" si="29"/>
        <v>101261259</v>
      </c>
      <c r="AV61" s="81">
        <f t="shared" si="30"/>
        <v>0.2050580998</v>
      </c>
      <c r="AW61" s="127">
        <f t="shared" si="31"/>
        <v>0.8002939634</v>
      </c>
    </row>
    <row r="62">
      <c r="A62" s="46"/>
      <c r="B62" s="2"/>
      <c r="C62" s="79"/>
      <c r="E62" s="81" t="s">
        <v>263</v>
      </c>
      <c r="F62" s="78" t="str">
        <f t="shared" ref="F62:H62" si="113">if(countifs({F$2:F$4;F$7:F$9;F$12:F$14;F$17:F$19;F$22:F$24;F$27:F$29;F$32:F$34},$E62)=0,,countifs({F$2:F$4;F$7:F$9;F$12:F$14;F$17:F$19;F$22:F$24;F$27:F$29;F$32:F$34},$E62))</f>
        <v/>
      </c>
      <c r="G62" s="78" t="str">
        <f t="shared" si="113"/>
        <v/>
      </c>
      <c r="H62" s="78" t="str">
        <f t="shared" si="113"/>
        <v/>
      </c>
      <c r="I62" s="89" t="str">
        <f t="shared" si="7"/>
        <v/>
      </c>
      <c r="J62" s="81" t="str">
        <f t="shared" si="8"/>
        <v>kava1ys70jvnajkv88529ys6urjcyle3k2j9r24g6a7</v>
      </c>
      <c r="K62" s="81">
        <f t="shared" si="9"/>
        <v>101308674</v>
      </c>
      <c r="L62" s="81">
        <f t="shared" si="10"/>
        <v>0</v>
      </c>
      <c r="N62" s="81" t="s">
        <v>263</v>
      </c>
      <c r="O62" s="83" t="str">
        <f t="shared" ref="O62:Q62" si="114">if(countifs({K$2:K$4;K$7:K$9;K$12:K$14;K$17:K$19;K$22:K$24;K$27:K$29;K$32:K$34},$N62)=0,"",countifs({K$2:K$4;K$7:K$9;K$12:K$14;K$17:K$19;K$22:K$24;K$27:K$29;K$32:K$34},$N62))</f>
        <v/>
      </c>
      <c r="P62" s="78" t="str">
        <f t="shared" si="114"/>
        <v/>
      </c>
      <c r="Q62" s="84" t="str">
        <f t="shared" si="114"/>
        <v/>
      </c>
      <c r="R62" s="80" t="str">
        <f t="shared" si="12"/>
        <v/>
      </c>
      <c r="S62" s="81" t="str">
        <f t="shared" si="13"/>
        <v>kava1ys70jvnajkv88529ys6urjcyle3k2j9r24g6a7</v>
      </c>
      <c r="T62" s="81">
        <f t="shared" si="14"/>
        <v>101308674</v>
      </c>
      <c r="U62" s="81">
        <f t="shared" si="15"/>
        <v>0</v>
      </c>
      <c r="V62" s="2"/>
      <c r="W62" s="81" t="s">
        <v>263</v>
      </c>
      <c r="X62" s="85" t="str">
        <f t="shared" ref="X62:Z62" si="115">if(countifs({P$2:P$4;P$7:P$9;P$12:P$14;P$17:P$19;P$22:P$24;P$27:P$29;P$32:P$34},$W62)=0,"",countifs({P$2:P$4;P$7:P$9;P$12:P$14;P$17:P$19;P$22:P$24;P$27:P$29;P$32:P$34},$W62))</f>
        <v/>
      </c>
      <c r="Y62" s="86" t="str">
        <f t="shared" si="115"/>
        <v/>
      </c>
      <c r="Z62" s="87" t="str">
        <f t="shared" si="115"/>
        <v/>
      </c>
      <c r="AA62" s="92" t="str">
        <f t="shared" si="17"/>
        <v/>
      </c>
      <c r="AB62" s="81" t="str">
        <f t="shared" si="35"/>
        <v>kava1ys70jvnajkv88529ys6urjcyle3k2j9r24g6a7</v>
      </c>
      <c r="AC62" s="81">
        <f t="shared" si="18"/>
        <v>101308674</v>
      </c>
      <c r="AD62" s="81">
        <f t="shared" si="19"/>
        <v>0</v>
      </c>
      <c r="AE62" s="2"/>
      <c r="AF62" s="81" t="s">
        <v>263</v>
      </c>
      <c r="AG62" s="2" t="str">
        <f t="shared" ref="AG62:AI62" si="116">if(countifs({U$2:U$4;U$7:U$9;U$12:U$14;U$17:U$19;U$22:U$24;U$27:U$29;U$32:U$34},$AF62)=0,"",countifs({U$2:U$4;U$7:U$9;U$12:U$14;U$17:U$19;U$22:U$24;U$27:U$29;U$32:U$34},$AF62))</f>
        <v/>
      </c>
      <c r="AH62" s="2" t="str">
        <f t="shared" si="116"/>
        <v/>
      </c>
      <c r="AI62" s="2" t="str">
        <f t="shared" si="116"/>
        <v/>
      </c>
      <c r="AJ62" s="80" t="str">
        <f t="shared" si="21"/>
        <v/>
      </c>
      <c r="AK62" s="81" t="str">
        <f t="shared" si="22"/>
        <v>kava1ys70jvnajkv88529ys6urjcyle3k2j9r24g6a7</v>
      </c>
      <c r="AL62" s="81">
        <f t="shared" si="23"/>
        <v>101308674</v>
      </c>
      <c r="AM62" s="81">
        <f t="shared" si="24"/>
        <v>0</v>
      </c>
      <c r="AN62" s="137">
        <f t="shared" si="25"/>
        <v>0</v>
      </c>
      <c r="AO62" s="81" t="s">
        <v>263</v>
      </c>
      <c r="AP62" s="2" t="str">
        <f t="shared" ref="AP62:AR62" si="117">if(countifs({AP$2:AP$4;AP$7:AP$9;AP$12:AP$14;AP$17:AP$19;AP$22:AP$24;AP$27:AP$29;AP$32:AP$34},$AO62)=0,"",countifs({AP$2:AP$4;AP$7:AP$9;AP$12:AP$14;AP$17:AP$19;AP$22:AP$24;AP$27:AP$29;AP$32:AP$34},$AO62))</f>
        <v/>
      </c>
      <c r="AQ62" s="2" t="str">
        <f t="shared" si="117"/>
        <v/>
      </c>
      <c r="AR62" s="2" t="str">
        <f t="shared" si="117"/>
        <v/>
      </c>
      <c r="AS62" s="80" t="str">
        <f t="shared" si="27"/>
        <v/>
      </c>
      <c r="AT62" s="69" t="str">
        <f t="shared" si="28"/>
        <v>kava1ys70jvnajkv88529ys6urjcyle3k2j9r24g6a7</v>
      </c>
      <c r="AU62" s="69">
        <f t="shared" si="29"/>
        <v>101308674</v>
      </c>
      <c r="AV62" s="81">
        <f t="shared" si="30"/>
        <v>0</v>
      </c>
      <c r="AW62" s="127">
        <f t="shared" si="31"/>
        <v>0</v>
      </c>
    </row>
    <row r="63">
      <c r="A63" s="46"/>
      <c r="B63" s="102"/>
      <c r="C63" s="102"/>
      <c r="E63" s="38" t="s">
        <v>225</v>
      </c>
      <c r="F63" s="78" t="str">
        <f t="shared" ref="F63:H63" si="118">if(countifs({F$2:F$4;F$7:F$9;F$12:F$14;F$17:F$19;F$22:F$24;F$27:F$29;F$32:F$34},$E63)=0,,countifs({F$2:F$4;F$7:F$9;F$12:F$14;F$17:F$19;F$22:F$24;F$27:F$29;F$32:F$34},$E63))</f>
        <v/>
      </c>
      <c r="G63" s="78">
        <f t="shared" si="118"/>
        <v>2</v>
      </c>
      <c r="H63" s="78">
        <f t="shared" si="118"/>
        <v>1</v>
      </c>
      <c r="I63" s="89">
        <f t="shared" si="7"/>
        <v>1300</v>
      </c>
      <c r="J63" s="81" t="str">
        <f t="shared" si="8"/>
        <v>kava1ys70jvnajkv88529ys6urjcyle3k2j9r24g6a7</v>
      </c>
      <c r="K63" s="81">
        <f t="shared" si="9"/>
        <v>101555743</v>
      </c>
      <c r="L63" s="81">
        <f t="shared" si="10"/>
        <v>0.2191873209</v>
      </c>
      <c r="N63" s="38" t="s">
        <v>225</v>
      </c>
      <c r="O63" s="83" t="str">
        <f t="shared" ref="O63:Q63" si="119">if(countifs({K$2:K$4;K$7:K$9;K$12:K$14;K$17:K$19;K$22:K$24;K$27:K$29;K$32:K$34},$N63)=0,"",countifs({K$2:K$4;K$7:K$9;K$12:K$14;K$17:K$19;K$22:K$24;K$27:K$29;K$32:K$34},$N63))</f>
        <v/>
      </c>
      <c r="P63" s="78">
        <f t="shared" si="119"/>
        <v>1</v>
      </c>
      <c r="Q63" s="84" t="str">
        <f t="shared" si="119"/>
        <v/>
      </c>
      <c r="R63" s="80">
        <f t="shared" si="12"/>
        <v>500</v>
      </c>
      <c r="S63" s="81" t="str">
        <f t="shared" si="13"/>
        <v>kava1ys70jvnajkv88529ys6urjcyle3k2j9r24g6a7</v>
      </c>
      <c r="T63" s="81">
        <f t="shared" si="14"/>
        <v>101555743</v>
      </c>
      <c r="U63" s="81">
        <f t="shared" si="15"/>
        <v>0.07681671532</v>
      </c>
      <c r="V63" s="2"/>
      <c r="W63" s="38" t="s">
        <v>225</v>
      </c>
      <c r="X63" s="85">
        <f t="shared" ref="X63:Z63" si="120">if(countifs({P$2:P$4;P$7:P$9;P$12:P$14;P$17:P$19;P$22:P$24;P$27:P$29;P$32:P$34},$W63)=0,"",countifs({P$2:P$4;P$7:P$9;P$12:P$14;P$17:P$19;P$22:P$24;P$27:P$29;P$32:P$34},$W63))</f>
        <v>1</v>
      </c>
      <c r="Y63" s="86" t="str">
        <f t="shared" si="120"/>
        <v/>
      </c>
      <c r="Z63" s="87">
        <f t="shared" si="120"/>
        <v>1</v>
      </c>
      <c r="AA63" s="92">
        <f t="shared" si="17"/>
        <v>1000</v>
      </c>
      <c r="AB63" s="81" t="str">
        <f t="shared" si="35"/>
        <v>kava1ys70jvnajkv88529ys6urjcyle3k2j9r24g6a7</v>
      </c>
      <c r="AC63" s="81">
        <f t="shared" si="18"/>
        <v>101555743</v>
      </c>
      <c r="AD63" s="81">
        <f t="shared" si="19"/>
        <v>0.1980982567</v>
      </c>
      <c r="AE63" s="2"/>
      <c r="AF63" s="38" t="s">
        <v>225</v>
      </c>
      <c r="AG63" s="2" t="str">
        <f t="shared" ref="AG63:AI63" si="121">if(countifs({U$2:U$4;U$7:U$9;U$12:U$14;U$17:U$19;U$22:U$24;U$27:U$29;U$32:U$34},$AF63)=0,"",countifs({U$2:U$4;U$7:U$9;U$12:U$14;U$17:U$19;U$22:U$24;U$27:U$29;U$32:U$34},$AF63))</f>
        <v/>
      </c>
      <c r="AH63" s="2" t="str">
        <f t="shared" si="121"/>
        <v/>
      </c>
      <c r="AI63" s="2" t="str">
        <f t="shared" si="121"/>
        <v/>
      </c>
      <c r="AJ63" s="80" t="str">
        <f t="shared" si="21"/>
        <v/>
      </c>
      <c r="AK63" s="81" t="str">
        <f t="shared" si="22"/>
        <v>kava1ys70jvnajkv88529ys6urjcyle3k2j9r24g6a7</v>
      </c>
      <c r="AL63" s="81">
        <f t="shared" si="23"/>
        <v>101555743</v>
      </c>
      <c r="AM63" s="81">
        <f t="shared" si="24"/>
        <v>0</v>
      </c>
      <c r="AN63" s="137">
        <f t="shared" si="25"/>
        <v>0.4941022929</v>
      </c>
      <c r="AO63" s="38" t="s">
        <v>225</v>
      </c>
      <c r="AP63" s="2" t="str">
        <f t="shared" ref="AP63:AR63" si="122">if(countifs({AP$2:AP$4;AP$7:AP$9;AP$12:AP$14;AP$17:AP$19;AP$22:AP$24;AP$27:AP$29;AP$32:AP$34},$AO63)=0,"",countifs({AP$2:AP$4;AP$7:AP$9;AP$12:AP$14;AP$17:AP$19;AP$22:AP$24;AP$27:AP$29;AP$32:AP$34},$AO63))</f>
        <v/>
      </c>
      <c r="AQ63" s="2">
        <f t="shared" si="122"/>
        <v>1</v>
      </c>
      <c r="AR63" s="2">
        <f t="shared" si="122"/>
        <v>2</v>
      </c>
      <c r="AS63" s="80">
        <f t="shared" si="27"/>
        <v>1100</v>
      </c>
      <c r="AT63" s="69" t="str">
        <f t="shared" si="28"/>
        <v>kava1ys70jvnajkv88529ys6urjcyle3k2j9r24g6a7</v>
      </c>
      <c r="AU63" s="81">
        <f t="shared" ref="AU63:AU90" si="128">iferror(VLOOKUP($AF63,$A$2:$C1000,3,0),"아이디 입력 하셈")</f>
        <v>101555743</v>
      </c>
      <c r="AV63" s="81">
        <f t="shared" si="30"/>
        <v>0.3759398496</v>
      </c>
      <c r="AW63" s="127">
        <f t="shared" si="31"/>
        <v>0.8700421425</v>
      </c>
    </row>
    <row r="64">
      <c r="A64" s="46"/>
      <c r="B64" s="102"/>
      <c r="C64" s="102"/>
      <c r="E64" s="38" t="s">
        <v>239</v>
      </c>
      <c r="F64" s="78" t="str">
        <f t="shared" ref="F64:H64" si="123">if(countifs({F$2:F$4;F$7:F$9;F$12:F$14;F$17:F$19;F$22:F$24;F$27:F$29;F$32:F$34},$E64)=0,,countifs({F$2:F$4;F$7:F$9;F$12:F$14;F$17:F$19;F$22:F$24;F$27:F$29;F$32:F$34},$E64))</f>
        <v/>
      </c>
      <c r="G64" s="78" t="str">
        <f t="shared" si="123"/>
        <v/>
      </c>
      <c r="H64" s="78" t="str">
        <f t="shared" si="123"/>
        <v/>
      </c>
      <c r="I64" s="89" t="str">
        <f t="shared" si="7"/>
        <v/>
      </c>
      <c r="J64" s="81" t="str">
        <f t="shared" si="8"/>
        <v>kava1ycyuk3mpw3dls45z9jqqhtp8amspjwrgt8xvey</v>
      </c>
      <c r="K64" s="81" t="str">
        <f t="shared" si="9"/>
        <v/>
      </c>
      <c r="L64" s="81">
        <f t="shared" si="10"/>
        <v>0</v>
      </c>
      <c r="N64" s="38" t="s">
        <v>239</v>
      </c>
      <c r="O64" s="83" t="str">
        <f t="shared" ref="O64:Q64" si="124">if(countifs({K$2:K$4;K$7:K$9;K$12:K$14;K$17:K$19;K$22:K$24;K$27:K$29;K$32:K$34},$N64)=0,"",countifs({K$2:K$4;K$7:K$9;K$12:K$14;K$17:K$19;K$22:K$24;K$27:K$29;K$32:K$34},$N64))</f>
        <v/>
      </c>
      <c r="P64" s="78" t="str">
        <f t="shared" si="124"/>
        <v/>
      </c>
      <c r="Q64" s="84" t="str">
        <f t="shared" si="124"/>
        <v/>
      </c>
      <c r="R64" s="80" t="str">
        <f t="shared" si="12"/>
        <v/>
      </c>
      <c r="S64" s="81" t="str">
        <f t="shared" si="13"/>
        <v>kava1ycyuk3mpw3dls45z9jqqhtp8amspjwrgt8xvey</v>
      </c>
      <c r="T64" s="81" t="str">
        <f t="shared" si="14"/>
        <v/>
      </c>
      <c r="U64" s="81">
        <f t="shared" si="15"/>
        <v>0</v>
      </c>
      <c r="V64" s="2"/>
      <c r="W64" s="38" t="s">
        <v>239</v>
      </c>
      <c r="X64" s="85" t="str">
        <f t="shared" ref="X64:Z64" si="125">if(countifs({P$2:P$4;P$7:P$9;P$12:P$14;P$17:P$19;P$22:P$24;P$27:P$29;P$32:P$34},$W64)=0,"",countifs({P$2:P$4;P$7:P$9;P$12:P$14;P$17:P$19;P$22:P$24;P$27:P$29;P$32:P$34},$W64))</f>
        <v/>
      </c>
      <c r="Y64" s="86" t="str">
        <f t="shared" si="125"/>
        <v/>
      </c>
      <c r="Z64" s="87" t="str">
        <f t="shared" si="125"/>
        <v/>
      </c>
      <c r="AA64" s="92" t="str">
        <f t="shared" si="17"/>
        <v/>
      </c>
      <c r="AB64" s="81" t="str">
        <f t="shared" si="35"/>
        <v>kava1ycyuk3mpw3dls45z9jqqhtp8amspjwrgt8xvey</v>
      </c>
      <c r="AC64" s="81" t="str">
        <f t="shared" si="18"/>
        <v/>
      </c>
      <c r="AD64" s="81">
        <f t="shared" si="19"/>
        <v>0</v>
      </c>
      <c r="AE64" s="2"/>
      <c r="AF64" s="38" t="s">
        <v>239</v>
      </c>
      <c r="AG64" s="2" t="str">
        <f t="shared" ref="AG64:AI64" si="126">if(countifs({U$2:U$4;U$7:U$9;U$12:U$14;U$17:U$19;U$22:U$24;U$27:U$29;U$32:U$34},$AF64)=0,"",countifs({U$2:U$4;U$7:U$9;U$12:U$14;U$17:U$19;U$22:U$24;U$27:U$29;U$32:U$34},$AF64))</f>
        <v/>
      </c>
      <c r="AH64" s="2" t="str">
        <f t="shared" si="126"/>
        <v/>
      </c>
      <c r="AI64" s="2" t="str">
        <f t="shared" si="126"/>
        <v/>
      </c>
      <c r="AJ64" s="80" t="str">
        <f t="shared" si="21"/>
        <v/>
      </c>
      <c r="AK64" s="81" t="str">
        <f t="shared" si="22"/>
        <v>kava1ycyuk3mpw3dls45z9jqqhtp8amspjwrgt8xvey</v>
      </c>
      <c r="AL64" s="81" t="str">
        <f t="shared" si="23"/>
        <v/>
      </c>
      <c r="AM64" s="81">
        <f t="shared" si="24"/>
        <v>0</v>
      </c>
      <c r="AN64" s="137">
        <f t="shared" si="25"/>
        <v>0</v>
      </c>
      <c r="AO64" s="38" t="s">
        <v>239</v>
      </c>
      <c r="AP64" s="2" t="str">
        <f t="shared" ref="AP64:AR64" si="127">if(countifs({AP$2:AP$4;AP$7:AP$9;AP$12:AP$14;AP$17:AP$19;AP$22:AP$24;AP$27:AP$29;AP$32:AP$34},$AO64)=0,"",countifs({AP$2:AP$4;AP$7:AP$9;AP$12:AP$14;AP$17:AP$19;AP$22:AP$24;AP$27:AP$29;AP$32:AP$34},$AO64))</f>
        <v/>
      </c>
      <c r="AQ64" s="2" t="str">
        <f t="shared" si="127"/>
        <v/>
      </c>
      <c r="AR64" s="2" t="str">
        <f t="shared" si="127"/>
        <v/>
      </c>
      <c r="AS64" s="80" t="str">
        <f t="shared" si="27"/>
        <v/>
      </c>
      <c r="AT64" s="81" t="str">
        <f t="shared" ref="AT64:AT90" si="134">iferror(VLOOKUP($AF64,$A$2:$C1000,2,0),"아이디 입력 하셈")</f>
        <v>kava1ycyuk3mpw3dls45z9jqqhtp8amspjwrgt8xvey</v>
      </c>
      <c r="AU64" s="81" t="str">
        <f t="shared" si="128"/>
        <v/>
      </c>
      <c r="AV64" s="81">
        <f t="shared" si="30"/>
        <v>0</v>
      </c>
      <c r="AW64" s="127">
        <f t="shared" si="31"/>
        <v>0</v>
      </c>
    </row>
    <row r="65">
      <c r="A65" s="46"/>
      <c r="B65" s="102"/>
      <c r="C65" s="102"/>
      <c r="E65" s="38" t="s">
        <v>268</v>
      </c>
      <c r="F65" s="78" t="str">
        <f t="shared" ref="F65:H65" si="129">if(countifs({F$2:F$4;F$7:F$9;F$12:F$14;F$17:F$19;F$22:F$24;F$27:F$29;F$32:F$34},$E65)=0,,countifs({F$2:F$4;F$7:F$9;F$12:F$14;F$17:F$19;F$22:F$24;F$27:F$29;F$32:F$34},$E65))</f>
        <v/>
      </c>
      <c r="G65" s="78" t="str">
        <f t="shared" si="129"/>
        <v/>
      </c>
      <c r="H65" s="78" t="str">
        <f t="shared" si="129"/>
        <v/>
      </c>
      <c r="I65" s="89" t="str">
        <f t="shared" si="7"/>
        <v/>
      </c>
      <c r="J65" s="81" t="str">
        <f t="shared" si="8"/>
        <v>kava1ys70jvnajkv88529ys6urjcyle3k2j9r24g6a7</v>
      </c>
      <c r="K65" s="81">
        <f t="shared" si="9"/>
        <v>101122189</v>
      </c>
      <c r="L65" s="81">
        <f t="shared" si="10"/>
        <v>0</v>
      </c>
      <c r="N65" s="38" t="s">
        <v>268</v>
      </c>
      <c r="O65" s="83" t="str">
        <f t="shared" ref="O65:Q65" si="130">if(countifs({K$2:K$4;K$7:K$9;K$12:K$14;K$17:K$19;K$22:K$24;K$27:K$29;K$32:K$34},$N65)=0,"",countifs({K$2:K$4;K$7:K$9;K$12:K$14;K$17:K$19;K$22:K$24;K$27:K$29;K$32:K$34},$N65))</f>
        <v/>
      </c>
      <c r="P65" s="78" t="str">
        <f t="shared" si="130"/>
        <v/>
      </c>
      <c r="Q65" s="84" t="str">
        <f t="shared" si="130"/>
        <v/>
      </c>
      <c r="R65" s="80" t="str">
        <f t="shared" si="12"/>
        <v/>
      </c>
      <c r="S65" s="81" t="str">
        <f t="shared" si="13"/>
        <v>kava1ys70jvnajkv88529ys6urjcyle3k2j9r24g6a7</v>
      </c>
      <c r="T65" s="81">
        <f t="shared" si="14"/>
        <v>101122189</v>
      </c>
      <c r="U65" s="81">
        <f t="shared" si="15"/>
        <v>0</v>
      </c>
      <c r="V65" s="2"/>
      <c r="W65" s="38" t="s">
        <v>268</v>
      </c>
      <c r="X65" s="85" t="str">
        <f t="shared" ref="X65:Z65" si="131">if(countifs({P$2:P$4;P$7:P$9;P$12:P$14;P$17:P$19;P$22:P$24;P$27:P$29;P$32:P$34},$W65)=0,"",countifs({P$2:P$4;P$7:P$9;P$12:P$14;P$17:P$19;P$22:P$24;P$27:P$29;P$32:P$34},$W65))</f>
        <v/>
      </c>
      <c r="Y65" s="86" t="str">
        <f t="shared" si="131"/>
        <v/>
      </c>
      <c r="Z65" s="87" t="str">
        <f t="shared" si="131"/>
        <v/>
      </c>
      <c r="AA65" s="92" t="str">
        <f t="shared" si="17"/>
        <v/>
      </c>
      <c r="AB65" s="81" t="str">
        <f t="shared" si="35"/>
        <v>kava1ys70jvnajkv88529ys6urjcyle3k2j9r24g6a7</v>
      </c>
      <c r="AC65" s="81">
        <f t="shared" si="18"/>
        <v>101122189</v>
      </c>
      <c r="AD65" s="81">
        <f t="shared" si="19"/>
        <v>0</v>
      </c>
      <c r="AE65" s="2"/>
      <c r="AF65" s="38" t="s">
        <v>268</v>
      </c>
      <c r="AG65" s="2" t="str">
        <f t="shared" ref="AG65:AI65" si="132">if(countifs({U$2:U$4;U$7:U$9;U$12:U$14;U$17:U$19;U$22:U$24;U$27:U$29;U$32:U$34},$AF65)=0,"",countifs({U$2:U$4;U$7:U$9;U$12:U$14;U$17:U$19;U$22:U$24;U$27:U$29;U$32:U$34},$AF65))</f>
        <v/>
      </c>
      <c r="AH65" s="2" t="str">
        <f t="shared" si="132"/>
        <v/>
      </c>
      <c r="AI65" s="2" t="str">
        <f t="shared" si="132"/>
        <v/>
      </c>
      <c r="AJ65" s="80" t="str">
        <f t="shared" si="21"/>
        <v/>
      </c>
      <c r="AK65" s="81" t="str">
        <f t="shared" si="22"/>
        <v>kava1ys70jvnajkv88529ys6urjcyle3k2j9r24g6a7</v>
      </c>
      <c r="AL65" s="81">
        <f t="shared" si="23"/>
        <v>101122189</v>
      </c>
      <c r="AM65" s="81">
        <f t="shared" si="24"/>
        <v>0</v>
      </c>
      <c r="AN65" s="137">
        <f t="shared" si="25"/>
        <v>0</v>
      </c>
      <c r="AO65" s="38" t="s">
        <v>268</v>
      </c>
      <c r="AP65" s="2" t="str">
        <f t="shared" ref="AP65:AR65" si="133">if(countifs({AP$2:AP$4;AP$7:AP$9;AP$12:AP$14;AP$17:AP$19;AP$22:AP$24;AP$27:AP$29;AP$32:AP$34},$AO65)=0,"",countifs({AP$2:AP$4;AP$7:AP$9;AP$12:AP$14;AP$17:AP$19;AP$22:AP$24;AP$27:AP$29;AP$32:AP$34},$AO65))</f>
        <v/>
      </c>
      <c r="AQ65" s="2" t="str">
        <f t="shared" si="133"/>
        <v/>
      </c>
      <c r="AR65" s="2" t="str">
        <f t="shared" si="133"/>
        <v/>
      </c>
      <c r="AS65" s="80" t="str">
        <f t="shared" si="27"/>
        <v/>
      </c>
      <c r="AT65" s="81" t="str">
        <f t="shared" si="134"/>
        <v>kava1ys70jvnajkv88529ys6urjcyle3k2j9r24g6a7</v>
      </c>
      <c r="AU65" s="81">
        <f t="shared" si="128"/>
        <v>101122189</v>
      </c>
      <c r="AV65" s="81">
        <f t="shared" si="30"/>
        <v>0</v>
      </c>
      <c r="AW65" s="127">
        <f t="shared" si="31"/>
        <v>0</v>
      </c>
    </row>
    <row r="66">
      <c r="A66" s="46"/>
      <c r="B66" s="102"/>
      <c r="C66" s="102"/>
      <c r="E66" s="40" t="s">
        <v>269</v>
      </c>
      <c r="F66" s="78" t="str">
        <f t="shared" ref="F66:H66" si="135">if(countifs({F$2:F$4;F$7:F$9;F$12:F$14;F$17:F$19;F$22:F$24;F$27:F$29;F$32:F$34},$E66)=0,,countifs({F$2:F$4;F$7:F$9;F$12:F$14;F$17:F$19;F$22:F$24;F$27:F$29;F$32:F$34},$E66))</f>
        <v/>
      </c>
      <c r="G66" s="78" t="str">
        <f t="shared" si="135"/>
        <v/>
      </c>
      <c r="H66" s="78" t="str">
        <f t="shared" si="135"/>
        <v/>
      </c>
      <c r="I66" s="89" t="str">
        <f t="shared" si="7"/>
        <v/>
      </c>
      <c r="J66" s="81" t="str">
        <f t="shared" si="8"/>
        <v>kava1ys70jvnajkv88529ys6urjcyle3k2j9r24g6a7</v>
      </c>
      <c r="K66" s="81">
        <f t="shared" si="9"/>
        <v>100665012</v>
      </c>
      <c r="L66" s="81">
        <f t="shared" si="10"/>
        <v>0</v>
      </c>
      <c r="N66" s="40" t="s">
        <v>269</v>
      </c>
      <c r="O66" s="83" t="str">
        <f t="shared" ref="O66:Q66" si="136">if(countifs({K$2:K$4;K$7:K$9;K$12:K$14;K$17:K$19;K$22:K$24;K$27:K$29;K$32:K$34},$N66)=0,"",countifs({K$2:K$4;K$7:K$9;K$12:K$14;K$17:K$19;K$22:K$24;K$27:K$29;K$32:K$34},$N66))</f>
        <v/>
      </c>
      <c r="P66" s="78" t="str">
        <f t="shared" si="136"/>
        <v/>
      </c>
      <c r="Q66" s="84" t="str">
        <f t="shared" si="136"/>
        <v/>
      </c>
      <c r="R66" s="80" t="str">
        <f t="shared" si="12"/>
        <v/>
      </c>
      <c r="S66" s="81" t="str">
        <f t="shared" si="13"/>
        <v>kava1ys70jvnajkv88529ys6urjcyle3k2j9r24g6a7</v>
      </c>
      <c r="T66" s="81">
        <f t="shared" si="14"/>
        <v>100665012</v>
      </c>
      <c r="U66" s="81">
        <f t="shared" si="15"/>
        <v>0</v>
      </c>
      <c r="V66" s="2"/>
      <c r="W66" s="40" t="s">
        <v>269</v>
      </c>
      <c r="X66" s="85" t="str">
        <f t="shared" ref="X66:Z66" si="137">if(countifs({P$2:P$4;P$7:P$9;P$12:P$14;P$17:P$19;P$22:P$24;P$27:P$29;P$32:P$34},$W66)=0,"",countifs({P$2:P$4;P$7:P$9;P$12:P$14;P$17:P$19;P$22:P$24;P$27:P$29;P$32:P$34},$W66))</f>
        <v/>
      </c>
      <c r="Y66" s="86" t="str">
        <f t="shared" si="137"/>
        <v/>
      </c>
      <c r="Z66" s="87" t="str">
        <f t="shared" si="137"/>
        <v/>
      </c>
      <c r="AA66" s="92" t="str">
        <f t="shared" si="17"/>
        <v/>
      </c>
      <c r="AB66" s="81" t="str">
        <f t="shared" si="35"/>
        <v>kava1ys70jvnajkv88529ys6urjcyle3k2j9r24g6a7</v>
      </c>
      <c r="AC66" s="81">
        <f t="shared" si="18"/>
        <v>100665012</v>
      </c>
      <c r="AD66" s="81">
        <f t="shared" si="19"/>
        <v>0</v>
      </c>
      <c r="AE66" s="2"/>
      <c r="AF66" s="40" t="s">
        <v>269</v>
      </c>
      <c r="AG66" s="2" t="str">
        <f t="shared" ref="AG66:AI66" si="138">if(countifs({U$2:U$4;U$7:U$9;U$12:U$14;U$17:U$19;U$22:U$24;U$27:U$29;U$32:U$34},$AF66)=0,"",countifs({U$2:U$4;U$7:U$9;U$12:U$14;U$17:U$19;U$22:U$24;U$27:U$29;U$32:U$34},$AF66))</f>
        <v/>
      </c>
      <c r="AH66" s="2" t="str">
        <f t="shared" si="138"/>
        <v/>
      </c>
      <c r="AI66" s="2" t="str">
        <f t="shared" si="138"/>
        <v/>
      </c>
      <c r="AJ66" s="80" t="str">
        <f t="shared" si="21"/>
        <v/>
      </c>
      <c r="AK66" s="81" t="str">
        <f t="shared" si="22"/>
        <v>kava1ys70jvnajkv88529ys6urjcyle3k2j9r24g6a7</v>
      </c>
      <c r="AL66" s="81">
        <f t="shared" si="23"/>
        <v>100665012</v>
      </c>
      <c r="AM66" s="81">
        <f t="shared" si="24"/>
        <v>0</v>
      </c>
      <c r="AN66" s="137">
        <f t="shared" si="25"/>
        <v>0</v>
      </c>
      <c r="AO66" s="40" t="s">
        <v>269</v>
      </c>
      <c r="AP66" s="2" t="str">
        <f t="shared" ref="AP66:AR66" si="139">if(countifs({AP$2:AP$4;AP$7:AP$9;AP$12:AP$14;AP$17:AP$19;AP$22:AP$24;AP$27:AP$29;AP$32:AP$34},$AO66)=0,"",countifs({AP$2:AP$4;AP$7:AP$9;AP$12:AP$14;AP$17:AP$19;AP$22:AP$24;AP$27:AP$29;AP$32:AP$34},$AO66))</f>
        <v/>
      </c>
      <c r="AQ66" s="2" t="str">
        <f t="shared" si="139"/>
        <v/>
      </c>
      <c r="AR66" s="2" t="str">
        <f t="shared" si="139"/>
        <v/>
      </c>
      <c r="AS66" s="80" t="str">
        <f t="shared" si="27"/>
        <v/>
      </c>
      <c r="AT66" s="81" t="str">
        <f t="shared" si="134"/>
        <v>kava1ys70jvnajkv88529ys6urjcyle3k2j9r24g6a7</v>
      </c>
      <c r="AU66" s="81">
        <f t="shared" si="128"/>
        <v>100665012</v>
      </c>
      <c r="AV66" s="81">
        <f t="shared" si="30"/>
        <v>0</v>
      </c>
      <c r="AW66" s="127">
        <f t="shared" si="31"/>
        <v>0</v>
      </c>
    </row>
    <row r="67">
      <c r="A67" s="46"/>
      <c r="B67" s="102"/>
      <c r="C67" s="102"/>
      <c r="E67" s="42" t="s">
        <v>272</v>
      </c>
      <c r="F67" s="78" t="str">
        <f t="shared" ref="F67:H67" si="140">if(countifs({F$2:F$4;F$7:F$9;F$12:F$14;F$17:F$19;F$22:F$24;F$27:F$29;F$32:F$34},$E67)=0,,countifs({F$2:F$4;F$7:F$9;F$12:F$14;F$17:F$19;F$22:F$24;F$27:F$29;F$32:F$34},$E67))</f>
        <v/>
      </c>
      <c r="G67" s="78" t="str">
        <f t="shared" si="140"/>
        <v/>
      </c>
      <c r="H67" s="78" t="str">
        <f t="shared" si="140"/>
        <v/>
      </c>
      <c r="I67" s="89" t="str">
        <f t="shared" si="7"/>
        <v/>
      </c>
      <c r="J67" s="81" t="str">
        <f t="shared" si="8"/>
        <v>kava1ys70jvnajkv88529ys6urjcyle3k2j9r24g6a7</v>
      </c>
      <c r="K67" s="81">
        <f t="shared" si="9"/>
        <v>100668771</v>
      </c>
      <c r="L67" s="81">
        <f t="shared" si="10"/>
        <v>0</v>
      </c>
      <c r="N67" s="42" t="s">
        <v>272</v>
      </c>
      <c r="O67" s="35" t="str">
        <f t="shared" ref="O67:Q67" si="141">if(countifs({K$2:K$4;K$7:K$9;K$12:K$14;K$17:K$19;K$22:K$24;K$27:K$29;K$32:K$34},$N67)=0,"",countifs({K$2:K$4;K$7:K$9;K$12:K$14;K$17:K$19;K$22:K$24;K$27:K$29;K$32:K$34},$N67))</f>
        <v/>
      </c>
      <c r="P67" s="2" t="str">
        <f t="shared" si="141"/>
        <v/>
      </c>
      <c r="Q67" s="79" t="str">
        <f t="shared" si="141"/>
        <v/>
      </c>
      <c r="R67" s="80" t="str">
        <f t="shared" si="12"/>
        <v/>
      </c>
      <c r="S67" s="81" t="str">
        <f t="shared" si="13"/>
        <v>kava1ys70jvnajkv88529ys6urjcyle3k2j9r24g6a7</v>
      </c>
      <c r="T67" s="81">
        <f t="shared" si="14"/>
        <v>100668771</v>
      </c>
      <c r="U67" s="81">
        <f t="shared" si="15"/>
        <v>0</v>
      </c>
      <c r="V67" s="2"/>
      <c r="W67" s="42" t="s">
        <v>272</v>
      </c>
      <c r="X67" s="85" t="str">
        <f t="shared" ref="X67:Z67" si="142">if(countifs({P$2:P$4;P$7:P$9;P$12:P$14;P$17:P$19;P$22:P$24;P$27:P$29;P$32:P$34},$W67)=0,"",countifs({P$2:P$4;P$7:P$9;P$12:P$14;P$17:P$19;P$22:P$24;P$27:P$29;P$32:P$34},$W67))</f>
        <v/>
      </c>
      <c r="Y67" s="86" t="str">
        <f t="shared" si="142"/>
        <v/>
      </c>
      <c r="Z67" s="87" t="str">
        <f t="shared" si="142"/>
        <v/>
      </c>
      <c r="AA67" s="92" t="str">
        <f t="shared" si="17"/>
        <v/>
      </c>
      <c r="AB67" s="81" t="str">
        <f t="shared" si="35"/>
        <v>kava1ys70jvnajkv88529ys6urjcyle3k2j9r24g6a7</v>
      </c>
      <c r="AC67" s="81">
        <f t="shared" si="18"/>
        <v>100668771</v>
      </c>
      <c r="AD67" s="81">
        <f t="shared" si="19"/>
        <v>0</v>
      </c>
      <c r="AE67" s="2"/>
      <c r="AF67" s="42" t="s">
        <v>272</v>
      </c>
      <c r="AG67" s="2" t="str">
        <f t="shared" ref="AG67:AI67" si="143">if(countifs({U$2:U$4;U$7:U$9;U$12:U$14;U$17:U$19;U$22:U$24;U$27:U$29;U$32:U$34},$AF67)=0,"",countifs({U$2:U$4;U$7:U$9;U$12:U$14;U$17:U$19;U$22:U$24;U$27:U$29;U$32:U$34},$AF67))</f>
        <v/>
      </c>
      <c r="AH67" s="2" t="str">
        <f t="shared" si="143"/>
        <v/>
      </c>
      <c r="AI67" s="2" t="str">
        <f t="shared" si="143"/>
        <v/>
      </c>
      <c r="AJ67" s="80" t="str">
        <f t="shared" si="21"/>
        <v/>
      </c>
      <c r="AK67" s="81" t="str">
        <f t="shared" si="22"/>
        <v>kava1ys70jvnajkv88529ys6urjcyle3k2j9r24g6a7</v>
      </c>
      <c r="AL67" s="81">
        <f t="shared" si="23"/>
        <v>100668771</v>
      </c>
      <c r="AM67" s="81">
        <f t="shared" si="24"/>
        <v>0</v>
      </c>
      <c r="AN67" s="137">
        <f t="shared" si="25"/>
        <v>0</v>
      </c>
      <c r="AO67" s="42" t="s">
        <v>272</v>
      </c>
      <c r="AP67" s="2" t="str">
        <f t="shared" ref="AP67:AR67" si="144">if(countifs({AP$2:AP$4;AP$7:AP$9;AP$12:AP$14;AP$17:AP$19;AP$22:AP$24;AP$27:AP$29;AP$32:AP$34},$AO67)=0,"",countifs({AP$2:AP$4;AP$7:AP$9;AP$12:AP$14;AP$17:AP$19;AP$22:AP$24;AP$27:AP$29;AP$32:AP$34},$AO67))</f>
        <v/>
      </c>
      <c r="AQ67" s="2" t="str">
        <f t="shared" si="144"/>
        <v/>
      </c>
      <c r="AR67" s="2" t="str">
        <f t="shared" si="144"/>
        <v/>
      </c>
      <c r="AS67" s="80" t="str">
        <f t="shared" si="27"/>
        <v/>
      </c>
      <c r="AT67" s="81" t="str">
        <f t="shared" si="134"/>
        <v>kava1ys70jvnajkv88529ys6urjcyle3k2j9r24g6a7</v>
      </c>
      <c r="AU67" s="81">
        <f t="shared" si="128"/>
        <v>100668771</v>
      </c>
      <c r="AV67" s="81">
        <f t="shared" si="30"/>
        <v>0</v>
      </c>
      <c r="AW67" s="127">
        <f t="shared" si="31"/>
        <v>0</v>
      </c>
    </row>
    <row r="68">
      <c r="A68" s="46"/>
      <c r="B68" s="102"/>
      <c r="C68" s="102"/>
      <c r="E68" s="42" t="s">
        <v>273</v>
      </c>
      <c r="F68" s="78" t="str">
        <f t="shared" ref="F68:H68" si="145">if(countifs({F$2:F$4;F$7:F$9;F$12:F$14;F$17:F$19;F$22:F$24;F$27:F$29;F$32:F$34},$E68)=0,,countifs({F$2:F$4;F$7:F$9;F$12:F$14;F$17:F$19;F$22:F$24;F$27:F$29;F$32:F$34},$E68))</f>
        <v/>
      </c>
      <c r="G68" s="78" t="str">
        <f t="shared" si="145"/>
        <v/>
      </c>
      <c r="H68" s="78" t="str">
        <f t="shared" si="145"/>
        <v/>
      </c>
      <c r="I68" s="89" t="str">
        <f t="shared" si="7"/>
        <v/>
      </c>
      <c r="J68" s="81" t="str">
        <f t="shared" si="8"/>
        <v>kava1ys70jvnajkv88529ys6urjcyle3k2j9r24g6a7</v>
      </c>
      <c r="K68" s="81">
        <f t="shared" si="9"/>
        <v>101680389</v>
      </c>
      <c r="L68" s="81">
        <f t="shared" si="10"/>
        <v>0</v>
      </c>
      <c r="N68" s="42" t="s">
        <v>273</v>
      </c>
      <c r="O68" s="35" t="str">
        <f t="shared" ref="O68:Q68" si="146">if(countifs({K$2:K$4;K$7:K$9;K$12:K$14;K$17:K$19;K$22:K$24;K$27:K$29;K$32:K$34},$N68)=0,"",countifs({K$2:K$4;K$7:K$9;K$12:K$14;K$17:K$19;K$22:K$24;K$27:K$29;K$32:K$34},$N68))</f>
        <v/>
      </c>
      <c r="P68" s="2" t="str">
        <f t="shared" si="146"/>
        <v/>
      </c>
      <c r="Q68" s="79" t="str">
        <f t="shared" si="146"/>
        <v/>
      </c>
      <c r="R68" s="80" t="str">
        <f t="shared" si="12"/>
        <v/>
      </c>
      <c r="S68" s="81" t="str">
        <f t="shared" si="13"/>
        <v>kava1ys70jvnajkv88529ys6urjcyle3k2j9r24g6a7</v>
      </c>
      <c r="T68" s="81">
        <f t="shared" si="14"/>
        <v>101680389</v>
      </c>
      <c r="U68" s="81">
        <f t="shared" si="15"/>
        <v>0</v>
      </c>
      <c r="V68" s="2"/>
      <c r="W68" s="42" t="s">
        <v>273</v>
      </c>
      <c r="X68" s="85" t="str">
        <f t="shared" ref="X68:Z68" si="147">if(countifs({P$2:P$4;P$7:P$9;P$12:P$14;P$17:P$19;P$22:P$24;P$27:P$29;P$32:P$34},$W68)=0,"",countifs({P$2:P$4;P$7:P$9;P$12:P$14;P$17:P$19;P$22:P$24;P$27:P$29;P$32:P$34},$W68))</f>
        <v/>
      </c>
      <c r="Y68" s="86" t="str">
        <f t="shared" si="147"/>
        <v/>
      </c>
      <c r="Z68" s="87" t="str">
        <f t="shared" si="147"/>
        <v/>
      </c>
      <c r="AA68" s="92" t="str">
        <f t="shared" si="17"/>
        <v/>
      </c>
      <c r="AB68" s="81" t="str">
        <f t="shared" si="35"/>
        <v>kava1ys70jvnajkv88529ys6urjcyle3k2j9r24g6a7</v>
      </c>
      <c r="AC68" s="81">
        <f t="shared" si="18"/>
        <v>101680389</v>
      </c>
      <c r="AD68" s="81">
        <f t="shared" si="19"/>
        <v>0</v>
      </c>
      <c r="AE68" s="2"/>
      <c r="AF68" s="42" t="s">
        <v>273</v>
      </c>
      <c r="AG68" s="2" t="str">
        <f t="shared" ref="AG68:AI68" si="148">if(countifs({U$2:U$4;U$7:U$9;U$12:U$14;U$17:U$19;U$22:U$24;U$27:U$29;U$32:U$34},$AF68)=0,"",countifs({U$2:U$4;U$7:U$9;U$12:U$14;U$17:U$19;U$22:U$24;U$27:U$29;U$32:U$34},$AF68))</f>
        <v/>
      </c>
      <c r="AH68" s="2" t="str">
        <f t="shared" si="148"/>
        <v/>
      </c>
      <c r="AI68" s="2" t="str">
        <f t="shared" si="148"/>
        <v/>
      </c>
      <c r="AJ68" s="80" t="str">
        <f t="shared" si="21"/>
        <v/>
      </c>
      <c r="AK68" s="81" t="str">
        <f t="shared" si="22"/>
        <v>kava1ys70jvnajkv88529ys6urjcyle3k2j9r24g6a7</v>
      </c>
      <c r="AL68" s="81">
        <f t="shared" si="23"/>
        <v>101680389</v>
      </c>
      <c r="AM68" s="81">
        <f t="shared" si="24"/>
        <v>0</v>
      </c>
      <c r="AN68" s="137">
        <f t="shared" si="25"/>
        <v>0</v>
      </c>
      <c r="AO68" s="42" t="s">
        <v>273</v>
      </c>
      <c r="AP68" s="2" t="str">
        <f t="shared" ref="AP68:AR68" si="149">if(countifs({AP$2:AP$4;AP$7:AP$9;AP$12:AP$14;AP$17:AP$19;AP$22:AP$24;AP$27:AP$29;AP$32:AP$34},$AO68)=0,"",countifs({AP$2:AP$4;AP$7:AP$9;AP$12:AP$14;AP$17:AP$19;AP$22:AP$24;AP$27:AP$29;AP$32:AP$34},$AO68))</f>
        <v/>
      </c>
      <c r="AQ68" s="2" t="str">
        <f t="shared" si="149"/>
        <v/>
      </c>
      <c r="AR68" s="2" t="str">
        <f t="shared" si="149"/>
        <v/>
      </c>
      <c r="AS68" s="80" t="str">
        <f t="shared" si="27"/>
        <v/>
      </c>
      <c r="AT68" s="81" t="str">
        <f t="shared" si="134"/>
        <v>kava1ys70jvnajkv88529ys6urjcyle3k2j9r24g6a7</v>
      </c>
      <c r="AU68" s="81">
        <f t="shared" si="128"/>
        <v>101680389</v>
      </c>
      <c r="AV68" s="81">
        <f t="shared" si="30"/>
        <v>0</v>
      </c>
      <c r="AW68" s="127">
        <f t="shared" si="31"/>
        <v>0</v>
      </c>
    </row>
    <row r="69">
      <c r="A69" s="46"/>
      <c r="B69" s="102"/>
      <c r="C69" s="102"/>
      <c r="E69" s="42" t="s">
        <v>274</v>
      </c>
      <c r="F69" s="78" t="str">
        <f t="shared" ref="F69:H69" si="150">if(countifs({F$2:F$4;F$7:F$9;F$12:F$14;F$17:F$19;F$22:F$24;F$27:F$29;F$32:F$34},$E69)=0,,countifs({F$2:F$4;F$7:F$9;F$12:F$14;F$17:F$19;F$22:F$24;F$27:F$29;F$32:F$34},$E69))</f>
        <v/>
      </c>
      <c r="G69" s="78" t="str">
        <f t="shared" si="150"/>
        <v/>
      </c>
      <c r="H69" s="78" t="str">
        <f t="shared" si="150"/>
        <v/>
      </c>
      <c r="I69" s="89" t="str">
        <f t="shared" si="7"/>
        <v/>
      </c>
      <c r="J69" s="81" t="str">
        <f t="shared" si="8"/>
        <v>kava1lvf7qphsmxh8v50r0y58eg7fezd0zhkphj695k</v>
      </c>
      <c r="K69" s="81">
        <f t="shared" si="9"/>
        <v>914580464</v>
      </c>
      <c r="L69" s="81">
        <f t="shared" si="10"/>
        <v>0</v>
      </c>
      <c r="N69" s="42" t="s">
        <v>274</v>
      </c>
      <c r="O69" s="35" t="str">
        <f t="shared" ref="O69:Q69" si="151">if(countifs({K$2:K$4;K$7:K$9;K$12:K$14;K$17:K$19;K$22:K$24;K$27:K$29;K$32:K$34},$N69)=0,"",countifs({K$2:K$4;K$7:K$9;K$12:K$14;K$17:K$19;K$22:K$24;K$27:K$29;K$32:K$34},$N69))</f>
        <v/>
      </c>
      <c r="P69" s="2" t="str">
        <f t="shared" si="151"/>
        <v/>
      </c>
      <c r="Q69" s="79" t="str">
        <f t="shared" si="151"/>
        <v/>
      </c>
      <c r="R69" s="80" t="str">
        <f t="shared" si="12"/>
        <v/>
      </c>
      <c r="S69" s="81" t="str">
        <f t="shared" si="13"/>
        <v>kava1lvf7qphsmxh8v50r0y58eg7fezd0zhkphj695k</v>
      </c>
      <c r="T69" s="81">
        <f t="shared" si="14"/>
        <v>914580464</v>
      </c>
      <c r="U69" s="81">
        <f t="shared" si="15"/>
        <v>0</v>
      </c>
      <c r="V69" s="2"/>
      <c r="W69" s="42" t="s">
        <v>274</v>
      </c>
      <c r="X69" s="85" t="str">
        <f t="shared" ref="X69:Z69" si="152">if(countifs({P$2:P$4;P$7:P$9;P$12:P$14;P$17:P$19;P$22:P$24;P$27:P$29;P$32:P$34},$W69)=0,"",countifs({P$2:P$4;P$7:P$9;P$12:P$14;P$17:P$19;P$22:P$24;P$27:P$29;P$32:P$34},$W69))</f>
        <v/>
      </c>
      <c r="Y69" s="86" t="str">
        <f t="shared" si="152"/>
        <v/>
      </c>
      <c r="Z69" s="87" t="str">
        <f t="shared" si="152"/>
        <v/>
      </c>
      <c r="AA69" s="92" t="str">
        <f t="shared" si="17"/>
        <v/>
      </c>
      <c r="AB69" s="81" t="str">
        <f t="shared" si="35"/>
        <v>kava1lvf7qphsmxh8v50r0y58eg7fezd0zhkphj695k</v>
      </c>
      <c r="AC69" s="81">
        <f t="shared" si="18"/>
        <v>914580464</v>
      </c>
      <c r="AD69" s="81">
        <f t="shared" si="19"/>
        <v>0</v>
      </c>
      <c r="AE69" s="2"/>
      <c r="AF69" s="42" t="s">
        <v>274</v>
      </c>
      <c r="AG69" s="2" t="str">
        <f t="shared" ref="AG69:AI69" si="153">if(countifs({U$2:U$4;U$7:U$9;U$12:U$14;U$17:U$19;U$22:U$24;U$27:U$29;U$32:U$34},$AF69)=0,"",countifs({U$2:U$4;U$7:U$9;U$12:U$14;U$17:U$19;U$22:U$24;U$27:U$29;U$32:U$34},$AF69))</f>
        <v/>
      </c>
      <c r="AH69" s="2" t="str">
        <f t="shared" si="153"/>
        <v/>
      </c>
      <c r="AI69" s="2" t="str">
        <f t="shared" si="153"/>
        <v/>
      </c>
      <c r="AJ69" s="80" t="str">
        <f t="shared" si="21"/>
        <v/>
      </c>
      <c r="AK69" s="81" t="str">
        <f t="shared" si="22"/>
        <v>kava1lvf7qphsmxh8v50r0y58eg7fezd0zhkphj695k</v>
      </c>
      <c r="AL69" s="81">
        <f t="shared" si="23"/>
        <v>914580464</v>
      </c>
      <c r="AM69" s="81">
        <f t="shared" si="24"/>
        <v>0</v>
      </c>
      <c r="AN69" s="137">
        <f t="shared" si="25"/>
        <v>0</v>
      </c>
      <c r="AO69" s="42" t="s">
        <v>274</v>
      </c>
      <c r="AP69" s="2" t="str">
        <f t="shared" ref="AP69:AR69" si="154">if(countifs({AP$2:AP$4;AP$7:AP$9;AP$12:AP$14;AP$17:AP$19;AP$22:AP$24;AP$27:AP$29;AP$32:AP$34},$AO69)=0,"",countifs({AP$2:AP$4;AP$7:AP$9;AP$12:AP$14;AP$17:AP$19;AP$22:AP$24;AP$27:AP$29;AP$32:AP$34},$AO69))</f>
        <v/>
      </c>
      <c r="AQ69" s="2" t="str">
        <f t="shared" si="154"/>
        <v/>
      </c>
      <c r="AR69" s="2" t="str">
        <f t="shared" si="154"/>
        <v/>
      </c>
      <c r="AS69" s="80" t="str">
        <f t="shared" si="27"/>
        <v/>
      </c>
      <c r="AT69" s="81" t="str">
        <f t="shared" si="134"/>
        <v>kava1lvf7qphsmxh8v50r0y58eg7fezd0zhkphj695k</v>
      </c>
      <c r="AU69" s="81">
        <f t="shared" si="128"/>
        <v>914580464</v>
      </c>
      <c r="AV69" s="81">
        <f t="shared" si="30"/>
        <v>0</v>
      </c>
      <c r="AW69" s="127">
        <f t="shared" si="31"/>
        <v>0</v>
      </c>
    </row>
    <row r="70">
      <c r="A70" s="46"/>
      <c r="B70" s="102"/>
      <c r="C70" s="102"/>
      <c r="E70" s="42" t="s">
        <v>227</v>
      </c>
      <c r="F70" s="78" t="str">
        <f t="shared" ref="F70:H70" si="155">if(countifs({F$2:F$4;F$7:F$9;F$12:F$14;F$17:F$19;F$22:F$24;F$27:F$29;F$32:F$34},$E70)=0,,countifs({F$2:F$4;F$7:F$9;F$12:F$14;F$17:F$19;F$22:F$24;F$27:F$29;F$32:F$34},$E70))</f>
        <v/>
      </c>
      <c r="G70" s="78">
        <f t="shared" si="155"/>
        <v>1</v>
      </c>
      <c r="H70" s="78">
        <f t="shared" si="155"/>
        <v>1</v>
      </c>
      <c r="I70" s="89">
        <f t="shared" si="7"/>
        <v>800</v>
      </c>
      <c r="J70" s="81" t="str">
        <f t="shared" si="8"/>
        <v>kava1hd4jgvyr2lud25zv88se3qk943k4sv2upnlr6r</v>
      </c>
      <c r="K70" s="81">
        <f t="shared" si="9"/>
        <v>1302425754</v>
      </c>
      <c r="L70" s="81">
        <f t="shared" si="10"/>
        <v>0.1348845051</v>
      </c>
      <c r="N70" s="42" t="s">
        <v>227</v>
      </c>
      <c r="O70" s="35" t="str">
        <f t="shared" ref="O70:Q70" si="156">if(countifs({K$2:K$4;K$7:K$9;K$12:K$14;K$17:K$19;K$22:K$24;K$27:K$29;K$32:K$34},$N70)=0,"",countifs({K$2:K$4;K$7:K$9;K$12:K$14;K$17:K$19;K$22:K$24;K$27:K$29;K$32:K$34},$N70))</f>
        <v/>
      </c>
      <c r="P70" s="2" t="str">
        <f t="shared" si="156"/>
        <v/>
      </c>
      <c r="Q70" s="79">
        <f t="shared" si="156"/>
        <v>1</v>
      </c>
      <c r="R70" s="80">
        <f t="shared" si="12"/>
        <v>300</v>
      </c>
      <c r="S70" s="81" t="str">
        <f t="shared" si="13"/>
        <v>kava1hd4jgvyr2lud25zv88se3qk943k4sv2upnlr6r</v>
      </c>
      <c r="T70" s="81">
        <f t="shared" si="14"/>
        <v>1302425754</v>
      </c>
      <c r="U70" s="81">
        <f t="shared" si="15"/>
        <v>0.04609002919</v>
      </c>
      <c r="V70" s="2"/>
      <c r="W70" s="42" t="s">
        <v>227</v>
      </c>
      <c r="X70" s="85" t="str">
        <f t="shared" ref="X70:Z70" si="157">if(countifs({P$2:P$4;P$7:P$9;P$12:P$14;P$17:P$19;P$22:P$24;P$27:P$29;P$32:P$34},$W70)=0,"",countifs({P$2:P$4;P$7:P$9;P$12:P$14;P$17:P$19;P$22:P$24;P$27:P$29;P$32:P$34},$W70))</f>
        <v/>
      </c>
      <c r="Y70" s="86">
        <f t="shared" si="157"/>
        <v>1</v>
      </c>
      <c r="Z70" s="87">
        <f t="shared" si="157"/>
        <v>1</v>
      </c>
      <c r="AA70" s="92">
        <f t="shared" si="17"/>
        <v>800</v>
      </c>
      <c r="AB70" s="81" t="str">
        <f t="shared" si="35"/>
        <v>kava1hd4jgvyr2lud25zv88se3qk943k4sv2upnlr6r</v>
      </c>
      <c r="AC70" s="81">
        <f t="shared" si="18"/>
        <v>1302425754</v>
      </c>
      <c r="AD70" s="81">
        <f t="shared" si="19"/>
        <v>0.1584786054</v>
      </c>
      <c r="AE70" s="2"/>
      <c r="AF70" s="42" t="s">
        <v>227</v>
      </c>
      <c r="AG70" s="2" t="str">
        <f t="shared" ref="AG70:AI70" si="158">if(countifs({U$2:U$4;U$7:U$9;U$12:U$14;U$17:U$19;U$22:U$24;U$27:U$29;U$32:U$34},$AF70)=0,"",countifs({U$2:U$4;U$7:U$9;U$12:U$14;U$17:U$19;U$22:U$24;U$27:U$29;U$32:U$34},$AF70))</f>
        <v/>
      </c>
      <c r="AH70" s="2" t="str">
        <f t="shared" si="158"/>
        <v/>
      </c>
      <c r="AI70" s="2" t="str">
        <f t="shared" si="158"/>
        <v/>
      </c>
      <c r="AJ70" s="80" t="str">
        <f t="shared" si="21"/>
        <v/>
      </c>
      <c r="AK70" s="81" t="str">
        <f t="shared" si="22"/>
        <v>kava1hd4jgvyr2lud25zv88se3qk943k4sv2upnlr6r</v>
      </c>
      <c r="AL70" s="81">
        <f t="shared" si="23"/>
        <v>1302425754</v>
      </c>
      <c r="AM70" s="81">
        <f t="shared" si="24"/>
        <v>0</v>
      </c>
      <c r="AN70" s="137">
        <f t="shared" si="25"/>
        <v>0.3394531397</v>
      </c>
      <c r="AO70" s="42" t="s">
        <v>227</v>
      </c>
      <c r="AP70" s="2" t="str">
        <f t="shared" ref="AP70:AR70" si="159">if(countifs({AP$2:AP$4;AP$7:AP$9;AP$12:AP$14;AP$17:AP$19;AP$22:AP$24;AP$27:AP$29;AP$32:AP$34},$AO70)=0,"",countifs({AP$2:AP$4;AP$7:AP$9;AP$12:AP$14;AP$17:AP$19;AP$22:AP$24;AP$27:AP$29;AP$32:AP$34},$AO70))</f>
        <v/>
      </c>
      <c r="AQ70" s="2">
        <f t="shared" si="159"/>
        <v>1</v>
      </c>
      <c r="AR70" s="2">
        <f t="shared" si="159"/>
        <v>1</v>
      </c>
      <c r="AS70" s="80">
        <f t="shared" si="27"/>
        <v>800</v>
      </c>
      <c r="AT70" s="81" t="str">
        <f t="shared" si="134"/>
        <v>kava1hd4jgvyr2lud25zv88se3qk943k4sv2upnlr6r</v>
      </c>
      <c r="AU70" s="81">
        <f t="shared" si="128"/>
        <v>1302425754</v>
      </c>
      <c r="AV70" s="81">
        <f t="shared" si="30"/>
        <v>0.2734107997</v>
      </c>
      <c r="AW70" s="127">
        <f t="shared" si="31"/>
        <v>0.6128639394</v>
      </c>
    </row>
    <row r="71">
      <c r="A71" s="46"/>
      <c r="B71" s="102"/>
      <c r="C71" s="102"/>
      <c r="E71" s="42" t="s">
        <v>229</v>
      </c>
      <c r="F71" s="78" t="str">
        <f t="shared" ref="F71:H71" si="160">if(countifs({F$2:F$4;F$7:F$9;F$12:F$14;F$17:F$19;F$22:F$24;F$27:F$29;F$32:F$34},$E71)=0,,countifs({F$2:F$4;F$7:F$9;F$12:F$14;F$17:F$19;F$22:F$24;F$27:F$29;F$32:F$34},$E71))</f>
        <v/>
      </c>
      <c r="G71" s="78" t="str">
        <f t="shared" si="160"/>
        <v/>
      </c>
      <c r="H71" s="78" t="str">
        <f t="shared" si="160"/>
        <v/>
      </c>
      <c r="I71" s="89" t="str">
        <f t="shared" si="7"/>
        <v/>
      </c>
      <c r="J71" s="81" t="str">
        <f t="shared" si="8"/>
        <v>kava1ys70jvnajkv88529ys6urjcyle3k2j9r24g6a7</v>
      </c>
      <c r="K71" s="81">
        <f t="shared" si="9"/>
        <v>101085199</v>
      </c>
      <c r="L71" s="81">
        <f t="shared" si="10"/>
        <v>0</v>
      </c>
      <c r="N71" s="42" t="s">
        <v>229</v>
      </c>
      <c r="O71" s="35" t="str">
        <f t="shared" ref="O71:Q71" si="161">if(countifs({K$2:K$4;K$7:K$9;K$12:K$14;K$17:K$19;K$22:K$24;K$27:K$29;K$32:K$34},$N71)=0,"",countifs({K$2:K$4;K$7:K$9;K$12:K$14;K$17:K$19;K$22:K$24;K$27:K$29;K$32:K$34},$N71))</f>
        <v/>
      </c>
      <c r="P71" s="2" t="str">
        <f t="shared" si="161"/>
        <v/>
      </c>
      <c r="Q71" s="79" t="str">
        <f t="shared" si="161"/>
        <v/>
      </c>
      <c r="R71" s="80" t="str">
        <f t="shared" si="12"/>
        <v/>
      </c>
      <c r="S71" s="81" t="str">
        <f t="shared" si="13"/>
        <v>kava1ys70jvnajkv88529ys6urjcyle3k2j9r24g6a7</v>
      </c>
      <c r="T71" s="81">
        <f t="shared" si="14"/>
        <v>101085199</v>
      </c>
      <c r="U71" s="81">
        <f t="shared" si="15"/>
        <v>0</v>
      </c>
      <c r="V71" s="2"/>
      <c r="W71" s="42" t="s">
        <v>229</v>
      </c>
      <c r="X71" s="85" t="str">
        <f t="shared" ref="X71:Z71" si="162">if(countifs({P$2:P$4;P$7:P$9;P$12:P$14;P$17:P$19;P$22:P$24;P$27:P$29;P$32:P$34},$W71)=0,"",countifs({P$2:P$4;P$7:P$9;P$12:P$14;P$17:P$19;P$22:P$24;P$27:P$29;P$32:P$34},$W71))</f>
        <v/>
      </c>
      <c r="Y71" s="86" t="str">
        <f t="shared" si="162"/>
        <v/>
      </c>
      <c r="Z71" s="87">
        <f t="shared" si="162"/>
        <v>1</v>
      </c>
      <c r="AA71" s="92">
        <f t="shared" si="17"/>
        <v>300</v>
      </c>
      <c r="AB71" s="81" t="str">
        <f t="shared" si="35"/>
        <v>kava1ys70jvnajkv88529ys6urjcyle3k2j9r24g6a7</v>
      </c>
      <c r="AC71" s="81">
        <f t="shared" si="18"/>
        <v>101085199</v>
      </c>
      <c r="AD71" s="81">
        <f t="shared" si="19"/>
        <v>0.05942947702</v>
      </c>
      <c r="AE71" s="2"/>
      <c r="AF71" s="42" t="s">
        <v>229</v>
      </c>
      <c r="AG71" s="2" t="str">
        <f t="shared" ref="AG71:AI71" si="163">if(countifs({U$2:U$4;U$7:U$9;U$12:U$14;U$17:U$19;U$22:U$24;U$27:U$29;U$32:U$34},$AF71)=0,"",countifs({U$2:U$4;U$7:U$9;U$12:U$14;U$17:U$19;U$22:U$24;U$27:U$29;U$32:U$34},$AF71))</f>
        <v/>
      </c>
      <c r="AH71" s="2" t="str">
        <f t="shared" si="163"/>
        <v/>
      </c>
      <c r="AI71" s="2" t="str">
        <f t="shared" si="163"/>
        <v/>
      </c>
      <c r="AJ71" s="80" t="str">
        <f t="shared" si="21"/>
        <v/>
      </c>
      <c r="AK71" s="81" t="str">
        <f t="shared" si="22"/>
        <v>kava1ys70jvnajkv88529ys6urjcyle3k2j9r24g6a7</v>
      </c>
      <c r="AL71" s="81">
        <f t="shared" si="23"/>
        <v>101085199</v>
      </c>
      <c r="AM71" s="81">
        <f t="shared" si="24"/>
        <v>0</v>
      </c>
      <c r="AN71" s="138">
        <f t="shared" si="25"/>
        <v>0.05942947702</v>
      </c>
      <c r="AO71" s="42" t="s">
        <v>229</v>
      </c>
      <c r="AP71" s="2" t="str">
        <f t="shared" ref="AP71:AR71" si="164">if(countifs({AP$2:AP$4;AP$7:AP$9;AP$12:AP$14;AP$17:AP$19;AP$22:AP$24;AP$27:AP$29;AP$32:AP$34},$AO71)=0,"",countifs({AP$2:AP$4;AP$7:AP$9;AP$12:AP$14;AP$17:AP$19;AP$22:AP$24;AP$27:AP$29;AP$32:AP$34},$AO71))</f>
        <v/>
      </c>
      <c r="AQ71" s="2" t="str">
        <f t="shared" si="164"/>
        <v/>
      </c>
      <c r="AR71" s="2" t="str">
        <f t="shared" si="164"/>
        <v/>
      </c>
      <c r="AS71" s="80" t="str">
        <f t="shared" si="27"/>
        <v/>
      </c>
      <c r="AT71" s="81" t="str">
        <f t="shared" si="134"/>
        <v>kava1ys70jvnajkv88529ys6urjcyle3k2j9r24g6a7</v>
      </c>
      <c r="AU71" s="81">
        <f t="shared" si="128"/>
        <v>101085199</v>
      </c>
      <c r="AV71" s="81">
        <f t="shared" si="30"/>
        <v>0</v>
      </c>
      <c r="AW71" s="127">
        <f t="shared" si="31"/>
        <v>0.05942947702</v>
      </c>
    </row>
    <row r="72">
      <c r="A72" s="46"/>
      <c r="B72" s="102"/>
      <c r="C72" s="102"/>
      <c r="E72" s="42" t="s">
        <v>231</v>
      </c>
      <c r="F72" s="78" t="str">
        <f t="shared" ref="F72:H72" si="165">if(countifs({F$2:F$4;F$7:F$9;F$12:F$14;F$17:F$19;F$22:F$24;F$27:F$29;F$32:F$34},$E72)=0,,countifs({F$2:F$4;F$7:F$9;F$12:F$14;F$17:F$19;F$22:F$24;F$27:F$29;F$32:F$34},$E72))</f>
        <v/>
      </c>
      <c r="G72" s="78" t="str">
        <f t="shared" si="165"/>
        <v/>
      </c>
      <c r="H72" s="78" t="str">
        <f t="shared" si="165"/>
        <v/>
      </c>
      <c r="I72" s="89" t="str">
        <f t="shared" si="7"/>
        <v/>
      </c>
      <c r="J72" s="81" t="str">
        <f t="shared" si="8"/>
        <v>kava17xgr7s4glrrk7a4yrjpky34zwnejhq7fryytf9</v>
      </c>
      <c r="K72" s="81">
        <f t="shared" si="9"/>
        <v>1050080164</v>
      </c>
      <c r="L72" s="81">
        <f t="shared" si="10"/>
        <v>0</v>
      </c>
      <c r="N72" s="42" t="s">
        <v>231</v>
      </c>
      <c r="O72" s="35" t="str">
        <f t="shared" ref="O72:Q72" si="166">if(countifs({K$2:K$4;K$7:K$9;K$12:K$14;K$17:K$19;K$22:K$24;K$27:K$29;K$32:K$34},$N72)=0,"",countifs({K$2:K$4;K$7:K$9;K$12:K$14;K$17:K$19;K$22:K$24;K$27:K$29;K$32:K$34},$N72))</f>
        <v/>
      </c>
      <c r="P72" s="2">
        <f t="shared" si="166"/>
        <v>1</v>
      </c>
      <c r="Q72" s="79" t="str">
        <f t="shared" si="166"/>
        <v/>
      </c>
      <c r="R72" s="80">
        <f t="shared" si="12"/>
        <v>500</v>
      </c>
      <c r="S72" s="81" t="str">
        <f t="shared" si="13"/>
        <v>kava17xgr7s4glrrk7a4yrjpky34zwnejhq7fryytf9</v>
      </c>
      <c r="T72" s="81">
        <f t="shared" si="14"/>
        <v>1050080164</v>
      </c>
      <c r="U72" s="81">
        <f t="shared" si="15"/>
        <v>0.07681671532</v>
      </c>
      <c r="V72" s="2"/>
      <c r="W72" s="42" t="s">
        <v>231</v>
      </c>
      <c r="X72" s="85" t="str">
        <f t="shared" ref="X72:Z72" si="167">if(countifs({P$2:P$4;P$7:P$9;P$12:P$14;P$17:P$19;P$22:P$24;P$27:P$29;P$32:P$34},$W72)=0,"",countifs({P$2:P$4;P$7:P$9;P$12:P$14;P$17:P$19;P$22:P$24;P$27:P$29;P$32:P$34},$W72))</f>
        <v/>
      </c>
      <c r="Y72" s="86" t="str">
        <f t="shared" si="167"/>
        <v/>
      </c>
      <c r="Z72" s="87" t="str">
        <f t="shared" si="167"/>
        <v/>
      </c>
      <c r="AA72" s="92" t="str">
        <f t="shared" si="17"/>
        <v/>
      </c>
      <c r="AB72" s="81" t="str">
        <f t="shared" si="35"/>
        <v>kava17xgr7s4glrrk7a4yrjpky34zwnejhq7fryytf9</v>
      </c>
      <c r="AC72" s="81">
        <f t="shared" si="18"/>
        <v>1050080164</v>
      </c>
      <c r="AD72" s="81">
        <f t="shared" si="19"/>
        <v>0</v>
      </c>
      <c r="AE72" s="2"/>
      <c r="AF72" s="42" t="s">
        <v>231</v>
      </c>
      <c r="AG72" s="2" t="str">
        <f t="shared" ref="AG72:AI72" si="168">if(countifs({U$2:U$4;U$7:U$9;U$12:U$14;U$17:U$19;U$22:U$24;U$27:U$29;U$32:U$34},$AF72)=0,"",countifs({U$2:U$4;U$7:U$9;U$12:U$14;U$17:U$19;U$22:U$24;U$27:U$29;U$32:U$34},$AF72))</f>
        <v/>
      </c>
      <c r="AH72" s="2" t="str">
        <f t="shared" si="168"/>
        <v/>
      </c>
      <c r="AI72" s="2" t="str">
        <f t="shared" si="168"/>
        <v/>
      </c>
      <c r="AJ72" s="80" t="str">
        <f t="shared" si="21"/>
        <v/>
      </c>
      <c r="AK72" s="81" t="str">
        <f t="shared" si="22"/>
        <v>kava17xgr7s4glrrk7a4yrjpky34zwnejhq7fryytf9</v>
      </c>
      <c r="AL72" s="81">
        <f t="shared" si="23"/>
        <v>1050080164</v>
      </c>
      <c r="AM72" s="81">
        <f t="shared" si="24"/>
        <v>0</v>
      </c>
      <c r="AN72" s="138">
        <f t="shared" si="25"/>
        <v>0.07681671532</v>
      </c>
      <c r="AO72" s="42" t="s">
        <v>231</v>
      </c>
      <c r="AP72" s="2" t="str">
        <f t="shared" ref="AP72:AR72" si="169">if(countifs({AP$2:AP$4;AP$7:AP$9;AP$12:AP$14;AP$17:AP$19;AP$22:AP$24;AP$27:AP$29;AP$32:AP$34},$AO72)=0,"",countifs({AP$2:AP$4;AP$7:AP$9;AP$12:AP$14;AP$17:AP$19;AP$22:AP$24;AP$27:AP$29;AP$32:AP$34},$AO72))</f>
        <v/>
      </c>
      <c r="AQ72" s="2" t="str">
        <f t="shared" si="169"/>
        <v/>
      </c>
      <c r="AR72" s="2" t="str">
        <f t="shared" si="169"/>
        <v/>
      </c>
      <c r="AS72" s="80" t="str">
        <f t="shared" si="27"/>
        <v/>
      </c>
      <c r="AT72" s="81" t="str">
        <f t="shared" si="134"/>
        <v>kava17xgr7s4glrrk7a4yrjpky34zwnejhq7fryytf9</v>
      </c>
      <c r="AU72" s="81">
        <f t="shared" si="128"/>
        <v>1050080164</v>
      </c>
      <c r="AV72" s="81">
        <f t="shared" si="30"/>
        <v>0</v>
      </c>
      <c r="AW72" s="127">
        <f t="shared" si="31"/>
        <v>0.07681671532</v>
      </c>
    </row>
    <row r="73">
      <c r="A73" s="46"/>
      <c r="B73" s="102"/>
      <c r="C73" s="102"/>
      <c r="E73" s="42" t="s">
        <v>252</v>
      </c>
      <c r="F73" s="78">
        <f t="shared" ref="F73:H73" si="170">if(countifs({F$2:F$4;F$7:F$9;F$12:F$14;F$17:F$19;F$22:F$24;F$27:F$29;F$32:F$34},$E73)=0,,countifs({F$2:F$4;F$7:F$9;F$12:F$14;F$17:F$19;F$22:F$24;F$27:F$29;F$32:F$34},$E73))</f>
        <v>9</v>
      </c>
      <c r="G73" s="78">
        <f t="shared" si="170"/>
        <v>2</v>
      </c>
      <c r="H73" s="78">
        <f t="shared" si="170"/>
        <v>1</v>
      </c>
      <c r="I73" s="89">
        <f t="shared" si="7"/>
        <v>7600</v>
      </c>
      <c r="J73" s="81" t="str">
        <f t="shared" si="8"/>
        <v>kava10g2yq4zmvt0kqa5l8pzetxycc626wqn8xtqw7z</v>
      </c>
      <c r="K73" s="81">
        <f t="shared" si="9"/>
        <v>1199017764</v>
      </c>
      <c r="L73" s="81">
        <f t="shared" si="10"/>
        <v>1.281402799</v>
      </c>
      <c r="N73" s="42" t="s">
        <v>252</v>
      </c>
      <c r="O73" s="35">
        <f t="shared" ref="O73:Q73" si="171">if(countifs({K$2:K$4;K$7:K$9;K$12:K$14;K$17:K$19;K$22:K$24;K$27:K$29;K$32:K$34},$N73)=0,"",countifs({K$2:K$4;K$7:K$9;K$12:K$14;K$17:K$19;K$22:K$24;K$27:K$29;K$32:K$34},$N73))</f>
        <v>8</v>
      </c>
      <c r="P73" s="2">
        <f t="shared" si="171"/>
        <v>2</v>
      </c>
      <c r="Q73" s="79">
        <f t="shared" si="171"/>
        <v>1</v>
      </c>
      <c r="R73" s="80">
        <f t="shared" si="12"/>
        <v>6900</v>
      </c>
      <c r="S73" s="81" t="str">
        <f t="shared" si="13"/>
        <v>kava10g2yq4zmvt0kqa5l8pzetxycc626wqn8xtqw7z</v>
      </c>
      <c r="T73" s="81">
        <f t="shared" si="14"/>
        <v>1199017764</v>
      </c>
      <c r="U73" s="81">
        <f t="shared" si="15"/>
        <v>1.060070671</v>
      </c>
      <c r="V73" s="2"/>
      <c r="W73" s="42" t="s">
        <v>252</v>
      </c>
      <c r="X73" s="85">
        <f t="shared" ref="X73:Z73" si="172">if(countifs({P$2:P$4;P$7:P$9;P$12:P$14;P$17:P$19;P$22:P$24;P$27:P$29;P$32:P$34},$W73)=0,"",countifs({P$2:P$4;P$7:P$9;P$12:P$14;P$17:P$19;P$22:P$24;P$27:P$29;P$32:P$34},$W73))</f>
        <v>10</v>
      </c>
      <c r="Y73" s="86">
        <f t="shared" si="172"/>
        <v>1</v>
      </c>
      <c r="Z73" s="87">
        <f t="shared" si="172"/>
        <v>2</v>
      </c>
      <c r="AA73" s="92">
        <f t="shared" si="17"/>
        <v>8100</v>
      </c>
      <c r="AB73" s="81" t="str">
        <f t="shared" si="35"/>
        <v>kava10g2yq4zmvt0kqa5l8pzetxycc626wqn8xtqw7z</v>
      </c>
      <c r="AC73" s="81">
        <f t="shared" si="18"/>
        <v>1199017764</v>
      </c>
      <c r="AD73" s="81">
        <f t="shared" si="19"/>
        <v>1.60459588</v>
      </c>
      <c r="AE73" s="2"/>
      <c r="AF73" s="42" t="s">
        <v>252</v>
      </c>
      <c r="AG73" s="2">
        <f t="shared" ref="AG73:AI73" si="173">if(countifs({U$2:U$4;U$7:U$9;U$12:U$14;U$17:U$19;U$22:U$24;U$27:U$29;U$32:U$34},$AF73)=0,"",countifs({U$2:U$4;U$7:U$9;U$12:U$14;U$17:U$19;U$22:U$24;U$27:U$29;U$32:U$34},$AF73))</f>
        <v>8</v>
      </c>
      <c r="AH73" s="2">
        <f t="shared" si="173"/>
        <v>3</v>
      </c>
      <c r="AI73" s="2">
        <f t="shared" si="173"/>
        <v>1</v>
      </c>
      <c r="AJ73" s="80">
        <f t="shared" si="21"/>
        <v>7400</v>
      </c>
      <c r="AK73" s="81" t="str">
        <f t="shared" si="22"/>
        <v>kava10g2yq4zmvt0kqa5l8pzetxycc626wqn8xtqw7z</v>
      </c>
      <c r="AL73" s="81">
        <f t="shared" si="23"/>
        <v>1199017764</v>
      </c>
      <c r="AM73" s="81">
        <f t="shared" si="24"/>
        <v>1.389932382</v>
      </c>
      <c r="AN73" s="137">
        <f t="shared" si="25"/>
        <v>5.336001731</v>
      </c>
      <c r="AO73" s="42" t="s">
        <v>252</v>
      </c>
      <c r="AP73" s="2">
        <f t="shared" ref="AP73:AR73" si="174">if(countifs({AP$2:AP$4;AP$7:AP$9;AP$12:AP$14;AP$17:AP$19;AP$22:AP$24;AP$27:AP$29;AP$32:AP$34},$AO73)=0,"",countifs({AP$2:AP$4;AP$7:AP$9;AP$12:AP$14;AP$17:AP$19;AP$22:AP$24;AP$27:AP$29;AP$32:AP$34},$AO73))</f>
        <v>7</v>
      </c>
      <c r="AQ73" s="2">
        <f t="shared" si="174"/>
        <v>1</v>
      </c>
      <c r="AR73" s="2">
        <f t="shared" si="174"/>
        <v>4</v>
      </c>
      <c r="AS73" s="80">
        <f t="shared" si="27"/>
        <v>6600</v>
      </c>
      <c r="AT73" s="81" t="str">
        <f t="shared" si="134"/>
        <v>kava10g2yq4zmvt0kqa5l8pzetxycc626wqn8xtqw7z</v>
      </c>
      <c r="AU73" s="81">
        <f t="shared" si="128"/>
        <v>1199017764</v>
      </c>
      <c r="AV73" s="81">
        <f t="shared" si="30"/>
        <v>2.255639098</v>
      </c>
      <c r="AW73" s="127">
        <f t="shared" si="31"/>
        <v>7.591640829</v>
      </c>
    </row>
    <row r="74">
      <c r="A74" s="46"/>
      <c r="B74" s="102"/>
      <c r="C74" s="102"/>
      <c r="E74" s="38" t="s">
        <v>281</v>
      </c>
      <c r="F74" s="78" t="str">
        <f t="shared" ref="F74:H74" si="175">if(countifs({F$2:F$4;F$7:F$9;F$12:F$14;F$17:F$19;F$22:F$24;F$27:F$29;F$32:F$34},$E74)=0,,countifs({F$2:F$4;F$7:F$9;F$12:F$14;F$17:F$19;F$22:F$24;F$27:F$29;F$32:F$34},$E74))</f>
        <v/>
      </c>
      <c r="G74" s="78" t="str">
        <f t="shared" si="175"/>
        <v/>
      </c>
      <c r="H74" s="78" t="str">
        <f t="shared" si="175"/>
        <v/>
      </c>
      <c r="I74" s="89" t="str">
        <f t="shared" si="7"/>
        <v/>
      </c>
      <c r="J74" s="81" t="str">
        <f t="shared" si="8"/>
        <v>kava1ys70jvnajkv88529ys6urjcyle3k2j9r24g6a7</v>
      </c>
      <c r="K74" s="81">
        <f t="shared" si="9"/>
        <v>101994630</v>
      </c>
      <c r="L74" s="81">
        <f t="shared" si="10"/>
        <v>0</v>
      </c>
      <c r="N74" s="38" t="s">
        <v>281</v>
      </c>
      <c r="O74" s="35" t="str">
        <f t="shared" ref="O74:Q74" si="176">if(countifs({K$2:K$4;K$7:K$9;K$12:K$14;K$17:K$19;K$22:K$24;K$27:K$29;K$32:K$34},$N74)=0,"",countifs({K$2:K$4;K$7:K$9;K$12:K$14;K$17:K$19;K$22:K$24;K$27:K$29;K$32:K$34},$N74))</f>
        <v/>
      </c>
      <c r="P74" s="2" t="str">
        <f t="shared" si="176"/>
        <v/>
      </c>
      <c r="Q74" s="79" t="str">
        <f t="shared" si="176"/>
        <v/>
      </c>
      <c r="R74" s="80" t="str">
        <f t="shared" si="12"/>
        <v/>
      </c>
      <c r="S74" s="81" t="str">
        <f t="shared" si="13"/>
        <v>kava1ys70jvnajkv88529ys6urjcyle3k2j9r24g6a7</v>
      </c>
      <c r="T74" s="81">
        <f t="shared" si="14"/>
        <v>101994630</v>
      </c>
      <c r="U74" s="81">
        <f t="shared" si="15"/>
        <v>0</v>
      </c>
      <c r="V74" s="2"/>
      <c r="W74" s="38" t="s">
        <v>281</v>
      </c>
      <c r="X74" s="85" t="str">
        <f t="shared" ref="X74:Z74" si="177">if(countifs({P$2:P$4;P$7:P$9;P$12:P$14;P$17:P$19;P$22:P$24;P$27:P$29;P$32:P$34},$W74)=0,"",countifs({P$2:P$4;P$7:P$9;P$12:P$14;P$17:P$19;P$22:P$24;P$27:P$29;P$32:P$34},$W74))</f>
        <v/>
      </c>
      <c r="Y74" s="86" t="str">
        <f t="shared" si="177"/>
        <v/>
      </c>
      <c r="Z74" s="87" t="str">
        <f t="shared" si="177"/>
        <v/>
      </c>
      <c r="AA74" s="92" t="str">
        <f t="shared" si="17"/>
        <v/>
      </c>
      <c r="AB74" s="81" t="str">
        <f t="shared" si="35"/>
        <v>kava1ys70jvnajkv88529ys6urjcyle3k2j9r24g6a7</v>
      </c>
      <c r="AC74" s="81">
        <f t="shared" si="18"/>
        <v>101994630</v>
      </c>
      <c r="AD74" s="81">
        <f t="shared" si="19"/>
        <v>0</v>
      </c>
      <c r="AE74" s="2"/>
      <c r="AF74" s="38" t="s">
        <v>281</v>
      </c>
      <c r="AG74" s="2" t="str">
        <f t="shared" ref="AG74:AI74" si="178">if(countifs({U$2:U$4;U$7:U$9;U$12:U$14;U$17:U$19;U$22:U$24;U$27:U$29;U$32:U$34},$AF74)=0,"",countifs({U$2:U$4;U$7:U$9;U$12:U$14;U$17:U$19;U$22:U$24;U$27:U$29;U$32:U$34},$AF74))</f>
        <v/>
      </c>
      <c r="AH74" s="2" t="str">
        <f t="shared" si="178"/>
        <v/>
      </c>
      <c r="AI74" s="2" t="str">
        <f t="shared" si="178"/>
        <v/>
      </c>
      <c r="AJ74" s="80" t="str">
        <f t="shared" si="21"/>
        <v/>
      </c>
      <c r="AK74" s="81" t="str">
        <f t="shared" si="22"/>
        <v>kava1ys70jvnajkv88529ys6urjcyle3k2j9r24g6a7</v>
      </c>
      <c r="AL74" s="81">
        <f t="shared" si="23"/>
        <v>101994630</v>
      </c>
      <c r="AM74" s="81">
        <f t="shared" si="24"/>
        <v>0</v>
      </c>
      <c r="AN74" s="137">
        <f t="shared" si="25"/>
        <v>0</v>
      </c>
      <c r="AO74" s="38" t="s">
        <v>281</v>
      </c>
      <c r="AP74" s="2" t="str">
        <f t="shared" ref="AP74:AR74" si="179">if(countifs({AP$2:AP$4;AP$7:AP$9;AP$12:AP$14;AP$17:AP$19;AP$22:AP$24;AP$27:AP$29;AP$32:AP$34},$AO74)=0,"",countifs({AP$2:AP$4;AP$7:AP$9;AP$12:AP$14;AP$17:AP$19;AP$22:AP$24;AP$27:AP$29;AP$32:AP$34},$AO74))</f>
        <v/>
      </c>
      <c r="AQ74" s="2" t="str">
        <f t="shared" si="179"/>
        <v/>
      </c>
      <c r="AR74" s="2" t="str">
        <f t="shared" si="179"/>
        <v/>
      </c>
      <c r="AS74" s="80" t="str">
        <f t="shared" si="27"/>
        <v/>
      </c>
      <c r="AT74" s="81" t="str">
        <f t="shared" si="134"/>
        <v>kava1ys70jvnajkv88529ys6urjcyle3k2j9r24g6a7</v>
      </c>
      <c r="AU74" s="81">
        <f t="shared" si="128"/>
        <v>101994630</v>
      </c>
      <c r="AV74" s="81">
        <f t="shared" si="30"/>
        <v>0</v>
      </c>
      <c r="AW74" s="127">
        <f t="shared" si="31"/>
        <v>0</v>
      </c>
    </row>
    <row r="75">
      <c r="A75" s="46"/>
      <c r="B75" s="102"/>
      <c r="C75" s="102"/>
      <c r="E75" s="42" t="s">
        <v>389</v>
      </c>
      <c r="F75" s="78" t="str">
        <f t="shared" ref="F75:H75" si="180">if(countifs({F$2:F$4;F$7:F$9;F$12:F$14;F$17:F$19;F$22:F$24;F$27:F$29;F$32:F$34},$E75)=0,,countifs({F$2:F$4;F$7:F$9;F$12:F$14;F$17:F$19;F$22:F$24;F$27:F$29;F$32:F$34},$E75))</f>
        <v/>
      </c>
      <c r="G75" s="78">
        <f t="shared" si="180"/>
        <v>2</v>
      </c>
      <c r="H75" s="78" t="str">
        <f t="shared" si="180"/>
        <v/>
      </c>
      <c r="I75" s="89">
        <f t="shared" si="7"/>
        <v>1000</v>
      </c>
      <c r="J75" s="81" t="str">
        <f t="shared" si="8"/>
        <v>kava1evdrufvnvm4zjsy2uplnrr5cjuauc27fxl6j0t</v>
      </c>
      <c r="K75" s="81">
        <f t="shared" si="9"/>
        <v>1164959754</v>
      </c>
      <c r="L75" s="81">
        <f t="shared" si="10"/>
        <v>0.1686056314</v>
      </c>
      <c r="N75" s="42" t="s">
        <v>389</v>
      </c>
      <c r="O75" s="35" t="str">
        <f t="shared" ref="O75:Q75" si="181">if(countifs({K$2:K$4;K$7:K$9;K$12:K$14;K$17:K$19;K$22:K$24;K$27:K$29;K$32:K$34},$N75)=0,"",countifs({K$2:K$4;K$7:K$9;K$12:K$14;K$17:K$19;K$22:K$24;K$27:K$29;K$32:K$34},$N75))</f>
        <v/>
      </c>
      <c r="P75" s="2" t="str">
        <f t="shared" si="181"/>
        <v/>
      </c>
      <c r="Q75" s="79" t="str">
        <f t="shared" si="181"/>
        <v/>
      </c>
      <c r="R75" s="80" t="str">
        <f t="shared" si="12"/>
        <v/>
      </c>
      <c r="S75" s="81" t="str">
        <f t="shared" si="13"/>
        <v>kava1evdrufvnvm4zjsy2uplnrr5cjuauc27fxl6j0t</v>
      </c>
      <c r="T75" s="81">
        <f t="shared" si="14"/>
        <v>1164959754</v>
      </c>
      <c r="U75" s="81">
        <f t="shared" si="15"/>
        <v>0</v>
      </c>
      <c r="V75" s="2"/>
      <c r="W75" s="42" t="s">
        <v>389</v>
      </c>
      <c r="X75" s="85" t="str">
        <f t="shared" ref="X75:Z75" si="182">if(countifs({P$2:P$4;P$7:P$9;P$12:P$14;P$17:P$19;P$22:P$24;P$27:P$29;P$32:P$34},$W75)=0,"",countifs({P$2:P$4;P$7:P$9;P$12:P$14;P$17:P$19;P$22:P$24;P$27:P$29;P$32:P$34},$W75))</f>
        <v/>
      </c>
      <c r="Y75" s="86" t="str">
        <f t="shared" si="182"/>
        <v/>
      </c>
      <c r="Z75" s="87">
        <f t="shared" si="182"/>
        <v>4</v>
      </c>
      <c r="AA75" s="80">
        <f t="shared" si="17"/>
        <v>1200</v>
      </c>
      <c r="AB75" s="81" t="str">
        <f t="shared" si="35"/>
        <v>kava1evdrufvnvm4zjsy2uplnrr5cjuauc27fxl6j0t</v>
      </c>
      <c r="AC75" s="81">
        <f t="shared" si="18"/>
        <v>1164959754</v>
      </c>
      <c r="AD75" s="81">
        <f t="shared" si="19"/>
        <v>0.2377179081</v>
      </c>
      <c r="AE75" s="2"/>
      <c r="AF75" s="42" t="s">
        <v>389</v>
      </c>
      <c r="AG75" s="2" t="str">
        <f t="shared" ref="AG75:AI75" si="183">if(countifs({U$2:U$4;U$7:U$9;U$12:U$14;U$17:U$19;U$22:U$24;U$27:U$29;U$32:U$34},$AF75)=0,"",countifs({U$2:U$4;U$7:U$9;U$12:U$14;U$17:U$19;U$22:U$24;U$27:U$29;U$32:U$34},$AF75))</f>
        <v/>
      </c>
      <c r="AH75" s="2">
        <f t="shared" si="183"/>
        <v>1</v>
      </c>
      <c r="AI75" s="2" t="str">
        <f t="shared" si="183"/>
        <v/>
      </c>
      <c r="AJ75" s="80">
        <f t="shared" si="21"/>
        <v>500</v>
      </c>
      <c r="AK75" s="81" t="str">
        <f t="shared" si="22"/>
        <v>kava1evdrufvnvm4zjsy2uplnrr5cjuauc27fxl6j0t</v>
      </c>
      <c r="AL75" s="81">
        <f t="shared" si="23"/>
        <v>1164959754</v>
      </c>
      <c r="AM75" s="81">
        <f t="shared" si="24"/>
        <v>0.09391435011</v>
      </c>
      <c r="AN75" s="137">
        <f t="shared" si="25"/>
        <v>0.5002378896</v>
      </c>
      <c r="AO75" s="42" t="s">
        <v>389</v>
      </c>
      <c r="AP75" s="2" t="str">
        <f t="shared" ref="AP75:AR75" si="184">if(countifs({AP$2:AP$4;AP$7:AP$9;AP$12:AP$14;AP$17:AP$19;AP$22:AP$24;AP$27:AP$29;AP$32:AP$34},$AO75)=0,"",countifs({AP$2:AP$4;AP$7:AP$9;AP$12:AP$14;AP$17:AP$19;AP$22:AP$24;AP$27:AP$29;AP$32:AP$34},$AO75))</f>
        <v/>
      </c>
      <c r="AQ75" s="2" t="str">
        <f t="shared" si="184"/>
        <v/>
      </c>
      <c r="AR75" s="2" t="str">
        <f t="shared" si="184"/>
        <v/>
      </c>
      <c r="AS75" s="80" t="str">
        <f t="shared" si="27"/>
        <v/>
      </c>
      <c r="AT75" s="81" t="str">
        <f t="shared" si="134"/>
        <v>kava1evdrufvnvm4zjsy2uplnrr5cjuauc27fxl6j0t</v>
      </c>
      <c r="AU75" s="81">
        <f t="shared" si="128"/>
        <v>1164959754</v>
      </c>
      <c r="AV75" s="81">
        <f t="shared" si="30"/>
        <v>0</v>
      </c>
      <c r="AW75" s="127">
        <f t="shared" si="31"/>
        <v>0.5002378896</v>
      </c>
    </row>
    <row r="76">
      <c r="A76" s="46"/>
      <c r="B76" s="102"/>
      <c r="C76" s="102"/>
      <c r="E76" s="38" t="s">
        <v>388</v>
      </c>
      <c r="F76" s="78" t="str">
        <f t="shared" ref="F76:H76" si="185">if(countifs({F$2:F$4;F$7:F$9;F$12:F$14;F$17:F$19;F$22:F$24;F$27:F$29;F$32:F$34},$E76)=0,,countifs({F$2:F$4;F$7:F$9;F$12:F$14;F$17:F$19;F$22:F$24;F$27:F$29;F$32:F$34},$E76))</f>
        <v/>
      </c>
      <c r="G76" s="78" t="str">
        <f t="shared" si="185"/>
        <v/>
      </c>
      <c r="H76" s="78" t="str">
        <f t="shared" si="185"/>
        <v/>
      </c>
      <c r="I76" s="89" t="str">
        <f t="shared" si="7"/>
        <v/>
      </c>
      <c r="J76" s="81" t="str">
        <f t="shared" si="8"/>
        <v>kava16lmseu3ufkg3ec2xuulnmkdtq8phn60kz0a57r</v>
      </c>
      <c r="K76" s="81" t="str">
        <f t="shared" si="9"/>
        <v>985582dbda83bd88</v>
      </c>
      <c r="L76" s="81">
        <f t="shared" si="10"/>
        <v>0</v>
      </c>
      <c r="M76" s="2"/>
      <c r="N76" s="38" t="s">
        <v>388</v>
      </c>
      <c r="O76" s="35" t="str">
        <f t="shared" ref="O76:Q76" si="186">if(countifs({K$2:K$4;K$7:K$9;K$12:K$14;K$17:K$19;K$22:K$24;K$27:K$29;K$32:K$34},$N76)=0,"",countifs({K$2:K$4;K$7:K$9;K$12:K$14;K$17:K$19;K$22:K$24;K$27:K$29;K$32:K$34},$N76))</f>
        <v/>
      </c>
      <c r="P76" s="2" t="str">
        <f t="shared" si="186"/>
        <v/>
      </c>
      <c r="Q76" s="79" t="str">
        <f t="shared" si="186"/>
        <v/>
      </c>
      <c r="R76" s="80" t="str">
        <f t="shared" si="12"/>
        <v/>
      </c>
      <c r="S76" s="81" t="str">
        <f t="shared" si="13"/>
        <v>kava16lmseu3ufkg3ec2xuulnmkdtq8phn60kz0a57r</v>
      </c>
      <c r="T76" s="81" t="str">
        <f t="shared" si="14"/>
        <v>985582dbda83bd88</v>
      </c>
      <c r="U76" s="81">
        <f t="shared" si="15"/>
        <v>0</v>
      </c>
      <c r="V76" s="2"/>
      <c r="W76" s="38" t="s">
        <v>388</v>
      </c>
      <c r="X76" s="85" t="str">
        <f t="shared" ref="X76:Z76" si="187">if(countifs({P$2:P$4;P$7:P$9;P$12:P$14;P$17:P$19;P$22:P$24;P$27:P$29;P$32:P$34},$W76)=0,"",countifs({P$2:P$4;P$7:P$9;P$12:P$14;P$17:P$19;P$22:P$24;P$27:P$29;P$32:P$34},$W76))</f>
        <v/>
      </c>
      <c r="Y76" s="86" t="str">
        <f t="shared" si="187"/>
        <v/>
      </c>
      <c r="Z76" s="87" t="str">
        <f t="shared" si="187"/>
        <v/>
      </c>
      <c r="AA76" s="80" t="str">
        <f t="shared" si="17"/>
        <v/>
      </c>
      <c r="AB76" s="81" t="str">
        <f t="shared" si="35"/>
        <v>kava16lmseu3ufkg3ec2xuulnmkdtq8phn60kz0a57r</v>
      </c>
      <c r="AC76" s="81" t="str">
        <f t="shared" si="18"/>
        <v>985582dbda83bd88</v>
      </c>
      <c r="AD76" s="81">
        <f t="shared" si="19"/>
        <v>0</v>
      </c>
      <c r="AE76" s="2"/>
      <c r="AF76" s="38" t="s">
        <v>388</v>
      </c>
      <c r="AG76" s="2" t="str">
        <f t="shared" ref="AG76:AI76" si="188">if(countifs({U$2:U$4;U$7:U$9;U$12:U$14;U$17:U$19;U$22:U$24;U$27:U$29;U$32:U$34},$AF76)=0,"",countifs({U$2:U$4;U$7:U$9;U$12:U$14;U$17:U$19;U$22:U$24;U$27:U$29;U$32:U$34},$AF76))</f>
        <v/>
      </c>
      <c r="AH76" s="2" t="str">
        <f t="shared" si="188"/>
        <v/>
      </c>
      <c r="AI76" s="2" t="str">
        <f t="shared" si="188"/>
        <v/>
      </c>
      <c r="AJ76" s="80" t="str">
        <f t="shared" si="21"/>
        <v/>
      </c>
      <c r="AK76" s="81" t="str">
        <f t="shared" si="22"/>
        <v>kava16lmseu3ufkg3ec2xuulnmkdtq8phn60kz0a57r</v>
      </c>
      <c r="AL76" s="81" t="str">
        <f t="shared" si="23"/>
        <v>985582dbda83bd88</v>
      </c>
      <c r="AM76" s="81">
        <f t="shared" si="24"/>
        <v>0</v>
      </c>
      <c r="AN76" s="137">
        <f t="shared" si="25"/>
        <v>0</v>
      </c>
      <c r="AO76" s="38" t="s">
        <v>388</v>
      </c>
      <c r="AP76" s="2" t="str">
        <f t="shared" ref="AP76:AR76" si="189">if(countifs({AP$2:AP$4;AP$7:AP$9;AP$12:AP$14;AP$17:AP$19;AP$22:AP$24;AP$27:AP$29;AP$32:AP$34},$AO76)=0,"",countifs({AP$2:AP$4;AP$7:AP$9;AP$12:AP$14;AP$17:AP$19;AP$22:AP$24;AP$27:AP$29;AP$32:AP$34},$AO76))</f>
        <v/>
      </c>
      <c r="AQ76" s="2" t="str">
        <f t="shared" si="189"/>
        <v/>
      </c>
      <c r="AR76" s="2" t="str">
        <f t="shared" si="189"/>
        <v/>
      </c>
      <c r="AS76" s="80" t="str">
        <f t="shared" si="27"/>
        <v/>
      </c>
      <c r="AT76" s="81" t="str">
        <f t="shared" si="134"/>
        <v>kava16lmseu3ufkg3ec2xuulnmkdtq8phn60kz0a57r</v>
      </c>
      <c r="AU76" s="81" t="str">
        <f t="shared" si="128"/>
        <v>985582dbda83bd88</v>
      </c>
      <c r="AV76" s="81">
        <f t="shared" si="30"/>
        <v>0</v>
      </c>
      <c r="AW76" s="127">
        <f t="shared" si="31"/>
        <v>0</v>
      </c>
    </row>
    <row r="77">
      <c r="A77" s="46"/>
      <c r="B77" s="102"/>
      <c r="C77" s="102"/>
      <c r="E77" s="42" t="s">
        <v>387</v>
      </c>
      <c r="F77" s="78" t="str">
        <f t="shared" ref="F77:H77" si="190">if(countifs({F$2:F$4;F$7:F$9;F$12:F$14;F$17:F$19;F$22:F$24;F$27:F$29;F$32:F$34},$E77)=0,,countifs({F$2:F$4;F$7:F$9;F$12:F$14;F$17:F$19;F$22:F$24;F$27:F$29;F$32:F$34},$E77))</f>
        <v/>
      </c>
      <c r="G77" s="78" t="str">
        <f t="shared" si="190"/>
        <v/>
      </c>
      <c r="H77" s="78" t="str">
        <f t="shared" si="190"/>
        <v/>
      </c>
      <c r="I77" s="89" t="str">
        <f t="shared" si="7"/>
        <v/>
      </c>
      <c r="J77" s="81" t="str">
        <f t="shared" si="8"/>
        <v>kava16lmseu3ufkg3ec2xuulnmkdtq8phn60kz0a57r</v>
      </c>
      <c r="K77" s="81" t="str">
        <f t="shared" si="9"/>
        <v>e4324a84f0df5f8c</v>
      </c>
      <c r="L77" s="81">
        <f t="shared" si="10"/>
        <v>0</v>
      </c>
      <c r="M77" s="2"/>
      <c r="N77" s="42" t="s">
        <v>387</v>
      </c>
      <c r="O77" s="35" t="str">
        <f t="shared" ref="O77:Q77" si="191">if(countifs({K$2:K$4;K$7:K$9;K$12:K$14;K$17:K$19;K$22:K$24;K$27:K$29;K$32:K$34},$N77)=0,"",countifs({K$2:K$4;K$7:K$9;K$12:K$14;K$17:K$19;K$22:K$24;K$27:K$29;K$32:K$34},$N77))</f>
        <v/>
      </c>
      <c r="P77" s="2" t="str">
        <f t="shared" si="191"/>
        <v/>
      </c>
      <c r="Q77" s="79" t="str">
        <f t="shared" si="191"/>
        <v/>
      </c>
      <c r="R77" s="80" t="str">
        <f t="shared" si="12"/>
        <v/>
      </c>
      <c r="S77" s="81" t="str">
        <f t="shared" si="13"/>
        <v>kava16lmseu3ufkg3ec2xuulnmkdtq8phn60kz0a57r</v>
      </c>
      <c r="T77" s="81" t="str">
        <f t="shared" si="14"/>
        <v>e4324a84f0df5f8c</v>
      </c>
      <c r="U77" s="81">
        <f t="shared" si="15"/>
        <v>0</v>
      </c>
      <c r="V77" s="2"/>
      <c r="W77" s="42" t="s">
        <v>387</v>
      </c>
      <c r="X77" s="85" t="str">
        <f t="shared" ref="X77:Z77" si="192">if(countifs({P$2:P$4;P$7:P$9;P$12:P$14;P$17:P$19;P$22:P$24;P$27:P$29;P$32:P$34},$W77)=0,"",countifs({P$2:P$4;P$7:P$9;P$12:P$14;P$17:P$19;P$22:P$24;P$27:P$29;P$32:P$34},$W77))</f>
        <v/>
      </c>
      <c r="Y77" s="86" t="str">
        <f t="shared" si="192"/>
        <v/>
      </c>
      <c r="Z77" s="87" t="str">
        <f t="shared" si="192"/>
        <v/>
      </c>
      <c r="AA77" s="80" t="str">
        <f t="shared" si="17"/>
        <v/>
      </c>
      <c r="AB77" s="81" t="str">
        <f t="shared" si="35"/>
        <v>kava16lmseu3ufkg3ec2xuulnmkdtq8phn60kz0a57r</v>
      </c>
      <c r="AC77" s="81" t="str">
        <f t="shared" si="18"/>
        <v>e4324a84f0df5f8c</v>
      </c>
      <c r="AD77" s="81">
        <f t="shared" si="19"/>
        <v>0</v>
      </c>
      <c r="AE77" s="2"/>
      <c r="AF77" s="42" t="s">
        <v>387</v>
      </c>
      <c r="AG77" s="2" t="str">
        <f t="shared" ref="AG77:AG90" si="198">if(countifs({U$3:U$4;U$7:U$9;U$12:U$14;U$17:U$19;U$22:U$24;U$27:U$29;U$32:U$34},$AF77)=0,"",countifs({U$3:U$4;U$7:U$9;U$12:U$14;U$17:U$19;U$22:U$24;U$27:U$29;U$32:U$34},$AF77))</f>
        <v/>
      </c>
      <c r="AH77" s="2" t="str">
        <f t="shared" ref="AH77:AI77" si="193">if(countifs({V$2:V$4;V$7:V$9;V$12:V$14;V$17:V$19;V$22:V$24;V$27:V$29;V$32:V$34},$AF77)=0,"",countifs({V$2:V$4;V$7:V$9;V$12:V$14;V$17:V$19;V$22:V$24;V$27:V$29;V$32:V$34},$AF77))</f>
        <v/>
      </c>
      <c r="AI77" s="2" t="str">
        <f t="shared" si="193"/>
        <v/>
      </c>
      <c r="AJ77" s="80" t="str">
        <f t="shared" si="21"/>
        <v/>
      </c>
      <c r="AK77" s="81" t="str">
        <f t="shared" si="22"/>
        <v>kava16lmseu3ufkg3ec2xuulnmkdtq8phn60kz0a57r</v>
      </c>
      <c r="AL77" s="81" t="str">
        <f t="shared" si="23"/>
        <v>e4324a84f0df5f8c</v>
      </c>
      <c r="AM77" s="81">
        <f t="shared" si="24"/>
        <v>0</v>
      </c>
      <c r="AN77" s="137">
        <f t="shared" si="25"/>
        <v>0</v>
      </c>
      <c r="AO77" s="42" t="s">
        <v>387</v>
      </c>
      <c r="AP77" s="2" t="str">
        <f t="shared" ref="AP77:AR77" si="194">if(countifs({AP$2:AP$4;AP$7:AP$9;AP$12:AP$14;AP$17:AP$19;AP$22:AP$24;AP$27:AP$29;AP$32:AP$34},$AO77)=0,"",countifs({AP$2:AP$4;AP$7:AP$9;AP$12:AP$14;AP$17:AP$19;AP$22:AP$24;AP$27:AP$29;AP$32:AP$34},$AO77))</f>
        <v/>
      </c>
      <c r="AQ77" s="2" t="str">
        <f t="shared" si="194"/>
        <v/>
      </c>
      <c r="AR77" s="2">
        <f t="shared" si="194"/>
        <v>1</v>
      </c>
      <c r="AS77" s="80">
        <f t="shared" si="27"/>
        <v>300</v>
      </c>
      <c r="AT77" s="81" t="str">
        <f t="shared" si="134"/>
        <v>kava16lmseu3ufkg3ec2xuulnmkdtq8phn60kz0a57r</v>
      </c>
      <c r="AU77" s="81" t="str">
        <f t="shared" si="128"/>
        <v>e4324a84f0df5f8c</v>
      </c>
      <c r="AV77" s="81">
        <f t="shared" si="30"/>
        <v>0.1025290499</v>
      </c>
      <c r="AW77" s="127">
        <f t="shared" si="31"/>
        <v>0.1025290499</v>
      </c>
    </row>
    <row r="78">
      <c r="A78" s="46"/>
      <c r="B78" s="102"/>
      <c r="C78" s="102"/>
      <c r="E78" s="42" t="s">
        <v>390</v>
      </c>
      <c r="F78" s="78" t="str">
        <f t="shared" ref="F78:H78" si="195">if(countifs({F$2:F$4;F$7:F$9;F$12:F$14;F$17:F$19;F$22:F$24;F$27:F$29;F$32:F$34},$E78)=0,,countifs({F$2:F$4;F$7:F$9;F$12:F$14;F$17:F$19;F$22:F$24;F$27:F$29;F$32:F$34},$E78))</f>
        <v/>
      </c>
      <c r="G78" s="78" t="str">
        <f t="shared" si="195"/>
        <v/>
      </c>
      <c r="H78" s="78" t="str">
        <f t="shared" si="195"/>
        <v/>
      </c>
      <c r="I78" s="89" t="str">
        <f t="shared" si="7"/>
        <v/>
      </c>
      <c r="J78" s="81" t="str">
        <f t="shared" si="8"/>
        <v>kava16lmseu3ufkg3ec2xuulnmkdtq8phn60kz0a57r</v>
      </c>
      <c r="K78" s="81" t="str">
        <f t="shared" si="9"/>
        <v>7abce7ac2efd2581</v>
      </c>
      <c r="L78" s="81">
        <f t="shared" si="10"/>
        <v>0</v>
      </c>
      <c r="M78" s="2"/>
      <c r="N78" s="42" t="s">
        <v>390</v>
      </c>
      <c r="O78" s="35" t="str">
        <f t="shared" ref="O78:Q78" si="196">if(countifs({K$2:K$4;K$7:K$9;K$12:K$14;K$17:K$19;K$22:K$24;K$27:K$29;K$32:K$34},$N78)=0,"",countifs({K$2:K$4;K$7:K$9;K$12:K$14;K$17:K$19;K$22:K$24;K$27:K$29;K$32:K$34},$N78))</f>
        <v/>
      </c>
      <c r="P78" s="2" t="str">
        <f t="shared" si="196"/>
        <v/>
      </c>
      <c r="Q78" s="79" t="str">
        <f t="shared" si="196"/>
        <v/>
      </c>
      <c r="R78" s="80" t="str">
        <f t="shared" si="12"/>
        <v/>
      </c>
      <c r="S78" s="81" t="str">
        <f t="shared" si="13"/>
        <v>kava16lmseu3ufkg3ec2xuulnmkdtq8phn60kz0a57r</v>
      </c>
      <c r="T78" s="81" t="str">
        <f t="shared" si="14"/>
        <v>7abce7ac2efd2581</v>
      </c>
      <c r="U78" s="81">
        <f t="shared" si="15"/>
        <v>0</v>
      </c>
      <c r="V78" s="2"/>
      <c r="W78" s="42" t="s">
        <v>390</v>
      </c>
      <c r="X78" s="2" t="str">
        <f t="shared" ref="X78:Z78" si="197">if(countifs({P$2:P$4;P$7:P$9;P$12:P$14;P$17:P$19;P$22:P$24;P$27:P$29;P$32:P$34},$E78)=0,"",countifs({P$2:P$4;P$7:P$9;P$12:P$14;P$17:P$19;P$22:P$24;P$27:P$29;P$32:P$34},$E78))</f>
        <v/>
      </c>
      <c r="Y78" s="2" t="str">
        <f t="shared" si="197"/>
        <v/>
      </c>
      <c r="Z78" s="2" t="str">
        <f t="shared" si="197"/>
        <v/>
      </c>
      <c r="AA78" s="80" t="str">
        <f t="shared" si="17"/>
        <v/>
      </c>
      <c r="AB78" s="81" t="str">
        <f t="shared" si="35"/>
        <v>kava16lmseu3ufkg3ec2xuulnmkdtq8phn60kz0a57r</v>
      </c>
      <c r="AC78" s="81" t="str">
        <f t="shared" si="18"/>
        <v>7abce7ac2efd2581</v>
      </c>
      <c r="AD78" s="81">
        <f t="shared" si="19"/>
        <v>0</v>
      </c>
      <c r="AE78" s="2"/>
      <c r="AF78" s="42" t="s">
        <v>390</v>
      </c>
      <c r="AG78" s="2" t="str">
        <f t="shared" si="198"/>
        <v/>
      </c>
      <c r="AH78" s="2" t="str">
        <f t="shared" ref="AH78:AI78" si="199">if(countifs({V$2:V$4;V$7:V$9;V$12:V$14;V$17:V$19;V$22:V$24;V$27:V$29;V$32:V$34},$AF78)=0,"",countifs({V$2:V$4;V$7:V$9;V$12:V$14;V$17:V$19;V$22:V$24;V$27:V$29;V$32:V$34},$AF78))</f>
        <v/>
      </c>
      <c r="AI78" s="2" t="str">
        <f t="shared" si="199"/>
        <v/>
      </c>
      <c r="AJ78" s="80" t="str">
        <f t="shared" si="21"/>
        <v/>
      </c>
      <c r="AK78" s="81" t="str">
        <f t="shared" si="22"/>
        <v>kava16lmseu3ufkg3ec2xuulnmkdtq8phn60kz0a57r</v>
      </c>
      <c r="AL78" s="81" t="str">
        <f t="shared" si="23"/>
        <v>7abce7ac2efd2581</v>
      </c>
      <c r="AM78" s="81">
        <f t="shared" si="24"/>
        <v>0</v>
      </c>
      <c r="AN78" s="137">
        <f t="shared" si="25"/>
        <v>0</v>
      </c>
      <c r="AO78" s="42" t="s">
        <v>390</v>
      </c>
      <c r="AP78" s="2" t="str">
        <f t="shared" ref="AP78:AR78" si="200">if(countifs({AP$2:AP$4;AP$7:AP$9;AP$12:AP$14;AP$17:AP$19;AP$22:AP$24;AP$27:AP$29;AP$32:AP$34},$AO78)=0,"",countifs({AP$2:AP$4;AP$7:AP$9;AP$12:AP$14;AP$17:AP$19;AP$22:AP$24;AP$27:AP$29;AP$32:AP$34},$AO78))</f>
        <v/>
      </c>
      <c r="AQ78" s="2" t="str">
        <f t="shared" si="200"/>
        <v/>
      </c>
      <c r="AR78" s="2">
        <f t="shared" si="200"/>
        <v>1</v>
      </c>
      <c r="AS78" s="80">
        <f t="shared" si="27"/>
        <v>300</v>
      </c>
      <c r="AT78" s="81" t="str">
        <f t="shared" si="134"/>
        <v>kava16lmseu3ufkg3ec2xuulnmkdtq8phn60kz0a57r</v>
      </c>
      <c r="AU78" s="81" t="str">
        <f t="shared" si="128"/>
        <v>7abce7ac2efd2581</v>
      </c>
      <c r="AV78" s="81">
        <f t="shared" si="30"/>
        <v>0.1025290499</v>
      </c>
      <c r="AW78" s="127">
        <f t="shared" si="31"/>
        <v>0.1025290499</v>
      </c>
    </row>
    <row r="79">
      <c r="A79" s="46"/>
      <c r="B79" s="102"/>
      <c r="C79" s="102"/>
      <c r="E79" s="42" t="s">
        <v>392</v>
      </c>
      <c r="F79" s="78" t="str">
        <f t="shared" ref="F79:H79" si="201">if(countifs({F$2:F$4;F$7:F$9;F$12:F$14;F$17:F$19;F$22:F$24;F$27:F$29;F$32:F$34},$E79)=0,,countifs({F$2:F$4;F$7:F$9;F$12:F$14;F$17:F$19;F$22:F$24;F$27:F$29;F$32:F$34},$E79))</f>
        <v/>
      </c>
      <c r="G79" s="78" t="str">
        <f t="shared" si="201"/>
        <v/>
      </c>
      <c r="H79" s="78" t="str">
        <f t="shared" si="201"/>
        <v/>
      </c>
      <c r="I79" s="89" t="str">
        <f t="shared" si="7"/>
        <v/>
      </c>
      <c r="J79" s="81" t="str">
        <f t="shared" si="8"/>
        <v/>
      </c>
      <c r="K79" s="81" t="str">
        <f t="shared" si="9"/>
        <v/>
      </c>
      <c r="L79" s="81">
        <f t="shared" si="10"/>
        <v>0</v>
      </c>
      <c r="M79" s="2"/>
      <c r="N79" s="42" t="s">
        <v>392</v>
      </c>
      <c r="O79" s="35" t="str">
        <f t="shared" ref="O79:Q79" si="202">if(countifs({K$2:K$4;K$7:K$9;K$12:K$14;K$17:K$19;K$22:K$24;K$27:K$29;K$32:K$34},$N79)=0,"",countifs({K$2:K$4;K$7:K$9;K$12:K$14;K$17:K$19;K$22:K$24;K$27:K$29;K$32:K$34},$N79))</f>
        <v/>
      </c>
      <c r="P79" s="2" t="str">
        <f t="shared" si="202"/>
        <v/>
      </c>
      <c r="Q79" s="79" t="str">
        <f t="shared" si="202"/>
        <v/>
      </c>
      <c r="R79" s="80" t="str">
        <f t="shared" si="12"/>
        <v/>
      </c>
      <c r="S79" s="81" t="str">
        <f t="shared" si="13"/>
        <v/>
      </c>
      <c r="T79" s="81" t="str">
        <f t="shared" si="14"/>
        <v/>
      </c>
      <c r="U79" s="81">
        <f t="shared" si="15"/>
        <v>0</v>
      </c>
      <c r="V79" s="2"/>
      <c r="W79" s="42" t="s">
        <v>392</v>
      </c>
      <c r="X79" s="2" t="str">
        <f t="shared" ref="X79:Z79" si="203">if(countifs({P$2:P$4;P$7:P$9;P$12:P$14;P$17:P$19;P$22:P$24;P$27:P$29;P$32:P$34},$E79)=0,"",countifs({P$2:P$4;P$7:P$9;P$12:P$14;P$17:P$19;P$22:P$24;P$27:P$29;P$32:P$34},$E79))</f>
        <v/>
      </c>
      <c r="Y79" s="2" t="str">
        <f t="shared" si="203"/>
        <v/>
      </c>
      <c r="Z79" s="2" t="str">
        <f t="shared" si="203"/>
        <v/>
      </c>
      <c r="AA79" s="80" t="str">
        <f t="shared" si="17"/>
        <v/>
      </c>
      <c r="AB79" s="81" t="str">
        <f t="shared" si="35"/>
        <v/>
      </c>
      <c r="AC79" s="81" t="str">
        <f t="shared" si="18"/>
        <v/>
      </c>
      <c r="AD79" s="81">
        <f t="shared" si="19"/>
        <v>0</v>
      </c>
      <c r="AE79" s="2"/>
      <c r="AF79" s="42" t="s">
        <v>392</v>
      </c>
      <c r="AG79" s="2" t="str">
        <f t="shared" si="198"/>
        <v/>
      </c>
      <c r="AH79" s="2" t="str">
        <f t="shared" ref="AH79:AI79" si="204">if(countifs({V$2:V$4;V$7:V$9;V$12:V$14;V$17:V$19;V$22:V$24;V$27:V$29;V$32:V$34},$AF79)=0,"",countifs({V$2:V$4;V$7:V$9;V$12:V$14;V$17:V$19;V$22:V$24;V$27:V$29;V$32:V$34},$AF79))</f>
        <v/>
      </c>
      <c r="AI79" s="2" t="str">
        <f t="shared" si="204"/>
        <v/>
      </c>
      <c r="AJ79" s="80" t="str">
        <f t="shared" si="21"/>
        <v/>
      </c>
      <c r="AK79" s="81" t="str">
        <f t="shared" si="22"/>
        <v/>
      </c>
      <c r="AL79" s="81" t="str">
        <f t="shared" si="23"/>
        <v/>
      </c>
      <c r="AM79" s="81">
        <f t="shared" si="24"/>
        <v>0</v>
      </c>
      <c r="AN79" s="139">
        <f t="shared" si="25"/>
        <v>0</v>
      </c>
      <c r="AO79" s="42" t="s">
        <v>392</v>
      </c>
      <c r="AP79" s="2" t="str">
        <f t="shared" ref="AP79:AR79" si="205">if(countifs({AP$2:AP$4;AP$7:AP$9;AP$12:AP$14;AP$17:AP$19;AP$22:AP$24;AP$27:AP$29;AP$32:AP$34},$AO79)=0,"",countifs({AP$2:AP$4;AP$7:AP$9;AP$12:AP$14;AP$17:AP$19;AP$22:AP$24;AP$27:AP$29;AP$32:AP$34},$AO79))</f>
        <v/>
      </c>
      <c r="AQ79" s="2" t="str">
        <f t="shared" si="205"/>
        <v/>
      </c>
      <c r="AR79" s="2">
        <f t="shared" si="205"/>
        <v>1</v>
      </c>
      <c r="AS79" s="80">
        <f t="shared" si="27"/>
        <v>300</v>
      </c>
      <c r="AT79" s="81" t="str">
        <f t="shared" si="134"/>
        <v/>
      </c>
      <c r="AU79" s="81" t="str">
        <f t="shared" si="128"/>
        <v/>
      </c>
      <c r="AV79" s="81">
        <f t="shared" si="30"/>
        <v>0.1025290499</v>
      </c>
      <c r="AW79" s="133">
        <f t="shared" si="31"/>
        <v>0.1025290499</v>
      </c>
    </row>
    <row r="80">
      <c r="A80" s="46"/>
      <c r="B80" s="102"/>
      <c r="C80" s="102"/>
      <c r="E80" s="42" t="s">
        <v>394</v>
      </c>
      <c r="F80" s="78" t="str">
        <f t="shared" ref="F80:H80" si="206">if(countifs({F$2:F$4;F$7:F$9;F$12:F$14;F$17:F$19;F$22:F$24;F$27:F$29;F$32:F$34},$E80)=0,,countifs({F$2:F$4;F$7:F$9;F$12:F$14;F$17:F$19;F$22:F$24;F$27:F$29;F$32:F$34},$E80))</f>
        <v/>
      </c>
      <c r="G80" s="78" t="str">
        <f t="shared" si="206"/>
        <v/>
      </c>
      <c r="H80" s="78" t="str">
        <f t="shared" si="206"/>
        <v/>
      </c>
      <c r="I80" s="89" t="str">
        <f t="shared" si="7"/>
        <v/>
      </c>
      <c r="J80" s="81" t="str">
        <f t="shared" si="8"/>
        <v/>
      </c>
      <c r="K80" s="81" t="str">
        <f t="shared" si="9"/>
        <v/>
      </c>
      <c r="L80" s="81">
        <f t="shared" si="10"/>
        <v>0</v>
      </c>
      <c r="M80" s="2"/>
      <c r="N80" s="42" t="s">
        <v>394</v>
      </c>
      <c r="O80" s="35" t="str">
        <f t="shared" ref="O80:Q80" si="207">if(countifs({K$2:K$4;K$7:K$9;K$12:K$14;K$17:K$19;K$22:K$24;K$27:K$29;K$32:K$34},$N80)=0,"",countifs({K$2:K$4;K$7:K$9;K$12:K$14;K$17:K$19;K$22:K$24;K$27:K$29;K$32:K$34},$N80))</f>
        <v/>
      </c>
      <c r="P80" s="2" t="str">
        <f t="shared" si="207"/>
        <v/>
      </c>
      <c r="Q80" s="79" t="str">
        <f t="shared" si="207"/>
        <v/>
      </c>
      <c r="R80" s="80" t="str">
        <f t="shared" si="12"/>
        <v/>
      </c>
      <c r="S80" s="81" t="str">
        <f t="shared" si="13"/>
        <v/>
      </c>
      <c r="T80" s="81" t="str">
        <f t="shared" si="14"/>
        <v/>
      </c>
      <c r="U80" s="81">
        <f t="shared" si="15"/>
        <v>0</v>
      </c>
      <c r="V80" s="2"/>
      <c r="W80" s="42" t="s">
        <v>394</v>
      </c>
      <c r="X80" s="2" t="str">
        <f t="shared" ref="X80:Z80" si="208">if(countifs({P$2:P$4;P$7:P$9;P$12:P$14;P$17:P$19;P$22:P$24;P$27:P$29;P$32:P$34},$E80)=0,"",countifs({P$2:P$4;P$7:P$9;P$12:P$14;P$17:P$19;P$22:P$24;P$27:P$29;P$32:P$34},$E80))</f>
        <v/>
      </c>
      <c r="Y80" s="2" t="str">
        <f t="shared" si="208"/>
        <v/>
      </c>
      <c r="Z80" s="2" t="str">
        <f t="shared" si="208"/>
        <v/>
      </c>
      <c r="AA80" s="80" t="str">
        <f t="shared" si="17"/>
        <v/>
      </c>
      <c r="AB80" s="81" t="str">
        <f t="shared" si="35"/>
        <v/>
      </c>
      <c r="AC80" s="81" t="str">
        <f t="shared" si="18"/>
        <v/>
      </c>
      <c r="AD80" s="81">
        <f t="shared" si="19"/>
        <v>0</v>
      </c>
      <c r="AE80" s="2"/>
      <c r="AF80" s="42" t="s">
        <v>394</v>
      </c>
      <c r="AG80" s="2" t="str">
        <f t="shared" si="198"/>
        <v/>
      </c>
      <c r="AH80" s="2" t="str">
        <f t="shared" ref="AH80:AI80" si="209">if(countifs({V$2:V$4;V$7:V$9;V$12:V$14;V$17:V$19;V$22:V$24;V$27:V$29;V$32:V$34},$AF80)=0,"",countifs({V$2:V$4;V$7:V$9;V$12:V$14;V$17:V$19;V$22:V$24;V$27:V$29;V$32:V$34},$AF80))</f>
        <v/>
      </c>
      <c r="AI80" s="2" t="str">
        <f t="shared" si="209"/>
        <v/>
      </c>
      <c r="AJ80" s="80" t="str">
        <f t="shared" si="21"/>
        <v/>
      </c>
      <c r="AK80" s="81" t="str">
        <f t="shared" si="22"/>
        <v/>
      </c>
      <c r="AL80" s="81" t="str">
        <f t="shared" si="23"/>
        <v/>
      </c>
      <c r="AM80" s="81">
        <f t="shared" si="24"/>
        <v>0</v>
      </c>
      <c r="AN80" s="139">
        <f t="shared" si="25"/>
        <v>0</v>
      </c>
      <c r="AO80" s="42" t="s">
        <v>394</v>
      </c>
      <c r="AP80" s="2" t="str">
        <f t="shared" ref="AP80:AR80" si="210">if(countifs({AP$2:AP$4;AP$7:AP$9;AP$12:AP$14;AP$17:AP$19;AP$22:AP$24;AP$27:AP$29;AP$32:AP$34},$AO80)=0,"",countifs({AP$2:AP$4;AP$7:AP$9;AP$12:AP$14;AP$17:AP$19;AP$22:AP$24;AP$27:AP$29;AP$32:AP$34},$AO80))</f>
        <v/>
      </c>
      <c r="AQ80" s="2">
        <f t="shared" si="210"/>
        <v>1</v>
      </c>
      <c r="AR80" s="2" t="str">
        <f t="shared" si="210"/>
        <v/>
      </c>
      <c r="AS80" s="80">
        <f t="shared" si="27"/>
        <v>500</v>
      </c>
      <c r="AT80" s="81" t="str">
        <f t="shared" si="134"/>
        <v/>
      </c>
      <c r="AU80" s="81" t="str">
        <f t="shared" si="128"/>
        <v/>
      </c>
      <c r="AV80" s="81">
        <f t="shared" si="30"/>
        <v>0.1708817498</v>
      </c>
      <c r="AW80" s="133">
        <f t="shared" si="31"/>
        <v>0.1708817498</v>
      </c>
    </row>
    <row r="81">
      <c r="A81" s="46"/>
      <c r="B81" s="102"/>
      <c r="C81" s="102"/>
      <c r="E81" s="136" t="s">
        <v>399</v>
      </c>
      <c r="F81" s="78" t="str">
        <f t="shared" ref="F81:H81" si="211">if(countifs({F$2:F$4;F$7:F$9;F$12:F$14;F$17:F$19;F$22:F$24;F$27:F$29;F$32:F$34},$E81)=0,,countifs({F$2:F$4;F$7:F$9;F$12:F$14;F$17:F$19;F$22:F$24;F$27:F$29;F$32:F$34},$E81))</f>
        <v/>
      </c>
      <c r="G81" s="78" t="str">
        <f t="shared" si="211"/>
        <v/>
      </c>
      <c r="H81" s="78">
        <f t="shared" si="211"/>
        <v>2</v>
      </c>
      <c r="I81" s="89">
        <f t="shared" si="7"/>
        <v>600</v>
      </c>
      <c r="J81" s="81" t="str">
        <f t="shared" si="8"/>
        <v>kava10rte95w67nhf3uclntyrprcnyn3whvy3x9sssj</v>
      </c>
      <c r="K81" s="81">
        <f t="shared" si="9"/>
        <v>888798694</v>
      </c>
      <c r="L81" s="81">
        <f t="shared" si="10"/>
        <v>0.1011633789</v>
      </c>
      <c r="M81" s="2"/>
      <c r="N81" s="136" t="s">
        <v>399</v>
      </c>
      <c r="O81" s="35" t="str">
        <f t="shared" ref="O81:Q81" si="212">if(countifs({K$2:K$4;K$7:K$9;K$12:K$14;K$17:K$19;K$22:K$24;K$27:K$29;K$32:K$34},$N81)=0,"",countifs({K$2:K$4;K$7:K$9;K$12:K$14;K$17:K$19;K$22:K$24;K$27:K$29;K$32:K$34},$N81))</f>
        <v/>
      </c>
      <c r="P81" s="2" t="str">
        <f t="shared" si="212"/>
        <v/>
      </c>
      <c r="Q81" s="79">
        <f t="shared" si="212"/>
        <v>1</v>
      </c>
      <c r="R81" s="80">
        <f t="shared" si="12"/>
        <v>300</v>
      </c>
      <c r="S81" s="81" t="str">
        <f t="shared" si="13"/>
        <v>kava10rte95w67nhf3uclntyrprcnyn3whvy3x9sssj</v>
      </c>
      <c r="T81" s="81">
        <f t="shared" si="14"/>
        <v>888798694</v>
      </c>
      <c r="U81" s="81">
        <f t="shared" si="15"/>
        <v>0.04609002919</v>
      </c>
      <c r="V81" s="2"/>
      <c r="W81" s="136" t="s">
        <v>399</v>
      </c>
      <c r="X81" s="2" t="str">
        <f t="shared" ref="X81:Z81" si="213">if(countifs({P$2:P$4;P$7:P$9;P$12:P$14;P$17:P$19;P$22:P$24;P$27:P$29;P$32:P$34},$E81)=0,"",countifs({P$2:P$4;P$7:P$9;P$12:P$14;P$17:P$19;P$22:P$24;P$27:P$29;P$32:P$34},$E81))</f>
        <v/>
      </c>
      <c r="Y81" s="2">
        <f t="shared" si="213"/>
        <v>2</v>
      </c>
      <c r="Z81" s="2" t="str">
        <f t="shared" si="213"/>
        <v/>
      </c>
      <c r="AA81" s="80">
        <f t="shared" si="17"/>
        <v>1000</v>
      </c>
      <c r="AB81" s="81" t="str">
        <f t="shared" si="35"/>
        <v>kava10rte95w67nhf3uclntyrprcnyn3whvy3x9sssj</v>
      </c>
      <c r="AC81" s="81">
        <f t="shared" si="18"/>
        <v>888798694</v>
      </c>
      <c r="AD81" s="81">
        <f t="shared" si="19"/>
        <v>0.1980982567</v>
      </c>
      <c r="AE81" s="2"/>
      <c r="AF81" s="136" t="s">
        <v>399</v>
      </c>
      <c r="AG81" s="2" t="str">
        <f t="shared" si="198"/>
        <v/>
      </c>
      <c r="AH81" s="2">
        <f t="shared" ref="AH81:AI81" si="214">if(countifs({V$2:V$4;V$7:V$9;V$12:V$14;V$17:V$19;V$22:V$24;V$27:V$29;V$32:V$34},$AF81)=0,"",countifs({V$2:V$4;V$7:V$9;V$12:V$14;V$17:V$19;V$22:V$24;V$27:V$29;V$32:V$34},$AF81))</f>
        <v>1</v>
      </c>
      <c r="AI81" s="2">
        <f t="shared" si="214"/>
        <v>3</v>
      </c>
      <c r="AJ81" s="80">
        <f t="shared" si="21"/>
        <v>1400</v>
      </c>
      <c r="AK81" s="81" t="str">
        <f t="shared" si="22"/>
        <v>kava10rte95w67nhf3uclntyrprcnyn3whvy3x9sssj</v>
      </c>
      <c r="AL81" s="81">
        <f t="shared" si="23"/>
        <v>888798694</v>
      </c>
      <c r="AM81" s="81">
        <f t="shared" si="24"/>
        <v>0.2629601803</v>
      </c>
      <c r="AN81" s="137">
        <f t="shared" si="25"/>
        <v>0.6083118451</v>
      </c>
      <c r="AO81" s="102"/>
      <c r="AP81" s="2" t="str">
        <f t="shared" ref="AP81:AR81" si="215">if(countifs({AP$2:AP$4;AP$7:AP$9;AP$12:AP$14;AP$17:AP$19;AP$22:AP$24;AP$27:AP$29;AP$32:AP$34},$AO81)=0,"",countifs({AP$2:AP$4;AP$7:AP$9;AP$12:AP$14;AP$17:AP$19;AP$22:AP$24;AP$27:AP$29;AP$32:AP$34},$AO81))</f>
        <v/>
      </c>
      <c r="AQ81" s="2" t="str">
        <f t="shared" si="215"/>
        <v/>
      </c>
      <c r="AR81" s="2" t="str">
        <f t="shared" si="215"/>
        <v/>
      </c>
      <c r="AS81" s="80" t="str">
        <f t="shared" si="27"/>
        <v/>
      </c>
      <c r="AT81" s="81" t="str">
        <f t="shared" si="134"/>
        <v>kava10rte95w67nhf3uclntyrprcnyn3whvy3x9sssj</v>
      </c>
      <c r="AU81" s="81">
        <f t="shared" si="128"/>
        <v>888798694</v>
      </c>
      <c r="AV81" s="81">
        <f t="shared" si="30"/>
        <v>0</v>
      </c>
      <c r="AW81" s="127">
        <f t="shared" si="31"/>
        <v>0.6083118451</v>
      </c>
    </row>
    <row r="82">
      <c r="A82" s="46"/>
      <c r="B82" s="102"/>
      <c r="C82" s="102"/>
      <c r="E82" s="42" t="s">
        <v>400</v>
      </c>
      <c r="F82" s="78" t="str">
        <f t="shared" ref="F82:H82" si="216">if(countifs({F$2:F$4;F$7:F$9;F$12:F$14;F$17:F$19;F$22:F$24;F$27:F$29;F$32:F$34},$E82)=0,,countifs({F$2:F$4;F$7:F$9;F$12:F$14;F$17:F$19;F$22:F$24;F$27:F$29;F$32:F$34},$E82))</f>
        <v/>
      </c>
      <c r="G82" s="78" t="str">
        <f t="shared" si="216"/>
        <v/>
      </c>
      <c r="H82" s="78" t="str">
        <f t="shared" si="216"/>
        <v/>
      </c>
      <c r="I82" s="89" t="str">
        <f t="shared" si="7"/>
        <v/>
      </c>
      <c r="J82" s="81" t="str">
        <f t="shared" si="8"/>
        <v>kava16lmseu3ufkg3ec2xuulnmkdtq8phn60kz0a57r</v>
      </c>
      <c r="K82" s="81" t="str">
        <f t="shared" si="9"/>
        <v>b26b14a0472d44b9</v>
      </c>
      <c r="L82" s="81">
        <f t="shared" si="10"/>
        <v>0</v>
      </c>
      <c r="M82" s="2"/>
      <c r="N82" s="42" t="s">
        <v>400</v>
      </c>
      <c r="O82" s="35" t="str">
        <f t="shared" ref="O82:Q82" si="217">if(countifs({K$2:K$4;K$7:K$9;K$12:K$14;K$17:K$19;K$22:K$24;K$27:K$29;K$32:K$34},$N82)=0,"",countifs({K$2:K$4;K$7:K$9;K$12:K$14;K$17:K$19;K$22:K$24;K$27:K$29;K$32:K$34},$N82))</f>
        <v/>
      </c>
      <c r="P82" s="2" t="str">
        <f t="shared" si="217"/>
        <v/>
      </c>
      <c r="Q82" s="79" t="str">
        <f t="shared" si="217"/>
        <v/>
      </c>
      <c r="R82" s="80" t="str">
        <f t="shared" si="12"/>
        <v/>
      </c>
      <c r="S82" s="81" t="str">
        <f t="shared" si="13"/>
        <v>kava16lmseu3ufkg3ec2xuulnmkdtq8phn60kz0a57r</v>
      </c>
      <c r="T82" s="81" t="str">
        <f t="shared" si="14"/>
        <v>b26b14a0472d44b9</v>
      </c>
      <c r="U82" s="81">
        <f t="shared" si="15"/>
        <v>0</v>
      </c>
      <c r="V82" s="2"/>
      <c r="W82" s="42" t="s">
        <v>400</v>
      </c>
      <c r="X82" s="2" t="str">
        <f t="shared" ref="X82:Z82" si="218">if(countifs({P$2:P$4;P$7:P$9;P$12:P$14;P$17:P$19;P$22:P$24;P$27:P$29;P$32:P$34},$E82)=0,"",countifs({P$2:P$4;P$7:P$9;P$12:P$14;P$17:P$19;P$22:P$24;P$27:P$29;P$32:P$34},$E82))</f>
        <v/>
      </c>
      <c r="Y82" s="2" t="str">
        <f t="shared" si="218"/>
        <v/>
      </c>
      <c r="Z82" s="2" t="str">
        <f t="shared" si="218"/>
        <v/>
      </c>
      <c r="AA82" s="80" t="str">
        <f t="shared" si="17"/>
        <v/>
      </c>
      <c r="AB82" s="81" t="str">
        <f t="shared" si="35"/>
        <v>kava16lmseu3ufkg3ec2xuulnmkdtq8phn60kz0a57r</v>
      </c>
      <c r="AC82" s="81" t="str">
        <f t="shared" si="18"/>
        <v>b26b14a0472d44b9</v>
      </c>
      <c r="AD82" s="81">
        <f t="shared" si="19"/>
        <v>0</v>
      </c>
      <c r="AE82" s="2"/>
      <c r="AF82" s="42" t="s">
        <v>400</v>
      </c>
      <c r="AG82" s="2">
        <f t="shared" si="198"/>
        <v>1</v>
      </c>
      <c r="AH82" s="2" t="str">
        <f t="shared" ref="AH82:AI82" si="219">if(countifs({V$2:V$4;V$7:V$9;V$12:V$14;V$17:V$19;V$22:V$24;V$27:V$29;V$32:V$34},$AF82)=0,"",countifs({V$2:V$4;V$7:V$9;V$12:V$14;V$17:V$19;V$22:V$24;V$27:V$29;V$32:V$34},$AF82))</f>
        <v/>
      </c>
      <c r="AI82" s="2">
        <f t="shared" si="219"/>
        <v>1</v>
      </c>
      <c r="AJ82" s="80">
        <f t="shared" si="21"/>
        <v>1000</v>
      </c>
      <c r="AK82" s="81" t="str">
        <f t="shared" si="22"/>
        <v>kava16lmseu3ufkg3ec2xuulnmkdtq8phn60kz0a57r</v>
      </c>
      <c r="AL82" s="81" t="str">
        <f t="shared" si="23"/>
        <v>b26b14a0472d44b9</v>
      </c>
      <c r="AM82" s="81">
        <f t="shared" si="24"/>
        <v>0.1878287002</v>
      </c>
      <c r="AN82" s="137">
        <f t="shared" si="25"/>
        <v>0.1878287002</v>
      </c>
      <c r="AO82" s="102"/>
      <c r="AP82" s="2" t="str">
        <f t="shared" ref="AP82:AR82" si="220">if(countifs({AP$2:AP$4;AP$7:AP$9;AP$12:AP$14;AP$17:AP$19;AP$22:AP$24;AP$27:AP$29;AP$32:AP$34},$AO82)=0,"",countifs({AP$2:AP$4;AP$7:AP$9;AP$12:AP$14;AP$17:AP$19;AP$22:AP$24;AP$27:AP$29;AP$32:AP$34},$AO82))</f>
        <v/>
      </c>
      <c r="AQ82" s="2" t="str">
        <f t="shared" si="220"/>
        <v/>
      </c>
      <c r="AR82" s="2" t="str">
        <f t="shared" si="220"/>
        <v/>
      </c>
      <c r="AS82" s="80" t="str">
        <f t="shared" si="27"/>
        <v/>
      </c>
      <c r="AT82" s="81" t="str">
        <f t="shared" si="134"/>
        <v>kava16lmseu3ufkg3ec2xuulnmkdtq8phn60kz0a57r</v>
      </c>
      <c r="AU82" s="81" t="str">
        <f t="shared" si="128"/>
        <v>b26b14a0472d44b9</v>
      </c>
      <c r="AV82" s="81">
        <f t="shared" si="30"/>
        <v>0</v>
      </c>
      <c r="AW82" s="127">
        <f t="shared" si="31"/>
        <v>0.1878287002</v>
      </c>
    </row>
    <row r="83">
      <c r="A83" s="46"/>
      <c r="B83" s="102"/>
      <c r="C83" s="102"/>
      <c r="E83" s="42" t="s">
        <v>401</v>
      </c>
      <c r="F83" s="78" t="str">
        <f t="shared" ref="F83:H83" si="221">if(countifs({F$2:F$4;F$7:F$9;F$12:F$14;F$17:F$19;F$22:F$24;F$27:F$29;F$32:F$34},$E83)=0,,countifs({F$2:F$4;F$7:F$9;F$12:F$14;F$17:F$19;F$22:F$24;F$27:F$29;F$32:F$34},$E83))</f>
        <v/>
      </c>
      <c r="G83" s="78" t="str">
        <f t="shared" si="221"/>
        <v/>
      </c>
      <c r="H83" s="78" t="str">
        <f t="shared" si="221"/>
        <v/>
      </c>
      <c r="I83" s="89" t="str">
        <f t="shared" si="7"/>
        <v/>
      </c>
      <c r="J83" s="81" t="str">
        <f t="shared" si="8"/>
        <v>kava16lmseu3ufkg3ec2xuulnmkdtq8phn60kz0a57r</v>
      </c>
      <c r="K83" s="81" t="str">
        <f t="shared" si="9"/>
        <v>0e8bc6830b51a7d4</v>
      </c>
      <c r="L83" s="81">
        <f t="shared" si="10"/>
        <v>0</v>
      </c>
      <c r="M83" s="2"/>
      <c r="N83" s="42" t="s">
        <v>401</v>
      </c>
      <c r="O83" s="35" t="str">
        <f t="shared" ref="O83:Q83" si="222">if(countifs({K$2:K$4;K$7:K$9;K$12:K$14;K$17:K$19;K$22:K$24;K$27:K$29;K$32:K$34},$N83)=0,"",countifs({K$2:K$4;K$7:K$9;K$12:K$14;K$17:K$19;K$22:K$24;K$27:K$29;K$32:K$34},$N83))</f>
        <v/>
      </c>
      <c r="P83" s="2" t="str">
        <f t="shared" si="222"/>
        <v/>
      </c>
      <c r="Q83" s="79" t="str">
        <f t="shared" si="222"/>
        <v/>
      </c>
      <c r="R83" s="80" t="str">
        <f t="shared" si="12"/>
        <v/>
      </c>
      <c r="S83" s="81" t="str">
        <f t="shared" si="13"/>
        <v>kava16lmseu3ufkg3ec2xuulnmkdtq8phn60kz0a57r</v>
      </c>
      <c r="T83" s="81" t="str">
        <f t="shared" si="14"/>
        <v>0e8bc6830b51a7d4</v>
      </c>
      <c r="U83" s="81">
        <f t="shared" si="15"/>
        <v>0</v>
      </c>
      <c r="V83" s="2"/>
      <c r="W83" s="42" t="s">
        <v>401</v>
      </c>
      <c r="X83" s="2" t="str">
        <f t="shared" ref="X83:Z83" si="223">if(countifs({P$2:P$4;P$7:P$9;P$12:P$14;P$17:P$19;P$22:P$24;P$27:P$29;P$32:P$34},$E83)=0,"",countifs({P$2:P$4;P$7:P$9;P$12:P$14;P$17:P$19;P$22:P$24;P$27:P$29;P$32:P$34},$E83))</f>
        <v/>
      </c>
      <c r="Y83" s="2" t="str">
        <f t="shared" si="223"/>
        <v/>
      </c>
      <c r="Z83" s="2" t="str">
        <f t="shared" si="223"/>
        <v/>
      </c>
      <c r="AA83" s="80" t="str">
        <f t="shared" si="17"/>
        <v/>
      </c>
      <c r="AB83" s="81" t="str">
        <f t="shared" si="35"/>
        <v>kava16lmseu3ufkg3ec2xuulnmkdtq8phn60kz0a57r</v>
      </c>
      <c r="AC83" s="81" t="str">
        <f t="shared" si="18"/>
        <v>0e8bc6830b51a7d4</v>
      </c>
      <c r="AD83" s="81">
        <f t="shared" si="19"/>
        <v>0</v>
      </c>
      <c r="AE83" s="2"/>
      <c r="AF83" s="42" t="s">
        <v>401</v>
      </c>
      <c r="AG83" s="2" t="str">
        <f t="shared" si="198"/>
        <v/>
      </c>
      <c r="AH83" s="2">
        <f t="shared" ref="AH83:AI83" si="224">if(countifs({V$2:V$4;V$7:V$9;V$12:V$14;V$17:V$19;V$22:V$24;V$27:V$29;V$32:V$34},$AF83)=0,"",countifs({V$2:V$4;V$7:V$9;V$12:V$14;V$17:V$19;V$22:V$24;V$27:V$29;V$32:V$34},$AF83))</f>
        <v>3</v>
      </c>
      <c r="AI83" s="2">
        <f t="shared" si="224"/>
        <v>2</v>
      </c>
      <c r="AJ83" s="80">
        <f t="shared" si="21"/>
        <v>2100</v>
      </c>
      <c r="AK83" s="81" t="str">
        <f t="shared" si="22"/>
        <v>kava16lmseu3ufkg3ec2xuulnmkdtq8phn60kz0a57r</v>
      </c>
      <c r="AL83" s="81" t="str">
        <f t="shared" si="23"/>
        <v>0e8bc6830b51a7d4</v>
      </c>
      <c r="AM83" s="81">
        <f t="shared" si="24"/>
        <v>0.3944402705</v>
      </c>
      <c r="AN83" s="137">
        <f t="shared" si="25"/>
        <v>0.3944402705</v>
      </c>
      <c r="AO83" s="102"/>
      <c r="AP83" s="2" t="str">
        <f t="shared" ref="AP83:AR83" si="225">if(countifs({AP$2:AP$4;AP$7:AP$9;AP$12:AP$14;AP$17:AP$19;AP$22:AP$24;AP$27:AP$29;AP$32:AP$34},$AO83)=0,"",countifs({AP$2:AP$4;AP$7:AP$9;AP$12:AP$14;AP$17:AP$19;AP$22:AP$24;AP$27:AP$29;AP$32:AP$34},$AO83))</f>
        <v/>
      </c>
      <c r="AQ83" s="2" t="str">
        <f t="shared" si="225"/>
        <v/>
      </c>
      <c r="AR83" s="2" t="str">
        <f t="shared" si="225"/>
        <v/>
      </c>
      <c r="AS83" s="80" t="str">
        <f t="shared" si="27"/>
        <v/>
      </c>
      <c r="AT83" s="81" t="str">
        <f t="shared" si="134"/>
        <v>kava16lmseu3ufkg3ec2xuulnmkdtq8phn60kz0a57r</v>
      </c>
      <c r="AU83" s="81" t="str">
        <f t="shared" si="128"/>
        <v>0e8bc6830b51a7d4</v>
      </c>
      <c r="AV83" s="81">
        <f t="shared" si="30"/>
        <v>0</v>
      </c>
      <c r="AW83" s="127">
        <f t="shared" si="31"/>
        <v>0.3944402705</v>
      </c>
    </row>
    <row r="84">
      <c r="A84" s="46"/>
      <c r="B84" s="102"/>
      <c r="C84" s="102"/>
      <c r="E84" s="102"/>
      <c r="F84" s="2" t="str">
        <f t="shared" ref="F84:H84" si="226">if(countifs({F$2:F$4;F$7:F$9;F$12:F$14;F$17:F$19;F$22:F$24;F$27:F$29;F$32:F$34},$E84)=0,,countifs({F$2:F$4;F$7:F$9;F$12:F$14;F$17:F$19;F$22:F$24;F$27:F$29;F$32:F$34},$E84))</f>
        <v/>
      </c>
      <c r="G84" s="2" t="str">
        <f t="shared" si="226"/>
        <v/>
      </c>
      <c r="H84" s="2" t="str">
        <f t="shared" si="226"/>
        <v/>
      </c>
      <c r="I84" s="89" t="str">
        <f t="shared" si="7"/>
        <v/>
      </c>
      <c r="J84" s="81" t="str">
        <f t="shared" si="8"/>
        <v>아이디 입력 하셈</v>
      </c>
      <c r="K84" s="81" t="str">
        <f t="shared" si="9"/>
        <v>아이디 입력 하셈</v>
      </c>
      <c r="L84" s="81">
        <f t="shared" si="10"/>
        <v>0</v>
      </c>
      <c r="M84" s="2"/>
      <c r="N84" s="102"/>
      <c r="O84" s="35" t="str">
        <f t="shared" ref="O84:Q84" si="227">if(countifs({K$2:K$4;K$7:K$9;K$12:K$14;K$17:K$19;K$22:K$24;K$27:K$29;K$32:K$34},$N84)=0,"",countifs({K$2:K$4;K$7:K$9;K$12:K$14;K$17:K$19;K$22:K$24;K$27:K$29;K$32:K$34},$N84))</f>
        <v/>
      </c>
      <c r="P84" s="2" t="str">
        <f t="shared" si="227"/>
        <v/>
      </c>
      <c r="Q84" s="79" t="str">
        <f t="shared" si="227"/>
        <v/>
      </c>
      <c r="R84" s="80" t="str">
        <f t="shared" si="12"/>
        <v/>
      </c>
      <c r="S84" s="81" t="str">
        <f t="shared" si="13"/>
        <v>아이디 입력 하셈</v>
      </c>
      <c r="T84" s="81" t="str">
        <f t="shared" si="14"/>
        <v>아이디 입력 하셈</v>
      </c>
      <c r="U84" s="81">
        <f t="shared" si="15"/>
        <v>0</v>
      </c>
      <c r="V84" s="2"/>
      <c r="W84" s="102"/>
      <c r="X84" s="2" t="str">
        <f t="shared" ref="X84:Z84" si="228">if(countifs({P$2:P$4;P$7:P$9;P$12:P$14;P$17:P$19;P$22:P$24;P$27:P$29;P$32:P$34},$E84)=0,"",countifs({P$2:P$4;P$7:P$9;P$12:P$14;P$17:P$19;P$22:P$24;P$27:P$29;P$32:P$34},$E84))</f>
        <v/>
      </c>
      <c r="Y84" s="2" t="str">
        <f t="shared" si="228"/>
        <v/>
      </c>
      <c r="Z84" s="2" t="str">
        <f t="shared" si="228"/>
        <v/>
      </c>
      <c r="AA84" s="80" t="str">
        <f t="shared" si="17"/>
        <v/>
      </c>
      <c r="AB84" s="81" t="str">
        <f t="shared" si="35"/>
        <v>아이디 입력 하셈</v>
      </c>
      <c r="AC84" s="81" t="str">
        <f t="shared" si="18"/>
        <v>아이디 입력 하셈</v>
      </c>
      <c r="AD84" s="81">
        <f t="shared" si="19"/>
        <v>0</v>
      </c>
      <c r="AE84" s="2"/>
      <c r="AF84" s="7" t="s">
        <v>404</v>
      </c>
      <c r="AG84" s="2" t="str">
        <f t="shared" si="198"/>
        <v/>
      </c>
      <c r="AH84" s="2">
        <f t="shared" ref="AH84:AI84" si="229">if(countifs({V$2:V$4;V$7:V$9;V$12:V$14;V$17:V$19;V$22:V$24;V$27:V$29;V$32:V$34},$AF84)=0,"",countifs({V$2:V$4;V$7:V$9;V$12:V$14;V$17:V$19;V$22:V$24;V$27:V$29;V$32:V$34},$AF84))</f>
        <v>1</v>
      </c>
      <c r="AI84" s="2" t="str">
        <f t="shared" si="229"/>
        <v/>
      </c>
      <c r="AJ84" s="80">
        <f t="shared" si="21"/>
        <v>500</v>
      </c>
      <c r="AK84" s="81" t="str">
        <f t="shared" si="22"/>
        <v/>
      </c>
      <c r="AL84" s="81" t="str">
        <f t="shared" si="23"/>
        <v/>
      </c>
      <c r="AM84" s="81">
        <f t="shared" si="24"/>
        <v>0.09391435011</v>
      </c>
      <c r="AN84" s="138">
        <f t="shared" si="25"/>
        <v>0.09391435011</v>
      </c>
      <c r="AO84" s="102"/>
      <c r="AP84" s="2" t="str">
        <f t="shared" ref="AP84:AR84" si="230">if(countifs({AP$2:AP$4;AP$7:AP$9;AP$12:AP$14;AP$17:AP$19;AP$22:AP$24;AP$27:AP$29;AP$32:AP$34},$AO84)=0,"",countifs({AP$2:AP$4;AP$7:AP$9;AP$12:AP$14;AP$17:AP$19;AP$22:AP$24;AP$27:AP$29;AP$32:AP$34},$AO84))</f>
        <v/>
      </c>
      <c r="AQ84" s="2" t="str">
        <f t="shared" si="230"/>
        <v/>
      </c>
      <c r="AR84" s="2" t="str">
        <f t="shared" si="230"/>
        <v/>
      </c>
      <c r="AS84" s="80" t="str">
        <f t="shared" si="27"/>
        <v/>
      </c>
      <c r="AT84" s="81" t="str">
        <f t="shared" si="134"/>
        <v/>
      </c>
      <c r="AU84" s="81" t="str">
        <f t="shared" si="128"/>
        <v/>
      </c>
      <c r="AV84" s="81">
        <f t="shared" si="30"/>
        <v>0</v>
      </c>
      <c r="AW84" s="127">
        <f t="shared" si="31"/>
        <v>0.09391435011</v>
      </c>
    </row>
    <row r="85">
      <c r="A85" s="46"/>
      <c r="B85" s="102"/>
      <c r="C85" s="102"/>
      <c r="E85" s="102"/>
      <c r="F85" s="2" t="str">
        <f t="shared" ref="F85:H85" si="231">if(countifs({F$2:F$4;F$7:F$9;F$12:F$14;F$17:F$19;F$22:F$24;F$27:F$29;F$32:F$34},$E85)=0,,countifs({F$2:F$4;F$7:F$9;F$12:F$14;F$17:F$19;F$22:F$24;F$27:F$29;F$32:F$34},$E85))</f>
        <v/>
      </c>
      <c r="G85" s="2" t="str">
        <f t="shared" si="231"/>
        <v/>
      </c>
      <c r="H85" s="2" t="str">
        <f t="shared" si="231"/>
        <v/>
      </c>
      <c r="I85" s="89" t="str">
        <f t="shared" si="7"/>
        <v/>
      </c>
      <c r="J85" s="81" t="str">
        <f t="shared" si="8"/>
        <v>아이디 입력 하셈</v>
      </c>
      <c r="K85" s="81" t="str">
        <f t="shared" si="9"/>
        <v>아이디 입력 하셈</v>
      </c>
      <c r="L85" s="81">
        <f t="shared" si="10"/>
        <v>0</v>
      </c>
      <c r="M85" s="2"/>
      <c r="N85" s="102"/>
      <c r="O85" s="35" t="str">
        <f t="shared" ref="O85:Q85" si="232">if(countifs({K$2:K$4;K$7:K$9;K$12:K$14;K$17:K$19;K$22:K$24;K$27:K$29;K$32:K$34},$N85)=0,"",countifs({K$2:K$4;K$7:K$9;K$12:K$14;K$17:K$19;K$22:K$24;K$27:K$29;K$32:K$34},$N85))</f>
        <v/>
      </c>
      <c r="P85" s="2" t="str">
        <f t="shared" si="232"/>
        <v/>
      </c>
      <c r="Q85" s="79" t="str">
        <f t="shared" si="232"/>
        <v/>
      </c>
      <c r="R85" s="80" t="str">
        <f t="shared" si="12"/>
        <v/>
      </c>
      <c r="S85" s="81" t="str">
        <f t="shared" si="13"/>
        <v>아이디 입력 하셈</v>
      </c>
      <c r="T85" s="81" t="str">
        <f t="shared" si="14"/>
        <v>아이디 입력 하셈</v>
      </c>
      <c r="U85" s="81">
        <f t="shared" si="15"/>
        <v>0</v>
      </c>
      <c r="V85" s="2"/>
      <c r="W85" s="102"/>
      <c r="X85" s="2" t="str">
        <f t="shared" ref="X85:Z85" si="233">if(countifs({P$2:P$4;P$7:P$9;P$12:P$14;P$17:P$19;P$22:P$24;P$27:P$29;P$32:P$34},$E85)=0,"",countifs({P$2:P$4;P$7:P$9;P$12:P$14;P$17:P$19;P$22:P$24;P$27:P$29;P$32:P$34},$E85))</f>
        <v/>
      </c>
      <c r="Y85" s="2" t="str">
        <f t="shared" si="233"/>
        <v/>
      </c>
      <c r="Z85" s="2" t="str">
        <f t="shared" si="233"/>
        <v/>
      </c>
      <c r="AA85" s="80" t="str">
        <f t="shared" si="17"/>
        <v/>
      </c>
      <c r="AB85" s="81" t="str">
        <f t="shared" si="35"/>
        <v>아이디 입력 하셈</v>
      </c>
      <c r="AC85" s="81" t="str">
        <f t="shared" si="18"/>
        <v>아이디 입력 하셈</v>
      </c>
      <c r="AD85" s="81">
        <f t="shared" si="19"/>
        <v>0</v>
      </c>
      <c r="AE85" s="2"/>
      <c r="AF85" s="7" t="s">
        <v>402</v>
      </c>
      <c r="AG85" s="2" t="str">
        <f t="shared" si="198"/>
        <v/>
      </c>
      <c r="AH85" s="2">
        <f t="shared" ref="AH85:AI85" si="234">if(countifs({V$2:V$4;V$7:V$9;V$12:V$14;V$17:V$19;V$22:V$24;V$27:V$29;V$32:V$34},$AF85)=0,"",countifs({V$2:V$4;V$7:V$9;V$12:V$14;V$17:V$19;V$22:V$24;V$27:V$29;V$32:V$34},$AF85))</f>
        <v>1</v>
      </c>
      <c r="AI85" s="2" t="str">
        <f t="shared" si="234"/>
        <v/>
      </c>
      <c r="AJ85" s="80">
        <f t="shared" si="21"/>
        <v>500</v>
      </c>
      <c r="AK85" s="81" t="str">
        <f t="shared" si="22"/>
        <v/>
      </c>
      <c r="AL85" s="81" t="str">
        <f t="shared" si="23"/>
        <v/>
      </c>
      <c r="AM85" s="81">
        <f t="shared" si="24"/>
        <v>0.09391435011</v>
      </c>
      <c r="AN85" s="138">
        <f t="shared" si="25"/>
        <v>0.09391435011</v>
      </c>
      <c r="AO85" s="102"/>
      <c r="AP85" s="2" t="str">
        <f t="shared" ref="AP85:AR85" si="235">if(countifs({AP$2:AP$4;AP$7:AP$9;AP$12:AP$14;AP$17:AP$19;AP$22:AP$24;AP$27:AP$29;AP$32:AP$34},$AO85)=0,"",countifs({AP$2:AP$4;AP$7:AP$9;AP$12:AP$14;AP$17:AP$19;AP$22:AP$24;AP$27:AP$29;AP$32:AP$34},$AO85))</f>
        <v/>
      </c>
      <c r="AQ85" s="2" t="str">
        <f t="shared" si="235"/>
        <v/>
      </c>
      <c r="AR85" s="2" t="str">
        <f t="shared" si="235"/>
        <v/>
      </c>
      <c r="AS85" s="80" t="str">
        <f t="shared" si="27"/>
        <v/>
      </c>
      <c r="AT85" s="81" t="str">
        <f t="shared" si="134"/>
        <v/>
      </c>
      <c r="AU85" s="81" t="str">
        <f t="shared" si="128"/>
        <v/>
      </c>
      <c r="AV85" s="81">
        <f t="shared" si="30"/>
        <v>0</v>
      </c>
      <c r="AW85" s="127">
        <f t="shared" si="31"/>
        <v>0.09391435011</v>
      </c>
    </row>
    <row r="86">
      <c r="A86" s="46"/>
      <c r="B86" s="102"/>
      <c r="C86" s="102"/>
      <c r="E86" s="102"/>
      <c r="F86" s="2" t="str">
        <f t="shared" ref="F86:H86" si="236">if(countifs({F$2:F$4;F$7:F$9;F$12:F$14;F$17:F$19;F$22:F$24;F$27:F$29;F$32:F$34},$E86)=0,,countifs({F$2:F$4;F$7:F$9;F$12:F$14;F$17:F$19;F$22:F$24;F$27:F$29;F$32:F$34},$E86))</f>
        <v/>
      </c>
      <c r="G86" s="2" t="str">
        <f t="shared" si="236"/>
        <v/>
      </c>
      <c r="H86" s="2" t="str">
        <f t="shared" si="236"/>
        <v/>
      </c>
      <c r="I86" s="89" t="str">
        <f t="shared" si="7"/>
        <v/>
      </c>
      <c r="J86" s="81" t="str">
        <f t="shared" si="8"/>
        <v>아이디 입력 하셈</v>
      </c>
      <c r="K86" s="81" t="str">
        <f t="shared" si="9"/>
        <v>아이디 입력 하셈</v>
      </c>
      <c r="L86" s="81">
        <f t="shared" si="10"/>
        <v>0</v>
      </c>
      <c r="M86" s="2"/>
      <c r="N86" s="102"/>
      <c r="O86" s="35" t="str">
        <f t="shared" ref="O86:Q86" si="237">if(countifs({K$2:K$4;K$7:K$9;K$12:K$14;K$17:K$19;K$22:K$24;K$27:K$29;K$32:K$34},$N86)=0,"",countifs({K$2:K$4;K$7:K$9;K$12:K$14;K$17:K$19;K$22:K$24;K$27:K$29;K$32:K$34},$N86))</f>
        <v/>
      </c>
      <c r="P86" s="2" t="str">
        <f t="shared" si="237"/>
        <v/>
      </c>
      <c r="Q86" s="79" t="str">
        <f t="shared" si="237"/>
        <v/>
      </c>
      <c r="R86" s="80" t="str">
        <f t="shared" si="12"/>
        <v/>
      </c>
      <c r="S86" s="81" t="str">
        <f t="shared" si="13"/>
        <v>아이디 입력 하셈</v>
      </c>
      <c r="T86" s="81" t="str">
        <f t="shared" si="14"/>
        <v>아이디 입력 하셈</v>
      </c>
      <c r="U86" s="81">
        <f t="shared" si="15"/>
        <v>0</v>
      </c>
      <c r="V86" s="2"/>
      <c r="W86" s="102"/>
      <c r="X86" s="2" t="str">
        <f t="shared" ref="X86:Z86" si="238">if(countifs({P$2:P$4;P$7:P$9;P$12:P$14;P$17:P$19;P$22:P$24;P$27:P$29;P$32:P$34},$E86)=0,"",countifs({P$2:P$4;P$7:P$9;P$12:P$14;P$17:P$19;P$22:P$24;P$27:P$29;P$32:P$34},$E86))</f>
        <v/>
      </c>
      <c r="Y86" s="2" t="str">
        <f t="shared" si="238"/>
        <v/>
      </c>
      <c r="Z86" s="2" t="str">
        <f t="shared" si="238"/>
        <v/>
      </c>
      <c r="AA86" s="80" t="str">
        <f t="shared" si="17"/>
        <v/>
      </c>
      <c r="AB86" s="81" t="str">
        <f t="shared" si="35"/>
        <v>아이디 입력 하셈</v>
      </c>
      <c r="AC86" s="81" t="str">
        <f t="shared" si="18"/>
        <v>아이디 입력 하셈</v>
      </c>
      <c r="AD86" s="81">
        <f t="shared" si="19"/>
        <v>0</v>
      </c>
      <c r="AE86" s="2"/>
      <c r="AF86" s="7" t="s">
        <v>403</v>
      </c>
      <c r="AG86" s="2" t="str">
        <f t="shared" si="198"/>
        <v/>
      </c>
      <c r="AH86" s="2" t="str">
        <f t="shared" ref="AH86:AI86" si="239">if(countifs({V$2:V$4;V$7:V$9;V$12:V$14;V$17:V$19;V$22:V$24;V$27:V$29;V$32:V$34},$AF86)=0,"",countifs({V$2:V$4;V$7:V$9;V$12:V$14;V$17:V$19;V$22:V$24;V$27:V$29;V$32:V$34},$AF86))</f>
        <v/>
      </c>
      <c r="AI86" s="2">
        <f t="shared" si="239"/>
        <v>1</v>
      </c>
      <c r="AJ86" s="80">
        <f t="shared" si="21"/>
        <v>300</v>
      </c>
      <c r="AK86" s="81" t="str">
        <f t="shared" si="22"/>
        <v/>
      </c>
      <c r="AL86" s="81" t="str">
        <f t="shared" si="23"/>
        <v/>
      </c>
      <c r="AM86" s="81">
        <f t="shared" si="24"/>
        <v>0.05634861007</v>
      </c>
      <c r="AN86" s="138">
        <f t="shared" si="25"/>
        <v>0.05634861007</v>
      </c>
      <c r="AO86" s="102"/>
      <c r="AP86" s="2" t="str">
        <f t="shared" ref="AP86:AR86" si="240">if(countifs({AP$2:AP$4;AP$7:AP$9;AP$12:AP$14;AP$17:AP$19;AP$22:AP$24;AP$27:AP$29;AP$32:AP$34},$AO86)=0,"",countifs({AP$2:AP$4;AP$7:AP$9;AP$12:AP$14;AP$17:AP$19;AP$22:AP$24;AP$27:AP$29;AP$32:AP$34},$AO86))</f>
        <v/>
      </c>
      <c r="AQ86" s="2" t="str">
        <f t="shared" si="240"/>
        <v/>
      </c>
      <c r="AR86" s="2" t="str">
        <f t="shared" si="240"/>
        <v/>
      </c>
      <c r="AS86" s="80" t="str">
        <f t="shared" si="27"/>
        <v/>
      </c>
      <c r="AT86" s="81" t="str">
        <f t="shared" si="134"/>
        <v/>
      </c>
      <c r="AU86" s="81" t="str">
        <f t="shared" si="128"/>
        <v/>
      </c>
      <c r="AV86" s="81">
        <f t="shared" si="30"/>
        <v>0</v>
      </c>
      <c r="AW86" s="127">
        <f t="shared" si="31"/>
        <v>0.05634861007</v>
      </c>
    </row>
    <row r="87">
      <c r="A87" s="46"/>
      <c r="B87" s="102"/>
      <c r="C87" s="102"/>
      <c r="E87" s="102"/>
      <c r="F87" s="2" t="str">
        <f t="shared" ref="F87:H87" si="241">if(countifs({F$2:F$4;F$7:F$9;F$12:F$14;F$17:F$19;F$22:F$24;F$27:F$29;F$32:F$34},$E87)=0,,countifs({F$2:F$4;F$7:F$9;F$12:F$14;F$17:F$19;F$22:F$24;F$27:F$29;F$32:F$34},$E87))</f>
        <v/>
      </c>
      <c r="G87" s="2" t="str">
        <f t="shared" si="241"/>
        <v/>
      </c>
      <c r="H87" s="2" t="str">
        <f t="shared" si="241"/>
        <v/>
      </c>
      <c r="I87" s="89" t="str">
        <f t="shared" si="7"/>
        <v/>
      </c>
      <c r="J87" s="81" t="str">
        <f t="shared" si="8"/>
        <v>아이디 입력 하셈</v>
      </c>
      <c r="K87" s="81" t="str">
        <f t="shared" si="9"/>
        <v>아이디 입력 하셈</v>
      </c>
      <c r="L87" s="81">
        <f t="shared" si="10"/>
        <v>0</v>
      </c>
      <c r="M87" s="2"/>
      <c r="N87" s="102"/>
      <c r="O87" s="35" t="str">
        <f t="shared" ref="O87:Q87" si="242">if(countifs({K$2:K$4;K$7:K$9;K$12:K$14;K$17:K$19;K$22:K$24;K$27:K$29;K$32:K$34},$N87)=0,"",countifs({K$2:K$4;K$7:K$9;K$12:K$14;K$17:K$19;K$22:K$24;K$27:K$29;K$32:K$34},$N87))</f>
        <v/>
      </c>
      <c r="P87" s="2" t="str">
        <f t="shared" si="242"/>
        <v/>
      </c>
      <c r="Q87" s="79" t="str">
        <f t="shared" si="242"/>
        <v/>
      </c>
      <c r="R87" s="80" t="str">
        <f t="shared" si="12"/>
        <v/>
      </c>
      <c r="S87" s="81" t="str">
        <f t="shared" si="13"/>
        <v>아이디 입력 하셈</v>
      </c>
      <c r="T87" s="81" t="str">
        <f t="shared" si="14"/>
        <v>아이디 입력 하셈</v>
      </c>
      <c r="U87" s="81">
        <f t="shared" si="15"/>
        <v>0</v>
      </c>
      <c r="V87" s="2"/>
      <c r="W87" s="102"/>
      <c r="X87" s="2" t="str">
        <f t="shared" ref="X87:Z87" si="243">if(countifs({P$2:P$4;P$7:P$9;P$12:P$14;P$17:P$19;P$22:P$24;P$27:P$29;P$32:P$34},$E87)=0,"",countifs({P$2:P$4;P$7:P$9;P$12:P$14;P$17:P$19;P$22:P$24;P$27:P$29;P$32:P$34},$E87))</f>
        <v/>
      </c>
      <c r="Y87" s="2" t="str">
        <f t="shared" si="243"/>
        <v/>
      </c>
      <c r="Z87" s="2" t="str">
        <f t="shared" si="243"/>
        <v/>
      </c>
      <c r="AA87" s="80" t="str">
        <f t="shared" si="17"/>
        <v/>
      </c>
      <c r="AB87" s="81" t="str">
        <f t="shared" si="35"/>
        <v>아이디 입력 하셈</v>
      </c>
      <c r="AC87" s="81" t="str">
        <f t="shared" si="18"/>
        <v>아이디 입력 하셈</v>
      </c>
      <c r="AD87" s="81">
        <f t="shared" si="19"/>
        <v>0</v>
      </c>
      <c r="AE87" s="2"/>
      <c r="AF87" s="7"/>
      <c r="AG87" s="2" t="str">
        <f t="shared" si="198"/>
        <v/>
      </c>
      <c r="AH87" s="2" t="str">
        <f t="shared" ref="AH87:AI87" si="244">if(countifs({V$2:V$4;V$7:V$9;V$12:V$14;V$17:V$19;V$22:V$24;V$27:V$29;V$32:V$34},$AF87)=0,"",countifs({V$2:V$4;V$7:V$9;V$12:V$14;V$17:V$19;V$22:V$24;V$27:V$29;V$32:V$34},$AF87))</f>
        <v/>
      </c>
      <c r="AI87" s="2" t="str">
        <f t="shared" si="244"/>
        <v/>
      </c>
      <c r="AJ87" s="80" t="str">
        <f t="shared" si="21"/>
        <v/>
      </c>
      <c r="AK87" s="81" t="str">
        <f t="shared" si="22"/>
        <v>아이디 입력 하셈</v>
      </c>
      <c r="AL87" s="81" t="str">
        <f t="shared" si="23"/>
        <v>아이디 입력 하셈</v>
      </c>
      <c r="AM87" s="81">
        <f t="shared" si="24"/>
        <v>0</v>
      </c>
      <c r="AN87" s="137">
        <f t="shared" si="25"/>
        <v>0</v>
      </c>
      <c r="AO87" s="102"/>
      <c r="AP87" s="2" t="str">
        <f t="shared" ref="AP87:AR87" si="245">if(countifs({AP$2:AP$4;AP$7:AP$9;AP$12:AP$14;AP$17:AP$19;AP$22:AP$24;AP$27:AP$29;AP$32:AP$34},$AO87)=0,"",countifs({AP$2:AP$4;AP$7:AP$9;AP$12:AP$14;AP$17:AP$19;AP$22:AP$24;AP$27:AP$29;AP$32:AP$34},$AO87))</f>
        <v/>
      </c>
      <c r="AQ87" s="2" t="str">
        <f t="shared" si="245"/>
        <v/>
      </c>
      <c r="AR87" s="2" t="str">
        <f t="shared" si="245"/>
        <v/>
      </c>
      <c r="AS87" s="80" t="str">
        <f t="shared" si="27"/>
        <v/>
      </c>
      <c r="AT87" s="81" t="str">
        <f t="shared" si="134"/>
        <v>아이디 입력 하셈</v>
      </c>
      <c r="AU87" s="81" t="str">
        <f t="shared" si="128"/>
        <v>아이디 입력 하셈</v>
      </c>
      <c r="AV87" s="81">
        <f t="shared" si="30"/>
        <v>0</v>
      </c>
      <c r="AW87" s="127">
        <f t="shared" si="31"/>
        <v>0</v>
      </c>
    </row>
    <row r="88">
      <c r="A88" s="46"/>
      <c r="B88" s="102"/>
      <c r="C88" s="102"/>
      <c r="E88" s="102"/>
      <c r="F88" s="2" t="str">
        <f t="shared" ref="F88:H88" si="246">if(countifs({F$2:F$4;F$7:F$9;F$12:F$14;F$17:F$19;F$22:F$24;F$27:F$29;F$32:F$34},$E88)=0,,countifs({F$2:F$4;F$7:F$9;F$12:F$14;F$17:F$19;F$22:F$24;F$27:F$29;F$32:F$34},$E88))</f>
        <v/>
      </c>
      <c r="G88" s="2" t="str">
        <f t="shared" si="246"/>
        <v/>
      </c>
      <c r="H88" s="2" t="str">
        <f t="shared" si="246"/>
        <v/>
      </c>
      <c r="I88" s="89" t="str">
        <f t="shared" si="7"/>
        <v/>
      </c>
      <c r="J88" s="81" t="str">
        <f t="shared" si="8"/>
        <v>아이디 입력 하셈</v>
      </c>
      <c r="K88" s="81" t="str">
        <f t="shared" si="9"/>
        <v>아이디 입력 하셈</v>
      </c>
      <c r="L88" s="81">
        <f t="shared" si="10"/>
        <v>0</v>
      </c>
      <c r="M88" s="2"/>
      <c r="N88" s="102"/>
      <c r="O88" s="35" t="str">
        <f t="shared" ref="O88:Q88" si="247">if(countifs({K$2:K$4;K$7:K$9;K$12:K$14;K$17:K$19;K$22:K$24;K$27:K$29;K$32:K$34},$N88)=0,"",countifs({K$2:K$4;K$7:K$9;K$12:K$14;K$17:K$19;K$22:K$24;K$27:K$29;K$32:K$34},$N88))</f>
        <v/>
      </c>
      <c r="P88" s="2" t="str">
        <f t="shared" si="247"/>
        <v/>
      </c>
      <c r="Q88" s="79" t="str">
        <f t="shared" si="247"/>
        <v/>
      </c>
      <c r="R88" s="80" t="str">
        <f t="shared" si="12"/>
        <v/>
      </c>
      <c r="S88" s="81" t="str">
        <f t="shared" si="13"/>
        <v>아이디 입력 하셈</v>
      </c>
      <c r="T88" s="81" t="str">
        <f t="shared" si="14"/>
        <v>아이디 입력 하셈</v>
      </c>
      <c r="U88" s="81">
        <f t="shared" si="15"/>
        <v>0</v>
      </c>
      <c r="V88" s="2"/>
      <c r="W88" s="102"/>
      <c r="X88" s="2" t="str">
        <f t="shared" ref="X88:Z88" si="248">if(countifs({P$2:P$4;P$7:P$9;P$12:P$14;P$17:P$19;P$22:P$24;P$27:P$29;P$32:P$34},$E88)=0,"",countifs({P$2:P$4;P$7:P$9;P$12:P$14;P$17:P$19;P$22:P$24;P$27:P$29;P$32:P$34},$E88))</f>
        <v/>
      </c>
      <c r="Y88" s="2" t="str">
        <f t="shared" si="248"/>
        <v/>
      </c>
      <c r="Z88" s="2" t="str">
        <f t="shared" si="248"/>
        <v/>
      </c>
      <c r="AA88" s="80" t="str">
        <f t="shared" si="17"/>
        <v/>
      </c>
      <c r="AB88" s="81" t="str">
        <f t="shared" si="35"/>
        <v>아이디 입력 하셈</v>
      </c>
      <c r="AC88" s="81" t="str">
        <f t="shared" si="18"/>
        <v>아이디 입력 하셈</v>
      </c>
      <c r="AD88" s="81">
        <f t="shared" si="19"/>
        <v>0</v>
      </c>
      <c r="AE88" s="2"/>
      <c r="AF88" s="102"/>
      <c r="AG88" s="2" t="str">
        <f t="shared" si="198"/>
        <v/>
      </c>
      <c r="AH88" s="2" t="str">
        <f t="shared" ref="AH88:AI88" si="249">if(countifs({V$2:V$4;V$7:V$9;V$12:V$14;V$17:V$19;V$22:V$24;V$27:V$29;V$32:V$34},$AF88)=0,"",countifs({V$2:V$4;V$7:V$9;V$12:V$14;V$17:V$19;V$22:V$24;V$27:V$29;V$32:V$34},$AF88))</f>
        <v/>
      </c>
      <c r="AI88" s="2" t="str">
        <f t="shared" si="249"/>
        <v/>
      </c>
      <c r="AJ88" s="80" t="str">
        <f t="shared" si="21"/>
        <v/>
      </c>
      <c r="AK88" s="81" t="str">
        <f t="shared" si="22"/>
        <v>아이디 입력 하셈</v>
      </c>
      <c r="AL88" s="81" t="str">
        <f t="shared" si="23"/>
        <v>아이디 입력 하셈</v>
      </c>
      <c r="AM88" s="81">
        <f t="shared" si="24"/>
        <v>0</v>
      </c>
      <c r="AN88" s="137">
        <f t="shared" si="25"/>
        <v>0</v>
      </c>
      <c r="AO88" s="102"/>
      <c r="AP88" s="2" t="str">
        <f t="shared" ref="AP88:AR88" si="250">if(countifs({AP$2:AP$4;AP$7:AP$9;AP$12:AP$14;AP$17:AP$19;AP$22:AP$24;AP$27:AP$29;AP$32:AP$34},$AO88)=0,"",countifs({AP$2:AP$4;AP$7:AP$9;AP$12:AP$14;AP$17:AP$19;AP$22:AP$24;AP$27:AP$29;AP$32:AP$34},$AO88))</f>
        <v/>
      </c>
      <c r="AQ88" s="2" t="str">
        <f t="shared" si="250"/>
        <v/>
      </c>
      <c r="AR88" s="2" t="str">
        <f t="shared" si="250"/>
        <v/>
      </c>
      <c r="AS88" s="80" t="str">
        <f t="shared" si="27"/>
        <v/>
      </c>
      <c r="AT88" s="81" t="str">
        <f t="shared" si="134"/>
        <v>아이디 입력 하셈</v>
      </c>
      <c r="AU88" s="81" t="str">
        <f t="shared" si="128"/>
        <v>아이디 입력 하셈</v>
      </c>
      <c r="AV88" s="81">
        <f t="shared" si="30"/>
        <v>0</v>
      </c>
      <c r="AW88" s="127">
        <f t="shared" si="31"/>
        <v>0</v>
      </c>
    </row>
    <row r="89">
      <c r="A89" s="46"/>
      <c r="B89" s="102"/>
      <c r="C89" s="102"/>
      <c r="E89" s="102"/>
      <c r="F89" s="2" t="str">
        <f t="shared" ref="F89:H89" si="251">if(countifs({F$2:F$4;F$7:F$9;F$12:F$14;F$17:F$19;F$22:F$24;F$27:F$29;F$32:F$34},$E89)=0,,countifs({F$2:F$4;F$7:F$9;F$12:F$14;F$17:F$19;F$22:F$24;F$27:F$29;F$32:F$34},$E89))</f>
        <v/>
      </c>
      <c r="G89" s="2" t="str">
        <f t="shared" si="251"/>
        <v/>
      </c>
      <c r="H89" s="2" t="str">
        <f t="shared" si="251"/>
        <v/>
      </c>
      <c r="I89" s="89" t="str">
        <f t="shared" si="7"/>
        <v/>
      </c>
      <c r="J89" s="81" t="str">
        <f t="shared" si="8"/>
        <v>아이디 입력 하셈</v>
      </c>
      <c r="K89" s="81" t="str">
        <f t="shared" si="9"/>
        <v>아이디 입력 하셈</v>
      </c>
      <c r="L89" s="81">
        <f t="shared" si="10"/>
        <v>0</v>
      </c>
      <c r="M89" s="2"/>
      <c r="N89" s="102"/>
      <c r="O89" s="35" t="str">
        <f t="shared" ref="O89:Q89" si="252">if(countifs({K$2:K$4;K$7:K$9;K$12:K$14;K$17:K$19;K$22:K$24;K$27:K$29;K$32:K$34},$N89)=0,"",countifs({K$2:K$4;K$7:K$9;K$12:K$14;K$17:K$19;K$22:K$24;K$27:K$29;K$32:K$34},$N89))</f>
        <v/>
      </c>
      <c r="P89" s="2" t="str">
        <f t="shared" si="252"/>
        <v/>
      </c>
      <c r="Q89" s="79" t="str">
        <f t="shared" si="252"/>
        <v/>
      </c>
      <c r="R89" s="80" t="str">
        <f t="shared" si="12"/>
        <v/>
      </c>
      <c r="S89" s="81" t="str">
        <f t="shared" si="13"/>
        <v>아이디 입력 하셈</v>
      </c>
      <c r="T89" s="81" t="str">
        <f t="shared" si="14"/>
        <v>아이디 입력 하셈</v>
      </c>
      <c r="U89" s="81">
        <f t="shared" si="15"/>
        <v>0</v>
      </c>
      <c r="V89" s="2"/>
      <c r="W89" s="102"/>
      <c r="X89" s="2" t="str">
        <f t="shared" ref="X89:Z89" si="253">if(countifs({P$2:P$4;P$7:P$9;P$12:P$14;P$17:P$19;P$22:P$24;P$27:P$29;P$32:P$34},$E89)=0,"",countifs({P$2:P$4;P$7:P$9;P$12:P$14;P$17:P$19;P$22:P$24;P$27:P$29;P$32:P$34},$E89))</f>
        <v/>
      </c>
      <c r="Y89" s="2" t="str">
        <f t="shared" si="253"/>
        <v/>
      </c>
      <c r="Z89" s="2" t="str">
        <f t="shared" si="253"/>
        <v/>
      </c>
      <c r="AA89" s="80" t="str">
        <f t="shared" si="17"/>
        <v/>
      </c>
      <c r="AB89" s="81" t="str">
        <f t="shared" si="35"/>
        <v>아이디 입력 하셈</v>
      </c>
      <c r="AC89" s="81" t="str">
        <f t="shared" si="18"/>
        <v>아이디 입력 하셈</v>
      </c>
      <c r="AD89" s="81">
        <f t="shared" si="19"/>
        <v>0</v>
      </c>
      <c r="AE89" s="2"/>
      <c r="AF89" s="102"/>
      <c r="AG89" s="2" t="str">
        <f t="shared" si="198"/>
        <v/>
      </c>
      <c r="AH89" s="2" t="str">
        <f t="shared" ref="AH89:AI89" si="254">if(countifs({V$2:V$4;V$7:V$9;V$12:V$14;V$17:V$19;V$22:V$24;V$27:V$29;V$32:V$34},$AF89)=0,"",countifs({V$2:V$4;V$7:V$9;V$12:V$14;V$17:V$19;V$22:V$24;V$27:V$29;V$32:V$34},$AF89))</f>
        <v/>
      </c>
      <c r="AI89" s="2" t="str">
        <f t="shared" si="254"/>
        <v/>
      </c>
      <c r="AJ89" s="80" t="str">
        <f t="shared" si="21"/>
        <v/>
      </c>
      <c r="AK89" s="81" t="str">
        <f t="shared" si="22"/>
        <v>아이디 입력 하셈</v>
      </c>
      <c r="AL89" s="81" t="str">
        <f t="shared" si="23"/>
        <v>아이디 입력 하셈</v>
      </c>
      <c r="AM89" s="81">
        <f t="shared" si="24"/>
        <v>0</v>
      </c>
      <c r="AN89" s="127"/>
      <c r="AO89" s="102"/>
      <c r="AP89" s="2" t="str">
        <f t="shared" ref="AP89:AR89" si="255">if(countifs({AP$2:AP$4;AP$7:AP$9;AP$12:AP$14;AP$17:AP$19;AP$22:AP$24;AP$27:AP$29;AP$32:AP$34},$AO89)=0,"",countifs({AP$2:AP$4;AP$7:AP$9;AP$12:AP$14;AP$17:AP$19;AP$22:AP$24;AP$27:AP$29;AP$32:AP$34},$AO89))</f>
        <v/>
      </c>
      <c r="AQ89" s="2" t="str">
        <f t="shared" si="255"/>
        <v/>
      </c>
      <c r="AR89" s="2" t="str">
        <f t="shared" si="255"/>
        <v/>
      </c>
      <c r="AS89" s="80" t="str">
        <f t="shared" si="27"/>
        <v/>
      </c>
      <c r="AT89" s="81" t="str">
        <f t="shared" si="134"/>
        <v>아이디 입력 하셈</v>
      </c>
      <c r="AU89" s="81" t="str">
        <f t="shared" si="128"/>
        <v>아이디 입력 하셈</v>
      </c>
      <c r="AV89" s="81">
        <f t="shared" si="30"/>
        <v>0</v>
      </c>
      <c r="AW89" s="127"/>
    </row>
    <row r="90">
      <c r="A90" s="46"/>
      <c r="B90" s="102"/>
      <c r="C90" s="102"/>
      <c r="E90" s="102"/>
      <c r="F90" s="2" t="str">
        <f t="shared" ref="F90:H90" si="256">if(countifs({F$2:F$4;F$7:F$9;F$12:F$14;F$17:F$19;F$22:F$24;F$27:F$29;F$32:F$34},$E90)=0,,countifs({F$2:F$4;F$7:F$9;F$12:F$14;F$17:F$19;F$22:F$24;F$27:F$29;F$32:F$34},$E90))</f>
        <v/>
      </c>
      <c r="G90" s="2" t="str">
        <f t="shared" si="256"/>
        <v/>
      </c>
      <c r="H90" s="2" t="str">
        <f t="shared" si="256"/>
        <v/>
      </c>
      <c r="I90" s="89" t="str">
        <f t="shared" si="7"/>
        <v/>
      </c>
      <c r="J90" s="81" t="str">
        <f t="shared" si="8"/>
        <v>아이디 입력 하셈</v>
      </c>
      <c r="K90" s="81" t="str">
        <f t="shared" si="9"/>
        <v>아이디 입력 하셈</v>
      </c>
      <c r="L90" s="81">
        <f t="shared" si="10"/>
        <v>0</v>
      </c>
      <c r="M90" s="2"/>
      <c r="N90" s="102"/>
      <c r="O90" s="35" t="str">
        <f t="shared" ref="O90:Q90" si="257">if(countifs({K$2:K$4;K$7:K$9;K$12:K$14;K$17:K$19;K$22:K$24;K$27:K$29;K$32:K$34},$N90)=0,"",countifs({K$2:K$4;K$7:K$9;K$12:K$14;K$17:K$19;K$22:K$24;K$27:K$29;K$32:K$34},$N90))</f>
        <v/>
      </c>
      <c r="P90" s="2" t="str">
        <f t="shared" si="257"/>
        <v/>
      </c>
      <c r="Q90" s="79" t="str">
        <f t="shared" si="257"/>
        <v/>
      </c>
      <c r="R90" s="80" t="str">
        <f t="shared" si="12"/>
        <v/>
      </c>
      <c r="S90" s="81" t="str">
        <f t="shared" si="13"/>
        <v>아이디 입력 하셈</v>
      </c>
      <c r="T90" s="81" t="str">
        <f t="shared" si="14"/>
        <v>아이디 입력 하셈</v>
      </c>
      <c r="U90" s="81">
        <f t="shared" si="15"/>
        <v>0</v>
      </c>
      <c r="V90" s="2"/>
      <c r="W90" s="102"/>
      <c r="X90" s="2" t="str">
        <f t="shared" ref="X90:Z90" si="258">if(countifs({P$2:P$4;P$7:P$9;P$12:P$14;P$17:P$19;P$22:P$24;P$27:P$29;P$32:P$34},$E90)=0,"",countifs({P$2:P$4;P$7:P$9;P$12:P$14;P$17:P$19;P$22:P$24;P$27:P$29;P$32:P$34},$E90))</f>
        <v/>
      </c>
      <c r="Y90" s="2" t="str">
        <f t="shared" si="258"/>
        <v/>
      </c>
      <c r="Z90" s="2" t="str">
        <f t="shared" si="258"/>
        <v/>
      </c>
      <c r="AA90" s="80" t="str">
        <f t="shared" si="17"/>
        <v/>
      </c>
      <c r="AB90" s="81" t="str">
        <f t="shared" si="35"/>
        <v>아이디 입력 하셈</v>
      </c>
      <c r="AC90" s="81" t="str">
        <f t="shared" si="18"/>
        <v>아이디 입력 하셈</v>
      </c>
      <c r="AD90" s="81">
        <f t="shared" si="19"/>
        <v>0</v>
      </c>
      <c r="AE90" s="2"/>
      <c r="AF90" s="102"/>
      <c r="AG90" s="2" t="str">
        <f t="shared" si="198"/>
        <v/>
      </c>
      <c r="AH90" s="2" t="str">
        <f t="shared" ref="AH90:AI90" si="259">if(countifs({V$2:V$4;V$7:V$9;V$12:V$14;V$17:V$19;V$22:V$24;V$27:V$29;V$32:V$34},$AF90)=0,"",countifs({V$2:V$4;V$7:V$9;V$12:V$14;V$17:V$19;V$22:V$24;V$27:V$29;V$32:V$34},$AF90))</f>
        <v/>
      </c>
      <c r="AI90" s="2" t="str">
        <f t="shared" si="259"/>
        <v/>
      </c>
      <c r="AJ90" s="80" t="str">
        <f t="shared" si="21"/>
        <v/>
      </c>
      <c r="AK90" s="81" t="str">
        <f t="shared" si="22"/>
        <v>아이디 입력 하셈</v>
      </c>
      <c r="AL90" s="81" t="str">
        <f t="shared" si="23"/>
        <v>아이디 입력 하셈</v>
      </c>
      <c r="AM90" s="81">
        <f t="shared" si="24"/>
        <v>0</v>
      </c>
      <c r="AN90" s="15"/>
      <c r="AO90" s="102"/>
      <c r="AP90" s="2" t="str">
        <f t="array" ref="AP90">if(countifs({AD$3:AD$4;AD$7:AD$9;AD$12:AD$14;AD$17:AD$19;AD$22:AD$24;AD$27:AD$29;AD$32:AD$34},$AF90)=0,"",countifs({AD$3:AD$4;AD$7:AD$9;AD$12:AD$14;AD$17:AD$19;AD$22:AD$24;AD$27:AD$29;AD$32:AD$34},$AF90))</f>
        <v/>
      </c>
      <c r="AQ90" s="2" t="str">
        <f t="shared" ref="AQ90:AR90" si="260">if(countifs({AE$2:AE$4;AE$7:AE$9;AE$12:AE$14;AE$17:AE$19;AE$22:AE$24;AE$27:AE$29;AE$32:AE$34},$AF90)=0,"",countifs({AE$2:AE$4;AE$7:AE$9;AE$12:AE$14;AE$17:AE$19;AE$22:AE$24;AE$27:AE$29;AE$32:AE$34},$AF90))</f>
        <v/>
      </c>
      <c r="AR90" s="2" t="str">
        <f t="shared" si="260"/>
        <v/>
      </c>
      <c r="AS90" s="80" t="str">
        <f t="shared" si="27"/>
        <v/>
      </c>
      <c r="AT90" s="81" t="str">
        <f t="shared" si="134"/>
        <v>아이디 입력 하셈</v>
      </c>
      <c r="AU90" s="81" t="str">
        <f t="shared" si="128"/>
        <v>아이디 입력 하셈</v>
      </c>
      <c r="AV90" s="81">
        <f t="shared" si="30"/>
        <v>0</v>
      </c>
      <c r="AW90" s="127"/>
    </row>
    <row r="91">
      <c r="A91" s="102"/>
      <c r="B91" s="102"/>
      <c r="C91" s="10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15"/>
      <c r="P91" s="2"/>
      <c r="Q91" s="2"/>
      <c r="R91" s="2" t="str">
        <f t="shared" ref="R91:T91" si="261">if(countifs({P$2:P$4;P$7:P$9;P$12:P$14;P$17:P$19;P$22:P$24;P$27:P$29;P$32:P$34},$A91)=0,"",countifs({P$2:P$4;P$7:P$9;P$12:P$14;P$17:P$19;P$22:P$24;P$27:P$29;P$32:P$34},$A91))</f>
        <v/>
      </c>
      <c r="S91" s="2" t="str">
        <f t="shared" si="261"/>
        <v/>
      </c>
      <c r="T91" s="2" t="str">
        <f t="shared" si="261"/>
        <v/>
      </c>
      <c r="U91" s="2"/>
      <c r="W91" s="2"/>
      <c r="X91" s="2"/>
      <c r="Y91" s="2"/>
      <c r="Z91" s="2" t="str">
        <f t="array" ref="Z91">if(countifs({U$3:U$4;U$7:U$9;U$12:U$14;U$17:U$19;U$22:U$24;U$27:U$29;U$32:U$34},$A91)=0,"",countifs({U$3:U$4;U$7:U$9;U$12:U$14;U$17:U$19;U$22:U$24;U$27:U$29;U$32:U$34},$A91))</f>
        <v/>
      </c>
      <c r="AA91" s="2" t="str">
        <f t="array" ref="AA91">if(countifs({V$2:V$4;V$7:V$9;V$12:V$14;V$17:V$19;V$22:V$24;V$27:V$29;V$32:V$34},$A91)=0,"",countifs({V$2:V$4;V$7:V$9;V$12:V$14;V$17:V$19;V$22:V$24;V$27:V$29;V$32:V$34},$A91))</f>
        <v/>
      </c>
      <c r="AB91" s="2" t="str">
        <f t="array" ref="AB91">if(countifs({W$2:W$4;X$7:X$9;W$12:W$14;W$17:W$19;W$22:W$24;W$27:W$29;W$32:W$34},$A91)=0,"",countifs({W$2:W$4;X$7:X$9;W$12:W$14;W$17:W$19;W$22:W$24;W$27:W$29;W$32:W$34},$A91))</f>
        <v/>
      </c>
      <c r="AD91" s="2"/>
      <c r="AE91" s="15"/>
      <c r="AF91" s="15"/>
      <c r="AG91" s="15"/>
      <c r="AH91" s="15"/>
      <c r="AI91" s="15"/>
      <c r="AJ91" s="15"/>
      <c r="AK91" s="15"/>
      <c r="AL91" s="2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27"/>
    </row>
    <row r="92">
      <c r="A92" s="102"/>
      <c r="B92" s="102"/>
      <c r="C92" s="10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134"/>
    </row>
    <row r="93">
      <c r="A93" s="102"/>
      <c r="B93" s="102"/>
      <c r="C93" s="10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134"/>
    </row>
    <row r="94">
      <c r="A94" s="102"/>
      <c r="B94" s="102"/>
      <c r="C94" s="10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134"/>
    </row>
    <row r="95">
      <c r="A95" s="102"/>
      <c r="B95" s="102"/>
      <c r="C95" s="10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134"/>
    </row>
    <row r="96">
      <c r="A96" s="102"/>
      <c r="B96" s="102"/>
      <c r="C96" s="10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134"/>
    </row>
    <row r="97">
      <c r="A97" s="102"/>
      <c r="B97" s="102"/>
      <c r="C97" s="10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134"/>
    </row>
    <row r="98">
      <c r="A98" s="102"/>
      <c r="B98" s="102"/>
      <c r="C98" s="10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134"/>
    </row>
    <row r="99">
      <c r="A99" s="102"/>
      <c r="B99" s="102"/>
      <c r="C99" s="10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134"/>
    </row>
    <row r="100">
      <c r="A100" s="102"/>
      <c r="B100" s="102"/>
      <c r="C100" s="10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134"/>
    </row>
    <row r="101">
      <c r="A101" s="102"/>
      <c r="B101" s="102"/>
      <c r="C101" s="10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134"/>
    </row>
    <row r="102">
      <c r="A102" s="102"/>
      <c r="B102" s="102"/>
      <c r="C102" s="10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134"/>
    </row>
    <row r="103">
      <c r="A103" s="102"/>
      <c r="B103" s="102"/>
      <c r="C103" s="10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134"/>
    </row>
    <row r="104">
      <c r="A104" s="102"/>
      <c r="B104" s="102"/>
      <c r="C104" s="10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134"/>
    </row>
    <row r="105">
      <c r="A105" s="102"/>
      <c r="B105" s="102"/>
      <c r="C105" s="10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134"/>
    </row>
    <row r="106">
      <c r="A106" s="102"/>
      <c r="B106" s="102"/>
      <c r="C106" s="10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134"/>
    </row>
    <row r="107">
      <c r="A107" s="102"/>
      <c r="B107" s="102"/>
      <c r="C107" s="10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134"/>
    </row>
    <row r="108">
      <c r="A108" s="102"/>
      <c r="B108" s="102"/>
      <c r="C108" s="10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134"/>
    </row>
    <row r="109">
      <c r="A109" s="102"/>
      <c r="B109" s="102"/>
      <c r="C109" s="10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134"/>
    </row>
    <row r="110">
      <c r="A110" s="102"/>
      <c r="B110" s="102"/>
      <c r="C110" s="10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134"/>
    </row>
    <row r="111">
      <c r="A111" s="102"/>
      <c r="B111" s="102"/>
      <c r="C111" s="10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134"/>
    </row>
    <row r="112">
      <c r="A112" s="102"/>
      <c r="B112" s="102"/>
      <c r="C112" s="10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134"/>
    </row>
    <row r="113">
      <c r="A113" s="102"/>
      <c r="B113" s="102"/>
      <c r="C113" s="10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134"/>
    </row>
    <row r="114">
      <c r="A114" s="102"/>
      <c r="B114" s="102"/>
      <c r="C114" s="10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134"/>
    </row>
    <row r="115">
      <c r="A115" s="102"/>
      <c r="B115" s="102"/>
      <c r="C115" s="10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134"/>
    </row>
    <row r="116">
      <c r="A116" s="102"/>
      <c r="B116" s="102"/>
      <c r="C116" s="10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134"/>
    </row>
    <row r="117">
      <c r="A117" s="102"/>
      <c r="B117" s="102"/>
      <c r="C117" s="10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134"/>
    </row>
    <row r="118">
      <c r="A118" s="102"/>
      <c r="B118" s="102"/>
      <c r="C118" s="10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134"/>
    </row>
    <row r="119">
      <c r="A119" s="102"/>
      <c r="B119" s="102"/>
      <c r="C119" s="10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134"/>
    </row>
    <row r="120">
      <c r="A120" s="102"/>
      <c r="B120" s="102"/>
      <c r="C120" s="10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134"/>
    </row>
    <row r="121">
      <c r="A121" s="102"/>
      <c r="B121" s="102"/>
      <c r="C121" s="10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134"/>
    </row>
    <row r="122">
      <c r="A122" s="102"/>
      <c r="B122" s="102"/>
      <c r="C122" s="10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134"/>
    </row>
    <row r="123">
      <c r="A123" s="102"/>
      <c r="B123" s="102"/>
      <c r="C123" s="10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134"/>
    </row>
    <row r="124">
      <c r="A124" s="102"/>
      <c r="B124" s="102"/>
      <c r="C124" s="10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134"/>
    </row>
    <row r="125">
      <c r="A125" s="102"/>
      <c r="B125" s="102"/>
      <c r="C125" s="10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134"/>
    </row>
    <row r="126">
      <c r="A126" s="102"/>
      <c r="B126" s="102"/>
      <c r="C126" s="10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134"/>
    </row>
    <row r="127">
      <c r="A127" s="102"/>
      <c r="B127" s="102"/>
      <c r="C127" s="10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134"/>
    </row>
    <row r="128">
      <c r="A128" s="102"/>
      <c r="B128" s="102"/>
      <c r="C128" s="10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134"/>
    </row>
    <row r="129">
      <c r="A129" s="102"/>
      <c r="B129" s="102"/>
      <c r="C129" s="10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134"/>
    </row>
    <row r="130">
      <c r="A130" s="102"/>
      <c r="B130" s="102"/>
      <c r="C130" s="10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134"/>
    </row>
    <row r="131">
      <c r="A131" s="102"/>
      <c r="B131" s="102"/>
      <c r="C131" s="10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134"/>
    </row>
    <row r="132">
      <c r="A132" s="102"/>
      <c r="B132" s="102"/>
      <c r="C132" s="10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134"/>
    </row>
    <row r="133">
      <c r="A133" s="102"/>
      <c r="B133" s="102"/>
      <c r="C133" s="10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134"/>
    </row>
    <row r="134">
      <c r="A134" s="102"/>
      <c r="B134" s="102"/>
      <c r="C134" s="10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134"/>
    </row>
    <row r="135">
      <c r="A135" s="102"/>
      <c r="B135" s="102"/>
      <c r="C135" s="10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134"/>
    </row>
    <row r="136">
      <c r="A136" s="102"/>
      <c r="B136" s="102"/>
      <c r="C136" s="10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134"/>
    </row>
    <row r="137">
      <c r="A137" s="102"/>
      <c r="B137" s="102"/>
      <c r="C137" s="10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134"/>
    </row>
    <row r="138">
      <c r="A138" s="102"/>
      <c r="B138" s="102"/>
      <c r="C138" s="10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134"/>
    </row>
    <row r="139">
      <c r="A139" s="102"/>
      <c r="B139" s="102"/>
      <c r="C139" s="10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134"/>
    </row>
    <row r="140">
      <c r="A140" s="102"/>
      <c r="B140" s="102"/>
      <c r="C140" s="10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134"/>
    </row>
    <row r="141">
      <c r="A141" s="102"/>
      <c r="B141" s="102"/>
      <c r="C141" s="10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134"/>
    </row>
    <row r="142">
      <c r="A142" s="102"/>
      <c r="B142" s="102"/>
      <c r="C142" s="10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134"/>
    </row>
    <row r="143">
      <c r="A143" s="102"/>
      <c r="B143" s="102"/>
      <c r="C143" s="10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134"/>
    </row>
    <row r="144">
      <c r="A144" s="102"/>
      <c r="B144" s="102"/>
      <c r="C144" s="10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134"/>
    </row>
    <row r="145">
      <c r="A145" s="102"/>
      <c r="B145" s="102"/>
      <c r="C145" s="10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134"/>
    </row>
    <row r="146">
      <c r="A146" s="102"/>
      <c r="B146" s="102"/>
      <c r="C146" s="10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134"/>
    </row>
    <row r="147">
      <c r="A147" s="102"/>
      <c r="B147" s="102"/>
      <c r="C147" s="10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134"/>
    </row>
    <row r="148">
      <c r="A148" s="102"/>
      <c r="B148" s="102"/>
      <c r="C148" s="10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134"/>
    </row>
    <row r="149">
      <c r="A149" s="102"/>
      <c r="B149" s="102"/>
      <c r="C149" s="10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134"/>
    </row>
    <row r="150">
      <c r="A150" s="102"/>
      <c r="B150" s="102"/>
      <c r="C150" s="10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134"/>
    </row>
    <row r="151">
      <c r="A151" s="102"/>
      <c r="B151" s="102"/>
      <c r="C151" s="10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134"/>
    </row>
    <row r="152">
      <c r="A152" s="102"/>
      <c r="B152" s="102"/>
      <c r="C152" s="10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134"/>
    </row>
    <row r="153">
      <c r="A153" s="102"/>
      <c r="B153" s="102"/>
      <c r="C153" s="10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134"/>
    </row>
    <row r="154">
      <c r="A154" s="102"/>
      <c r="B154" s="102"/>
      <c r="C154" s="10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134"/>
    </row>
    <row r="155">
      <c r="A155" s="102"/>
      <c r="B155" s="102"/>
      <c r="C155" s="10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134"/>
    </row>
    <row r="156">
      <c r="A156" s="102"/>
      <c r="B156" s="102"/>
      <c r="C156" s="10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134"/>
    </row>
    <row r="157">
      <c r="A157" s="102"/>
      <c r="B157" s="102"/>
      <c r="C157" s="10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134"/>
    </row>
    <row r="158">
      <c r="A158" s="102"/>
      <c r="B158" s="102"/>
      <c r="C158" s="10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134"/>
    </row>
    <row r="159">
      <c r="A159" s="102"/>
      <c r="B159" s="102"/>
      <c r="C159" s="10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134"/>
    </row>
    <row r="160">
      <c r="A160" s="102"/>
      <c r="B160" s="102"/>
      <c r="C160" s="10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134"/>
    </row>
    <row r="161">
      <c r="A161" s="102"/>
      <c r="B161" s="102"/>
      <c r="C161" s="10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134"/>
    </row>
    <row r="162">
      <c r="A162" s="102"/>
      <c r="B162" s="102"/>
      <c r="C162" s="10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134"/>
    </row>
    <row r="163">
      <c r="A163" s="102"/>
      <c r="B163" s="102"/>
      <c r="C163" s="10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134"/>
    </row>
    <row r="164">
      <c r="A164" s="102"/>
      <c r="B164" s="102"/>
      <c r="C164" s="10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134"/>
    </row>
    <row r="165">
      <c r="A165" s="102"/>
      <c r="B165" s="102"/>
      <c r="C165" s="10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134"/>
    </row>
    <row r="166">
      <c r="A166" s="102"/>
      <c r="B166" s="102"/>
      <c r="C166" s="10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134"/>
    </row>
    <row r="167">
      <c r="A167" s="102"/>
      <c r="B167" s="102"/>
      <c r="C167" s="10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134"/>
    </row>
    <row r="168">
      <c r="A168" s="102"/>
      <c r="B168" s="102"/>
      <c r="C168" s="10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134"/>
    </row>
    <row r="169">
      <c r="A169" s="102"/>
      <c r="B169" s="102"/>
      <c r="C169" s="10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134"/>
    </row>
    <row r="170">
      <c r="A170" s="102"/>
      <c r="B170" s="102"/>
      <c r="C170" s="10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134"/>
    </row>
    <row r="171">
      <c r="A171" s="102"/>
      <c r="B171" s="102"/>
      <c r="C171" s="10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134"/>
    </row>
    <row r="172">
      <c r="A172" s="102"/>
      <c r="B172" s="102"/>
      <c r="C172" s="10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134"/>
    </row>
    <row r="173">
      <c r="A173" s="102"/>
      <c r="B173" s="102"/>
      <c r="C173" s="10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134"/>
    </row>
    <row r="174">
      <c r="A174" s="102"/>
      <c r="B174" s="102"/>
      <c r="C174" s="10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134"/>
    </row>
    <row r="175">
      <c r="A175" s="102"/>
      <c r="B175" s="102"/>
      <c r="C175" s="10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134"/>
    </row>
    <row r="176">
      <c r="A176" s="102"/>
      <c r="B176" s="102"/>
      <c r="C176" s="10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134"/>
    </row>
    <row r="177">
      <c r="A177" s="102"/>
      <c r="B177" s="102"/>
      <c r="C177" s="10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134"/>
    </row>
    <row r="178">
      <c r="A178" s="102"/>
      <c r="B178" s="102"/>
      <c r="C178" s="10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134"/>
    </row>
    <row r="179">
      <c r="A179" s="102"/>
      <c r="B179" s="102"/>
      <c r="C179" s="10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134"/>
    </row>
    <row r="180">
      <c r="A180" s="102"/>
      <c r="B180" s="102"/>
      <c r="C180" s="10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134"/>
    </row>
    <row r="181">
      <c r="A181" s="102"/>
      <c r="B181" s="102"/>
      <c r="C181" s="10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134"/>
    </row>
    <row r="182">
      <c r="A182" s="102"/>
      <c r="B182" s="102"/>
      <c r="C182" s="10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134"/>
    </row>
    <row r="183">
      <c r="A183" s="102"/>
      <c r="B183" s="102"/>
      <c r="C183" s="10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134"/>
    </row>
    <row r="184">
      <c r="A184" s="102"/>
      <c r="B184" s="102"/>
      <c r="C184" s="10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134"/>
    </row>
    <row r="185">
      <c r="A185" s="102"/>
      <c r="B185" s="102"/>
      <c r="C185" s="10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134"/>
    </row>
    <row r="186">
      <c r="A186" s="102"/>
      <c r="B186" s="102"/>
      <c r="C186" s="10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134"/>
    </row>
    <row r="187">
      <c r="A187" s="102"/>
      <c r="B187" s="102"/>
      <c r="C187" s="10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134"/>
    </row>
    <row r="188">
      <c r="A188" s="102"/>
      <c r="B188" s="102"/>
      <c r="C188" s="10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134"/>
    </row>
    <row r="189">
      <c r="A189" s="102"/>
      <c r="B189" s="102"/>
      <c r="C189" s="10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134"/>
    </row>
    <row r="190">
      <c r="A190" s="102"/>
      <c r="B190" s="102"/>
      <c r="C190" s="10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134"/>
    </row>
    <row r="191">
      <c r="A191" s="102"/>
      <c r="B191" s="102"/>
      <c r="C191" s="10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134"/>
    </row>
    <row r="192">
      <c r="A192" s="102"/>
      <c r="B192" s="102"/>
      <c r="C192" s="10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134"/>
    </row>
    <row r="193">
      <c r="A193" s="102"/>
      <c r="B193" s="102"/>
      <c r="C193" s="10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134"/>
    </row>
    <row r="194">
      <c r="A194" s="102"/>
      <c r="B194" s="102"/>
      <c r="C194" s="10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134"/>
    </row>
    <row r="195">
      <c r="A195" s="102"/>
      <c r="B195" s="102"/>
      <c r="C195" s="10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134"/>
    </row>
    <row r="196">
      <c r="A196" s="102"/>
      <c r="B196" s="102"/>
      <c r="C196" s="10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134"/>
    </row>
    <row r="197">
      <c r="A197" s="102"/>
      <c r="B197" s="102"/>
      <c r="C197" s="10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134"/>
    </row>
    <row r="198">
      <c r="A198" s="102"/>
      <c r="B198" s="102"/>
      <c r="C198" s="10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134"/>
    </row>
    <row r="199">
      <c r="A199" s="102"/>
      <c r="B199" s="102"/>
      <c r="C199" s="10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134"/>
    </row>
    <row r="200">
      <c r="A200" s="102"/>
      <c r="B200" s="102"/>
      <c r="C200" s="10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134"/>
    </row>
    <row r="201">
      <c r="A201" s="102"/>
      <c r="B201" s="102"/>
      <c r="C201" s="10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134"/>
    </row>
    <row r="202">
      <c r="A202" s="102"/>
      <c r="B202" s="102"/>
      <c r="C202" s="10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134"/>
    </row>
    <row r="203">
      <c r="A203" s="102"/>
      <c r="B203" s="102"/>
      <c r="C203" s="10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134"/>
    </row>
    <row r="204">
      <c r="A204" s="102"/>
      <c r="B204" s="102"/>
      <c r="C204" s="10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134"/>
    </row>
    <row r="205">
      <c r="A205" s="102"/>
      <c r="B205" s="102"/>
      <c r="C205" s="10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134"/>
    </row>
    <row r="206">
      <c r="A206" s="102"/>
      <c r="B206" s="102"/>
      <c r="C206" s="10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134"/>
    </row>
    <row r="207">
      <c r="A207" s="102"/>
      <c r="B207" s="102"/>
      <c r="C207" s="10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134"/>
    </row>
    <row r="208">
      <c r="A208" s="102"/>
      <c r="B208" s="102"/>
      <c r="C208" s="10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134"/>
    </row>
    <row r="209">
      <c r="A209" s="102"/>
      <c r="B209" s="102"/>
      <c r="C209" s="10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134"/>
    </row>
    <row r="210">
      <c r="A210" s="102"/>
      <c r="B210" s="102"/>
      <c r="C210" s="10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134"/>
    </row>
    <row r="211">
      <c r="A211" s="102"/>
      <c r="B211" s="102"/>
      <c r="C211" s="10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134"/>
    </row>
    <row r="212">
      <c r="A212" s="102"/>
      <c r="B212" s="102"/>
      <c r="C212" s="10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134"/>
    </row>
    <row r="213">
      <c r="A213" s="102"/>
      <c r="B213" s="102"/>
      <c r="C213" s="10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134"/>
    </row>
    <row r="214">
      <c r="A214" s="102"/>
      <c r="B214" s="102"/>
      <c r="C214" s="10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134"/>
    </row>
    <row r="215">
      <c r="A215" s="102"/>
      <c r="B215" s="102"/>
      <c r="C215" s="10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134"/>
    </row>
    <row r="216">
      <c r="A216" s="102"/>
      <c r="B216" s="102"/>
      <c r="C216" s="10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134"/>
    </row>
    <row r="217">
      <c r="A217" s="102"/>
      <c r="B217" s="102"/>
      <c r="C217" s="10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134"/>
    </row>
    <row r="218">
      <c r="A218" s="102"/>
      <c r="B218" s="102"/>
      <c r="C218" s="10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134"/>
    </row>
    <row r="219">
      <c r="A219" s="102"/>
      <c r="B219" s="102"/>
      <c r="C219" s="10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134"/>
    </row>
    <row r="220">
      <c r="A220" s="102"/>
      <c r="B220" s="102"/>
      <c r="C220" s="10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134"/>
    </row>
    <row r="221">
      <c r="A221" s="102"/>
      <c r="B221" s="102"/>
      <c r="C221" s="10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134"/>
    </row>
    <row r="222">
      <c r="A222" s="102"/>
      <c r="B222" s="102"/>
      <c r="C222" s="10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134"/>
    </row>
    <row r="223">
      <c r="A223" s="102"/>
      <c r="B223" s="102"/>
      <c r="C223" s="10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134"/>
    </row>
    <row r="224">
      <c r="A224" s="102"/>
      <c r="B224" s="102"/>
      <c r="C224" s="10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134"/>
    </row>
    <row r="225">
      <c r="A225" s="102"/>
      <c r="B225" s="102"/>
      <c r="C225" s="10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134"/>
    </row>
    <row r="226">
      <c r="A226" s="102"/>
      <c r="B226" s="102"/>
      <c r="C226" s="10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134"/>
    </row>
    <row r="227">
      <c r="A227" s="102"/>
      <c r="B227" s="102"/>
      <c r="C227" s="10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134"/>
    </row>
    <row r="228">
      <c r="A228" s="102"/>
      <c r="B228" s="102"/>
      <c r="C228" s="10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134"/>
    </row>
    <row r="229">
      <c r="A229" s="102"/>
      <c r="B229" s="102"/>
      <c r="C229" s="10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134"/>
    </row>
    <row r="230">
      <c r="A230" s="102"/>
      <c r="B230" s="102"/>
      <c r="C230" s="10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134"/>
    </row>
    <row r="231">
      <c r="A231" s="102"/>
      <c r="B231" s="102"/>
      <c r="C231" s="10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134"/>
    </row>
    <row r="232">
      <c r="A232" s="102"/>
      <c r="B232" s="102"/>
      <c r="C232" s="10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134"/>
    </row>
    <row r="233">
      <c r="A233" s="102"/>
      <c r="B233" s="102"/>
      <c r="C233" s="10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134"/>
    </row>
    <row r="234">
      <c r="A234" s="102"/>
      <c r="B234" s="102"/>
      <c r="C234" s="10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134"/>
    </row>
    <row r="235">
      <c r="A235" s="102"/>
      <c r="B235" s="102"/>
      <c r="C235" s="10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134"/>
    </row>
    <row r="236">
      <c r="A236" s="102"/>
      <c r="B236" s="102"/>
      <c r="C236" s="10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134"/>
    </row>
    <row r="237">
      <c r="A237" s="102"/>
      <c r="B237" s="102"/>
      <c r="C237" s="10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134"/>
    </row>
    <row r="238">
      <c r="A238" s="102"/>
      <c r="B238" s="102"/>
      <c r="C238" s="10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134"/>
    </row>
    <row r="239">
      <c r="A239" s="102"/>
      <c r="B239" s="102"/>
      <c r="C239" s="10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134"/>
    </row>
    <row r="240">
      <c r="A240" s="102"/>
      <c r="B240" s="102"/>
      <c r="C240" s="10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134"/>
    </row>
    <row r="241">
      <c r="A241" s="102"/>
      <c r="B241" s="102"/>
      <c r="C241" s="10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134"/>
    </row>
    <row r="242">
      <c r="A242" s="102"/>
      <c r="B242" s="102"/>
      <c r="C242" s="10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134"/>
    </row>
    <row r="243">
      <c r="A243" s="102"/>
      <c r="B243" s="102"/>
      <c r="C243" s="10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134"/>
    </row>
    <row r="244">
      <c r="A244" s="102"/>
      <c r="B244" s="102"/>
      <c r="C244" s="10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134"/>
    </row>
    <row r="245">
      <c r="A245" s="102"/>
      <c r="B245" s="102"/>
      <c r="C245" s="10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134"/>
    </row>
    <row r="246">
      <c r="A246" s="102"/>
      <c r="B246" s="102"/>
      <c r="C246" s="10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134"/>
    </row>
    <row r="247">
      <c r="A247" s="102"/>
      <c r="B247" s="102"/>
      <c r="C247" s="10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134"/>
    </row>
    <row r="248">
      <c r="A248" s="102"/>
      <c r="B248" s="102"/>
      <c r="C248" s="10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134"/>
    </row>
    <row r="249">
      <c r="A249" s="102"/>
      <c r="B249" s="102"/>
      <c r="C249" s="10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134"/>
    </row>
    <row r="250">
      <c r="A250" s="102"/>
      <c r="B250" s="102"/>
      <c r="C250" s="10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134"/>
    </row>
    <row r="251">
      <c r="A251" s="102"/>
      <c r="B251" s="102"/>
      <c r="C251" s="10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134"/>
    </row>
    <row r="252">
      <c r="A252" s="102"/>
      <c r="B252" s="102"/>
      <c r="C252" s="10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134"/>
    </row>
    <row r="253">
      <c r="A253" s="102"/>
      <c r="B253" s="102"/>
      <c r="C253" s="10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134"/>
    </row>
    <row r="254">
      <c r="A254" s="102"/>
      <c r="B254" s="102"/>
      <c r="C254" s="10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134"/>
    </row>
    <row r="255">
      <c r="A255" s="102"/>
      <c r="B255" s="102"/>
      <c r="C255" s="10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134"/>
    </row>
    <row r="256">
      <c r="A256" s="102"/>
      <c r="B256" s="102"/>
      <c r="C256" s="10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134"/>
    </row>
    <row r="257">
      <c r="A257" s="102"/>
      <c r="B257" s="102"/>
      <c r="C257" s="10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134"/>
    </row>
    <row r="258">
      <c r="A258" s="102"/>
      <c r="B258" s="102"/>
      <c r="C258" s="10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134"/>
    </row>
    <row r="259">
      <c r="A259" s="102"/>
      <c r="B259" s="102"/>
      <c r="C259" s="10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134"/>
    </row>
    <row r="260">
      <c r="A260" s="102"/>
      <c r="B260" s="102"/>
      <c r="C260" s="10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134"/>
    </row>
    <row r="261">
      <c r="A261" s="102"/>
      <c r="B261" s="102"/>
      <c r="C261" s="10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134"/>
    </row>
    <row r="262">
      <c r="A262" s="102"/>
      <c r="B262" s="102"/>
      <c r="C262" s="10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134"/>
    </row>
    <row r="263">
      <c r="A263" s="102"/>
      <c r="B263" s="102"/>
      <c r="C263" s="10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134"/>
    </row>
    <row r="264">
      <c r="A264" s="102"/>
      <c r="B264" s="102"/>
      <c r="C264" s="10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134"/>
    </row>
    <row r="265">
      <c r="A265" s="102"/>
      <c r="B265" s="102"/>
      <c r="C265" s="10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134"/>
    </row>
    <row r="266">
      <c r="A266" s="102"/>
      <c r="B266" s="102"/>
      <c r="C266" s="10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134"/>
    </row>
    <row r="267">
      <c r="A267" s="102"/>
      <c r="B267" s="102"/>
      <c r="C267" s="10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134"/>
    </row>
    <row r="268">
      <c r="A268" s="102"/>
      <c r="B268" s="102"/>
      <c r="C268" s="10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134"/>
    </row>
    <row r="269">
      <c r="A269" s="102"/>
      <c r="B269" s="102"/>
      <c r="C269" s="10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134"/>
    </row>
    <row r="270">
      <c r="A270" s="102"/>
      <c r="B270" s="102"/>
      <c r="C270" s="10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134"/>
    </row>
    <row r="271">
      <c r="A271" s="102"/>
      <c r="B271" s="102"/>
      <c r="C271" s="10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134"/>
    </row>
    <row r="272">
      <c r="A272" s="102"/>
      <c r="B272" s="102"/>
      <c r="C272" s="10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134"/>
    </row>
    <row r="273">
      <c r="A273" s="102"/>
      <c r="B273" s="102"/>
      <c r="C273" s="10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134"/>
    </row>
    <row r="274">
      <c r="A274" s="102"/>
      <c r="B274" s="102"/>
      <c r="C274" s="10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134"/>
    </row>
    <row r="275">
      <c r="A275" s="102"/>
      <c r="B275" s="102"/>
      <c r="C275" s="10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134"/>
    </row>
    <row r="276">
      <c r="A276" s="102"/>
      <c r="B276" s="102"/>
      <c r="C276" s="10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134"/>
    </row>
    <row r="277">
      <c r="A277" s="102"/>
      <c r="B277" s="102"/>
      <c r="C277" s="10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134"/>
    </row>
    <row r="278">
      <c r="A278" s="102"/>
      <c r="B278" s="102"/>
      <c r="C278" s="10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134"/>
    </row>
    <row r="279">
      <c r="A279" s="102"/>
      <c r="B279" s="102"/>
      <c r="C279" s="10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134"/>
    </row>
    <row r="280">
      <c r="A280" s="102"/>
      <c r="B280" s="102"/>
      <c r="C280" s="10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134"/>
    </row>
    <row r="281">
      <c r="A281" s="102"/>
      <c r="B281" s="102"/>
      <c r="C281" s="10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134"/>
    </row>
    <row r="282">
      <c r="A282" s="102"/>
      <c r="B282" s="102"/>
      <c r="C282" s="10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134"/>
    </row>
    <row r="283">
      <c r="A283" s="102"/>
      <c r="B283" s="102"/>
      <c r="C283" s="10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134"/>
    </row>
    <row r="284">
      <c r="A284" s="102"/>
      <c r="B284" s="102"/>
      <c r="C284" s="10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134"/>
    </row>
    <row r="285">
      <c r="A285" s="102"/>
      <c r="B285" s="102"/>
      <c r="C285" s="10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134"/>
    </row>
    <row r="286">
      <c r="A286" s="102"/>
      <c r="B286" s="102"/>
      <c r="C286" s="10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134"/>
    </row>
    <row r="287">
      <c r="A287" s="102"/>
      <c r="B287" s="102"/>
      <c r="C287" s="10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134"/>
    </row>
    <row r="288">
      <c r="A288" s="102"/>
      <c r="B288" s="102"/>
      <c r="C288" s="10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134"/>
    </row>
    <row r="289">
      <c r="A289" s="102"/>
      <c r="B289" s="102"/>
      <c r="C289" s="10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134"/>
    </row>
    <row r="290">
      <c r="A290" s="102"/>
      <c r="B290" s="102"/>
      <c r="C290" s="10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134"/>
    </row>
    <row r="291">
      <c r="A291" s="102"/>
      <c r="B291" s="102"/>
      <c r="C291" s="10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134"/>
    </row>
    <row r="292">
      <c r="A292" s="102"/>
      <c r="B292" s="102"/>
      <c r="C292" s="10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134"/>
    </row>
    <row r="293">
      <c r="A293" s="102"/>
      <c r="B293" s="102"/>
      <c r="C293" s="10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134"/>
    </row>
    <row r="294">
      <c r="A294" s="102"/>
      <c r="B294" s="102"/>
      <c r="C294" s="10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134"/>
    </row>
    <row r="295">
      <c r="A295" s="102"/>
      <c r="B295" s="102"/>
      <c r="C295" s="10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134"/>
    </row>
    <row r="296">
      <c r="A296" s="102"/>
      <c r="B296" s="102"/>
      <c r="C296" s="10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134"/>
    </row>
    <row r="297">
      <c r="A297" s="102"/>
      <c r="B297" s="102"/>
      <c r="C297" s="10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134"/>
    </row>
    <row r="298">
      <c r="A298" s="102"/>
      <c r="B298" s="102"/>
      <c r="C298" s="10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134"/>
    </row>
    <row r="299">
      <c r="A299" s="102"/>
      <c r="B299" s="102"/>
      <c r="C299" s="10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134"/>
    </row>
    <row r="300">
      <c r="A300" s="102"/>
      <c r="B300" s="102"/>
      <c r="C300" s="10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134"/>
    </row>
    <row r="301">
      <c r="A301" s="102"/>
      <c r="B301" s="102"/>
      <c r="C301" s="10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134"/>
    </row>
    <row r="302">
      <c r="A302" s="102"/>
      <c r="B302" s="102"/>
      <c r="C302" s="10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134"/>
    </row>
    <row r="303">
      <c r="A303" s="102"/>
      <c r="B303" s="102"/>
      <c r="C303" s="10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134"/>
    </row>
    <row r="304">
      <c r="A304" s="102"/>
      <c r="B304" s="102"/>
      <c r="C304" s="10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134"/>
    </row>
    <row r="305">
      <c r="A305" s="102"/>
      <c r="B305" s="102"/>
      <c r="C305" s="10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134"/>
    </row>
    <row r="306">
      <c r="A306" s="102"/>
      <c r="B306" s="102"/>
      <c r="C306" s="10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134"/>
    </row>
    <row r="307">
      <c r="A307" s="102"/>
      <c r="B307" s="102"/>
      <c r="C307" s="10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134"/>
    </row>
    <row r="308">
      <c r="A308" s="102"/>
      <c r="B308" s="102"/>
      <c r="C308" s="10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134"/>
    </row>
    <row r="309">
      <c r="A309" s="102"/>
      <c r="B309" s="102"/>
      <c r="C309" s="10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134"/>
    </row>
    <row r="310">
      <c r="A310" s="102"/>
      <c r="B310" s="102"/>
      <c r="C310" s="10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134"/>
    </row>
    <row r="311">
      <c r="A311" s="102"/>
      <c r="B311" s="102"/>
      <c r="C311" s="10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134"/>
    </row>
    <row r="312">
      <c r="A312" s="102"/>
      <c r="B312" s="102"/>
      <c r="C312" s="10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134"/>
    </row>
    <row r="313">
      <c r="A313" s="102"/>
      <c r="B313" s="102"/>
      <c r="C313" s="10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134"/>
    </row>
    <row r="314">
      <c r="A314" s="102"/>
      <c r="B314" s="102"/>
      <c r="C314" s="10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134"/>
    </row>
    <row r="315">
      <c r="A315" s="102"/>
      <c r="B315" s="102"/>
      <c r="C315" s="10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134"/>
    </row>
    <row r="316">
      <c r="A316" s="102"/>
      <c r="B316" s="102"/>
      <c r="C316" s="10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134"/>
    </row>
    <row r="317">
      <c r="A317" s="102"/>
      <c r="B317" s="102"/>
      <c r="C317" s="10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134"/>
    </row>
    <row r="318">
      <c r="A318" s="102"/>
      <c r="B318" s="102"/>
      <c r="C318" s="10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134"/>
    </row>
    <row r="319">
      <c r="A319" s="102"/>
      <c r="B319" s="102"/>
      <c r="C319" s="10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134"/>
    </row>
    <row r="320">
      <c r="A320" s="102"/>
      <c r="B320" s="102"/>
      <c r="C320" s="10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134"/>
    </row>
    <row r="321">
      <c r="A321" s="102"/>
      <c r="B321" s="102"/>
      <c r="C321" s="10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134"/>
    </row>
    <row r="322">
      <c r="A322" s="102"/>
      <c r="B322" s="102"/>
      <c r="C322" s="10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134"/>
    </row>
    <row r="323">
      <c r="A323" s="102"/>
      <c r="B323" s="102"/>
      <c r="C323" s="10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134"/>
    </row>
    <row r="324">
      <c r="A324" s="102"/>
      <c r="B324" s="102"/>
      <c r="C324" s="10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134"/>
    </row>
    <row r="325">
      <c r="A325" s="102"/>
      <c r="B325" s="102"/>
      <c r="C325" s="10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134"/>
    </row>
    <row r="326">
      <c r="A326" s="102"/>
      <c r="B326" s="102"/>
      <c r="C326" s="10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134"/>
    </row>
    <row r="327">
      <c r="A327" s="102"/>
      <c r="B327" s="102"/>
      <c r="C327" s="10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134"/>
    </row>
    <row r="328">
      <c r="A328" s="102"/>
      <c r="B328" s="102"/>
      <c r="C328" s="10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134"/>
    </row>
    <row r="329">
      <c r="A329" s="102"/>
      <c r="B329" s="102"/>
      <c r="C329" s="10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134"/>
    </row>
    <row r="330">
      <c r="A330" s="102"/>
      <c r="B330" s="102"/>
      <c r="C330" s="10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134"/>
    </row>
    <row r="331">
      <c r="A331" s="102"/>
      <c r="B331" s="102"/>
      <c r="C331" s="10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134"/>
    </row>
    <row r="332">
      <c r="A332" s="102"/>
      <c r="B332" s="102"/>
      <c r="C332" s="10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134"/>
    </row>
    <row r="333">
      <c r="A333" s="102"/>
      <c r="B333" s="102"/>
      <c r="C333" s="10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134"/>
    </row>
    <row r="334">
      <c r="A334" s="102"/>
      <c r="B334" s="102"/>
      <c r="C334" s="10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134"/>
    </row>
    <row r="335">
      <c r="A335" s="102"/>
      <c r="B335" s="102"/>
      <c r="C335" s="10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134"/>
    </row>
    <row r="336">
      <c r="A336" s="102"/>
      <c r="B336" s="102"/>
      <c r="C336" s="10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134"/>
    </row>
    <row r="337">
      <c r="A337" s="102"/>
      <c r="B337" s="102"/>
      <c r="C337" s="10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134"/>
    </row>
    <row r="338">
      <c r="A338" s="102"/>
      <c r="B338" s="102"/>
      <c r="C338" s="10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134"/>
    </row>
    <row r="339">
      <c r="A339" s="102"/>
      <c r="B339" s="102"/>
      <c r="C339" s="10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134"/>
    </row>
    <row r="340">
      <c r="A340" s="102"/>
      <c r="B340" s="102"/>
      <c r="C340" s="10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134"/>
    </row>
    <row r="341">
      <c r="A341" s="102"/>
      <c r="B341" s="102"/>
      <c r="C341" s="10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134"/>
    </row>
    <row r="342">
      <c r="A342" s="102"/>
      <c r="B342" s="102"/>
      <c r="C342" s="10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134"/>
    </row>
    <row r="343">
      <c r="A343" s="102"/>
      <c r="B343" s="102"/>
      <c r="C343" s="10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134"/>
    </row>
    <row r="344">
      <c r="A344" s="102"/>
      <c r="B344" s="102"/>
      <c r="C344" s="10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134"/>
    </row>
    <row r="345">
      <c r="A345" s="102"/>
      <c r="B345" s="102"/>
      <c r="C345" s="10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134"/>
    </row>
    <row r="346">
      <c r="A346" s="102"/>
      <c r="B346" s="102"/>
      <c r="C346" s="10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134"/>
    </row>
    <row r="347">
      <c r="A347" s="102"/>
      <c r="B347" s="102"/>
      <c r="C347" s="10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134"/>
    </row>
    <row r="348">
      <c r="A348" s="102"/>
      <c r="B348" s="102"/>
      <c r="C348" s="10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134"/>
    </row>
    <row r="349">
      <c r="A349" s="102"/>
      <c r="B349" s="102"/>
      <c r="C349" s="10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134"/>
    </row>
    <row r="350">
      <c r="A350" s="102"/>
      <c r="B350" s="102"/>
      <c r="C350" s="10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134"/>
    </row>
    <row r="351">
      <c r="A351" s="102"/>
      <c r="B351" s="102"/>
      <c r="C351" s="10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134"/>
    </row>
    <row r="352">
      <c r="A352" s="102"/>
      <c r="B352" s="102"/>
      <c r="C352" s="10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134"/>
    </row>
    <row r="353">
      <c r="A353" s="102"/>
      <c r="B353" s="102"/>
      <c r="C353" s="10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134"/>
    </row>
    <row r="354">
      <c r="A354" s="102"/>
      <c r="B354" s="102"/>
      <c r="C354" s="10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134"/>
    </row>
    <row r="355">
      <c r="A355" s="102"/>
      <c r="B355" s="102"/>
      <c r="C355" s="10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134"/>
    </row>
    <row r="356">
      <c r="A356" s="102"/>
      <c r="B356" s="102"/>
      <c r="C356" s="10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134"/>
    </row>
    <row r="357">
      <c r="A357" s="102"/>
      <c r="B357" s="102"/>
      <c r="C357" s="10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134"/>
    </row>
    <row r="358">
      <c r="A358" s="102"/>
      <c r="B358" s="102"/>
      <c r="C358" s="10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134"/>
    </row>
    <row r="359">
      <c r="A359" s="102"/>
      <c r="B359" s="102"/>
      <c r="C359" s="10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134"/>
    </row>
    <row r="360">
      <c r="A360" s="102"/>
      <c r="B360" s="102"/>
      <c r="C360" s="10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134"/>
    </row>
    <row r="361">
      <c r="A361" s="102"/>
      <c r="B361" s="102"/>
      <c r="C361" s="10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134"/>
    </row>
    <row r="362">
      <c r="A362" s="102"/>
      <c r="B362" s="102"/>
      <c r="C362" s="10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134"/>
    </row>
    <row r="363">
      <c r="A363" s="102"/>
      <c r="B363" s="102"/>
      <c r="C363" s="10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134"/>
    </row>
    <row r="364">
      <c r="A364" s="102"/>
      <c r="B364" s="102"/>
      <c r="C364" s="10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134"/>
    </row>
    <row r="365">
      <c r="A365" s="102"/>
      <c r="B365" s="102"/>
      <c r="C365" s="10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134"/>
    </row>
    <row r="366">
      <c r="A366" s="102"/>
      <c r="B366" s="102"/>
      <c r="C366" s="10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134"/>
    </row>
    <row r="367">
      <c r="A367" s="102"/>
      <c r="B367" s="102"/>
      <c r="C367" s="10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134"/>
    </row>
    <row r="368">
      <c r="A368" s="102"/>
      <c r="B368" s="102"/>
      <c r="C368" s="10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134"/>
    </row>
    <row r="369">
      <c r="A369" s="102"/>
      <c r="B369" s="102"/>
      <c r="C369" s="10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134"/>
    </row>
    <row r="370">
      <c r="A370" s="102"/>
      <c r="B370" s="102"/>
      <c r="C370" s="10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134"/>
    </row>
    <row r="371">
      <c r="A371" s="102"/>
      <c r="B371" s="102"/>
      <c r="C371" s="10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134"/>
    </row>
    <row r="372">
      <c r="A372" s="102"/>
      <c r="B372" s="102"/>
      <c r="C372" s="10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134"/>
    </row>
    <row r="373">
      <c r="A373" s="102"/>
      <c r="B373" s="102"/>
      <c r="C373" s="10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134"/>
    </row>
    <row r="374">
      <c r="A374" s="102"/>
      <c r="B374" s="102"/>
      <c r="C374" s="10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134"/>
    </row>
    <row r="375">
      <c r="A375" s="102"/>
      <c r="B375" s="102"/>
      <c r="C375" s="10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134"/>
    </row>
    <row r="376">
      <c r="A376" s="102"/>
      <c r="B376" s="102"/>
      <c r="C376" s="10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134"/>
    </row>
    <row r="377">
      <c r="A377" s="102"/>
      <c r="B377" s="102"/>
      <c r="C377" s="10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134"/>
    </row>
    <row r="378">
      <c r="A378" s="102"/>
      <c r="B378" s="102"/>
      <c r="C378" s="10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134"/>
    </row>
    <row r="379">
      <c r="A379" s="102"/>
      <c r="B379" s="102"/>
      <c r="C379" s="10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134"/>
    </row>
    <row r="380">
      <c r="A380" s="102"/>
      <c r="B380" s="102"/>
      <c r="C380" s="10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134"/>
    </row>
    <row r="381">
      <c r="A381" s="102"/>
      <c r="B381" s="102"/>
      <c r="C381" s="10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134"/>
    </row>
    <row r="382">
      <c r="A382" s="102"/>
      <c r="B382" s="102"/>
      <c r="C382" s="10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134"/>
    </row>
    <row r="383">
      <c r="A383" s="102"/>
      <c r="B383" s="102"/>
      <c r="C383" s="10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134"/>
    </row>
    <row r="384">
      <c r="A384" s="102"/>
      <c r="B384" s="102"/>
      <c r="C384" s="10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134"/>
    </row>
    <row r="385">
      <c r="A385" s="102"/>
      <c r="B385" s="102"/>
      <c r="C385" s="10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134"/>
    </row>
    <row r="386">
      <c r="A386" s="102"/>
      <c r="B386" s="102"/>
      <c r="C386" s="10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134"/>
    </row>
    <row r="387">
      <c r="A387" s="102"/>
      <c r="B387" s="102"/>
      <c r="C387" s="10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134"/>
    </row>
    <row r="388">
      <c r="A388" s="102"/>
      <c r="B388" s="102"/>
      <c r="C388" s="10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134"/>
    </row>
    <row r="389">
      <c r="A389" s="102"/>
      <c r="B389" s="102"/>
      <c r="C389" s="10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134"/>
    </row>
    <row r="390">
      <c r="A390" s="102"/>
      <c r="B390" s="102"/>
      <c r="C390" s="10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134"/>
    </row>
    <row r="391">
      <c r="A391" s="102"/>
      <c r="B391" s="102"/>
      <c r="C391" s="10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134"/>
    </row>
    <row r="392">
      <c r="A392" s="102"/>
      <c r="B392" s="102"/>
      <c r="C392" s="10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134"/>
    </row>
    <row r="393">
      <c r="A393" s="102"/>
      <c r="B393" s="102"/>
      <c r="C393" s="10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134"/>
    </row>
    <row r="394">
      <c r="A394" s="102"/>
      <c r="B394" s="102"/>
      <c r="C394" s="10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134"/>
    </row>
    <row r="395">
      <c r="A395" s="102"/>
      <c r="B395" s="102"/>
      <c r="C395" s="10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134"/>
    </row>
    <row r="396">
      <c r="A396" s="102"/>
      <c r="B396" s="102"/>
      <c r="C396" s="10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134"/>
    </row>
    <row r="397">
      <c r="A397" s="102"/>
      <c r="B397" s="102"/>
      <c r="C397" s="10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134"/>
    </row>
    <row r="398">
      <c r="A398" s="102"/>
      <c r="B398" s="102"/>
      <c r="C398" s="10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134"/>
    </row>
    <row r="399">
      <c r="A399" s="102"/>
      <c r="B399" s="102"/>
      <c r="C399" s="10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134"/>
    </row>
    <row r="400">
      <c r="A400" s="102"/>
      <c r="B400" s="102"/>
      <c r="C400" s="10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134"/>
    </row>
    <row r="401">
      <c r="A401" s="102"/>
      <c r="B401" s="102"/>
      <c r="C401" s="10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134"/>
    </row>
    <row r="402">
      <c r="A402" s="102"/>
      <c r="B402" s="102"/>
      <c r="C402" s="10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134"/>
    </row>
    <row r="403">
      <c r="A403" s="102"/>
      <c r="B403" s="102"/>
      <c r="C403" s="10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134"/>
    </row>
    <row r="404">
      <c r="A404" s="102"/>
      <c r="B404" s="102"/>
      <c r="C404" s="10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134"/>
    </row>
    <row r="405">
      <c r="A405" s="102"/>
      <c r="B405" s="102"/>
      <c r="C405" s="10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134"/>
    </row>
    <row r="406">
      <c r="A406" s="102"/>
      <c r="B406" s="102"/>
      <c r="C406" s="10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134"/>
    </row>
    <row r="407">
      <c r="A407" s="102"/>
      <c r="B407" s="102"/>
      <c r="C407" s="10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134"/>
    </row>
    <row r="408">
      <c r="A408" s="102"/>
      <c r="B408" s="102"/>
      <c r="C408" s="10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134"/>
    </row>
    <row r="409">
      <c r="A409" s="102"/>
      <c r="B409" s="102"/>
      <c r="C409" s="10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134"/>
    </row>
    <row r="410">
      <c r="A410" s="102"/>
      <c r="B410" s="102"/>
      <c r="C410" s="10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134"/>
    </row>
    <row r="411">
      <c r="A411" s="102"/>
      <c r="B411" s="102"/>
      <c r="C411" s="10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134"/>
    </row>
    <row r="412">
      <c r="A412" s="102"/>
      <c r="B412" s="102"/>
      <c r="C412" s="10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134"/>
    </row>
    <row r="413">
      <c r="A413" s="102"/>
      <c r="B413" s="102"/>
      <c r="C413" s="10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134"/>
    </row>
    <row r="414">
      <c r="A414" s="102"/>
      <c r="B414" s="102"/>
      <c r="C414" s="10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134"/>
    </row>
    <row r="415">
      <c r="A415" s="102"/>
      <c r="B415" s="102"/>
      <c r="C415" s="10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134"/>
    </row>
    <row r="416">
      <c r="A416" s="102"/>
      <c r="B416" s="102"/>
      <c r="C416" s="10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134"/>
    </row>
    <row r="417">
      <c r="A417" s="102"/>
      <c r="B417" s="102"/>
      <c r="C417" s="10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134"/>
    </row>
    <row r="418">
      <c r="A418" s="102"/>
      <c r="B418" s="102"/>
      <c r="C418" s="10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134"/>
    </row>
    <row r="419">
      <c r="A419" s="102"/>
      <c r="B419" s="102"/>
      <c r="C419" s="10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134"/>
    </row>
    <row r="420">
      <c r="A420" s="102"/>
      <c r="B420" s="102"/>
      <c r="C420" s="10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134"/>
    </row>
    <row r="421">
      <c r="A421" s="102"/>
      <c r="B421" s="102"/>
      <c r="C421" s="10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134"/>
    </row>
    <row r="422">
      <c r="A422" s="102"/>
      <c r="B422" s="102"/>
      <c r="C422" s="10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134"/>
    </row>
    <row r="423">
      <c r="A423" s="102"/>
      <c r="B423" s="102"/>
      <c r="C423" s="10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134"/>
    </row>
    <row r="424">
      <c r="A424" s="102"/>
      <c r="B424" s="102"/>
      <c r="C424" s="10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134"/>
    </row>
    <row r="425">
      <c r="A425" s="102"/>
      <c r="B425" s="102"/>
      <c r="C425" s="10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134"/>
    </row>
    <row r="426">
      <c r="A426" s="102"/>
      <c r="B426" s="102"/>
      <c r="C426" s="10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134"/>
    </row>
    <row r="427">
      <c r="A427" s="102"/>
      <c r="B427" s="102"/>
      <c r="C427" s="10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134"/>
    </row>
    <row r="428">
      <c r="A428" s="102"/>
      <c r="B428" s="102"/>
      <c r="C428" s="10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134"/>
    </row>
    <row r="429">
      <c r="A429" s="102"/>
      <c r="B429" s="102"/>
      <c r="C429" s="10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134"/>
    </row>
    <row r="430">
      <c r="A430" s="102"/>
      <c r="B430" s="102"/>
      <c r="C430" s="10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134"/>
    </row>
    <row r="431">
      <c r="A431" s="102"/>
      <c r="B431" s="102"/>
      <c r="C431" s="10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134"/>
    </row>
    <row r="432">
      <c r="A432" s="102"/>
      <c r="B432" s="102"/>
      <c r="C432" s="10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134"/>
    </row>
    <row r="433">
      <c r="A433" s="102"/>
      <c r="B433" s="102"/>
      <c r="C433" s="10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134"/>
    </row>
    <row r="434">
      <c r="A434" s="102"/>
      <c r="B434" s="102"/>
      <c r="C434" s="10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134"/>
    </row>
    <row r="435">
      <c r="A435" s="102"/>
      <c r="B435" s="102"/>
      <c r="C435" s="10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134"/>
    </row>
    <row r="436">
      <c r="A436" s="102"/>
      <c r="B436" s="102"/>
      <c r="C436" s="10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134"/>
    </row>
    <row r="437">
      <c r="A437" s="102"/>
      <c r="B437" s="102"/>
      <c r="C437" s="10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134"/>
    </row>
    <row r="438">
      <c r="A438" s="102"/>
      <c r="B438" s="102"/>
      <c r="C438" s="10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134"/>
    </row>
    <row r="439">
      <c r="A439" s="102"/>
      <c r="B439" s="102"/>
      <c r="C439" s="10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134"/>
    </row>
    <row r="440">
      <c r="A440" s="102"/>
      <c r="B440" s="102"/>
      <c r="C440" s="10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134"/>
    </row>
    <row r="441">
      <c r="A441" s="102"/>
      <c r="B441" s="102"/>
      <c r="C441" s="10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134"/>
    </row>
    <row r="442">
      <c r="A442" s="102"/>
      <c r="B442" s="102"/>
      <c r="C442" s="10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134"/>
    </row>
    <row r="443">
      <c r="A443" s="102"/>
      <c r="B443" s="102"/>
      <c r="C443" s="10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134"/>
    </row>
    <row r="444">
      <c r="A444" s="102"/>
      <c r="B444" s="102"/>
      <c r="C444" s="10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134"/>
    </row>
    <row r="445">
      <c r="A445" s="102"/>
      <c r="B445" s="102"/>
      <c r="C445" s="10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134"/>
    </row>
    <row r="446">
      <c r="A446" s="102"/>
      <c r="B446" s="102"/>
      <c r="C446" s="10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134"/>
    </row>
    <row r="447">
      <c r="A447" s="102"/>
      <c r="B447" s="102"/>
      <c r="C447" s="10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134"/>
    </row>
    <row r="448">
      <c r="A448" s="102"/>
      <c r="B448" s="102"/>
      <c r="C448" s="10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134"/>
    </row>
    <row r="449">
      <c r="A449" s="102"/>
      <c r="B449" s="102"/>
      <c r="C449" s="10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134"/>
    </row>
    <row r="450">
      <c r="A450" s="102"/>
      <c r="B450" s="102"/>
      <c r="C450" s="10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134"/>
    </row>
    <row r="451">
      <c r="A451" s="102"/>
      <c r="B451" s="102"/>
      <c r="C451" s="10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134"/>
    </row>
    <row r="452">
      <c r="A452" s="102"/>
      <c r="B452" s="102"/>
      <c r="C452" s="10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134"/>
    </row>
    <row r="453">
      <c r="A453" s="102"/>
      <c r="B453" s="102"/>
      <c r="C453" s="10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134"/>
    </row>
    <row r="454">
      <c r="A454" s="102"/>
      <c r="B454" s="102"/>
      <c r="C454" s="10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134"/>
    </row>
    <row r="455">
      <c r="A455" s="102"/>
      <c r="B455" s="102"/>
      <c r="C455" s="10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134"/>
    </row>
    <row r="456">
      <c r="A456" s="102"/>
      <c r="B456" s="102"/>
      <c r="C456" s="10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134"/>
    </row>
    <row r="457">
      <c r="A457" s="102"/>
      <c r="B457" s="102"/>
      <c r="C457" s="10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134"/>
    </row>
    <row r="458">
      <c r="A458" s="102"/>
      <c r="B458" s="102"/>
      <c r="C458" s="10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134"/>
    </row>
    <row r="459">
      <c r="A459" s="102"/>
      <c r="B459" s="102"/>
      <c r="C459" s="10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134"/>
    </row>
    <row r="460">
      <c r="A460" s="102"/>
      <c r="B460" s="102"/>
      <c r="C460" s="10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134"/>
    </row>
    <row r="461">
      <c r="A461" s="102"/>
      <c r="B461" s="102"/>
      <c r="C461" s="10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134"/>
    </row>
    <row r="462">
      <c r="A462" s="102"/>
      <c r="B462" s="102"/>
      <c r="C462" s="10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134"/>
    </row>
    <row r="463">
      <c r="A463" s="102"/>
      <c r="B463" s="102"/>
      <c r="C463" s="10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134"/>
    </row>
    <row r="464">
      <c r="A464" s="102"/>
      <c r="B464" s="102"/>
      <c r="C464" s="10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134"/>
    </row>
    <row r="465">
      <c r="A465" s="102"/>
      <c r="B465" s="102"/>
      <c r="C465" s="10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134"/>
    </row>
    <row r="466">
      <c r="A466" s="102"/>
      <c r="B466" s="102"/>
      <c r="C466" s="10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134"/>
    </row>
    <row r="467">
      <c r="A467" s="102"/>
      <c r="B467" s="102"/>
      <c r="C467" s="10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134"/>
    </row>
    <row r="468">
      <c r="A468" s="102"/>
      <c r="B468" s="102"/>
      <c r="C468" s="10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134"/>
    </row>
    <row r="469">
      <c r="A469" s="102"/>
      <c r="B469" s="102"/>
      <c r="C469" s="10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134"/>
    </row>
    <row r="470">
      <c r="A470" s="102"/>
      <c r="B470" s="102"/>
      <c r="C470" s="10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134"/>
    </row>
    <row r="471">
      <c r="A471" s="102"/>
      <c r="B471" s="102"/>
      <c r="C471" s="10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134"/>
    </row>
    <row r="472">
      <c r="A472" s="102"/>
      <c r="B472" s="102"/>
      <c r="C472" s="10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134"/>
    </row>
    <row r="473">
      <c r="A473" s="102"/>
      <c r="B473" s="102"/>
      <c r="C473" s="10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134"/>
    </row>
    <row r="474">
      <c r="A474" s="102"/>
      <c r="B474" s="102"/>
      <c r="C474" s="10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134"/>
    </row>
    <row r="475">
      <c r="A475" s="102"/>
      <c r="B475" s="102"/>
      <c r="C475" s="10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134"/>
    </row>
    <row r="476">
      <c r="A476" s="102"/>
      <c r="B476" s="102"/>
      <c r="C476" s="10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134"/>
    </row>
    <row r="477">
      <c r="A477" s="102"/>
      <c r="B477" s="102"/>
      <c r="C477" s="10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134"/>
    </row>
    <row r="478">
      <c r="A478" s="102"/>
      <c r="B478" s="102"/>
      <c r="C478" s="10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134"/>
    </row>
    <row r="479">
      <c r="A479" s="102"/>
      <c r="B479" s="102"/>
      <c r="C479" s="10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134"/>
    </row>
    <row r="480">
      <c r="A480" s="102"/>
      <c r="B480" s="102"/>
      <c r="C480" s="10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134"/>
    </row>
    <row r="481">
      <c r="A481" s="102"/>
      <c r="B481" s="102"/>
      <c r="C481" s="10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134"/>
    </row>
    <row r="482">
      <c r="A482" s="102"/>
      <c r="B482" s="102"/>
      <c r="C482" s="10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134"/>
    </row>
    <row r="483">
      <c r="A483" s="102"/>
      <c r="B483" s="102"/>
      <c r="C483" s="10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134"/>
    </row>
    <row r="484">
      <c r="A484" s="102"/>
      <c r="B484" s="102"/>
      <c r="C484" s="10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134"/>
    </row>
    <row r="485">
      <c r="A485" s="102"/>
      <c r="B485" s="102"/>
      <c r="C485" s="10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134"/>
    </row>
    <row r="486">
      <c r="A486" s="102"/>
      <c r="B486" s="102"/>
      <c r="C486" s="10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134"/>
    </row>
    <row r="487">
      <c r="A487" s="102"/>
      <c r="B487" s="102"/>
      <c r="C487" s="10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134"/>
    </row>
    <row r="488">
      <c r="A488" s="102"/>
      <c r="B488" s="102"/>
      <c r="C488" s="10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134"/>
    </row>
    <row r="489">
      <c r="A489" s="102"/>
      <c r="B489" s="102"/>
      <c r="C489" s="10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134"/>
    </row>
    <row r="490">
      <c r="A490" s="102"/>
      <c r="B490" s="102"/>
      <c r="C490" s="10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134"/>
    </row>
    <row r="491">
      <c r="A491" s="102"/>
      <c r="B491" s="102"/>
      <c r="C491" s="10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134"/>
    </row>
    <row r="492">
      <c r="A492" s="102"/>
      <c r="B492" s="102"/>
      <c r="C492" s="10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134"/>
    </row>
    <row r="493">
      <c r="A493" s="102"/>
      <c r="B493" s="102"/>
      <c r="C493" s="10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134"/>
    </row>
    <row r="494">
      <c r="A494" s="102"/>
      <c r="B494" s="102"/>
      <c r="C494" s="10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134"/>
    </row>
    <row r="495">
      <c r="A495" s="102"/>
      <c r="B495" s="102"/>
      <c r="C495" s="10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134"/>
    </row>
    <row r="496">
      <c r="A496" s="102"/>
      <c r="B496" s="102"/>
      <c r="C496" s="10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134"/>
    </row>
    <row r="497">
      <c r="A497" s="102"/>
      <c r="B497" s="102"/>
      <c r="C497" s="10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134"/>
    </row>
    <row r="498">
      <c r="A498" s="102"/>
      <c r="B498" s="102"/>
      <c r="C498" s="10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134"/>
    </row>
    <row r="499">
      <c r="A499" s="102"/>
      <c r="B499" s="102"/>
      <c r="C499" s="10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134"/>
    </row>
    <row r="500">
      <c r="A500" s="102"/>
      <c r="B500" s="102"/>
      <c r="C500" s="10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134"/>
    </row>
    <row r="501">
      <c r="A501" s="102"/>
      <c r="B501" s="102"/>
      <c r="C501" s="10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134"/>
    </row>
    <row r="502">
      <c r="A502" s="102"/>
      <c r="B502" s="102"/>
      <c r="C502" s="10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134"/>
    </row>
    <row r="503">
      <c r="A503" s="102"/>
      <c r="B503" s="102"/>
      <c r="C503" s="10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134"/>
    </row>
    <row r="504">
      <c r="A504" s="102"/>
      <c r="B504" s="102"/>
      <c r="C504" s="10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134"/>
    </row>
    <row r="505">
      <c r="A505" s="102"/>
      <c r="B505" s="102"/>
      <c r="C505" s="10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134"/>
    </row>
    <row r="506">
      <c r="A506" s="102"/>
      <c r="B506" s="102"/>
      <c r="C506" s="10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134"/>
    </row>
    <row r="507">
      <c r="A507" s="102"/>
      <c r="B507" s="102"/>
      <c r="C507" s="10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134"/>
    </row>
    <row r="508">
      <c r="A508" s="102"/>
      <c r="B508" s="102"/>
      <c r="C508" s="10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134"/>
    </row>
    <row r="509">
      <c r="A509" s="102"/>
      <c r="B509" s="102"/>
      <c r="C509" s="10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134"/>
    </row>
    <row r="510">
      <c r="A510" s="102"/>
      <c r="B510" s="102"/>
      <c r="C510" s="10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134"/>
    </row>
    <row r="511">
      <c r="A511" s="102"/>
      <c r="B511" s="102"/>
      <c r="C511" s="10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134"/>
    </row>
    <row r="512">
      <c r="A512" s="102"/>
      <c r="B512" s="102"/>
      <c r="C512" s="10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134"/>
    </row>
    <row r="513">
      <c r="A513" s="102"/>
      <c r="B513" s="102"/>
      <c r="C513" s="10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134"/>
    </row>
    <row r="514">
      <c r="A514" s="102"/>
      <c r="B514" s="102"/>
      <c r="C514" s="10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134"/>
    </row>
    <row r="515">
      <c r="A515" s="102"/>
      <c r="B515" s="102"/>
      <c r="C515" s="10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134"/>
    </row>
    <row r="516">
      <c r="A516" s="102"/>
      <c r="B516" s="102"/>
      <c r="C516" s="10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134"/>
    </row>
    <row r="517">
      <c r="A517" s="102"/>
      <c r="B517" s="102"/>
      <c r="C517" s="10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134"/>
    </row>
    <row r="518">
      <c r="A518" s="102"/>
      <c r="B518" s="102"/>
      <c r="C518" s="10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134"/>
    </row>
    <row r="519">
      <c r="A519" s="102"/>
      <c r="B519" s="102"/>
      <c r="C519" s="10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134"/>
    </row>
    <row r="520">
      <c r="A520" s="102"/>
      <c r="B520" s="102"/>
      <c r="C520" s="10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134"/>
    </row>
    <row r="521">
      <c r="A521" s="102"/>
      <c r="B521" s="102"/>
      <c r="C521" s="10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134"/>
    </row>
    <row r="522">
      <c r="A522" s="102"/>
      <c r="B522" s="102"/>
      <c r="C522" s="10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134"/>
    </row>
    <row r="523">
      <c r="A523" s="102"/>
      <c r="B523" s="102"/>
      <c r="C523" s="10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134"/>
    </row>
    <row r="524">
      <c r="A524" s="102"/>
      <c r="B524" s="102"/>
      <c r="C524" s="10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134"/>
    </row>
    <row r="525">
      <c r="A525" s="102"/>
      <c r="B525" s="102"/>
      <c r="C525" s="10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134"/>
    </row>
    <row r="526">
      <c r="A526" s="102"/>
      <c r="B526" s="102"/>
      <c r="C526" s="10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134"/>
    </row>
    <row r="527">
      <c r="A527" s="102"/>
      <c r="B527" s="102"/>
      <c r="C527" s="10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134"/>
    </row>
    <row r="528">
      <c r="A528" s="102"/>
      <c r="B528" s="102"/>
      <c r="C528" s="10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134"/>
    </row>
    <row r="529">
      <c r="A529" s="102"/>
      <c r="B529" s="102"/>
      <c r="C529" s="10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134"/>
    </row>
    <row r="530">
      <c r="A530" s="102"/>
      <c r="B530" s="102"/>
      <c r="C530" s="10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134"/>
    </row>
    <row r="531">
      <c r="A531" s="102"/>
      <c r="B531" s="102"/>
      <c r="C531" s="10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134"/>
    </row>
    <row r="532">
      <c r="A532" s="102"/>
      <c r="B532" s="102"/>
      <c r="C532" s="10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134"/>
    </row>
    <row r="533">
      <c r="A533" s="102"/>
      <c r="B533" s="102"/>
      <c r="C533" s="10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134"/>
    </row>
    <row r="534">
      <c r="A534" s="102"/>
      <c r="B534" s="102"/>
      <c r="C534" s="10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134"/>
    </row>
    <row r="535">
      <c r="A535" s="102"/>
      <c r="B535" s="102"/>
      <c r="C535" s="10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134"/>
    </row>
    <row r="536">
      <c r="A536" s="102"/>
      <c r="B536" s="102"/>
      <c r="C536" s="10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134"/>
    </row>
    <row r="537">
      <c r="A537" s="102"/>
      <c r="B537" s="102"/>
      <c r="C537" s="10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134"/>
    </row>
    <row r="538">
      <c r="A538" s="102"/>
      <c r="B538" s="102"/>
      <c r="C538" s="10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134"/>
    </row>
    <row r="539">
      <c r="A539" s="102"/>
      <c r="B539" s="102"/>
      <c r="C539" s="10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134"/>
    </row>
    <row r="540">
      <c r="A540" s="102"/>
      <c r="B540" s="102"/>
      <c r="C540" s="10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134"/>
    </row>
    <row r="541">
      <c r="A541" s="102"/>
      <c r="B541" s="102"/>
      <c r="C541" s="10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134"/>
    </row>
    <row r="542">
      <c r="A542" s="102"/>
      <c r="B542" s="102"/>
      <c r="C542" s="10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134"/>
    </row>
    <row r="543">
      <c r="A543" s="102"/>
      <c r="B543" s="102"/>
      <c r="C543" s="10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134"/>
    </row>
    <row r="544">
      <c r="A544" s="102"/>
      <c r="B544" s="102"/>
      <c r="C544" s="10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134"/>
    </row>
    <row r="545">
      <c r="A545" s="102"/>
      <c r="B545" s="102"/>
      <c r="C545" s="10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134"/>
    </row>
    <row r="546">
      <c r="A546" s="102"/>
      <c r="B546" s="102"/>
      <c r="C546" s="10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134"/>
    </row>
    <row r="547">
      <c r="A547" s="102"/>
      <c r="B547" s="102"/>
      <c r="C547" s="10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134"/>
    </row>
    <row r="548">
      <c r="A548" s="102"/>
      <c r="B548" s="102"/>
      <c r="C548" s="10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134"/>
    </row>
    <row r="549">
      <c r="A549" s="102"/>
      <c r="B549" s="102"/>
      <c r="C549" s="10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134"/>
    </row>
    <row r="550">
      <c r="A550" s="102"/>
      <c r="B550" s="102"/>
      <c r="C550" s="10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134"/>
    </row>
    <row r="551">
      <c r="A551" s="102"/>
      <c r="B551" s="102"/>
      <c r="C551" s="10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134"/>
    </row>
    <row r="552">
      <c r="A552" s="102"/>
      <c r="B552" s="102"/>
      <c r="C552" s="10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134"/>
    </row>
    <row r="553">
      <c r="A553" s="102"/>
      <c r="B553" s="102"/>
      <c r="C553" s="10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134"/>
    </row>
    <row r="554">
      <c r="A554" s="102"/>
      <c r="B554" s="102"/>
      <c r="C554" s="10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134"/>
    </row>
    <row r="555">
      <c r="A555" s="102"/>
      <c r="B555" s="102"/>
      <c r="C555" s="10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134"/>
    </row>
    <row r="556">
      <c r="A556" s="102"/>
      <c r="B556" s="102"/>
      <c r="C556" s="10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134"/>
    </row>
    <row r="557">
      <c r="A557" s="102"/>
      <c r="B557" s="102"/>
      <c r="C557" s="10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134"/>
    </row>
    <row r="558">
      <c r="A558" s="102"/>
      <c r="B558" s="102"/>
      <c r="C558" s="10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134"/>
    </row>
    <row r="559">
      <c r="A559" s="102"/>
      <c r="B559" s="102"/>
      <c r="C559" s="10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134"/>
    </row>
    <row r="560">
      <c r="A560" s="102"/>
      <c r="B560" s="102"/>
      <c r="C560" s="10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134"/>
    </row>
    <row r="561">
      <c r="A561" s="102"/>
      <c r="B561" s="102"/>
      <c r="C561" s="10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134"/>
    </row>
    <row r="562">
      <c r="A562" s="102"/>
      <c r="B562" s="102"/>
      <c r="C562" s="10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134"/>
    </row>
    <row r="563">
      <c r="A563" s="102"/>
      <c r="B563" s="102"/>
      <c r="C563" s="10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134"/>
    </row>
    <row r="564">
      <c r="A564" s="102"/>
      <c r="B564" s="102"/>
      <c r="C564" s="10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134"/>
    </row>
    <row r="565">
      <c r="A565" s="102"/>
      <c r="B565" s="102"/>
      <c r="C565" s="10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134"/>
    </row>
    <row r="566">
      <c r="A566" s="102"/>
      <c r="B566" s="102"/>
      <c r="C566" s="10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134"/>
    </row>
    <row r="567">
      <c r="A567" s="102"/>
      <c r="B567" s="102"/>
      <c r="C567" s="10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134"/>
    </row>
    <row r="568">
      <c r="A568" s="102"/>
      <c r="B568" s="102"/>
      <c r="C568" s="10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134"/>
    </row>
    <row r="569">
      <c r="A569" s="102"/>
      <c r="B569" s="102"/>
      <c r="C569" s="10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134"/>
    </row>
    <row r="570">
      <c r="A570" s="102"/>
      <c r="B570" s="102"/>
      <c r="C570" s="10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134"/>
    </row>
    <row r="571">
      <c r="A571" s="102"/>
      <c r="B571" s="102"/>
      <c r="C571" s="10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134"/>
    </row>
    <row r="572">
      <c r="A572" s="102"/>
      <c r="B572" s="102"/>
      <c r="C572" s="10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134"/>
    </row>
    <row r="573">
      <c r="A573" s="102"/>
      <c r="B573" s="102"/>
      <c r="C573" s="10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134"/>
    </row>
    <row r="574">
      <c r="A574" s="102"/>
      <c r="B574" s="102"/>
      <c r="C574" s="10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134"/>
    </row>
    <row r="575">
      <c r="A575" s="102"/>
      <c r="B575" s="102"/>
      <c r="C575" s="10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134"/>
    </row>
    <row r="576">
      <c r="A576" s="102"/>
      <c r="B576" s="102"/>
      <c r="C576" s="10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134"/>
    </row>
    <row r="577">
      <c r="A577" s="102"/>
      <c r="B577" s="102"/>
      <c r="C577" s="10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134"/>
    </row>
    <row r="578">
      <c r="A578" s="102"/>
      <c r="B578" s="102"/>
      <c r="C578" s="10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134"/>
    </row>
    <row r="579">
      <c r="A579" s="102"/>
      <c r="B579" s="102"/>
      <c r="C579" s="10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134"/>
    </row>
    <row r="580">
      <c r="A580" s="102"/>
      <c r="B580" s="102"/>
      <c r="C580" s="10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134"/>
    </row>
    <row r="581">
      <c r="A581" s="102"/>
      <c r="B581" s="102"/>
      <c r="C581" s="10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134"/>
    </row>
    <row r="582">
      <c r="A582" s="102"/>
      <c r="B582" s="102"/>
      <c r="C582" s="10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134"/>
    </row>
    <row r="583">
      <c r="A583" s="102"/>
      <c r="B583" s="102"/>
      <c r="C583" s="10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134"/>
    </row>
    <row r="584">
      <c r="A584" s="102"/>
      <c r="B584" s="102"/>
      <c r="C584" s="10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134"/>
    </row>
    <row r="585">
      <c r="A585" s="102"/>
      <c r="B585" s="102"/>
      <c r="C585" s="10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134"/>
    </row>
    <row r="586">
      <c r="A586" s="102"/>
      <c r="B586" s="102"/>
      <c r="C586" s="10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134"/>
    </row>
    <row r="587">
      <c r="A587" s="102"/>
      <c r="B587" s="102"/>
      <c r="C587" s="10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134"/>
    </row>
    <row r="588">
      <c r="A588" s="102"/>
      <c r="B588" s="102"/>
      <c r="C588" s="10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134"/>
    </row>
    <row r="589">
      <c r="A589" s="102"/>
      <c r="B589" s="102"/>
      <c r="C589" s="10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134"/>
    </row>
    <row r="590">
      <c r="A590" s="102"/>
      <c r="B590" s="102"/>
      <c r="C590" s="10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134"/>
    </row>
    <row r="591">
      <c r="A591" s="102"/>
      <c r="B591" s="102"/>
      <c r="C591" s="10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134"/>
    </row>
    <row r="592">
      <c r="A592" s="102"/>
      <c r="B592" s="102"/>
      <c r="C592" s="10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134"/>
    </row>
    <row r="593">
      <c r="A593" s="102"/>
      <c r="B593" s="102"/>
      <c r="C593" s="10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134"/>
    </row>
    <row r="594">
      <c r="A594" s="102"/>
      <c r="B594" s="102"/>
      <c r="C594" s="10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134"/>
    </row>
    <row r="595">
      <c r="A595" s="102"/>
      <c r="B595" s="102"/>
      <c r="C595" s="10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134"/>
    </row>
    <row r="596">
      <c r="A596" s="102"/>
      <c r="B596" s="102"/>
      <c r="C596" s="10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134"/>
    </row>
    <row r="597">
      <c r="A597" s="102"/>
      <c r="B597" s="102"/>
      <c r="C597" s="10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134"/>
    </row>
    <row r="598">
      <c r="A598" s="102"/>
      <c r="B598" s="102"/>
      <c r="C598" s="10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134"/>
    </row>
    <row r="599">
      <c r="A599" s="102"/>
      <c r="B599" s="102"/>
      <c r="C599" s="10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134"/>
    </row>
    <row r="600">
      <c r="A600" s="102"/>
      <c r="B600" s="102"/>
      <c r="C600" s="10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134"/>
    </row>
    <row r="601">
      <c r="A601" s="102"/>
      <c r="B601" s="102"/>
      <c r="C601" s="10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134"/>
    </row>
    <row r="602">
      <c r="A602" s="102"/>
      <c r="B602" s="102"/>
      <c r="C602" s="10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134"/>
    </row>
    <row r="603">
      <c r="A603" s="102"/>
      <c r="B603" s="102"/>
      <c r="C603" s="10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134"/>
    </row>
    <row r="604">
      <c r="A604" s="102"/>
      <c r="B604" s="102"/>
      <c r="C604" s="10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134"/>
    </row>
    <row r="605">
      <c r="A605" s="102"/>
      <c r="B605" s="102"/>
      <c r="C605" s="10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134"/>
    </row>
    <row r="606">
      <c r="A606" s="102"/>
      <c r="B606" s="102"/>
      <c r="C606" s="10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134"/>
    </row>
    <row r="607">
      <c r="A607" s="102"/>
      <c r="B607" s="102"/>
      <c r="C607" s="10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134"/>
    </row>
    <row r="608">
      <c r="A608" s="102"/>
      <c r="B608" s="102"/>
      <c r="C608" s="10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134"/>
    </row>
    <row r="609">
      <c r="A609" s="102"/>
      <c r="B609" s="102"/>
      <c r="C609" s="10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134"/>
    </row>
    <row r="610">
      <c r="A610" s="102"/>
      <c r="B610" s="102"/>
      <c r="C610" s="10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134"/>
    </row>
    <row r="611">
      <c r="A611" s="102"/>
      <c r="B611" s="102"/>
      <c r="C611" s="10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134"/>
    </row>
    <row r="612">
      <c r="A612" s="102"/>
      <c r="B612" s="102"/>
      <c r="C612" s="10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134"/>
    </row>
    <row r="613">
      <c r="A613" s="102"/>
      <c r="B613" s="102"/>
      <c r="C613" s="10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134"/>
    </row>
    <row r="614">
      <c r="A614" s="102"/>
      <c r="B614" s="102"/>
      <c r="C614" s="10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134"/>
    </row>
    <row r="615">
      <c r="A615" s="102"/>
      <c r="B615" s="102"/>
      <c r="C615" s="10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134"/>
    </row>
    <row r="616">
      <c r="A616" s="102"/>
      <c r="B616" s="102"/>
      <c r="C616" s="10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134"/>
    </row>
    <row r="617">
      <c r="A617" s="102"/>
      <c r="B617" s="102"/>
      <c r="C617" s="10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134"/>
    </row>
    <row r="618">
      <c r="A618" s="102"/>
      <c r="B618" s="102"/>
      <c r="C618" s="10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134"/>
    </row>
    <row r="619">
      <c r="A619" s="102"/>
      <c r="B619" s="102"/>
      <c r="C619" s="10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134"/>
    </row>
    <row r="620">
      <c r="A620" s="102"/>
      <c r="B620" s="102"/>
      <c r="C620" s="10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134"/>
    </row>
    <row r="621">
      <c r="A621" s="102"/>
      <c r="B621" s="102"/>
      <c r="C621" s="10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134"/>
    </row>
    <row r="622">
      <c r="A622" s="102"/>
      <c r="B622" s="102"/>
      <c r="C622" s="10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134"/>
    </row>
    <row r="623">
      <c r="A623" s="102"/>
      <c r="B623" s="102"/>
      <c r="C623" s="10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134"/>
    </row>
    <row r="624">
      <c r="A624" s="102"/>
      <c r="B624" s="102"/>
      <c r="C624" s="10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134"/>
    </row>
    <row r="625">
      <c r="A625" s="102"/>
      <c r="B625" s="102"/>
      <c r="C625" s="10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134"/>
    </row>
    <row r="626">
      <c r="A626" s="102"/>
      <c r="B626" s="102"/>
      <c r="C626" s="10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134"/>
    </row>
    <row r="627">
      <c r="A627" s="102"/>
      <c r="B627" s="102"/>
      <c r="C627" s="10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134"/>
    </row>
    <row r="628">
      <c r="A628" s="102"/>
      <c r="B628" s="102"/>
      <c r="C628" s="10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134"/>
    </row>
    <row r="629">
      <c r="A629" s="102"/>
      <c r="B629" s="102"/>
      <c r="C629" s="10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134"/>
    </row>
    <row r="630">
      <c r="A630" s="102"/>
      <c r="B630" s="102"/>
      <c r="C630" s="10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134"/>
    </row>
    <row r="631">
      <c r="A631" s="102"/>
      <c r="B631" s="102"/>
      <c r="C631" s="10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134"/>
    </row>
    <row r="632">
      <c r="A632" s="102"/>
      <c r="B632" s="102"/>
      <c r="C632" s="10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134"/>
    </row>
    <row r="633">
      <c r="A633" s="102"/>
      <c r="B633" s="102"/>
      <c r="C633" s="10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134"/>
    </row>
    <row r="634">
      <c r="A634" s="102"/>
      <c r="B634" s="102"/>
      <c r="C634" s="10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134"/>
    </row>
    <row r="635">
      <c r="A635" s="102"/>
      <c r="B635" s="102"/>
      <c r="C635" s="10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134"/>
    </row>
    <row r="636">
      <c r="A636" s="102"/>
      <c r="B636" s="102"/>
      <c r="C636" s="10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134"/>
    </row>
    <row r="637">
      <c r="A637" s="102"/>
      <c r="B637" s="102"/>
      <c r="C637" s="10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134"/>
    </row>
    <row r="638">
      <c r="A638" s="102"/>
      <c r="B638" s="102"/>
      <c r="C638" s="10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134"/>
    </row>
    <row r="639">
      <c r="A639" s="102"/>
      <c r="B639" s="102"/>
      <c r="C639" s="10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134"/>
    </row>
    <row r="640">
      <c r="A640" s="102"/>
      <c r="B640" s="102"/>
      <c r="C640" s="10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134"/>
    </row>
    <row r="641">
      <c r="A641" s="102"/>
      <c r="B641" s="102"/>
      <c r="C641" s="10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134"/>
    </row>
    <row r="642">
      <c r="A642" s="102"/>
      <c r="B642" s="102"/>
      <c r="C642" s="10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134"/>
    </row>
    <row r="643">
      <c r="A643" s="102"/>
      <c r="B643" s="102"/>
      <c r="C643" s="10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134"/>
    </row>
    <row r="644">
      <c r="A644" s="102"/>
      <c r="B644" s="102"/>
      <c r="C644" s="10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134"/>
    </row>
    <row r="645">
      <c r="A645" s="102"/>
      <c r="B645" s="102"/>
      <c r="C645" s="10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134"/>
    </row>
    <row r="646">
      <c r="A646" s="102"/>
      <c r="B646" s="102"/>
      <c r="C646" s="10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134"/>
    </row>
    <row r="647">
      <c r="A647" s="102"/>
      <c r="B647" s="102"/>
      <c r="C647" s="10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134"/>
    </row>
    <row r="648">
      <c r="A648" s="102"/>
      <c r="B648" s="102"/>
      <c r="C648" s="10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134"/>
    </row>
    <row r="649">
      <c r="A649" s="102"/>
      <c r="B649" s="102"/>
      <c r="C649" s="10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134"/>
    </row>
    <row r="650">
      <c r="A650" s="102"/>
      <c r="B650" s="102"/>
      <c r="C650" s="10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134"/>
    </row>
    <row r="651">
      <c r="A651" s="102"/>
      <c r="B651" s="102"/>
      <c r="C651" s="10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134"/>
    </row>
    <row r="652">
      <c r="A652" s="102"/>
      <c r="B652" s="102"/>
      <c r="C652" s="10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134"/>
    </row>
    <row r="653">
      <c r="A653" s="102"/>
      <c r="B653" s="102"/>
      <c r="C653" s="10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134"/>
    </row>
    <row r="654">
      <c r="A654" s="102"/>
      <c r="B654" s="102"/>
      <c r="C654" s="10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134"/>
    </row>
    <row r="655">
      <c r="A655" s="102"/>
      <c r="B655" s="102"/>
      <c r="C655" s="10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134"/>
    </row>
    <row r="656">
      <c r="A656" s="102"/>
      <c r="B656" s="102"/>
      <c r="C656" s="10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134"/>
    </row>
    <row r="657">
      <c r="A657" s="102"/>
      <c r="B657" s="102"/>
      <c r="C657" s="10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134"/>
    </row>
    <row r="658">
      <c r="A658" s="102"/>
      <c r="B658" s="102"/>
      <c r="C658" s="10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134"/>
    </row>
    <row r="659">
      <c r="A659" s="102"/>
      <c r="B659" s="102"/>
      <c r="C659" s="10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134"/>
    </row>
    <row r="660">
      <c r="A660" s="102"/>
      <c r="B660" s="102"/>
      <c r="C660" s="10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134"/>
    </row>
    <row r="661">
      <c r="A661" s="102"/>
      <c r="B661" s="102"/>
      <c r="C661" s="10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134"/>
    </row>
    <row r="662">
      <c r="A662" s="102"/>
      <c r="B662" s="102"/>
      <c r="C662" s="10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134"/>
    </row>
    <row r="663">
      <c r="A663" s="102"/>
      <c r="B663" s="102"/>
      <c r="C663" s="10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134"/>
    </row>
    <row r="664">
      <c r="A664" s="102"/>
      <c r="B664" s="102"/>
      <c r="C664" s="10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134"/>
    </row>
    <row r="665">
      <c r="A665" s="102"/>
      <c r="B665" s="102"/>
      <c r="C665" s="10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134"/>
    </row>
    <row r="666">
      <c r="A666" s="102"/>
      <c r="B666" s="102"/>
      <c r="C666" s="10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134"/>
    </row>
    <row r="667">
      <c r="A667" s="102"/>
      <c r="B667" s="102"/>
      <c r="C667" s="10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134"/>
    </row>
    <row r="668">
      <c r="A668" s="102"/>
      <c r="B668" s="102"/>
      <c r="C668" s="10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134"/>
    </row>
    <row r="669">
      <c r="A669" s="102"/>
      <c r="B669" s="102"/>
      <c r="C669" s="10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134"/>
    </row>
    <row r="670">
      <c r="A670" s="102"/>
      <c r="B670" s="102"/>
      <c r="C670" s="10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134"/>
    </row>
    <row r="671">
      <c r="A671" s="102"/>
      <c r="B671" s="102"/>
      <c r="C671" s="10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134"/>
    </row>
    <row r="672">
      <c r="A672" s="102"/>
      <c r="B672" s="102"/>
      <c r="C672" s="10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134"/>
    </row>
    <row r="673">
      <c r="A673" s="102"/>
      <c r="B673" s="102"/>
      <c r="C673" s="10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134"/>
    </row>
    <row r="674">
      <c r="A674" s="102"/>
      <c r="B674" s="102"/>
      <c r="C674" s="10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134"/>
    </row>
    <row r="675">
      <c r="A675" s="102"/>
      <c r="B675" s="102"/>
      <c r="C675" s="10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134"/>
    </row>
    <row r="676">
      <c r="A676" s="102"/>
      <c r="B676" s="102"/>
      <c r="C676" s="10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134"/>
    </row>
    <row r="677">
      <c r="A677" s="102"/>
      <c r="B677" s="102"/>
      <c r="C677" s="10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134"/>
    </row>
    <row r="678">
      <c r="A678" s="102"/>
      <c r="B678" s="102"/>
      <c r="C678" s="10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134"/>
    </row>
    <row r="679">
      <c r="A679" s="102"/>
      <c r="B679" s="102"/>
      <c r="C679" s="10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134"/>
    </row>
    <row r="680">
      <c r="A680" s="102"/>
      <c r="B680" s="102"/>
      <c r="C680" s="10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134"/>
    </row>
    <row r="681">
      <c r="A681" s="102"/>
      <c r="B681" s="102"/>
      <c r="C681" s="10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134"/>
    </row>
    <row r="682">
      <c r="A682" s="102"/>
      <c r="B682" s="102"/>
      <c r="C682" s="10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134"/>
    </row>
    <row r="683">
      <c r="A683" s="102"/>
      <c r="B683" s="102"/>
      <c r="C683" s="10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134"/>
    </row>
    <row r="684">
      <c r="A684" s="102"/>
      <c r="B684" s="102"/>
      <c r="C684" s="10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134"/>
    </row>
    <row r="685">
      <c r="A685" s="102"/>
      <c r="B685" s="102"/>
      <c r="C685" s="10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134"/>
    </row>
    <row r="686">
      <c r="A686" s="102"/>
      <c r="B686" s="102"/>
      <c r="C686" s="10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134"/>
    </row>
    <row r="687">
      <c r="A687" s="102"/>
      <c r="B687" s="102"/>
      <c r="C687" s="10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134"/>
    </row>
    <row r="688">
      <c r="A688" s="102"/>
      <c r="B688" s="102"/>
      <c r="C688" s="10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134"/>
    </row>
    <row r="689">
      <c r="A689" s="102"/>
      <c r="B689" s="102"/>
      <c r="C689" s="10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134"/>
    </row>
    <row r="690">
      <c r="A690" s="102"/>
      <c r="B690" s="102"/>
      <c r="C690" s="10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134"/>
    </row>
    <row r="691">
      <c r="A691" s="102"/>
      <c r="B691" s="102"/>
      <c r="C691" s="10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134"/>
    </row>
    <row r="692">
      <c r="A692" s="102"/>
      <c r="B692" s="102"/>
      <c r="C692" s="10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134"/>
    </row>
    <row r="693">
      <c r="A693" s="102"/>
      <c r="B693" s="102"/>
      <c r="C693" s="10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134"/>
    </row>
    <row r="694">
      <c r="A694" s="102"/>
      <c r="B694" s="102"/>
      <c r="C694" s="10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134"/>
    </row>
    <row r="695">
      <c r="A695" s="102"/>
      <c r="B695" s="102"/>
      <c r="C695" s="10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134"/>
    </row>
    <row r="696">
      <c r="A696" s="102"/>
      <c r="B696" s="102"/>
      <c r="C696" s="10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134"/>
    </row>
    <row r="697">
      <c r="A697" s="102"/>
      <c r="B697" s="102"/>
      <c r="C697" s="10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134"/>
    </row>
    <row r="698">
      <c r="A698" s="102"/>
      <c r="B698" s="102"/>
      <c r="C698" s="10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134"/>
    </row>
    <row r="699">
      <c r="A699" s="102"/>
      <c r="B699" s="102"/>
      <c r="C699" s="10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134"/>
    </row>
    <row r="700">
      <c r="A700" s="102"/>
      <c r="B700" s="102"/>
      <c r="C700" s="10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134"/>
    </row>
    <row r="701">
      <c r="A701" s="102"/>
      <c r="B701" s="102"/>
      <c r="C701" s="10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134"/>
    </row>
    <row r="702">
      <c r="A702" s="102"/>
      <c r="B702" s="102"/>
      <c r="C702" s="10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134"/>
    </row>
    <row r="703">
      <c r="A703" s="102"/>
      <c r="B703" s="102"/>
      <c r="C703" s="10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134"/>
    </row>
    <row r="704">
      <c r="A704" s="102"/>
      <c r="B704" s="102"/>
      <c r="C704" s="10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134"/>
    </row>
    <row r="705">
      <c r="A705" s="102"/>
      <c r="B705" s="102"/>
      <c r="C705" s="10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134"/>
    </row>
    <row r="706">
      <c r="A706" s="102"/>
      <c r="B706" s="102"/>
      <c r="C706" s="10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134"/>
    </row>
    <row r="707">
      <c r="A707" s="102"/>
      <c r="B707" s="102"/>
      <c r="C707" s="10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134"/>
    </row>
    <row r="708">
      <c r="A708" s="102"/>
      <c r="B708" s="102"/>
      <c r="C708" s="10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134"/>
    </row>
    <row r="709">
      <c r="A709" s="102"/>
      <c r="B709" s="102"/>
      <c r="C709" s="10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134"/>
    </row>
    <row r="710">
      <c r="A710" s="102"/>
      <c r="B710" s="102"/>
      <c r="C710" s="10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134"/>
    </row>
    <row r="711">
      <c r="A711" s="102"/>
      <c r="B711" s="102"/>
      <c r="C711" s="10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134"/>
    </row>
    <row r="712">
      <c r="A712" s="102"/>
      <c r="B712" s="102"/>
      <c r="C712" s="10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134"/>
    </row>
    <row r="713">
      <c r="A713" s="102"/>
      <c r="B713" s="102"/>
      <c r="C713" s="10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134"/>
    </row>
    <row r="714">
      <c r="A714" s="102"/>
      <c r="B714" s="102"/>
      <c r="C714" s="10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134"/>
    </row>
    <row r="715">
      <c r="A715" s="102"/>
      <c r="B715" s="102"/>
      <c r="C715" s="10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134"/>
    </row>
    <row r="716">
      <c r="A716" s="102"/>
      <c r="B716" s="102"/>
      <c r="C716" s="10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134"/>
    </row>
    <row r="717">
      <c r="A717" s="102"/>
      <c r="B717" s="102"/>
      <c r="C717" s="10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134"/>
    </row>
    <row r="718">
      <c r="A718" s="102"/>
      <c r="B718" s="102"/>
      <c r="C718" s="10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134"/>
    </row>
    <row r="719">
      <c r="A719" s="102"/>
      <c r="B719" s="102"/>
      <c r="C719" s="10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134"/>
    </row>
    <row r="720">
      <c r="A720" s="102"/>
      <c r="B720" s="102"/>
      <c r="C720" s="10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134"/>
    </row>
    <row r="721">
      <c r="A721" s="102"/>
      <c r="B721" s="102"/>
      <c r="C721" s="10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134"/>
    </row>
    <row r="722">
      <c r="A722" s="102"/>
      <c r="B722" s="102"/>
      <c r="C722" s="10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134"/>
    </row>
    <row r="723">
      <c r="A723" s="102"/>
      <c r="B723" s="102"/>
      <c r="C723" s="10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134"/>
    </row>
    <row r="724">
      <c r="A724" s="102"/>
      <c r="B724" s="102"/>
      <c r="C724" s="10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134"/>
    </row>
    <row r="725">
      <c r="A725" s="102"/>
      <c r="B725" s="102"/>
      <c r="C725" s="10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134"/>
    </row>
    <row r="726">
      <c r="A726" s="102"/>
      <c r="B726" s="102"/>
      <c r="C726" s="10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134"/>
    </row>
    <row r="727">
      <c r="A727" s="102"/>
      <c r="B727" s="102"/>
      <c r="C727" s="10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134"/>
    </row>
    <row r="728">
      <c r="A728" s="102"/>
      <c r="B728" s="102"/>
      <c r="C728" s="10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134"/>
    </row>
    <row r="729">
      <c r="A729" s="102"/>
      <c r="B729" s="102"/>
      <c r="C729" s="10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134"/>
    </row>
    <row r="730">
      <c r="A730" s="102"/>
      <c r="B730" s="102"/>
      <c r="C730" s="10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134"/>
    </row>
    <row r="731">
      <c r="A731" s="102"/>
      <c r="B731" s="102"/>
      <c r="C731" s="10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134"/>
    </row>
    <row r="732">
      <c r="A732" s="102"/>
      <c r="B732" s="102"/>
      <c r="C732" s="10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134"/>
    </row>
    <row r="733">
      <c r="A733" s="102"/>
      <c r="B733" s="102"/>
      <c r="C733" s="10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134"/>
    </row>
    <row r="734">
      <c r="A734" s="102"/>
      <c r="B734" s="102"/>
      <c r="C734" s="10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134"/>
    </row>
    <row r="735">
      <c r="A735" s="102"/>
      <c r="B735" s="102"/>
      <c r="C735" s="10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134"/>
    </row>
    <row r="736">
      <c r="A736" s="102"/>
      <c r="B736" s="102"/>
      <c r="C736" s="10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134"/>
    </row>
    <row r="737">
      <c r="A737" s="102"/>
      <c r="B737" s="102"/>
      <c r="C737" s="10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134"/>
    </row>
    <row r="738">
      <c r="A738" s="102"/>
      <c r="B738" s="102"/>
      <c r="C738" s="10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134"/>
    </row>
    <row r="739">
      <c r="A739" s="102"/>
      <c r="B739" s="102"/>
      <c r="C739" s="10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134"/>
    </row>
    <row r="740">
      <c r="A740" s="102"/>
      <c r="B740" s="102"/>
      <c r="C740" s="10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134"/>
    </row>
    <row r="741">
      <c r="A741" s="102"/>
      <c r="B741" s="102"/>
      <c r="C741" s="10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134"/>
    </row>
    <row r="742">
      <c r="A742" s="102"/>
      <c r="B742" s="102"/>
      <c r="C742" s="10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134"/>
    </row>
    <row r="743">
      <c r="A743" s="102"/>
      <c r="B743" s="102"/>
      <c r="C743" s="10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134"/>
    </row>
    <row r="744">
      <c r="A744" s="102"/>
      <c r="B744" s="102"/>
      <c r="C744" s="10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134"/>
    </row>
    <row r="745">
      <c r="A745" s="102"/>
      <c r="B745" s="102"/>
      <c r="C745" s="10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134"/>
    </row>
    <row r="746">
      <c r="A746" s="102"/>
      <c r="B746" s="102"/>
      <c r="C746" s="10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134"/>
    </row>
    <row r="747">
      <c r="A747" s="102"/>
      <c r="B747" s="102"/>
      <c r="C747" s="10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134"/>
    </row>
    <row r="748">
      <c r="A748" s="102"/>
      <c r="B748" s="102"/>
      <c r="C748" s="10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134"/>
    </row>
    <row r="749">
      <c r="A749" s="102"/>
      <c r="B749" s="102"/>
      <c r="C749" s="10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134"/>
    </row>
    <row r="750">
      <c r="A750" s="102"/>
      <c r="B750" s="102"/>
      <c r="C750" s="10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134"/>
    </row>
    <row r="751">
      <c r="A751" s="102"/>
      <c r="B751" s="102"/>
      <c r="C751" s="10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134"/>
    </row>
    <row r="752">
      <c r="A752" s="102"/>
      <c r="B752" s="102"/>
      <c r="C752" s="10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134"/>
    </row>
    <row r="753">
      <c r="A753" s="102"/>
      <c r="B753" s="102"/>
      <c r="C753" s="10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134"/>
    </row>
    <row r="754">
      <c r="A754" s="102"/>
      <c r="B754" s="102"/>
      <c r="C754" s="10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134"/>
    </row>
    <row r="755">
      <c r="A755" s="102"/>
      <c r="B755" s="102"/>
      <c r="C755" s="10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134"/>
    </row>
    <row r="756">
      <c r="A756" s="102"/>
      <c r="B756" s="102"/>
      <c r="C756" s="10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134"/>
    </row>
    <row r="757">
      <c r="A757" s="102"/>
      <c r="B757" s="102"/>
      <c r="C757" s="10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134"/>
    </row>
    <row r="758">
      <c r="A758" s="102"/>
      <c r="B758" s="102"/>
      <c r="C758" s="10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134"/>
    </row>
    <row r="759">
      <c r="A759" s="102"/>
      <c r="B759" s="102"/>
      <c r="C759" s="10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134"/>
    </row>
    <row r="760">
      <c r="A760" s="102"/>
      <c r="B760" s="102"/>
      <c r="C760" s="10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134"/>
    </row>
    <row r="761">
      <c r="A761" s="102"/>
      <c r="B761" s="102"/>
      <c r="C761" s="10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134"/>
    </row>
    <row r="762">
      <c r="A762" s="102"/>
      <c r="B762" s="102"/>
      <c r="C762" s="10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134"/>
    </row>
    <row r="763">
      <c r="A763" s="102"/>
      <c r="B763" s="102"/>
      <c r="C763" s="10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134"/>
    </row>
    <row r="764">
      <c r="A764" s="102"/>
      <c r="B764" s="102"/>
      <c r="C764" s="10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134"/>
    </row>
    <row r="765">
      <c r="A765" s="102"/>
      <c r="B765" s="102"/>
      <c r="C765" s="10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134"/>
    </row>
    <row r="766">
      <c r="A766" s="102"/>
      <c r="B766" s="102"/>
      <c r="C766" s="10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134"/>
    </row>
    <row r="767">
      <c r="A767" s="102"/>
      <c r="B767" s="102"/>
      <c r="C767" s="10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134"/>
    </row>
    <row r="768">
      <c r="A768" s="102"/>
      <c r="B768" s="102"/>
      <c r="C768" s="10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134"/>
    </row>
    <row r="769">
      <c r="A769" s="102"/>
      <c r="B769" s="102"/>
      <c r="C769" s="10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134"/>
    </row>
    <row r="770">
      <c r="A770" s="102"/>
      <c r="B770" s="102"/>
      <c r="C770" s="10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134"/>
    </row>
    <row r="771">
      <c r="A771" s="102"/>
      <c r="B771" s="102"/>
      <c r="C771" s="10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134"/>
    </row>
    <row r="772">
      <c r="A772" s="102"/>
      <c r="B772" s="102"/>
      <c r="C772" s="10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134"/>
    </row>
    <row r="773">
      <c r="A773" s="102"/>
      <c r="B773" s="102"/>
      <c r="C773" s="10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134"/>
    </row>
    <row r="774">
      <c r="A774" s="102"/>
      <c r="B774" s="102"/>
      <c r="C774" s="10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134"/>
    </row>
    <row r="775">
      <c r="A775" s="102"/>
      <c r="B775" s="102"/>
      <c r="C775" s="10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134"/>
    </row>
    <row r="776">
      <c r="A776" s="102"/>
      <c r="B776" s="102"/>
      <c r="C776" s="10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134"/>
    </row>
    <row r="777">
      <c r="A777" s="102"/>
      <c r="B777" s="102"/>
      <c r="C777" s="10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134"/>
    </row>
    <row r="778">
      <c r="A778" s="102"/>
      <c r="B778" s="102"/>
      <c r="C778" s="10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134"/>
    </row>
    <row r="779">
      <c r="A779" s="102"/>
      <c r="B779" s="102"/>
      <c r="C779" s="10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134"/>
    </row>
    <row r="780">
      <c r="A780" s="102"/>
      <c r="B780" s="102"/>
      <c r="C780" s="10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134"/>
    </row>
    <row r="781">
      <c r="A781" s="102"/>
      <c r="B781" s="102"/>
      <c r="C781" s="10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134"/>
    </row>
    <row r="782">
      <c r="A782" s="102"/>
      <c r="B782" s="102"/>
      <c r="C782" s="10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134"/>
    </row>
    <row r="783">
      <c r="A783" s="102"/>
      <c r="B783" s="102"/>
      <c r="C783" s="10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134"/>
    </row>
    <row r="784">
      <c r="A784" s="102"/>
      <c r="B784" s="102"/>
      <c r="C784" s="10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134"/>
    </row>
    <row r="785">
      <c r="A785" s="102"/>
      <c r="B785" s="102"/>
      <c r="C785" s="10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134"/>
    </row>
    <row r="786">
      <c r="A786" s="102"/>
      <c r="B786" s="102"/>
      <c r="C786" s="10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134"/>
    </row>
    <row r="787">
      <c r="A787" s="102"/>
      <c r="B787" s="102"/>
      <c r="C787" s="10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134"/>
    </row>
    <row r="788">
      <c r="A788" s="102"/>
      <c r="B788" s="102"/>
      <c r="C788" s="10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134"/>
    </row>
    <row r="789">
      <c r="A789" s="102"/>
      <c r="B789" s="102"/>
      <c r="C789" s="10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134"/>
    </row>
    <row r="790">
      <c r="A790" s="102"/>
      <c r="B790" s="102"/>
      <c r="C790" s="10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134"/>
    </row>
    <row r="791">
      <c r="A791" s="102"/>
      <c r="B791" s="102"/>
      <c r="C791" s="10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134"/>
    </row>
    <row r="792">
      <c r="A792" s="102"/>
      <c r="B792" s="102"/>
      <c r="C792" s="10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134"/>
    </row>
    <row r="793">
      <c r="A793" s="102"/>
      <c r="B793" s="102"/>
      <c r="C793" s="10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134"/>
    </row>
    <row r="794">
      <c r="A794" s="102"/>
      <c r="B794" s="102"/>
      <c r="C794" s="10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134"/>
    </row>
    <row r="795">
      <c r="A795" s="102"/>
      <c r="B795" s="102"/>
      <c r="C795" s="10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134"/>
    </row>
    <row r="796">
      <c r="A796" s="102"/>
      <c r="B796" s="102"/>
      <c r="C796" s="10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134"/>
    </row>
    <row r="797">
      <c r="A797" s="102"/>
      <c r="B797" s="102"/>
      <c r="C797" s="10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134"/>
    </row>
    <row r="798">
      <c r="A798" s="102"/>
      <c r="B798" s="102"/>
      <c r="C798" s="10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134"/>
    </row>
    <row r="799">
      <c r="A799" s="102"/>
      <c r="B799" s="102"/>
      <c r="C799" s="10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134"/>
    </row>
    <row r="800">
      <c r="A800" s="102"/>
      <c r="B800" s="102"/>
      <c r="C800" s="10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134"/>
    </row>
    <row r="801">
      <c r="A801" s="102"/>
      <c r="B801" s="102"/>
      <c r="C801" s="10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134"/>
    </row>
    <row r="802">
      <c r="A802" s="102"/>
      <c r="B802" s="102"/>
      <c r="C802" s="10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134"/>
    </row>
    <row r="803">
      <c r="A803" s="102"/>
      <c r="B803" s="102"/>
      <c r="C803" s="10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134"/>
    </row>
    <row r="804">
      <c r="A804" s="102"/>
      <c r="B804" s="102"/>
      <c r="C804" s="10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134"/>
    </row>
    <row r="805">
      <c r="A805" s="102"/>
      <c r="B805" s="102"/>
      <c r="C805" s="10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134"/>
    </row>
    <row r="806">
      <c r="A806" s="102"/>
      <c r="B806" s="102"/>
      <c r="C806" s="10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134"/>
    </row>
    <row r="807">
      <c r="A807" s="102"/>
      <c r="B807" s="102"/>
      <c r="C807" s="10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134"/>
    </row>
    <row r="808">
      <c r="A808" s="102"/>
      <c r="B808" s="102"/>
      <c r="C808" s="10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134"/>
    </row>
    <row r="809">
      <c r="A809" s="102"/>
      <c r="B809" s="102"/>
      <c r="C809" s="10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134"/>
    </row>
    <row r="810">
      <c r="A810" s="102"/>
      <c r="B810" s="102"/>
      <c r="C810" s="10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134"/>
    </row>
    <row r="811">
      <c r="A811" s="102"/>
      <c r="B811" s="102"/>
      <c r="C811" s="10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134"/>
    </row>
    <row r="812">
      <c r="A812" s="102"/>
      <c r="B812" s="102"/>
      <c r="C812" s="10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134"/>
    </row>
    <row r="813">
      <c r="A813" s="102"/>
      <c r="B813" s="102"/>
      <c r="C813" s="10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134"/>
    </row>
    <row r="814">
      <c r="A814" s="102"/>
      <c r="B814" s="102"/>
      <c r="C814" s="10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134"/>
    </row>
    <row r="815">
      <c r="A815" s="102"/>
      <c r="B815" s="102"/>
      <c r="C815" s="10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134"/>
    </row>
    <row r="816">
      <c r="A816" s="102"/>
      <c r="B816" s="102"/>
      <c r="C816" s="10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134"/>
    </row>
    <row r="817">
      <c r="A817" s="102"/>
      <c r="B817" s="102"/>
      <c r="C817" s="10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134"/>
    </row>
    <row r="818">
      <c r="A818" s="102"/>
      <c r="B818" s="102"/>
      <c r="C818" s="10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134"/>
    </row>
    <row r="819">
      <c r="A819" s="102"/>
      <c r="B819" s="102"/>
      <c r="C819" s="10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134"/>
    </row>
    <row r="820">
      <c r="A820" s="102"/>
      <c r="B820" s="102"/>
      <c r="C820" s="10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134"/>
    </row>
    <row r="821">
      <c r="A821" s="102"/>
      <c r="B821" s="102"/>
      <c r="C821" s="10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134"/>
    </row>
    <row r="822">
      <c r="A822" s="102"/>
      <c r="B822" s="102"/>
      <c r="C822" s="10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134"/>
    </row>
    <row r="823">
      <c r="A823" s="102"/>
      <c r="B823" s="102"/>
      <c r="C823" s="10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134"/>
    </row>
    <row r="824">
      <c r="A824" s="102"/>
      <c r="B824" s="102"/>
      <c r="C824" s="10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134"/>
    </row>
    <row r="825">
      <c r="A825" s="102"/>
      <c r="B825" s="102"/>
      <c r="C825" s="10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134"/>
    </row>
    <row r="826">
      <c r="A826" s="102"/>
      <c r="B826" s="102"/>
      <c r="C826" s="10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134"/>
    </row>
    <row r="827">
      <c r="A827" s="102"/>
      <c r="B827" s="102"/>
      <c r="C827" s="10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134"/>
    </row>
    <row r="828">
      <c r="A828" s="102"/>
      <c r="B828" s="102"/>
      <c r="C828" s="10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134"/>
    </row>
    <row r="829">
      <c r="A829" s="102"/>
      <c r="B829" s="102"/>
      <c r="C829" s="10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134"/>
    </row>
    <row r="830">
      <c r="A830" s="102"/>
      <c r="B830" s="102"/>
      <c r="C830" s="10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134"/>
    </row>
    <row r="831">
      <c r="A831" s="102"/>
      <c r="B831" s="102"/>
      <c r="C831" s="10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134"/>
    </row>
    <row r="832">
      <c r="A832" s="102"/>
      <c r="B832" s="102"/>
      <c r="C832" s="10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134"/>
    </row>
    <row r="833">
      <c r="A833" s="102"/>
      <c r="B833" s="102"/>
      <c r="C833" s="10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134"/>
    </row>
    <row r="834">
      <c r="A834" s="102"/>
      <c r="B834" s="102"/>
      <c r="C834" s="10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134"/>
    </row>
    <row r="835">
      <c r="A835" s="102"/>
      <c r="B835" s="102"/>
      <c r="C835" s="10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134"/>
    </row>
    <row r="836">
      <c r="A836" s="102"/>
      <c r="B836" s="102"/>
      <c r="C836" s="10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134"/>
    </row>
    <row r="837">
      <c r="A837" s="102"/>
      <c r="B837" s="102"/>
      <c r="C837" s="10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134"/>
    </row>
    <row r="838">
      <c r="A838" s="102"/>
      <c r="B838" s="102"/>
      <c r="C838" s="10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134"/>
    </row>
    <row r="839">
      <c r="A839" s="102"/>
      <c r="B839" s="102"/>
      <c r="C839" s="10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134"/>
    </row>
    <row r="840">
      <c r="A840" s="102"/>
      <c r="B840" s="102"/>
      <c r="C840" s="10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134"/>
    </row>
    <row r="841">
      <c r="A841" s="102"/>
      <c r="B841" s="102"/>
      <c r="C841" s="10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134"/>
    </row>
    <row r="842">
      <c r="A842" s="102"/>
      <c r="B842" s="102"/>
      <c r="C842" s="10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134"/>
    </row>
    <row r="843">
      <c r="A843" s="102"/>
      <c r="B843" s="102"/>
      <c r="C843" s="10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134"/>
    </row>
    <row r="844">
      <c r="A844" s="102"/>
      <c r="B844" s="102"/>
      <c r="C844" s="10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134"/>
    </row>
    <row r="845">
      <c r="A845" s="102"/>
      <c r="B845" s="102"/>
      <c r="C845" s="10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134"/>
    </row>
    <row r="846">
      <c r="A846" s="102"/>
      <c r="B846" s="102"/>
      <c r="C846" s="10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134"/>
    </row>
    <row r="847">
      <c r="A847" s="102"/>
      <c r="B847" s="102"/>
      <c r="C847" s="10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134"/>
    </row>
    <row r="848">
      <c r="A848" s="102"/>
      <c r="B848" s="102"/>
      <c r="C848" s="10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134"/>
    </row>
    <row r="849">
      <c r="A849" s="102"/>
      <c r="B849" s="102"/>
      <c r="C849" s="10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134"/>
    </row>
    <row r="850">
      <c r="A850" s="102"/>
      <c r="B850" s="102"/>
      <c r="C850" s="10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134"/>
    </row>
    <row r="851">
      <c r="A851" s="102"/>
      <c r="B851" s="102"/>
      <c r="C851" s="10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134"/>
    </row>
    <row r="852">
      <c r="A852" s="102"/>
      <c r="B852" s="102"/>
      <c r="C852" s="10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134"/>
    </row>
    <row r="853">
      <c r="A853" s="102"/>
      <c r="B853" s="102"/>
      <c r="C853" s="10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134"/>
    </row>
    <row r="854">
      <c r="A854" s="102"/>
      <c r="B854" s="102"/>
      <c r="C854" s="10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134"/>
    </row>
    <row r="855">
      <c r="A855" s="102"/>
      <c r="B855" s="102"/>
      <c r="C855" s="10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134"/>
    </row>
    <row r="856">
      <c r="A856" s="102"/>
      <c r="B856" s="102"/>
      <c r="C856" s="10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134"/>
    </row>
    <row r="857">
      <c r="A857" s="102"/>
      <c r="B857" s="102"/>
      <c r="C857" s="10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134"/>
    </row>
    <row r="858">
      <c r="A858" s="102"/>
      <c r="B858" s="102"/>
      <c r="C858" s="10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134"/>
    </row>
    <row r="859">
      <c r="A859" s="102"/>
      <c r="B859" s="102"/>
      <c r="C859" s="10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134"/>
    </row>
    <row r="860">
      <c r="A860" s="102"/>
      <c r="B860" s="102"/>
      <c r="C860" s="10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134"/>
    </row>
    <row r="861">
      <c r="A861" s="102"/>
      <c r="B861" s="102"/>
      <c r="C861" s="10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134"/>
    </row>
    <row r="862">
      <c r="A862" s="102"/>
      <c r="B862" s="102"/>
      <c r="C862" s="10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134"/>
    </row>
    <row r="863">
      <c r="A863" s="102"/>
      <c r="B863" s="102"/>
      <c r="C863" s="10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134"/>
    </row>
    <row r="864">
      <c r="A864" s="102"/>
      <c r="B864" s="102"/>
      <c r="C864" s="10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134"/>
    </row>
    <row r="865">
      <c r="A865" s="102"/>
      <c r="B865" s="102"/>
      <c r="C865" s="10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134"/>
    </row>
    <row r="866">
      <c r="A866" s="102"/>
      <c r="B866" s="102"/>
      <c r="C866" s="10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134"/>
    </row>
    <row r="867">
      <c r="A867" s="102"/>
      <c r="B867" s="102"/>
      <c r="C867" s="10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134"/>
    </row>
    <row r="868">
      <c r="A868" s="102"/>
      <c r="B868" s="102"/>
      <c r="C868" s="10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134"/>
    </row>
    <row r="869">
      <c r="A869" s="102"/>
      <c r="B869" s="102"/>
      <c r="C869" s="10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134"/>
    </row>
    <row r="870">
      <c r="A870" s="102"/>
      <c r="B870" s="102"/>
      <c r="C870" s="10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134"/>
    </row>
    <row r="871">
      <c r="A871" s="102"/>
      <c r="B871" s="102"/>
      <c r="C871" s="10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134"/>
    </row>
    <row r="872">
      <c r="A872" s="102"/>
      <c r="B872" s="102"/>
      <c r="C872" s="10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134"/>
    </row>
    <row r="873">
      <c r="A873" s="102"/>
      <c r="B873" s="102"/>
      <c r="C873" s="10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134"/>
    </row>
    <row r="874">
      <c r="A874" s="102"/>
      <c r="B874" s="102"/>
      <c r="C874" s="10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134"/>
    </row>
    <row r="875">
      <c r="A875" s="102"/>
      <c r="B875" s="102"/>
      <c r="C875" s="10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134"/>
    </row>
    <row r="876">
      <c r="A876" s="102"/>
      <c r="B876" s="102"/>
      <c r="C876" s="10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134"/>
    </row>
    <row r="877">
      <c r="A877" s="102"/>
      <c r="B877" s="102"/>
      <c r="C877" s="10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134"/>
    </row>
    <row r="878">
      <c r="A878" s="102"/>
      <c r="B878" s="102"/>
      <c r="C878" s="10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134"/>
    </row>
    <row r="879">
      <c r="A879" s="102"/>
      <c r="B879" s="102"/>
      <c r="C879" s="10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134"/>
    </row>
    <row r="880">
      <c r="A880" s="102"/>
      <c r="B880" s="102"/>
      <c r="C880" s="10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134"/>
    </row>
    <row r="881">
      <c r="A881" s="102"/>
      <c r="B881" s="102"/>
      <c r="C881" s="10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134"/>
    </row>
    <row r="882">
      <c r="A882" s="102"/>
      <c r="B882" s="102"/>
      <c r="C882" s="10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134"/>
    </row>
    <row r="883">
      <c r="A883" s="102"/>
      <c r="B883" s="102"/>
      <c r="C883" s="10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134"/>
    </row>
    <row r="884">
      <c r="A884" s="102"/>
      <c r="B884" s="102"/>
      <c r="C884" s="10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134"/>
    </row>
    <row r="885">
      <c r="A885" s="102"/>
      <c r="B885" s="102"/>
      <c r="C885" s="10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134"/>
    </row>
    <row r="886">
      <c r="A886" s="102"/>
      <c r="B886" s="102"/>
      <c r="C886" s="10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134"/>
    </row>
    <row r="887">
      <c r="A887" s="102"/>
      <c r="B887" s="102"/>
      <c r="C887" s="10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134"/>
    </row>
    <row r="888">
      <c r="A888" s="102"/>
      <c r="B888" s="102"/>
      <c r="C888" s="10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134"/>
    </row>
    <row r="889">
      <c r="A889" s="102"/>
      <c r="B889" s="102"/>
      <c r="C889" s="10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134"/>
    </row>
    <row r="890">
      <c r="A890" s="102"/>
      <c r="B890" s="102"/>
      <c r="C890" s="10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134"/>
    </row>
    <row r="891">
      <c r="A891" s="102"/>
      <c r="B891" s="102"/>
      <c r="C891" s="10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134"/>
    </row>
    <row r="892">
      <c r="A892" s="102"/>
      <c r="B892" s="102"/>
      <c r="C892" s="10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134"/>
    </row>
    <row r="893">
      <c r="A893" s="102"/>
      <c r="B893" s="102"/>
      <c r="C893" s="10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134"/>
    </row>
    <row r="894">
      <c r="A894" s="102"/>
      <c r="B894" s="102"/>
      <c r="C894" s="10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134"/>
    </row>
    <row r="895">
      <c r="A895" s="102"/>
      <c r="B895" s="102"/>
      <c r="C895" s="10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134"/>
    </row>
    <row r="896">
      <c r="A896" s="102"/>
      <c r="B896" s="102"/>
      <c r="C896" s="10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134"/>
    </row>
    <row r="897">
      <c r="A897" s="102"/>
      <c r="B897" s="102"/>
      <c r="C897" s="10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134"/>
    </row>
    <row r="898">
      <c r="A898" s="102"/>
      <c r="B898" s="102"/>
      <c r="C898" s="10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134"/>
    </row>
    <row r="899">
      <c r="A899" s="102"/>
      <c r="B899" s="102"/>
      <c r="C899" s="10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134"/>
    </row>
    <row r="900">
      <c r="A900" s="102"/>
      <c r="B900" s="102"/>
      <c r="C900" s="10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134"/>
    </row>
    <row r="901">
      <c r="A901" s="102"/>
      <c r="B901" s="102"/>
      <c r="C901" s="10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134"/>
    </row>
    <row r="902">
      <c r="A902" s="102"/>
      <c r="B902" s="102"/>
      <c r="C902" s="10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134"/>
    </row>
    <row r="903">
      <c r="A903" s="102"/>
      <c r="B903" s="102"/>
      <c r="C903" s="10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134"/>
    </row>
    <row r="904">
      <c r="A904" s="102"/>
      <c r="B904" s="102"/>
      <c r="C904" s="10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134"/>
    </row>
    <row r="905">
      <c r="A905" s="102"/>
      <c r="B905" s="102"/>
      <c r="C905" s="10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134"/>
    </row>
    <row r="906">
      <c r="A906" s="102"/>
      <c r="B906" s="102"/>
      <c r="C906" s="10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134"/>
    </row>
    <row r="907">
      <c r="A907" s="102"/>
      <c r="B907" s="102"/>
      <c r="C907" s="10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134"/>
    </row>
    <row r="908">
      <c r="A908" s="102"/>
      <c r="B908" s="102"/>
      <c r="C908" s="10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134"/>
    </row>
    <row r="909">
      <c r="A909" s="102"/>
      <c r="B909" s="102"/>
      <c r="C909" s="10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134"/>
    </row>
    <row r="910">
      <c r="A910" s="102"/>
      <c r="B910" s="102"/>
      <c r="C910" s="10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134"/>
    </row>
    <row r="911">
      <c r="A911" s="102"/>
      <c r="B911" s="102"/>
      <c r="C911" s="10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134"/>
    </row>
    <row r="912">
      <c r="A912" s="102"/>
      <c r="B912" s="102"/>
      <c r="C912" s="10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134"/>
    </row>
    <row r="913">
      <c r="A913" s="102"/>
      <c r="B913" s="102"/>
      <c r="C913" s="10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134"/>
    </row>
    <row r="914">
      <c r="A914" s="102"/>
      <c r="B914" s="102"/>
      <c r="C914" s="10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134"/>
    </row>
    <row r="915">
      <c r="A915" s="102"/>
      <c r="B915" s="102"/>
      <c r="C915" s="10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134"/>
    </row>
    <row r="916">
      <c r="A916" s="102"/>
      <c r="B916" s="102"/>
      <c r="C916" s="10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134"/>
    </row>
    <row r="917">
      <c r="A917" s="102"/>
      <c r="B917" s="102"/>
      <c r="C917" s="10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134"/>
    </row>
    <row r="918">
      <c r="A918" s="102"/>
      <c r="B918" s="102"/>
      <c r="C918" s="10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134"/>
    </row>
    <row r="919">
      <c r="A919" s="102"/>
      <c r="B919" s="102"/>
      <c r="C919" s="10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134"/>
    </row>
    <row r="920">
      <c r="A920" s="102"/>
      <c r="B920" s="102"/>
      <c r="C920" s="10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134"/>
    </row>
    <row r="921">
      <c r="A921" s="102"/>
      <c r="B921" s="102"/>
      <c r="C921" s="10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134"/>
    </row>
    <row r="922">
      <c r="A922" s="102"/>
      <c r="B922" s="102"/>
      <c r="C922" s="10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134"/>
    </row>
    <row r="923">
      <c r="A923" s="102"/>
      <c r="B923" s="102"/>
      <c r="C923" s="10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134"/>
    </row>
    <row r="924">
      <c r="A924" s="102"/>
      <c r="B924" s="102"/>
      <c r="C924" s="10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134"/>
    </row>
    <row r="925">
      <c r="A925" s="102"/>
      <c r="B925" s="102"/>
      <c r="C925" s="10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134"/>
    </row>
    <row r="926">
      <c r="A926" s="102"/>
      <c r="B926" s="102"/>
      <c r="C926" s="10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134"/>
    </row>
    <row r="927">
      <c r="A927" s="102"/>
      <c r="B927" s="102"/>
      <c r="C927" s="10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134"/>
    </row>
    <row r="928">
      <c r="A928" s="102"/>
      <c r="B928" s="102"/>
      <c r="C928" s="10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134"/>
    </row>
    <row r="929">
      <c r="A929" s="102"/>
      <c r="B929" s="102"/>
      <c r="C929" s="10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134"/>
    </row>
    <row r="930">
      <c r="A930" s="102"/>
      <c r="B930" s="102"/>
      <c r="C930" s="10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134"/>
    </row>
    <row r="931">
      <c r="A931" s="102"/>
      <c r="B931" s="102"/>
      <c r="C931" s="10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134"/>
    </row>
    <row r="932">
      <c r="A932" s="102"/>
      <c r="B932" s="102"/>
      <c r="C932" s="10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134"/>
    </row>
    <row r="933">
      <c r="A933" s="102"/>
      <c r="B933" s="102"/>
      <c r="C933" s="10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134"/>
    </row>
    <row r="934">
      <c r="A934" s="102"/>
      <c r="B934" s="102"/>
      <c r="C934" s="10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134"/>
    </row>
    <row r="935">
      <c r="A935" s="102"/>
      <c r="B935" s="102"/>
      <c r="C935" s="10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134"/>
    </row>
    <row r="936">
      <c r="A936" s="102"/>
      <c r="B936" s="102"/>
      <c r="C936" s="10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134"/>
    </row>
    <row r="937">
      <c r="A937" s="102"/>
      <c r="B937" s="102"/>
      <c r="C937" s="10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134"/>
    </row>
    <row r="938">
      <c r="A938" s="102"/>
      <c r="B938" s="102"/>
      <c r="C938" s="10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134"/>
    </row>
    <row r="939">
      <c r="A939" s="102"/>
      <c r="B939" s="102"/>
      <c r="C939" s="10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134"/>
    </row>
    <row r="940">
      <c r="A940" s="102"/>
      <c r="B940" s="102"/>
      <c r="C940" s="10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134"/>
    </row>
    <row r="941">
      <c r="A941" s="102"/>
      <c r="B941" s="102"/>
      <c r="C941" s="10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134"/>
    </row>
    <row r="942">
      <c r="A942" s="102"/>
      <c r="B942" s="102"/>
      <c r="C942" s="10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134"/>
    </row>
    <row r="943">
      <c r="A943" s="102"/>
      <c r="B943" s="102"/>
      <c r="C943" s="10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134"/>
    </row>
    <row r="944">
      <c r="A944" s="102"/>
      <c r="B944" s="102"/>
      <c r="C944" s="10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134"/>
    </row>
    <row r="945">
      <c r="A945" s="102"/>
      <c r="B945" s="102"/>
      <c r="C945" s="10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134"/>
    </row>
    <row r="946">
      <c r="A946" s="102"/>
      <c r="B946" s="102"/>
      <c r="C946" s="10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134"/>
    </row>
    <row r="947">
      <c r="A947" s="102"/>
      <c r="B947" s="102"/>
      <c r="C947" s="10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134"/>
    </row>
    <row r="948">
      <c r="A948" s="102"/>
      <c r="B948" s="102"/>
      <c r="C948" s="10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134"/>
    </row>
    <row r="949">
      <c r="A949" s="102"/>
      <c r="B949" s="102"/>
      <c r="C949" s="10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134"/>
    </row>
    <row r="950">
      <c r="A950" s="102"/>
      <c r="B950" s="102"/>
      <c r="C950" s="10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134"/>
    </row>
    <row r="951">
      <c r="A951" s="102"/>
      <c r="B951" s="102"/>
      <c r="C951" s="10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134"/>
    </row>
    <row r="952">
      <c r="A952" s="102"/>
      <c r="B952" s="102"/>
      <c r="C952" s="10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134"/>
    </row>
    <row r="953">
      <c r="A953" s="102"/>
      <c r="B953" s="102"/>
      <c r="C953" s="10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134"/>
    </row>
    <row r="954">
      <c r="A954" s="102"/>
      <c r="B954" s="102"/>
      <c r="C954" s="10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134"/>
    </row>
    <row r="955">
      <c r="A955" s="102"/>
      <c r="B955" s="102"/>
      <c r="C955" s="10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134"/>
    </row>
    <row r="956">
      <c r="A956" s="102"/>
      <c r="B956" s="102"/>
      <c r="C956" s="10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134"/>
    </row>
    <row r="957">
      <c r="A957" s="102"/>
      <c r="B957" s="102"/>
      <c r="C957" s="10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134"/>
    </row>
    <row r="958">
      <c r="A958" s="102"/>
      <c r="B958" s="102"/>
      <c r="C958" s="10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134"/>
    </row>
    <row r="959">
      <c r="A959" s="102"/>
      <c r="B959" s="102"/>
      <c r="C959" s="10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134"/>
    </row>
    <row r="960">
      <c r="A960" s="102"/>
      <c r="B960" s="102"/>
      <c r="C960" s="10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134"/>
    </row>
    <row r="961">
      <c r="A961" s="102"/>
      <c r="B961" s="102"/>
      <c r="C961" s="10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134"/>
    </row>
    <row r="962">
      <c r="A962" s="102"/>
      <c r="B962" s="102"/>
      <c r="C962" s="10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134"/>
    </row>
    <row r="963">
      <c r="A963" s="102"/>
      <c r="B963" s="102"/>
      <c r="C963" s="10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134"/>
    </row>
    <row r="964">
      <c r="A964" s="102"/>
      <c r="B964" s="102"/>
      <c r="C964" s="10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134"/>
    </row>
    <row r="965">
      <c r="A965" s="102"/>
      <c r="B965" s="102"/>
      <c r="C965" s="10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134"/>
    </row>
    <row r="966">
      <c r="A966" s="102"/>
      <c r="B966" s="102"/>
      <c r="C966" s="10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134"/>
    </row>
    <row r="967">
      <c r="A967" s="102"/>
      <c r="B967" s="102"/>
      <c r="C967" s="10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134"/>
    </row>
    <row r="968">
      <c r="A968" s="102"/>
      <c r="B968" s="102"/>
      <c r="C968" s="10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134"/>
    </row>
    <row r="969">
      <c r="A969" s="102"/>
      <c r="B969" s="102"/>
      <c r="C969" s="10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134"/>
    </row>
    <row r="970">
      <c r="A970" s="102"/>
      <c r="B970" s="102"/>
      <c r="C970" s="10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134"/>
    </row>
    <row r="971">
      <c r="A971" s="102"/>
      <c r="B971" s="102"/>
      <c r="C971" s="10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134"/>
    </row>
    <row r="972">
      <c r="A972" s="102"/>
      <c r="B972" s="102"/>
      <c r="C972" s="10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134"/>
    </row>
    <row r="973">
      <c r="A973" s="102"/>
      <c r="B973" s="102"/>
      <c r="C973" s="10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134"/>
    </row>
    <row r="974">
      <c r="A974" s="102"/>
      <c r="B974" s="102"/>
      <c r="C974" s="10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134"/>
    </row>
    <row r="975">
      <c r="A975" s="102"/>
      <c r="B975" s="102"/>
      <c r="C975" s="10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134"/>
    </row>
    <row r="976">
      <c r="A976" s="102"/>
      <c r="B976" s="102"/>
      <c r="C976" s="10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134"/>
    </row>
    <row r="977">
      <c r="A977" s="102"/>
      <c r="B977" s="102"/>
      <c r="C977" s="10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134"/>
    </row>
    <row r="978">
      <c r="A978" s="102"/>
      <c r="B978" s="102"/>
      <c r="C978" s="10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134"/>
    </row>
    <row r="979">
      <c r="A979" s="102"/>
      <c r="B979" s="102"/>
      <c r="C979" s="10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134"/>
    </row>
    <row r="980">
      <c r="A980" s="102"/>
      <c r="B980" s="102"/>
      <c r="C980" s="10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134"/>
    </row>
    <row r="981">
      <c r="A981" s="102"/>
      <c r="B981" s="102"/>
      <c r="C981" s="10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134"/>
    </row>
    <row r="982">
      <c r="A982" s="102"/>
      <c r="B982" s="102"/>
      <c r="C982" s="10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134"/>
    </row>
    <row r="983">
      <c r="A983" s="102"/>
      <c r="B983" s="102"/>
      <c r="C983" s="10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134"/>
    </row>
    <row r="984">
      <c r="A984" s="102"/>
      <c r="B984" s="102"/>
      <c r="C984" s="10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134"/>
    </row>
    <row r="985">
      <c r="A985" s="102"/>
      <c r="B985" s="102"/>
      <c r="C985" s="10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134"/>
    </row>
    <row r="986">
      <c r="A986" s="102"/>
      <c r="B986" s="102"/>
      <c r="C986" s="10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134"/>
    </row>
    <row r="987">
      <c r="A987" s="102"/>
      <c r="B987" s="102"/>
      <c r="C987" s="10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134"/>
    </row>
    <row r="988">
      <c r="A988" s="102"/>
      <c r="B988" s="102"/>
      <c r="C988" s="10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134"/>
    </row>
    <row r="989">
      <c r="A989" s="102"/>
      <c r="B989" s="102"/>
      <c r="C989" s="10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134"/>
    </row>
    <row r="990">
      <c r="A990" s="102"/>
      <c r="B990" s="102"/>
      <c r="C990" s="10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134"/>
    </row>
    <row r="991">
      <c r="A991" s="102"/>
      <c r="B991" s="102"/>
      <c r="C991" s="10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134"/>
    </row>
    <row r="992">
      <c r="A992" s="102"/>
      <c r="B992" s="102"/>
      <c r="C992" s="10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134"/>
    </row>
    <row r="993">
      <c r="A993" s="102"/>
      <c r="B993" s="102"/>
      <c r="C993" s="10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134"/>
    </row>
    <row r="994">
      <c r="A994" s="102"/>
      <c r="B994" s="102"/>
      <c r="C994" s="10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134"/>
    </row>
    <row r="995">
      <c r="A995" s="102"/>
      <c r="B995" s="102"/>
      <c r="C995" s="10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134"/>
    </row>
    <row r="996">
      <c r="A996" s="102"/>
      <c r="B996" s="102"/>
      <c r="C996" s="10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134"/>
    </row>
    <row r="997">
      <c r="A997" s="102"/>
      <c r="B997" s="102"/>
      <c r="C997" s="10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134"/>
    </row>
    <row r="998">
      <c r="A998" s="102"/>
      <c r="B998" s="102"/>
      <c r="C998" s="10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134"/>
    </row>
    <row r="999">
      <c r="A999" s="102"/>
      <c r="B999" s="102"/>
      <c r="C999" s="10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134"/>
    </row>
    <row r="1000">
      <c r="A1000" s="102"/>
      <c r="B1000" s="102"/>
      <c r="C1000" s="10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134"/>
    </row>
  </sheetData>
  <mergeCells count="10">
    <mergeCell ref="AF41:AG41"/>
    <mergeCell ref="AF42:AG42"/>
    <mergeCell ref="E41:F41"/>
    <mergeCell ref="N41:O41"/>
    <mergeCell ref="W41:X41"/>
    <mergeCell ref="AO41:AP41"/>
    <mergeCell ref="E42:F42"/>
    <mergeCell ref="N42:O42"/>
    <mergeCell ref="W42:X42"/>
    <mergeCell ref="AO42:AP42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31" t="s">
        <v>215</v>
      </c>
      <c r="B1" s="32" t="s">
        <v>216</v>
      </c>
      <c r="C1" s="32" t="s">
        <v>211</v>
      </c>
      <c r="D1" s="33"/>
      <c r="E1" s="110" t="s">
        <v>217</v>
      </c>
      <c r="F1" s="98" t="s">
        <v>206</v>
      </c>
      <c r="G1" s="110" t="s">
        <v>207</v>
      </c>
      <c r="H1" s="98" t="s">
        <v>208</v>
      </c>
      <c r="I1" s="43"/>
      <c r="J1" s="110" t="s">
        <v>218</v>
      </c>
      <c r="K1" s="98" t="s">
        <v>206</v>
      </c>
      <c r="L1" s="110" t="s">
        <v>207</v>
      </c>
      <c r="M1" s="98" t="s">
        <v>208</v>
      </c>
      <c r="N1" s="2"/>
      <c r="O1" s="110" t="s">
        <v>219</v>
      </c>
      <c r="P1" s="15" t="s">
        <v>206</v>
      </c>
      <c r="Q1" s="7" t="s">
        <v>207</v>
      </c>
      <c r="R1" s="15" t="s">
        <v>208</v>
      </c>
      <c r="S1" s="2"/>
      <c r="T1" s="110" t="s">
        <v>220</v>
      </c>
      <c r="U1" s="15" t="s">
        <v>206</v>
      </c>
      <c r="V1" s="7" t="s">
        <v>207</v>
      </c>
      <c r="W1" s="15" t="s">
        <v>208</v>
      </c>
      <c r="X1" s="15"/>
      <c r="Y1" s="7"/>
      <c r="Z1" s="15"/>
      <c r="AA1" s="7"/>
      <c r="AB1" s="15"/>
      <c r="AC1" s="15"/>
      <c r="AD1" s="15"/>
      <c r="AE1" s="15"/>
      <c r="AF1" s="15"/>
      <c r="AG1" s="15"/>
      <c r="AH1" s="15"/>
      <c r="AI1" s="15"/>
      <c r="AO1" s="7" t="s">
        <v>381</v>
      </c>
      <c r="AP1" s="15" t="s">
        <v>206</v>
      </c>
      <c r="AQ1" s="7" t="s">
        <v>207</v>
      </c>
      <c r="AR1" s="15" t="s">
        <v>208</v>
      </c>
      <c r="AW1" s="111"/>
    </row>
    <row r="2">
      <c r="A2" s="81" t="s">
        <v>146</v>
      </c>
      <c r="B2" s="15" t="s">
        <v>150</v>
      </c>
      <c r="C2" s="15">
        <v>8.97850324E8</v>
      </c>
      <c r="D2" s="35"/>
      <c r="E2" s="98" t="s">
        <v>315</v>
      </c>
      <c r="F2" s="108" t="s">
        <v>252</v>
      </c>
      <c r="G2" s="119" t="s">
        <v>123</v>
      </c>
      <c r="H2" s="119" t="s">
        <v>156</v>
      </c>
      <c r="I2" s="43"/>
      <c r="J2" s="98" t="s">
        <v>317</v>
      </c>
      <c r="K2" s="119" t="s">
        <v>156</v>
      </c>
      <c r="L2" s="108" t="s">
        <v>123</v>
      </c>
      <c r="M2" s="119" t="s">
        <v>222</v>
      </c>
      <c r="N2" s="2"/>
      <c r="O2" s="98" t="s">
        <v>221</v>
      </c>
      <c r="P2" s="119" t="s">
        <v>252</v>
      </c>
      <c r="Q2" s="119" t="s">
        <v>156</v>
      </c>
      <c r="R2" s="119" t="s">
        <v>222</v>
      </c>
      <c r="S2" s="2"/>
      <c r="T2" s="98" t="s">
        <v>228</v>
      </c>
      <c r="U2" s="1" t="s">
        <v>156</v>
      </c>
      <c r="V2" s="7" t="s">
        <v>230</v>
      </c>
      <c r="W2" s="119" t="s">
        <v>252</v>
      </c>
      <c r="X2" s="7"/>
      <c r="Y2" s="140" t="s">
        <v>228</v>
      </c>
      <c r="Z2" s="1" t="s">
        <v>123</v>
      </c>
      <c r="AA2" s="141" t="s">
        <v>222</v>
      </c>
      <c r="AB2" s="142" t="s">
        <v>156</v>
      </c>
      <c r="AC2" s="7"/>
      <c r="AD2" s="7"/>
      <c r="AE2" s="7"/>
      <c r="AF2" s="7"/>
      <c r="AG2" s="7"/>
      <c r="AH2" s="7"/>
      <c r="AI2" s="7"/>
      <c r="AO2" s="15" t="s">
        <v>238</v>
      </c>
      <c r="AP2" s="1" t="s">
        <v>156</v>
      </c>
      <c r="AQ2" s="7" t="s">
        <v>223</v>
      </c>
      <c r="AR2" s="1" t="s">
        <v>252</v>
      </c>
      <c r="AW2" s="111"/>
    </row>
    <row r="3">
      <c r="A3" s="81" t="s">
        <v>123</v>
      </c>
      <c r="B3" s="15" t="s">
        <v>130</v>
      </c>
      <c r="C3" s="15">
        <v>8.80278364E8</v>
      </c>
      <c r="D3" s="35"/>
      <c r="E3" s="143">
        <v>44074.0</v>
      </c>
      <c r="F3" s="108" t="s">
        <v>156</v>
      </c>
      <c r="G3" s="108" t="s">
        <v>123</v>
      </c>
      <c r="H3" s="108" t="s">
        <v>252</v>
      </c>
      <c r="I3" s="43"/>
      <c r="J3" s="144">
        <v>44081.0</v>
      </c>
      <c r="K3" s="119" t="s">
        <v>123</v>
      </c>
      <c r="L3" s="1" t="s">
        <v>401</v>
      </c>
      <c r="M3" s="119" t="s">
        <v>156</v>
      </c>
      <c r="N3" s="2"/>
      <c r="O3" s="143">
        <v>44088.0</v>
      </c>
      <c r="P3" s="119" t="s">
        <v>156</v>
      </c>
      <c r="Q3" s="119" t="s">
        <v>252</v>
      </c>
      <c r="R3" s="119"/>
      <c r="S3" s="2"/>
      <c r="T3" s="143">
        <v>44095.0</v>
      </c>
      <c r="U3" s="7" t="s">
        <v>156</v>
      </c>
      <c r="V3" s="1" t="s">
        <v>222</v>
      </c>
      <c r="W3" s="7" t="s">
        <v>223</v>
      </c>
      <c r="X3" s="7"/>
      <c r="Y3" s="145">
        <v>44102.0</v>
      </c>
      <c r="Z3" s="141" t="s">
        <v>156</v>
      </c>
      <c r="AA3" s="1" t="s">
        <v>401</v>
      </c>
      <c r="AB3" s="141" t="s">
        <v>223</v>
      </c>
      <c r="AC3" s="7"/>
      <c r="AD3" s="7"/>
      <c r="AE3" s="7"/>
      <c r="AF3" s="7"/>
      <c r="AG3" s="7"/>
      <c r="AH3" s="7"/>
      <c r="AI3" s="7"/>
      <c r="AO3" s="16">
        <v>44039.0</v>
      </c>
      <c r="AP3" s="7" t="s">
        <v>202</v>
      </c>
      <c r="AQ3" s="7" t="s">
        <v>252</v>
      </c>
      <c r="AR3" s="7" t="s">
        <v>230</v>
      </c>
      <c r="AW3" s="111"/>
    </row>
    <row r="4">
      <c r="A4" s="81" t="s">
        <v>148</v>
      </c>
      <c r="B4" s="7" t="s">
        <v>126</v>
      </c>
      <c r="C4" s="7">
        <v>1.00245396E8</v>
      </c>
      <c r="D4" s="35"/>
      <c r="E4" s="110"/>
      <c r="F4" s="108" t="s">
        <v>252</v>
      </c>
      <c r="G4" s="119" t="s">
        <v>156</v>
      </c>
      <c r="H4" s="108" t="s">
        <v>222</v>
      </c>
      <c r="I4" s="43"/>
      <c r="J4" s="98"/>
      <c r="K4" s="108" t="s">
        <v>222</v>
      </c>
      <c r="L4" s="119" t="s">
        <v>123</v>
      </c>
      <c r="M4" s="119" t="s">
        <v>156</v>
      </c>
      <c r="N4" s="2"/>
      <c r="O4" s="98"/>
      <c r="P4" s="119" t="s">
        <v>156</v>
      </c>
      <c r="Q4" s="119" t="s">
        <v>123</v>
      </c>
      <c r="R4" s="119" t="s">
        <v>408</v>
      </c>
      <c r="S4" s="2"/>
      <c r="T4" s="110"/>
      <c r="U4" s="1" t="s">
        <v>252</v>
      </c>
      <c r="V4" s="1" t="s">
        <v>156</v>
      </c>
      <c r="W4" s="119" t="s">
        <v>222</v>
      </c>
      <c r="X4" s="7"/>
      <c r="Y4" s="146"/>
      <c r="Z4" s="1" t="s">
        <v>156</v>
      </c>
      <c r="AA4" s="1" t="s">
        <v>401</v>
      </c>
      <c r="AB4" s="142" t="s">
        <v>408</v>
      </c>
      <c r="AC4" s="7"/>
      <c r="AD4" s="7"/>
      <c r="AE4" s="7"/>
      <c r="AF4" s="7"/>
      <c r="AG4" s="7"/>
      <c r="AH4" s="7"/>
      <c r="AI4" s="7"/>
      <c r="AO4" s="7"/>
      <c r="AP4" s="7" t="s">
        <v>156</v>
      </c>
      <c r="AQ4" s="7" t="s">
        <v>123</v>
      </c>
      <c r="AR4" s="7" t="s">
        <v>252</v>
      </c>
      <c r="AW4" s="111"/>
    </row>
    <row r="5">
      <c r="A5" s="81" t="s">
        <v>124</v>
      </c>
      <c r="B5" s="15" t="s">
        <v>149</v>
      </c>
      <c r="C5" s="15">
        <v>1.376732364E9</v>
      </c>
      <c r="D5" s="35"/>
      <c r="E5" s="43"/>
      <c r="F5" s="43"/>
      <c r="G5" s="43"/>
      <c r="H5" s="43"/>
      <c r="I5" s="43"/>
      <c r="J5" s="43"/>
      <c r="K5" s="43"/>
      <c r="L5" s="43"/>
      <c r="M5" s="43"/>
      <c r="N5" s="2"/>
      <c r="O5" s="43"/>
      <c r="P5" s="2"/>
      <c r="Q5" s="2"/>
      <c r="R5" s="2"/>
      <c r="S5" s="2"/>
      <c r="T5" s="43"/>
      <c r="U5" s="2"/>
      <c r="V5" s="2"/>
      <c r="W5" s="2"/>
      <c r="X5" s="2"/>
      <c r="Y5" s="147"/>
      <c r="Z5" s="148"/>
      <c r="AA5" s="148"/>
      <c r="AB5" s="148"/>
      <c r="AC5" s="2"/>
      <c r="AD5" s="2"/>
      <c r="AE5" s="2"/>
      <c r="AF5" s="2"/>
      <c r="AG5" s="2"/>
      <c r="AH5" s="2"/>
      <c r="AI5" s="2"/>
      <c r="AO5" s="2"/>
      <c r="AP5" s="2"/>
      <c r="AQ5" s="2"/>
      <c r="AR5" s="2"/>
      <c r="AW5" s="111"/>
    </row>
    <row r="6">
      <c r="A6" s="81" t="s">
        <v>156</v>
      </c>
      <c r="B6" s="15" t="s">
        <v>161</v>
      </c>
      <c r="C6" s="15">
        <v>1.374642024E9</v>
      </c>
      <c r="D6" s="35"/>
      <c r="E6" s="104"/>
      <c r="F6" s="98" t="s">
        <v>206</v>
      </c>
      <c r="G6" s="110" t="s">
        <v>207</v>
      </c>
      <c r="H6" s="98" t="s">
        <v>208</v>
      </c>
      <c r="I6" s="43"/>
      <c r="J6" s="104"/>
      <c r="K6" s="98" t="s">
        <v>206</v>
      </c>
      <c r="L6" s="110" t="s">
        <v>207</v>
      </c>
      <c r="M6" s="98" t="s">
        <v>208</v>
      </c>
      <c r="N6" s="2"/>
      <c r="O6" s="104"/>
      <c r="P6" s="15" t="s">
        <v>206</v>
      </c>
      <c r="Q6" s="7" t="s">
        <v>207</v>
      </c>
      <c r="R6" s="15" t="s">
        <v>208</v>
      </c>
      <c r="S6" s="2"/>
      <c r="T6" s="104"/>
      <c r="U6" s="15" t="s">
        <v>206</v>
      </c>
      <c r="V6" s="7" t="s">
        <v>207</v>
      </c>
      <c r="W6" s="15" t="s">
        <v>208</v>
      </c>
      <c r="X6" s="15"/>
      <c r="Y6" s="104"/>
      <c r="Z6" s="15" t="s">
        <v>206</v>
      </c>
      <c r="AA6" s="7" t="s">
        <v>207</v>
      </c>
      <c r="AB6" s="15" t="s">
        <v>208</v>
      </c>
      <c r="AC6" s="15"/>
      <c r="AD6" s="15"/>
      <c r="AE6" s="15"/>
      <c r="AF6" s="15"/>
      <c r="AG6" s="15"/>
      <c r="AH6" s="15"/>
      <c r="AI6" s="15"/>
      <c r="AO6" s="36"/>
      <c r="AP6" s="15" t="s">
        <v>206</v>
      </c>
      <c r="AQ6" s="7" t="s">
        <v>207</v>
      </c>
      <c r="AR6" s="15" t="s">
        <v>208</v>
      </c>
      <c r="AW6" s="111"/>
    </row>
    <row r="7">
      <c r="A7" s="81" t="s">
        <v>119</v>
      </c>
      <c r="B7" s="15" t="s">
        <v>126</v>
      </c>
      <c r="C7" s="15">
        <v>1.00504293E8</v>
      </c>
      <c r="D7" s="35"/>
      <c r="E7" s="98" t="s">
        <v>325</v>
      </c>
      <c r="F7" s="108" t="s">
        <v>156</v>
      </c>
      <c r="G7" s="119" t="s">
        <v>123</v>
      </c>
      <c r="H7" s="108" t="s">
        <v>223</v>
      </c>
      <c r="I7" s="43"/>
      <c r="J7" s="98" t="s">
        <v>327</v>
      </c>
      <c r="K7" s="119" t="s">
        <v>156</v>
      </c>
      <c r="L7" s="119" t="s">
        <v>252</v>
      </c>
      <c r="M7" s="119" t="s">
        <v>401</v>
      </c>
      <c r="N7" s="2"/>
      <c r="O7" s="98" t="s">
        <v>234</v>
      </c>
      <c r="P7" s="108" t="s">
        <v>156</v>
      </c>
      <c r="Q7" s="119" t="s">
        <v>401</v>
      </c>
      <c r="R7" s="7" t="s">
        <v>230</v>
      </c>
      <c r="S7" s="2"/>
      <c r="T7" s="98" t="s">
        <v>238</v>
      </c>
      <c r="U7" s="1" t="s">
        <v>252</v>
      </c>
      <c r="V7" s="7" t="s">
        <v>156</v>
      </c>
      <c r="W7" s="119" t="s">
        <v>409</v>
      </c>
      <c r="X7" s="7"/>
      <c r="Y7" s="98" t="s">
        <v>238</v>
      </c>
      <c r="Z7" s="1" t="s">
        <v>252</v>
      </c>
      <c r="AA7" s="141" t="s">
        <v>156</v>
      </c>
      <c r="AB7" s="142" t="s">
        <v>408</v>
      </c>
      <c r="AC7" s="7"/>
      <c r="AD7" s="7"/>
      <c r="AE7" s="7"/>
      <c r="AF7" s="7"/>
      <c r="AG7" s="7"/>
      <c r="AH7" s="7"/>
      <c r="AI7" s="7"/>
      <c r="AO7" s="15" t="s">
        <v>249</v>
      </c>
      <c r="AP7" s="7" t="s">
        <v>252</v>
      </c>
      <c r="AQ7" s="7" t="s">
        <v>123</v>
      </c>
      <c r="AR7" s="7" t="s">
        <v>222</v>
      </c>
      <c r="AW7" s="111"/>
    </row>
    <row r="8">
      <c r="A8" s="81" t="s">
        <v>202</v>
      </c>
      <c r="B8" s="15" t="s">
        <v>203</v>
      </c>
      <c r="C8" s="15">
        <v>1.086805664E9</v>
      </c>
      <c r="D8" s="35"/>
      <c r="E8" s="143">
        <v>44075.0</v>
      </c>
      <c r="F8" s="108" t="s">
        <v>222</v>
      </c>
      <c r="G8" s="119" t="s">
        <v>401</v>
      </c>
      <c r="H8" s="108" t="s">
        <v>156</v>
      </c>
      <c r="I8" s="43"/>
      <c r="J8" s="144">
        <v>44082.0</v>
      </c>
      <c r="K8" s="119" t="s">
        <v>252</v>
      </c>
      <c r="L8" s="119" t="s">
        <v>156</v>
      </c>
      <c r="M8" s="119" t="s">
        <v>401</v>
      </c>
      <c r="N8" s="2"/>
      <c r="O8" s="143">
        <v>44089.0</v>
      </c>
      <c r="P8" s="119" t="s">
        <v>252</v>
      </c>
      <c r="Q8" s="119" t="s">
        <v>156</v>
      </c>
      <c r="R8" s="119" t="s">
        <v>222</v>
      </c>
      <c r="S8" s="2"/>
      <c r="T8" s="143">
        <v>44096.0</v>
      </c>
      <c r="U8" s="1" t="s">
        <v>252</v>
      </c>
      <c r="V8" s="7" t="s">
        <v>156</v>
      </c>
      <c r="W8" s="7" t="s">
        <v>123</v>
      </c>
      <c r="X8" s="7"/>
      <c r="Y8" s="145">
        <v>44103.0</v>
      </c>
      <c r="Z8" s="1" t="s">
        <v>252</v>
      </c>
      <c r="AA8" s="141" t="s">
        <v>408</v>
      </c>
      <c r="AB8" s="141" t="s">
        <v>399</v>
      </c>
      <c r="AC8" s="7"/>
      <c r="AD8" s="7"/>
      <c r="AE8" s="7"/>
      <c r="AF8" s="7"/>
      <c r="AG8" s="7"/>
      <c r="AH8" s="7"/>
      <c r="AI8" s="7"/>
      <c r="AO8" s="16">
        <v>44040.0</v>
      </c>
      <c r="AP8" s="7" t="s">
        <v>222</v>
      </c>
      <c r="AQ8" s="7" t="s">
        <v>156</v>
      </c>
      <c r="AR8" s="7" t="s">
        <v>252</v>
      </c>
      <c r="AW8" s="111"/>
    </row>
    <row r="9">
      <c r="A9" s="81" t="s">
        <v>240</v>
      </c>
      <c r="B9" s="15" t="s">
        <v>126</v>
      </c>
      <c r="C9" s="15">
        <v>1.00913885E8</v>
      </c>
      <c r="D9" s="35"/>
      <c r="E9" s="98"/>
      <c r="F9" s="108" t="s">
        <v>123</v>
      </c>
      <c r="G9" s="108" t="s">
        <v>156</v>
      </c>
      <c r="H9" s="108" t="s">
        <v>222</v>
      </c>
      <c r="I9" s="43"/>
      <c r="J9" s="110"/>
      <c r="K9" s="108" t="s">
        <v>252</v>
      </c>
      <c r="L9" s="119" t="s">
        <v>223</v>
      </c>
      <c r="M9" s="119" t="s">
        <v>123</v>
      </c>
      <c r="N9" s="2"/>
      <c r="O9" s="110"/>
      <c r="P9" s="108" t="s">
        <v>252</v>
      </c>
      <c r="Q9" s="7" t="s">
        <v>156</v>
      </c>
      <c r="R9" s="7" t="s">
        <v>123</v>
      </c>
      <c r="S9" s="2"/>
      <c r="T9" s="110"/>
      <c r="U9" s="7" t="s">
        <v>227</v>
      </c>
      <c r="V9" s="7" t="s">
        <v>231</v>
      </c>
      <c r="W9" s="7" t="s">
        <v>230</v>
      </c>
      <c r="X9" s="7"/>
      <c r="Y9" s="110"/>
      <c r="Z9" s="149" t="s">
        <v>252</v>
      </c>
      <c r="AA9" s="141" t="s">
        <v>123</v>
      </c>
      <c r="AB9" s="141" t="s">
        <v>399</v>
      </c>
      <c r="AC9" s="7"/>
      <c r="AD9" s="7"/>
      <c r="AE9" s="7"/>
      <c r="AF9" s="7"/>
      <c r="AG9" s="7"/>
      <c r="AH9" s="7"/>
      <c r="AI9" s="7"/>
      <c r="AO9" s="7"/>
      <c r="AP9" s="7" t="s">
        <v>156</v>
      </c>
      <c r="AQ9" s="7" t="s">
        <v>222</v>
      </c>
      <c r="AR9" s="7" t="s">
        <v>146</v>
      </c>
      <c r="AW9" s="111"/>
    </row>
    <row r="10">
      <c r="A10" s="81" t="s">
        <v>243</v>
      </c>
      <c r="B10" s="15" t="s">
        <v>244</v>
      </c>
      <c r="C10" s="15">
        <v>1.187794454E9</v>
      </c>
      <c r="D10" s="35"/>
      <c r="E10" s="43"/>
      <c r="F10" s="43"/>
      <c r="G10" s="104"/>
      <c r="H10" s="43"/>
      <c r="I10" s="43"/>
      <c r="J10" s="43"/>
      <c r="K10" s="43"/>
      <c r="L10" s="43"/>
      <c r="M10" s="43"/>
      <c r="N10" s="2"/>
      <c r="O10" s="43"/>
      <c r="P10" s="2"/>
      <c r="Q10" s="2"/>
      <c r="R10" s="2"/>
      <c r="S10" s="2"/>
      <c r="T10" s="43"/>
      <c r="U10" s="2"/>
      <c r="V10" s="2"/>
      <c r="W10" s="2"/>
      <c r="X10" s="2"/>
      <c r="Y10" s="43"/>
      <c r="Z10" s="2"/>
      <c r="AA10" s="2"/>
      <c r="AB10" s="2"/>
      <c r="AC10" s="2"/>
      <c r="AD10" s="2"/>
      <c r="AE10" s="2"/>
      <c r="AF10" s="2"/>
      <c r="AG10" s="2"/>
      <c r="AH10" s="2"/>
      <c r="AI10" s="2"/>
      <c r="AO10" s="2"/>
      <c r="AP10" s="2"/>
      <c r="AQ10" s="2"/>
      <c r="AR10" s="2"/>
      <c r="AW10" s="111"/>
    </row>
    <row r="11">
      <c r="A11" s="81" t="s">
        <v>125</v>
      </c>
      <c r="B11" s="15" t="s">
        <v>129</v>
      </c>
      <c r="C11" s="15">
        <v>1.360190454E9</v>
      </c>
      <c r="D11" s="35"/>
      <c r="E11" s="104"/>
      <c r="F11" s="98" t="s">
        <v>206</v>
      </c>
      <c r="G11" s="110" t="s">
        <v>207</v>
      </c>
      <c r="H11" s="98" t="s">
        <v>208</v>
      </c>
      <c r="I11" s="43"/>
      <c r="J11" s="104"/>
      <c r="K11" s="98" t="s">
        <v>206</v>
      </c>
      <c r="L11" s="110" t="s">
        <v>207</v>
      </c>
      <c r="M11" s="98" t="s">
        <v>208</v>
      </c>
      <c r="N11" s="2"/>
      <c r="O11" s="104"/>
      <c r="P11" s="15" t="s">
        <v>206</v>
      </c>
      <c r="Q11" s="7" t="s">
        <v>207</v>
      </c>
      <c r="R11" s="15" t="s">
        <v>208</v>
      </c>
      <c r="S11" s="2"/>
      <c r="T11" s="104"/>
      <c r="U11" s="15" t="s">
        <v>206</v>
      </c>
      <c r="V11" s="7" t="s">
        <v>207</v>
      </c>
      <c r="W11" s="15" t="s">
        <v>208</v>
      </c>
      <c r="X11" s="15"/>
      <c r="Y11" s="104"/>
      <c r="Z11" s="15" t="s">
        <v>206</v>
      </c>
      <c r="AA11" s="7" t="s">
        <v>207</v>
      </c>
      <c r="AB11" s="15" t="s">
        <v>208</v>
      </c>
      <c r="AC11" s="15"/>
      <c r="AD11" s="15"/>
      <c r="AE11" s="15"/>
      <c r="AF11" s="15"/>
      <c r="AG11" s="15"/>
      <c r="AH11" s="15"/>
      <c r="AI11" s="15"/>
      <c r="AO11" s="36"/>
      <c r="AP11" s="15" t="s">
        <v>206</v>
      </c>
      <c r="AQ11" s="7" t="s">
        <v>207</v>
      </c>
      <c r="AR11" s="15" t="s">
        <v>208</v>
      </c>
      <c r="AW11" s="111"/>
    </row>
    <row r="12">
      <c r="A12" s="81" t="s">
        <v>235</v>
      </c>
      <c r="B12" s="15" t="s">
        <v>245</v>
      </c>
      <c r="C12" s="2"/>
      <c r="D12" s="35"/>
      <c r="E12" s="98" t="s">
        <v>335</v>
      </c>
      <c r="F12" s="108" t="s">
        <v>252</v>
      </c>
      <c r="G12" s="108" t="s">
        <v>401</v>
      </c>
      <c r="H12" s="119" t="s">
        <v>125</v>
      </c>
      <c r="I12" s="43"/>
      <c r="J12" s="98" t="s">
        <v>337</v>
      </c>
      <c r="K12" s="119" t="s">
        <v>252</v>
      </c>
      <c r="L12" s="108" t="s">
        <v>156</v>
      </c>
      <c r="M12" s="119" t="s">
        <v>222</v>
      </c>
      <c r="N12" s="2"/>
      <c r="O12" s="98" t="s">
        <v>246</v>
      </c>
      <c r="P12" s="7" t="s">
        <v>222</v>
      </c>
      <c r="Q12" s="7" t="s">
        <v>156</v>
      </c>
      <c r="R12" s="119" t="s">
        <v>408</v>
      </c>
      <c r="S12" s="2"/>
      <c r="T12" s="98" t="s">
        <v>249</v>
      </c>
      <c r="U12" s="1" t="s">
        <v>252</v>
      </c>
      <c r="V12" s="7" t="s">
        <v>401</v>
      </c>
      <c r="W12" s="7" t="s">
        <v>156</v>
      </c>
      <c r="X12" s="7"/>
      <c r="Y12" s="98" t="s">
        <v>249</v>
      </c>
      <c r="AC12" s="7"/>
      <c r="AD12" s="7"/>
      <c r="AE12" s="7"/>
      <c r="AF12" s="7"/>
      <c r="AG12" s="7"/>
      <c r="AH12" s="7"/>
      <c r="AI12" s="7"/>
      <c r="AO12" s="15" t="s">
        <v>260</v>
      </c>
      <c r="AP12" s="7" t="s">
        <v>223</v>
      </c>
      <c r="AQ12" s="7" t="s">
        <v>227</v>
      </c>
      <c r="AR12" s="7" t="s">
        <v>230</v>
      </c>
      <c r="AW12" s="111"/>
    </row>
    <row r="13">
      <c r="A13" s="81" t="s">
        <v>250</v>
      </c>
      <c r="B13" s="15" t="s">
        <v>251</v>
      </c>
      <c r="C13" s="15">
        <v>1.240078364E9</v>
      </c>
      <c r="D13" s="35"/>
      <c r="E13" s="143">
        <v>44076.0</v>
      </c>
      <c r="F13" s="108" t="s">
        <v>156</v>
      </c>
      <c r="G13" s="108" t="s">
        <v>401</v>
      </c>
      <c r="H13" s="119" t="s">
        <v>222</v>
      </c>
      <c r="I13" s="43"/>
      <c r="J13" s="143">
        <v>44083.0</v>
      </c>
      <c r="K13" s="108" t="s">
        <v>252</v>
      </c>
      <c r="L13" s="119" t="s">
        <v>156</v>
      </c>
      <c r="M13" s="119" t="s">
        <v>222</v>
      </c>
      <c r="N13" s="2"/>
      <c r="O13" s="143">
        <v>44090.0</v>
      </c>
      <c r="P13" s="108" t="s">
        <v>222</v>
      </c>
      <c r="Q13" s="119" t="s">
        <v>401</v>
      </c>
      <c r="R13" s="7" t="s">
        <v>156</v>
      </c>
      <c r="S13" s="2"/>
      <c r="T13" s="143">
        <v>44097.0</v>
      </c>
      <c r="U13" s="7" t="s">
        <v>252</v>
      </c>
      <c r="V13" s="7" t="s">
        <v>156</v>
      </c>
      <c r="W13" s="7" t="s">
        <v>401</v>
      </c>
      <c r="X13" s="7"/>
      <c r="Y13" s="145">
        <v>44104.0</v>
      </c>
      <c r="Z13" s="141"/>
      <c r="AA13" s="141"/>
      <c r="AB13" s="141"/>
      <c r="AC13" s="7"/>
      <c r="AD13" s="7"/>
      <c r="AE13" s="7"/>
      <c r="AF13" s="7"/>
      <c r="AG13" s="7"/>
      <c r="AH13" s="7"/>
      <c r="AI13" s="7"/>
      <c r="AO13" s="16">
        <v>44041.0</v>
      </c>
      <c r="AP13" s="7" t="s">
        <v>222</v>
      </c>
      <c r="AQ13" s="7" t="s">
        <v>148</v>
      </c>
      <c r="AR13" s="7" t="s">
        <v>227</v>
      </c>
      <c r="AW13" s="111"/>
    </row>
    <row r="14">
      <c r="A14" s="81" t="s">
        <v>120</v>
      </c>
      <c r="B14" s="2"/>
      <c r="C14" s="2"/>
      <c r="D14" s="35"/>
      <c r="E14" s="110"/>
      <c r="F14" s="108" t="s">
        <v>156</v>
      </c>
      <c r="G14" s="119" t="s">
        <v>123</v>
      </c>
      <c r="H14" s="119" t="s">
        <v>223</v>
      </c>
      <c r="I14" s="43"/>
      <c r="J14" s="110"/>
      <c r="K14" s="119" t="s">
        <v>123</v>
      </c>
      <c r="L14" s="119" t="s">
        <v>156</v>
      </c>
      <c r="M14" s="119" t="s">
        <v>222</v>
      </c>
      <c r="N14" s="2"/>
      <c r="O14" s="110"/>
      <c r="P14" s="119" t="s">
        <v>123</v>
      </c>
      <c r="Q14" s="119" t="s">
        <v>156</v>
      </c>
      <c r="R14" s="7" t="s">
        <v>252</v>
      </c>
      <c r="S14" s="2"/>
      <c r="T14" s="110"/>
      <c r="U14" s="7" t="s">
        <v>252</v>
      </c>
      <c r="V14" s="7" t="s">
        <v>156</v>
      </c>
      <c r="W14" s="7" t="s">
        <v>222</v>
      </c>
      <c r="X14" s="7"/>
      <c r="Y14" s="110"/>
      <c r="Z14" s="141"/>
      <c r="AA14" s="141"/>
      <c r="AB14" s="141"/>
      <c r="AC14" s="7"/>
      <c r="AD14" s="7"/>
      <c r="AE14" s="7"/>
      <c r="AF14" s="7"/>
      <c r="AG14" s="7"/>
      <c r="AH14" s="7"/>
      <c r="AI14" s="7"/>
      <c r="AO14" s="7"/>
      <c r="AP14" s="7" t="s">
        <v>223</v>
      </c>
      <c r="AQ14" s="7" t="s">
        <v>156</v>
      </c>
      <c r="AR14" s="7" t="s">
        <v>123</v>
      </c>
      <c r="AW14" s="111"/>
    </row>
    <row r="15">
      <c r="A15" s="81" t="s">
        <v>222</v>
      </c>
      <c r="B15" s="15" t="s">
        <v>382</v>
      </c>
      <c r="C15" s="15" t="s">
        <v>386</v>
      </c>
      <c r="D15" s="35"/>
      <c r="E15" s="43"/>
      <c r="F15" s="43"/>
      <c r="G15" s="43"/>
      <c r="H15" s="43"/>
      <c r="I15" s="43"/>
      <c r="J15" s="43"/>
      <c r="K15" s="43"/>
      <c r="L15" s="43"/>
      <c r="M15" s="43"/>
      <c r="N15" s="2"/>
      <c r="O15" s="43"/>
      <c r="P15" s="2"/>
      <c r="Q15" s="2"/>
      <c r="R15" s="2"/>
      <c r="S15" s="2"/>
      <c r="T15" s="43"/>
      <c r="U15" s="2"/>
      <c r="V15" s="2"/>
      <c r="W15" s="2"/>
      <c r="X15" s="2"/>
      <c r="Y15" s="43"/>
      <c r="Z15" s="2"/>
      <c r="AA15" s="2"/>
      <c r="AB15" s="2"/>
      <c r="AC15" s="2"/>
      <c r="AD15" s="2"/>
      <c r="AE15" s="2"/>
      <c r="AF15" s="2"/>
      <c r="AG15" s="2"/>
      <c r="AH15" s="2"/>
      <c r="AI15" s="2"/>
      <c r="AO15" s="2"/>
      <c r="AP15" s="2"/>
      <c r="AQ15" s="2"/>
      <c r="AR15" s="2"/>
      <c r="AW15" s="111"/>
    </row>
    <row r="16">
      <c r="A16" s="81" t="s">
        <v>233</v>
      </c>
      <c r="B16" s="15" t="s">
        <v>126</v>
      </c>
      <c r="C16" s="15">
        <v>1.01079944E8</v>
      </c>
      <c r="D16" s="35"/>
      <c r="E16" s="104"/>
      <c r="F16" s="98" t="s">
        <v>206</v>
      </c>
      <c r="G16" s="110" t="s">
        <v>207</v>
      </c>
      <c r="H16" s="98" t="s">
        <v>208</v>
      </c>
      <c r="I16" s="43"/>
      <c r="J16" s="104"/>
      <c r="K16" s="98" t="s">
        <v>206</v>
      </c>
      <c r="L16" s="110" t="s">
        <v>207</v>
      </c>
      <c r="M16" s="98" t="s">
        <v>208</v>
      </c>
      <c r="N16" s="2"/>
      <c r="O16" s="104"/>
      <c r="P16" s="15" t="s">
        <v>206</v>
      </c>
      <c r="Q16" s="7" t="s">
        <v>207</v>
      </c>
      <c r="R16" s="15" t="s">
        <v>208</v>
      </c>
      <c r="S16" s="2"/>
      <c r="T16" s="104"/>
      <c r="U16" s="15" t="s">
        <v>206</v>
      </c>
      <c r="V16" s="7" t="s">
        <v>207</v>
      </c>
      <c r="W16" s="15" t="s">
        <v>208</v>
      </c>
      <c r="X16" s="15"/>
      <c r="Y16" s="104"/>
      <c r="Z16" s="150"/>
      <c r="AA16" s="141"/>
      <c r="AB16" s="150"/>
      <c r="AC16" s="15"/>
      <c r="AD16" s="15"/>
      <c r="AE16" s="15"/>
      <c r="AF16" s="15"/>
      <c r="AG16" s="15"/>
      <c r="AH16" s="15"/>
      <c r="AI16" s="15"/>
      <c r="AO16" s="36"/>
      <c r="AP16" s="15" t="s">
        <v>206</v>
      </c>
      <c r="AQ16" s="7" t="s">
        <v>207</v>
      </c>
      <c r="AR16" s="15" t="s">
        <v>208</v>
      </c>
      <c r="AW16" s="111"/>
    </row>
    <row r="17">
      <c r="A17" s="81" t="s">
        <v>223</v>
      </c>
      <c r="B17" s="15" t="s">
        <v>126</v>
      </c>
      <c r="C17" s="15">
        <v>1.0107285E8</v>
      </c>
      <c r="D17" s="35"/>
      <c r="E17" s="98" t="s">
        <v>344</v>
      </c>
      <c r="F17" s="119" t="s">
        <v>156</v>
      </c>
      <c r="G17" s="108" t="s">
        <v>401</v>
      </c>
      <c r="H17" s="108" t="s">
        <v>252</v>
      </c>
      <c r="I17" s="43"/>
      <c r="J17" s="98" t="s">
        <v>346</v>
      </c>
      <c r="K17" s="108" t="s">
        <v>156</v>
      </c>
      <c r="L17" s="119" t="s">
        <v>222</v>
      </c>
      <c r="M17" s="119" t="s">
        <v>123</v>
      </c>
      <c r="N17" s="2"/>
      <c r="O17" s="98" t="s">
        <v>256</v>
      </c>
      <c r="P17" s="108" t="s">
        <v>156</v>
      </c>
      <c r="Q17" s="7" t="s">
        <v>408</v>
      </c>
      <c r="R17" s="119" t="s">
        <v>400</v>
      </c>
      <c r="S17" s="2"/>
      <c r="T17" s="98" t="s">
        <v>260</v>
      </c>
      <c r="U17" s="7" t="s">
        <v>252</v>
      </c>
      <c r="V17" s="7" t="s">
        <v>408</v>
      </c>
      <c r="W17" s="7" t="s">
        <v>156</v>
      </c>
      <c r="X17" s="7"/>
      <c r="Y17" s="140"/>
      <c r="Z17" s="141"/>
      <c r="AA17" s="141"/>
      <c r="AB17" s="141"/>
      <c r="AC17" s="7"/>
      <c r="AD17" s="7"/>
      <c r="AE17" s="7"/>
      <c r="AF17" s="7"/>
      <c r="AG17" s="7"/>
      <c r="AH17" s="7"/>
      <c r="AI17" s="7"/>
      <c r="AO17" s="15" t="s">
        <v>267</v>
      </c>
      <c r="AP17" s="7" t="s">
        <v>156</v>
      </c>
      <c r="AQ17" s="7" t="s">
        <v>222</v>
      </c>
      <c r="AR17" s="7" t="s">
        <v>387</v>
      </c>
      <c r="AW17" s="111"/>
    </row>
    <row r="18">
      <c r="A18" s="116" t="s">
        <v>259</v>
      </c>
      <c r="B18" s="15" t="s">
        <v>261</v>
      </c>
      <c r="C18" s="2"/>
      <c r="D18" s="35"/>
      <c r="E18" s="143">
        <v>44077.0</v>
      </c>
      <c r="F18" s="119" t="s">
        <v>156</v>
      </c>
      <c r="G18" s="108" t="s">
        <v>401</v>
      </c>
      <c r="H18" s="108" t="s">
        <v>222</v>
      </c>
      <c r="I18" s="43"/>
      <c r="J18" s="143">
        <v>44084.0</v>
      </c>
      <c r="K18" s="108" t="s">
        <v>156</v>
      </c>
      <c r="L18" s="119" t="s">
        <v>252</v>
      </c>
      <c r="M18" s="119" t="s">
        <v>408</v>
      </c>
      <c r="N18" s="2"/>
      <c r="O18" s="143">
        <v>44091.0</v>
      </c>
      <c r="P18" s="108" t="s">
        <v>252</v>
      </c>
      <c r="Q18" s="119" t="s">
        <v>156</v>
      </c>
      <c r="R18" s="7" t="s">
        <v>408</v>
      </c>
      <c r="S18" s="2"/>
      <c r="T18" s="143">
        <v>44098.0</v>
      </c>
      <c r="U18" s="7" t="s">
        <v>156</v>
      </c>
      <c r="V18" s="7" t="s">
        <v>252</v>
      </c>
      <c r="W18" s="7" t="s">
        <v>408</v>
      </c>
      <c r="X18" s="7"/>
      <c r="Y18" s="145"/>
      <c r="Z18" s="141"/>
      <c r="AA18" s="141"/>
      <c r="AB18" s="141"/>
      <c r="AC18" s="7"/>
      <c r="AD18" s="7"/>
      <c r="AE18" s="7"/>
      <c r="AF18" s="7"/>
      <c r="AG18" s="7"/>
      <c r="AH18" s="7"/>
      <c r="AI18" s="7"/>
      <c r="AO18" s="16">
        <v>44042.0</v>
      </c>
      <c r="AP18" s="7" t="s">
        <v>252</v>
      </c>
      <c r="AQ18" s="7" t="s">
        <v>223</v>
      </c>
      <c r="AR18" s="7" t="s">
        <v>222</v>
      </c>
      <c r="AW18" s="111"/>
    </row>
    <row r="19">
      <c r="A19" s="81" t="s">
        <v>230</v>
      </c>
      <c r="B19" s="15" t="s">
        <v>126</v>
      </c>
      <c r="C19" s="15">
        <v>1.01261259E8</v>
      </c>
      <c r="D19" s="35"/>
      <c r="E19" s="110"/>
      <c r="F19" s="108" t="s">
        <v>156</v>
      </c>
      <c r="G19" s="119" t="s">
        <v>252</v>
      </c>
      <c r="H19" s="108" t="s">
        <v>123</v>
      </c>
      <c r="I19" s="43"/>
      <c r="J19" s="98"/>
      <c r="K19" s="108" t="s">
        <v>252</v>
      </c>
      <c r="L19" s="119" t="s">
        <v>123</v>
      </c>
      <c r="M19" s="119" t="s">
        <v>408</v>
      </c>
      <c r="N19" s="2"/>
      <c r="O19" s="110"/>
      <c r="P19" s="108" t="s">
        <v>123</v>
      </c>
      <c r="Q19" s="119" t="s">
        <v>252</v>
      </c>
      <c r="R19" s="7" t="s">
        <v>156</v>
      </c>
      <c r="S19" s="2"/>
      <c r="T19" s="110"/>
      <c r="U19" s="7" t="s">
        <v>252</v>
      </c>
      <c r="V19" s="7" t="s">
        <v>408</v>
      </c>
      <c r="W19" s="7" t="s">
        <v>156</v>
      </c>
      <c r="X19" s="7"/>
      <c r="Y19" s="110"/>
      <c r="Z19" s="141"/>
      <c r="AA19" s="141"/>
      <c r="AB19" s="141"/>
      <c r="AC19" s="7"/>
      <c r="AD19" s="7"/>
      <c r="AE19" s="7"/>
      <c r="AF19" s="7"/>
      <c r="AG19" s="7"/>
      <c r="AH19" s="7"/>
      <c r="AI19" s="7"/>
      <c r="AO19" s="7"/>
      <c r="AP19" s="7" t="s">
        <v>252</v>
      </c>
      <c r="AQ19" s="7" t="s">
        <v>223</v>
      </c>
      <c r="AR19" s="7" t="s">
        <v>222</v>
      </c>
      <c r="AW19" s="111"/>
    </row>
    <row r="20">
      <c r="A20" s="81" t="s">
        <v>263</v>
      </c>
      <c r="B20" s="15" t="s">
        <v>126</v>
      </c>
      <c r="C20" s="15">
        <v>1.01308674E8</v>
      </c>
      <c r="D20" s="35"/>
      <c r="E20" s="43"/>
      <c r="F20" s="43"/>
      <c r="G20" s="43"/>
      <c r="H20" s="43"/>
      <c r="I20" s="43"/>
      <c r="J20" s="43"/>
      <c r="K20" s="43"/>
      <c r="L20" s="43"/>
      <c r="M20" s="43"/>
      <c r="N20" s="2"/>
      <c r="O20" s="43"/>
      <c r="P20" s="2"/>
      <c r="Q20" s="2"/>
      <c r="R20" s="2"/>
      <c r="S20" s="2"/>
      <c r="T20" s="43"/>
      <c r="U20" s="2"/>
      <c r="V20" s="2"/>
      <c r="W20" s="2"/>
      <c r="X20" s="2"/>
      <c r="Y20" s="43"/>
      <c r="Z20" s="2"/>
      <c r="AA20" s="2"/>
      <c r="AB20" s="2"/>
      <c r="AC20" s="2"/>
      <c r="AD20" s="2"/>
      <c r="AE20" s="2"/>
      <c r="AF20" s="2"/>
      <c r="AG20" s="2"/>
      <c r="AH20" s="2"/>
      <c r="AI20" s="2"/>
      <c r="AO20" s="2"/>
      <c r="AP20" s="2"/>
      <c r="AQ20" s="2"/>
      <c r="AR20" s="2"/>
      <c r="AW20" s="111"/>
    </row>
    <row r="21">
      <c r="A21" s="38" t="s">
        <v>225</v>
      </c>
      <c r="B21" s="7" t="s">
        <v>126</v>
      </c>
      <c r="C21" s="117">
        <v>1.01555743E8</v>
      </c>
      <c r="D21" s="35"/>
      <c r="E21" s="104"/>
      <c r="F21" s="98" t="s">
        <v>206</v>
      </c>
      <c r="G21" s="110" t="s">
        <v>207</v>
      </c>
      <c r="H21" s="98" t="s">
        <v>208</v>
      </c>
      <c r="I21" s="43"/>
      <c r="J21" s="104"/>
      <c r="K21" s="98" t="s">
        <v>206</v>
      </c>
      <c r="L21" s="110" t="s">
        <v>207</v>
      </c>
      <c r="M21" s="98" t="s">
        <v>208</v>
      </c>
      <c r="N21" s="2"/>
      <c r="O21" s="104"/>
      <c r="P21" s="15" t="s">
        <v>206</v>
      </c>
      <c r="Q21" s="7" t="s">
        <v>207</v>
      </c>
      <c r="R21" s="15" t="s">
        <v>208</v>
      </c>
      <c r="S21" s="2"/>
      <c r="T21" s="104"/>
      <c r="U21" s="15" t="s">
        <v>206</v>
      </c>
      <c r="V21" s="7" t="s">
        <v>207</v>
      </c>
      <c r="W21" s="15" t="s">
        <v>208</v>
      </c>
      <c r="X21" s="15"/>
      <c r="Y21" s="104"/>
      <c r="Z21" s="150"/>
      <c r="AA21" s="141"/>
      <c r="AB21" s="150"/>
      <c r="AC21" s="15"/>
      <c r="AD21" s="15"/>
      <c r="AE21" s="15"/>
      <c r="AF21" s="15"/>
      <c r="AG21" s="15"/>
      <c r="AH21" s="15"/>
      <c r="AI21" s="15"/>
      <c r="AO21" s="36"/>
      <c r="AP21" s="15" t="s">
        <v>206</v>
      </c>
      <c r="AQ21" s="7" t="s">
        <v>207</v>
      </c>
      <c r="AR21" s="15" t="s">
        <v>208</v>
      </c>
      <c r="AW21" s="111"/>
    </row>
    <row r="22">
      <c r="A22" s="38" t="s">
        <v>239</v>
      </c>
      <c r="B22" s="15" t="s">
        <v>245</v>
      </c>
      <c r="C22" s="118"/>
      <c r="D22" s="35"/>
      <c r="E22" s="98" t="s">
        <v>354</v>
      </c>
      <c r="F22" s="108" t="s">
        <v>222</v>
      </c>
      <c r="G22" s="108" t="s">
        <v>230</v>
      </c>
      <c r="H22" s="119" t="s">
        <v>401</v>
      </c>
      <c r="I22" s="43"/>
      <c r="J22" s="98" t="s">
        <v>356</v>
      </c>
      <c r="K22" s="119" t="s">
        <v>123</v>
      </c>
      <c r="L22" s="119" t="s">
        <v>401</v>
      </c>
      <c r="M22" s="119" t="s">
        <v>252</v>
      </c>
      <c r="N22" s="2"/>
      <c r="O22" s="98" t="s">
        <v>264</v>
      </c>
      <c r="P22" s="108" t="s">
        <v>156</v>
      </c>
      <c r="Q22" s="119" t="s">
        <v>123</v>
      </c>
      <c r="R22" s="119" t="s">
        <v>148</v>
      </c>
      <c r="S22" s="2"/>
      <c r="T22" s="98" t="s">
        <v>267</v>
      </c>
      <c r="U22" s="7" t="s">
        <v>123</v>
      </c>
      <c r="V22" s="7" t="s">
        <v>222</v>
      </c>
      <c r="W22" s="7" t="s">
        <v>252</v>
      </c>
      <c r="X22" s="7"/>
      <c r="Y22" s="140"/>
      <c r="Z22" s="141"/>
      <c r="AA22" s="141"/>
      <c r="AB22" s="141"/>
      <c r="AC22" s="7"/>
      <c r="AD22" s="7"/>
      <c r="AE22" s="7"/>
      <c r="AF22" s="7"/>
      <c r="AG22" s="7"/>
      <c r="AH22" s="7"/>
      <c r="AI22" s="7"/>
      <c r="AO22" s="15" t="s">
        <v>279</v>
      </c>
      <c r="AP22" s="7" t="s">
        <v>252</v>
      </c>
      <c r="AQ22" s="7" t="s">
        <v>156</v>
      </c>
      <c r="AR22" s="7" t="s">
        <v>222</v>
      </c>
      <c r="AW22" s="111"/>
    </row>
    <row r="23">
      <c r="A23" s="38" t="s">
        <v>268</v>
      </c>
      <c r="B23" s="7" t="s">
        <v>126</v>
      </c>
      <c r="C23" s="117">
        <v>1.01122189E8</v>
      </c>
      <c r="D23" s="35"/>
      <c r="E23" s="143">
        <v>44078.0</v>
      </c>
      <c r="F23" s="108" t="s">
        <v>156</v>
      </c>
      <c r="G23" s="108" t="s">
        <v>202</v>
      </c>
      <c r="H23" s="119" t="s">
        <v>223</v>
      </c>
      <c r="I23" s="43"/>
      <c r="J23" s="143">
        <v>44085.0</v>
      </c>
      <c r="K23" s="108" t="s">
        <v>252</v>
      </c>
      <c r="L23" s="119" t="s">
        <v>156</v>
      </c>
      <c r="M23" s="119" t="s">
        <v>222</v>
      </c>
      <c r="N23" s="2"/>
      <c r="O23" s="143">
        <v>44092.0</v>
      </c>
      <c r="P23" s="119" t="s">
        <v>252</v>
      </c>
      <c r="Q23" s="119" t="s">
        <v>408</v>
      </c>
      <c r="R23" s="7" t="s">
        <v>222</v>
      </c>
      <c r="S23" s="2"/>
      <c r="T23" s="143">
        <v>44099.0</v>
      </c>
      <c r="U23" s="7" t="s">
        <v>252</v>
      </c>
      <c r="V23" s="7" t="s">
        <v>123</v>
      </c>
      <c r="W23" s="7" t="s">
        <v>401</v>
      </c>
      <c r="X23" s="7"/>
      <c r="Y23" s="145"/>
      <c r="Z23" s="141"/>
      <c r="AA23" s="141"/>
      <c r="AB23" s="141"/>
      <c r="AC23" s="7"/>
      <c r="AD23" s="7"/>
      <c r="AE23" s="7"/>
      <c r="AF23" s="7"/>
      <c r="AG23" s="7"/>
      <c r="AH23" s="7"/>
      <c r="AI23" s="7"/>
      <c r="AO23" s="16">
        <v>44043.0</v>
      </c>
      <c r="AP23" s="7" t="s">
        <v>156</v>
      </c>
      <c r="AQ23" s="7" t="s">
        <v>222</v>
      </c>
      <c r="AR23" s="7" t="s">
        <v>252</v>
      </c>
      <c r="AW23" s="111"/>
    </row>
    <row r="24">
      <c r="A24" s="40" t="s">
        <v>269</v>
      </c>
      <c r="B24" s="41" t="s">
        <v>126</v>
      </c>
      <c r="C24" s="120">
        <v>1.00665012E8</v>
      </c>
      <c r="D24" s="41"/>
      <c r="E24" s="110"/>
      <c r="F24" s="119" t="s">
        <v>123</v>
      </c>
      <c r="G24" s="119" t="s">
        <v>156</v>
      </c>
      <c r="H24" s="108" t="s">
        <v>400</v>
      </c>
      <c r="I24" s="43"/>
      <c r="J24" s="110"/>
      <c r="K24" s="119" t="s">
        <v>252</v>
      </c>
      <c r="L24" s="119" t="s">
        <v>156</v>
      </c>
      <c r="M24" s="119" t="s">
        <v>222</v>
      </c>
      <c r="N24" s="2"/>
      <c r="O24" s="110"/>
      <c r="P24" s="108" t="s">
        <v>156</v>
      </c>
      <c r="Q24" s="7" t="s">
        <v>222</v>
      </c>
      <c r="R24" s="7" t="s">
        <v>148</v>
      </c>
      <c r="S24" s="2"/>
      <c r="T24" s="110"/>
      <c r="U24" s="7" t="s">
        <v>222</v>
      </c>
      <c r="V24" s="7" t="s">
        <v>156</v>
      </c>
      <c r="W24" s="7" t="s">
        <v>252</v>
      </c>
      <c r="X24" s="7"/>
      <c r="Y24" s="110"/>
      <c r="Z24" s="141"/>
      <c r="AA24" s="141"/>
      <c r="AB24" s="141"/>
      <c r="AC24" s="7"/>
      <c r="AD24" s="7"/>
      <c r="AE24" s="7"/>
      <c r="AF24" s="7"/>
      <c r="AG24" s="7"/>
      <c r="AH24" s="7"/>
      <c r="AI24" s="7"/>
      <c r="AO24" s="7"/>
      <c r="AP24" s="7" t="s">
        <v>252</v>
      </c>
      <c r="AQ24" s="7" t="s">
        <v>123</v>
      </c>
      <c r="AR24" s="7" t="s">
        <v>225</v>
      </c>
      <c r="AW24" s="111"/>
    </row>
    <row r="25">
      <c r="A25" s="42" t="s">
        <v>272</v>
      </c>
      <c r="B25" s="15" t="s">
        <v>126</v>
      </c>
      <c r="C25" s="28">
        <v>1.00668771E8</v>
      </c>
      <c r="E25" s="43"/>
      <c r="F25" s="43"/>
      <c r="G25" s="43"/>
      <c r="H25" s="43"/>
      <c r="I25" s="43"/>
      <c r="J25" s="43"/>
      <c r="K25" s="43"/>
      <c r="L25" s="43"/>
      <c r="M25" s="43"/>
      <c r="N25" s="2"/>
      <c r="O25" s="43"/>
      <c r="P25" s="2"/>
      <c r="Q25" s="2"/>
      <c r="R25" s="2"/>
      <c r="S25" s="2"/>
      <c r="T25" s="43"/>
      <c r="U25" s="2"/>
      <c r="V25" s="2"/>
      <c r="W25" s="2"/>
      <c r="X25" s="2"/>
      <c r="Y25" s="43"/>
      <c r="Z25" s="2"/>
      <c r="AA25" s="2"/>
      <c r="AB25" s="2"/>
      <c r="AC25" s="2"/>
      <c r="AD25" s="2"/>
      <c r="AE25" s="2"/>
      <c r="AF25" s="2"/>
      <c r="AG25" s="2"/>
      <c r="AH25" s="2"/>
      <c r="AI25" s="2"/>
      <c r="AP25" s="2"/>
      <c r="AQ25" s="2"/>
      <c r="AR25" s="2"/>
      <c r="AW25" s="111"/>
    </row>
    <row r="26">
      <c r="A26" s="42" t="s">
        <v>273</v>
      </c>
      <c r="B26" s="121" t="s">
        <v>126</v>
      </c>
      <c r="C26" s="122">
        <v>1.01680389E8</v>
      </c>
      <c r="E26" s="104"/>
      <c r="F26" s="98" t="s">
        <v>206</v>
      </c>
      <c r="G26" s="110" t="s">
        <v>207</v>
      </c>
      <c r="H26" s="98" t="s">
        <v>208</v>
      </c>
      <c r="I26" s="43"/>
      <c r="J26" s="104"/>
      <c r="K26" s="98" t="s">
        <v>206</v>
      </c>
      <c r="L26" s="110" t="s">
        <v>207</v>
      </c>
      <c r="M26" s="98" t="s">
        <v>208</v>
      </c>
      <c r="N26" s="2"/>
      <c r="O26" s="104"/>
      <c r="P26" s="15" t="s">
        <v>206</v>
      </c>
      <c r="Q26" s="7" t="s">
        <v>207</v>
      </c>
      <c r="R26" s="15" t="s">
        <v>208</v>
      </c>
      <c r="S26" s="2"/>
      <c r="T26" s="104"/>
      <c r="U26" s="15" t="s">
        <v>206</v>
      </c>
      <c r="V26" s="7" t="s">
        <v>207</v>
      </c>
      <c r="W26" s="15" t="s">
        <v>208</v>
      </c>
      <c r="X26" s="15"/>
      <c r="Y26" s="104"/>
      <c r="Z26" s="150"/>
      <c r="AA26" s="141"/>
      <c r="AB26" s="150"/>
      <c r="AC26" s="15"/>
      <c r="AD26" s="15"/>
      <c r="AE26" s="15"/>
      <c r="AF26" s="15"/>
      <c r="AG26" s="15"/>
      <c r="AH26" s="15"/>
      <c r="AI26" s="15"/>
      <c r="AO26" s="36"/>
      <c r="AP26" s="15" t="s">
        <v>206</v>
      </c>
      <c r="AQ26" s="7" t="s">
        <v>207</v>
      </c>
      <c r="AR26" s="15" t="s">
        <v>208</v>
      </c>
      <c r="AW26" s="111"/>
    </row>
    <row r="27">
      <c r="A27" s="42" t="s">
        <v>274</v>
      </c>
      <c r="B27" s="121" t="s">
        <v>275</v>
      </c>
      <c r="C27" s="123">
        <v>9.14580464E8</v>
      </c>
      <c r="E27" s="98" t="s">
        <v>364</v>
      </c>
      <c r="F27" s="108" t="s">
        <v>222</v>
      </c>
      <c r="G27" s="119" t="s">
        <v>123</v>
      </c>
      <c r="H27" s="108" t="s">
        <v>394</v>
      </c>
      <c r="I27" s="43"/>
      <c r="J27" s="98" t="s">
        <v>366</v>
      </c>
      <c r="K27" s="108" t="s">
        <v>123</v>
      </c>
      <c r="L27" s="119" t="s">
        <v>252</v>
      </c>
      <c r="M27" s="119" t="s">
        <v>156</v>
      </c>
      <c r="N27" s="2"/>
      <c r="O27" s="98" t="s">
        <v>276</v>
      </c>
      <c r="P27" s="119" t="s">
        <v>252</v>
      </c>
      <c r="Q27" s="119" t="s">
        <v>156</v>
      </c>
      <c r="R27" s="108" t="s">
        <v>156</v>
      </c>
      <c r="S27" s="2"/>
      <c r="T27" s="98" t="s">
        <v>279</v>
      </c>
      <c r="U27" s="7" t="s">
        <v>123</v>
      </c>
      <c r="V27" s="7" t="s">
        <v>156</v>
      </c>
      <c r="W27" s="7" t="s">
        <v>408</v>
      </c>
      <c r="X27" s="7"/>
      <c r="Y27" s="140"/>
      <c r="Z27" s="141"/>
      <c r="AA27" s="141"/>
      <c r="AB27" s="141"/>
      <c r="AC27" s="7"/>
      <c r="AD27" s="7"/>
      <c r="AE27" s="7"/>
      <c r="AF27" s="7"/>
      <c r="AG27" s="7"/>
      <c r="AH27" s="7"/>
      <c r="AI27" s="7"/>
      <c r="AO27" s="15" t="s">
        <v>288</v>
      </c>
      <c r="AP27" s="7" t="s">
        <v>156</v>
      </c>
      <c r="AQ27" s="7" t="s">
        <v>223</v>
      </c>
      <c r="AR27" s="7" t="s">
        <v>225</v>
      </c>
      <c r="AW27" s="111"/>
    </row>
    <row r="28">
      <c r="A28" s="42" t="s">
        <v>227</v>
      </c>
      <c r="B28" s="15" t="s">
        <v>280</v>
      </c>
      <c r="C28" s="28">
        <v>1.302425754E9</v>
      </c>
      <c r="E28" s="143">
        <v>44079.0</v>
      </c>
      <c r="F28" s="108" t="s">
        <v>252</v>
      </c>
      <c r="G28" s="108" t="s">
        <v>399</v>
      </c>
      <c r="H28" s="119" t="s">
        <v>123</v>
      </c>
      <c r="I28" s="43"/>
      <c r="J28" s="143">
        <v>44086.0</v>
      </c>
      <c r="K28" s="119" t="s">
        <v>123</v>
      </c>
      <c r="L28" s="119" t="s">
        <v>252</v>
      </c>
      <c r="M28" s="108" t="s">
        <v>156</v>
      </c>
      <c r="N28" s="2"/>
      <c r="O28" s="143">
        <v>44093.0</v>
      </c>
      <c r="P28" s="119" t="s">
        <v>252</v>
      </c>
      <c r="Q28" s="7" t="s">
        <v>123</v>
      </c>
      <c r="R28" s="7" t="s">
        <v>223</v>
      </c>
      <c r="S28" s="2"/>
      <c r="T28" s="143">
        <v>44100.0</v>
      </c>
      <c r="U28" s="7" t="s">
        <v>156</v>
      </c>
      <c r="V28" s="7" t="s">
        <v>123</v>
      </c>
      <c r="W28" s="7" t="s">
        <v>408</v>
      </c>
      <c r="X28" s="7"/>
      <c r="Y28" s="145"/>
      <c r="Z28" s="141"/>
      <c r="AA28" s="141"/>
      <c r="AB28" s="141"/>
      <c r="AC28" s="7"/>
      <c r="AD28" s="7"/>
      <c r="AE28" s="7"/>
      <c r="AF28" s="7"/>
      <c r="AG28" s="7"/>
      <c r="AH28" s="7"/>
      <c r="AI28" s="7"/>
      <c r="AO28" s="16">
        <v>44044.0</v>
      </c>
      <c r="AP28" s="7" t="s">
        <v>123</v>
      </c>
      <c r="AQ28" s="7" t="s">
        <v>225</v>
      </c>
      <c r="AR28" s="7" t="s">
        <v>222</v>
      </c>
      <c r="AW28" s="111"/>
    </row>
    <row r="29">
      <c r="A29" s="42" t="s">
        <v>229</v>
      </c>
      <c r="B29" s="15" t="s">
        <v>126</v>
      </c>
      <c r="C29" s="28">
        <v>1.01085199E8</v>
      </c>
      <c r="E29" s="110"/>
      <c r="F29" s="108" t="s">
        <v>252</v>
      </c>
      <c r="G29" s="119" t="s">
        <v>230</v>
      </c>
      <c r="H29" s="119" t="s">
        <v>223</v>
      </c>
      <c r="I29" s="43"/>
      <c r="J29" s="98"/>
      <c r="K29" s="119" t="s">
        <v>156</v>
      </c>
      <c r="L29" s="119" t="s">
        <v>252</v>
      </c>
      <c r="M29" s="119" t="s">
        <v>123</v>
      </c>
      <c r="N29" s="2"/>
      <c r="O29" s="110"/>
      <c r="P29" s="108" t="s">
        <v>252</v>
      </c>
      <c r="Q29" s="119" t="s">
        <v>408</v>
      </c>
      <c r="R29" s="119" t="s">
        <v>399</v>
      </c>
      <c r="S29" s="2"/>
      <c r="T29" s="110"/>
      <c r="U29" s="7" t="s">
        <v>252</v>
      </c>
      <c r="V29" s="7" t="s">
        <v>156</v>
      </c>
      <c r="W29" s="7" t="s">
        <v>399</v>
      </c>
      <c r="X29" s="7"/>
      <c r="Y29" s="110"/>
      <c r="Z29" s="141"/>
      <c r="AA29" s="141"/>
      <c r="AB29" s="141"/>
      <c r="AC29" s="7"/>
      <c r="AD29" s="7"/>
      <c r="AE29" s="7"/>
      <c r="AF29" s="7"/>
      <c r="AG29" s="7"/>
      <c r="AH29" s="7"/>
      <c r="AI29" s="7"/>
      <c r="AO29" s="7"/>
      <c r="AP29" s="7" t="s">
        <v>222</v>
      </c>
      <c r="AQ29" s="7" t="s">
        <v>223</v>
      </c>
      <c r="AR29" s="7" t="s">
        <v>233</v>
      </c>
      <c r="AW29" s="111"/>
    </row>
    <row r="30">
      <c r="A30" s="42" t="s">
        <v>231</v>
      </c>
      <c r="B30" s="15" t="s">
        <v>283</v>
      </c>
      <c r="C30" s="28">
        <v>1.050080164E9</v>
      </c>
      <c r="E30" s="43"/>
      <c r="F30" s="43"/>
      <c r="G30" s="43"/>
      <c r="H30" s="43"/>
      <c r="I30" s="43"/>
      <c r="J30" s="43"/>
      <c r="K30" s="43"/>
      <c r="L30" s="43"/>
      <c r="M30" s="43"/>
      <c r="N30" s="2"/>
      <c r="O30" s="43"/>
      <c r="P30" s="2"/>
      <c r="Q30" s="2"/>
      <c r="R30" s="2"/>
      <c r="S30" s="2"/>
      <c r="T30" s="43"/>
      <c r="U30" s="2"/>
      <c r="V30" s="2"/>
      <c r="W30" s="2"/>
      <c r="X30" s="2"/>
      <c r="Y30" s="43"/>
      <c r="Z30" s="2"/>
      <c r="AA30" s="2"/>
      <c r="AB30" s="2"/>
      <c r="AC30" s="2"/>
      <c r="AD30" s="2"/>
      <c r="AE30" s="2"/>
      <c r="AF30" s="2"/>
      <c r="AG30" s="2"/>
      <c r="AH30" s="2"/>
      <c r="AI30" s="2"/>
      <c r="AO30" s="124"/>
      <c r="AP30" s="121"/>
      <c r="AQ30" s="124"/>
      <c r="AR30" s="121"/>
      <c r="AW30" s="111"/>
    </row>
    <row r="31">
      <c r="A31" s="42" t="s">
        <v>252</v>
      </c>
      <c r="B31" s="15" t="s">
        <v>284</v>
      </c>
      <c r="C31" s="28">
        <v>1.199017764E9</v>
      </c>
      <c r="E31" s="104"/>
      <c r="F31" s="98" t="s">
        <v>206</v>
      </c>
      <c r="G31" s="110" t="s">
        <v>207</v>
      </c>
      <c r="H31" s="98" t="s">
        <v>208</v>
      </c>
      <c r="I31" s="43"/>
      <c r="J31" s="104"/>
      <c r="K31" s="98" t="s">
        <v>206</v>
      </c>
      <c r="L31" s="110" t="s">
        <v>207</v>
      </c>
      <c r="M31" s="98" t="s">
        <v>208</v>
      </c>
      <c r="N31" s="2"/>
      <c r="O31" s="104"/>
      <c r="P31" s="15" t="s">
        <v>206</v>
      </c>
      <c r="Q31" s="7" t="s">
        <v>207</v>
      </c>
      <c r="R31" s="15" t="s">
        <v>208</v>
      </c>
      <c r="S31" s="2"/>
      <c r="T31" s="104"/>
      <c r="U31" s="15" t="s">
        <v>206</v>
      </c>
      <c r="V31" s="7" t="s">
        <v>207</v>
      </c>
      <c r="W31" s="15" t="s">
        <v>208</v>
      </c>
      <c r="X31" s="15"/>
      <c r="Y31" s="104"/>
      <c r="Z31" s="150"/>
      <c r="AA31" s="141"/>
      <c r="AB31" s="150"/>
      <c r="AC31" s="15"/>
      <c r="AD31" s="15"/>
      <c r="AE31" s="15"/>
      <c r="AF31" s="15"/>
      <c r="AG31" s="15"/>
      <c r="AH31" s="15"/>
      <c r="AI31" s="15"/>
      <c r="AO31" s="124"/>
      <c r="AP31" s="121" t="s">
        <v>206</v>
      </c>
      <c r="AQ31" s="124" t="s">
        <v>207</v>
      </c>
      <c r="AR31" s="121" t="s">
        <v>208</v>
      </c>
      <c r="AW31" s="111"/>
    </row>
    <row r="32">
      <c r="A32" s="38" t="s">
        <v>281</v>
      </c>
      <c r="B32" s="15" t="s">
        <v>126</v>
      </c>
      <c r="C32" s="28">
        <v>1.0199463E8</v>
      </c>
      <c r="E32" s="98" t="s">
        <v>374</v>
      </c>
      <c r="F32" s="108" t="s">
        <v>252</v>
      </c>
      <c r="G32" s="119" t="s">
        <v>222</v>
      </c>
      <c r="H32" s="119" t="s">
        <v>123</v>
      </c>
      <c r="I32" s="43"/>
      <c r="J32" s="98" t="s">
        <v>376</v>
      </c>
      <c r="K32" s="108" t="s">
        <v>252</v>
      </c>
      <c r="L32" s="119" t="s">
        <v>123</v>
      </c>
      <c r="M32" s="119" t="s">
        <v>408</v>
      </c>
      <c r="N32" s="2"/>
      <c r="O32" s="98" t="s">
        <v>285</v>
      </c>
      <c r="P32" s="7" t="s">
        <v>252</v>
      </c>
      <c r="Q32" s="119" t="s">
        <v>123</v>
      </c>
      <c r="R32" s="108" t="s">
        <v>156</v>
      </c>
      <c r="S32" s="2"/>
      <c r="T32" s="98" t="s">
        <v>288</v>
      </c>
      <c r="U32" s="7" t="s">
        <v>252</v>
      </c>
      <c r="V32" s="119" t="s">
        <v>222</v>
      </c>
      <c r="W32" s="7" t="s">
        <v>156</v>
      </c>
      <c r="X32" s="7"/>
      <c r="Y32" s="140"/>
      <c r="Z32" s="141"/>
      <c r="AA32" s="142"/>
      <c r="AB32" s="141"/>
      <c r="AC32" s="7"/>
      <c r="AD32" s="7"/>
      <c r="AE32" s="7"/>
      <c r="AF32" s="7"/>
      <c r="AG32" s="7"/>
      <c r="AH32" s="7"/>
      <c r="AI32" s="7"/>
      <c r="AO32" s="121" t="s">
        <v>228</v>
      </c>
      <c r="AP32" s="7" t="s">
        <v>156</v>
      </c>
      <c r="AQ32" s="7" t="s">
        <v>222</v>
      </c>
      <c r="AR32" s="125" t="s">
        <v>390</v>
      </c>
      <c r="AW32" s="111"/>
    </row>
    <row r="33">
      <c r="A33" s="42" t="s">
        <v>389</v>
      </c>
      <c r="B33" s="15" t="s">
        <v>391</v>
      </c>
      <c r="C33" s="28">
        <v>1.164959754E9</v>
      </c>
      <c r="E33" s="144">
        <v>44080.0</v>
      </c>
      <c r="F33" s="108" t="s">
        <v>222</v>
      </c>
      <c r="G33" s="119" t="s">
        <v>252</v>
      </c>
      <c r="H33" s="119" t="s">
        <v>156</v>
      </c>
      <c r="I33" s="43"/>
      <c r="J33" s="143">
        <v>44087.0</v>
      </c>
      <c r="K33" s="119" t="s">
        <v>156</v>
      </c>
      <c r="L33" s="119" t="s">
        <v>123</v>
      </c>
      <c r="M33" s="108" t="s">
        <v>222</v>
      </c>
      <c r="N33" s="2"/>
      <c r="O33" s="143">
        <v>44094.0</v>
      </c>
      <c r="P33" s="7" t="s">
        <v>156</v>
      </c>
      <c r="Q33" s="108" t="s">
        <v>408</v>
      </c>
      <c r="R33" s="119" t="s">
        <v>223</v>
      </c>
      <c r="S33" s="2"/>
      <c r="T33" s="143">
        <v>44101.0</v>
      </c>
      <c r="U33" s="7" t="s">
        <v>222</v>
      </c>
      <c r="V33" s="7" t="s">
        <v>408</v>
      </c>
      <c r="W33" s="7" t="s">
        <v>156</v>
      </c>
      <c r="X33" s="7"/>
      <c r="Y33" s="145"/>
      <c r="Z33" s="141"/>
      <c r="AA33" s="141"/>
      <c r="AB33" s="141"/>
      <c r="AC33" s="7"/>
      <c r="AD33" s="7"/>
      <c r="AE33" s="7"/>
      <c r="AF33" s="7"/>
      <c r="AG33" s="7"/>
      <c r="AH33" s="7"/>
      <c r="AI33" s="7"/>
      <c r="AO33" s="126">
        <v>44045.0</v>
      </c>
      <c r="AP33" s="125" t="s">
        <v>252</v>
      </c>
      <c r="AQ33" s="7" t="s">
        <v>222</v>
      </c>
      <c r="AR33" s="125" t="s">
        <v>392</v>
      </c>
      <c r="AW33" s="111"/>
    </row>
    <row r="34">
      <c r="A34" s="38" t="s">
        <v>388</v>
      </c>
      <c r="B34" s="15" t="s">
        <v>382</v>
      </c>
      <c r="C34" s="28" t="s">
        <v>393</v>
      </c>
      <c r="E34" s="110"/>
      <c r="F34" s="108" t="s">
        <v>156</v>
      </c>
      <c r="G34" s="119" t="s">
        <v>252</v>
      </c>
      <c r="H34" s="119" t="s">
        <v>222</v>
      </c>
      <c r="I34" s="43"/>
      <c r="J34" s="110"/>
      <c r="K34" s="119" t="s">
        <v>252</v>
      </c>
      <c r="L34" s="119" t="s">
        <v>123</v>
      </c>
      <c r="M34" s="119" t="s">
        <v>156</v>
      </c>
      <c r="N34" s="2"/>
      <c r="O34" s="7"/>
      <c r="P34" s="108" t="s">
        <v>252</v>
      </c>
      <c r="Q34" s="119" t="s">
        <v>123</v>
      </c>
      <c r="R34" s="7" t="s">
        <v>156</v>
      </c>
      <c r="S34" s="2"/>
      <c r="T34" s="7"/>
      <c r="U34" s="7" t="s">
        <v>156</v>
      </c>
      <c r="V34" s="7" t="s">
        <v>222</v>
      </c>
      <c r="W34" s="7" t="s">
        <v>408</v>
      </c>
      <c r="X34" s="7"/>
      <c r="Y34" s="7"/>
      <c r="Z34" s="141"/>
      <c r="AA34" s="141"/>
      <c r="AB34" s="141"/>
      <c r="AC34" s="7"/>
      <c r="AD34" s="7"/>
      <c r="AE34" s="7"/>
      <c r="AF34" s="7"/>
      <c r="AG34" s="7"/>
      <c r="AH34" s="7"/>
      <c r="AI34" s="7"/>
      <c r="AO34" s="124"/>
      <c r="AP34" s="125" t="s">
        <v>252</v>
      </c>
      <c r="AQ34" s="125" t="s">
        <v>394</v>
      </c>
      <c r="AR34" s="125" t="s">
        <v>156</v>
      </c>
      <c r="AW34" s="111"/>
    </row>
    <row r="35">
      <c r="A35" s="42" t="s">
        <v>387</v>
      </c>
      <c r="B35" s="15" t="s">
        <v>382</v>
      </c>
      <c r="C35" s="28" t="s">
        <v>395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W35" s="111"/>
    </row>
    <row r="36">
      <c r="A36" s="42" t="s">
        <v>390</v>
      </c>
      <c r="B36" s="15" t="s">
        <v>382</v>
      </c>
      <c r="C36" s="28" t="s">
        <v>396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W36" s="111"/>
    </row>
    <row r="37">
      <c r="A37" s="42" t="s">
        <v>392</v>
      </c>
      <c r="B37" s="2"/>
      <c r="C37" s="79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W37" s="111"/>
    </row>
    <row r="38">
      <c r="A38" s="42" t="s">
        <v>394</v>
      </c>
      <c r="B38" s="2"/>
      <c r="C38" s="79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W38" s="111"/>
    </row>
    <row r="39">
      <c r="A39" s="136" t="s">
        <v>399</v>
      </c>
      <c r="B39" s="15" t="s">
        <v>405</v>
      </c>
      <c r="C39" s="28">
        <v>8.88798694E8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7"/>
      <c r="AA39" s="15"/>
      <c r="AB39" s="2"/>
      <c r="AC39" s="2"/>
      <c r="AD39" s="2"/>
      <c r="AE39" s="2"/>
      <c r="AF39" s="2"/>
      <c r="AG39" s="2"/>
      <c r="AH39" s="2"/>
      <c r="AI39" s="2"/>
      <c r="AW39" s="111"/>
    </row>
    <row r="40">
      <c r="A40" s="42" t="s">
        <v>400</v>
      </c>
      <c r="B40" s="15" t="s">
        <v>382</v>
      </c>
      <c r="C40" s="28" t="s">
        <v>406</v>
      </c>
      <c r="F40" s="2"/>
      <c r="G40" s="2"/>
      <c r="H40" s="2"/>
      <c r="I40" s="48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15"/>
      <c r="AA40" s="2"/>
      <c r="AB40" s="2"/>
      <c r="AC40" s="2"/>
      <c r="AD40" s="2"/>
      <c r="AE40" s="2"/>
      <c r="AF40" s="2"/>
      <c r="AG40" s="2"/>
      <c r="AH40" s="2"/>
      <c r="AI40" s="2"/>
      <c r="AW40" s="111"/>
    </row>
    <row r="41">
      <c r="A41" s="42" t="s">
        <v>401</v>
      </c>
      <c r="B41" s="15" t="s">
        <v>126</v>
      </c>
      <c r="C41" s="28">
        <v>1.01265638E8</v>
      </c>
      <c r="E41" s="49" t="s">
        <v>204</v>
      </c>
      <c r="F41" s="50"/>
      <c r="G41" s="51" t="s">
        <v>294</v>
      </c>
      <c r="H41" s="52">
        <f>sum(I44:I1000)</f>
        <v>31500</v>
      </c>
      <c r="I41" s="51" t="s">
        <v>295</v>
      </c>
      <c r="J41" s="51">
        <v>2719.0</v>
      </c>
      <c r="K41" s="53"/>
      <c r="L41" s="51" t="s">
        <v>296</v>
      </c>
      <c r="N41" s="49" t="s">
        <v>204</v>
      </c>
      <c r="O41" s="50"/>
      <c r="P41" s="51" t="s">
        <v>294</v>
      </c>
      <c r="Q41" s="52">
        <f>sum(R44:R1000)</f>
        <v>30600</v>
      </c>
      <c r="R41" s="51" t="s">
        <v>295</v>
      </c>
      <c r="S41" s="51">
        <v>3015.0</v>
      </c>
      <c r="T41" s="53"/>
      <c r="U41" s="51" t="s">
        <v>296</v>
      </c>
      <c r="V41" s="2"/>
      <c r="W41" s="49" t="s">
        <v>204</v>
      </c>
      <c r="X41" s="50"/>
      <c r="Y41" s="51" t="s">
        <v>294</v>
      </c>
      <c r="Z41" s="52">
        <f>sum(AA44:AA88)</f>
        <v>28300</v>
      </c>
      <c r="AA41" s="51" t="s">
        <v>295</v>
      </c>
      <c r="AB41" s="51">
        <v>2857.0</v>
      </c>
      <c r="AC41" s="53"/>
      <c r="AD41" s="51" t="s">
        <v>296</v>
      </c>
      <c r="AE41" s="2"/>
      <c r="AF41" s="49" t="s">
        <v>204</v>
      </c>
      <c r="AG41" s="50"/>
      <c r="AH41" s="51" t="s">
        <v>294</v>
      </c>
      <c r="AI41" s="52">
        <f>sum(AJ44:AJ1000)</f>
        <v>28500</v>
      </c>
      <c r="AJ41" s="51" t="s">
        <v>295</v>
      </c>
      <c r="AK41" s="51">
        <v>2576.0</v>
      </c>
      <c r="AL41" s="53"/>
      <c r="AM41" s="51" t="s">
        <v>296</v>
      </c>
      <c r="AN41" s="127">
        <f>SUM(AN44:AN90)</f>
        <v>42.7035552</v>
      </c>
      <c r="AO41" s="49" t="s">
        <v>204</v>
      </c>
      <c r="AP41" s="50"/>
      <c r="AQ41" s="51" t="s">
        <v>294</v>
      </c>
      <c r="AR41" s="52">
        <f>sum(AS44:AS1000)</f>
        <v>31500</v>
      </c>
      <c r="AS41" s="51" t="s">
        <v>295</v>
      </c>
      <c r="AT41" s="51">
        <v>2926.0</v>
      </c>
      <c r="AU41" s="53"/>
      <c r="AV41" s="51" t="s">
        <v>296</v>
      </c>
      <c r="AW41" s="127">
        <f>SUM(AW44:AW90)</f>
        <v>53.46910544</v>
      </c>
    </row>
    <row r="42">
      <c r="A42" s="7" t="s">
        <v>404</v>
      </c>
      <c r="B42" s="2"/>
      <c r="C42" s="79"/>
      <c r="E42" s="54" t="s">
        <v>297</v>
      </c>
      <c r="F42" s="50"/>
      <c r="G42" s="51" t="s">
        <v>298</v>
      </c>
      <c r="H42" s="52">
        <f>iferror(H41/J41,"시가 입력 하셈")</f>
        <v>11.5851416</v>
      </c>
      <c r="I42" s="51" t="s">
        <v>299</v>
      </c>
      <c r="J42" s="55">
        <v>44054.0</v>
      </c>
      <c r="K42" s="53"/>
      <c r="L42" s="51" t="s">
        <v>301</v>
      </c>
      <c r="N42" s="54" t="s">
        <v>302</v>
      </c>
      <c r="O42" s="50"/>
      <c r="P42" s="51" t="s">
        <v>298</v>
      </c>
      <c r="Q42" s="52">
        <f>iferror(Q41/S41,"시가 입력 하셈")</f>
        <v>10.14925373</v>
      </c>
      <c r="R42" s="51" t="s">
        <v>299</v>
      </c>
      <c r="S42" s="55">
        <v>44060.0</v>
      </c>
      <c r="T42" s="53"/>
      <c r="U42" s="51" t="s">
        <v>301</v>
      </c>
      <c r="V42" s="2"/>
      <c r="W42" s="54" t="s">
        <v>304</v>
      </c>
      <c r="X42" s="50"/>
      <c r="Y42" s="51" t="s">
        <v>298</v>
      </c>
      <c r="Z42" s="52">
        <f>iferror(Z41/AB41,"시가 입력 하셈")</f>
        <v>9.905495275</v>
      </c>
      <c r="AA42" s="51" t="s">
        <v>299</v>
      </c>
      <c r="AB42" s="55">
        <v>44067.0</v>
      </c>
      <c r="AC42" s="53"/>
      <c r="AD42" s="51" t="s">
        <v>301</v>
      </c>
      <c r="AE42" s="2"/>
      <c r="AF42" s="54" t="s">
        <v>305</v>
      </c>
      <c r="AG42" s="50"/>
      <c r="AH42" s="51" t="s">
        <v>298</v>
      </c>
      <c r="AI42" s="52">
        <f>iferror(AI41/AK41,"시가 입력 하셈")</f>
        <v>11.0636646</v>
      </c>
      <c r="AJ42" s="51" t="s">
        <v>299</v>
      </c>
      <c r="AK42" s="128">
        <v>44074.0</v>
      </c>
      <c r="AL42" s="53"/>
      <c r="AM42" s="51" t="s">
        <v>301</v>
      </c>
      <c r="AN42" s="127">
        <f>sum(AI42,Z42,Q42,H42)</f>
        <v>42.7035552</v>
      </c>
      <c r="AO42" s="54" t="s">
        <v>398</v>
      </c>
      <c r="AP42" s="50"/>
      <c r="AQ42" s="51" t="s">
        <v>298</v>
      </c>
      <c r="AR42" s="52">
        <f>iferror(AR41/AT41,"시가 입력 하셈")</f>
        <v>10.76555024</v>
      </c>
      <c r="AS42" s="51" t="s">
        <v>299</v>
      </c>
      <c r="AT42" s="128">
        <v>44046.0</v>
      </c>
      <c r="AU42" s="53"/>
      <c r="AV42" s="51" t="s">
        <v>301</v>
      </c>
      <c r="AW42" s="127">
        <f>sum(AR42,AI42,Z42,Q42,H42)</f>
        <v>53.46910544</v>
      </c>
    </row>
    <row r="43">
      <c r="A43" s="7" t="s">
        <v>402</v>
      </c>
      <c r="B43" s="2"/>
      <c r="C43" s="79"/>
      <c r="E43" s="129" t="s">
        <v>306</v>
      </c>
      <c r="F43" s="130" t="s">
        <v>206</v>
      </c>
      <c r="G43" s="130" t="s">
        <v>207</v>
      </c>
      <c r="H43" s="130" t="s">
        <v>208</v>
      </c>
      <c r="I43" s="129" t="s">
        <v>209</v>
      </c>
      <c r="J43" s="51" t="s">
        <v>210</v>
      </c>
      <c r="K43" s="59" t="s">
        <v>211</v>
      </c>
      <c r="L43" s="51" t="s">
        <v>307</v>
      </c>
      <c r="M43" s="15"/>
      <c r="N43" s="60" t="s">
        <v>306</v>
      </c>
      <c r="O43" s="61" t="s">
        <v>206</v>
      </c>
      <c r="P43" s="61" t="s">
        <v>207</v>
      </c>
      <c r="Q43" s="61" t="s">
        <v>208</v>
      </c>
      <c r="R43" s="60" t="s">
        <v>209</v>
      </c>
      <c r="S43" s="51" t="s">
        <v>210</v>
      </c>
      <c r="T43" s="59" t="s">
        <v>211</v>
      </c>
      <c r="U43" s="51" t="s">
        <v>307</v>
      </c>
      <c r="V43" s="2"/>
      <c r="W43" s="58"/>
      <c r="X43" s="131" t="s">
        <v>206</v>
      </c>
      <c r="Y43" s="131" t="s">
        <v>207</v>
      </c>
      <c r="Z43" s="131" t="s">
        <v>208</v>
      </c>
      <c r="AA43" s="132" t="s">
        <v>209</v>
      </c>
      <c r="AB43" s="51" t="s">
        <v>210</v>
      </c>
      <c r="AC43" s="59" t="s">
        <v>211</v>
      </c>
      <c r="AD43" s="51" t="s">
        <v>307</v>
      </c>
      <c r="AE43" s="2"/>
      <c r="AF43" s="58"/>
      <c r="AG43" s="58" t="s">
        <v>206</v>
      </c>
      <c r="AH43" s="58" t="s">
        <v>207</v>
      </c>
      <c r="AI43" s="58" t="s">
        <v>208</v>
      </c>
      <c r="AJ43" s="57" t="s">
        <v>209</v>
      </c>
      <c r="AK43" s="51" t="s">
        <v>210</v>
      </c>
      <c r="AL43" s="59" t="s">
        <v>211</v>
      </c>
      <c r="AM43" s="51" t="s">
        <v>307</v>
      </c>
      <c r="AN43" s="127"/>
      <c r="AO43" s="58"/>
      <c r="AP43" s="58" t="s">
        <v>206</v>
      </c>
      <c r="AQ43" s="58" t="s">
        <v>207</v>
      </c>
      <c r="AR43" s="58" t="s">
        <v>208</v>
      </c>
      <c r="AS43" s="57" t="s">
        <v>209</v>
      </c>
      <c r="AT43" s="51" t="s">
        <v>210</v>
      </c>
      <c r="AU43" s="59" t="s">
        <v>211</v>
      </c>
      <c r="AV43" s="51" t="s">
        <v>307</v>
      </c>
      <c r="AW43" s="127"/>
    </row>
    <row r="44">
      <c r="A44" s="7" t="s">
        <v>403</v>
      </c>
      <c r="B44" s="2"/>
      <c r="C44" s="79"/>
      <c r="E44" s="81" t="s">
        <v>146</v>
      </c>
      <c r="F44" s="71" t="str">
        <f t="shared" ref="F44:H44" si="1">if(countifs({F$2:F$4;F$7:F$9;F$12:F$14;F$17:F$19;F$22:F$24;F$27:F$29;F$32:F$34},$E44)=0,,countifs({F$2:F$4;F$7:F$9;F$12:F$14;F$17:F$19;F$22:F$24;F$27:F$29;F$32:F$34},$E44))</f>
        <v/>
      </c>
      <c r="G44" s="72" t="str">
        <f t="shared" si="1"/>
        <v/>
      </c>
      <c r="H44" s="73" t="str">
        <f t="shared" si="1"/>
        <v/>
      </c>
      <c r="I44" s="62" t="str">
        <f t="shared" ref="I44:I90" si="7">if((F44*700)+(G44*500)+(H44*300)=0,"",(F44*700)+(G44*500)+(H44*300))</f>
        <v/>
      </c>
      <c r="J44" s="69" t="str">
        <f t="shared" ref="J44:J90" si="8">iferror(VLOOKUP($E44,$A$2:$C1000,2,0),"아이디 입력 하셈")</f>
        <v>kava19t9phvtndcvlcx2f840jm0fpphu0rxz3q72vzv</v>
      </c>
      <c r="K44" s="69">
        <f t="shared" ref="K44:K90" si="9">iferror(VLOOKUP($E44,$A$2:$C1000,3,0),"아이디 입력 하셈")</f>
        <v>897850324</v>
      </c>
      <c r="L44" s="69">
        <f t="shared" ref="L44:L90" si="10">iferror(I44/J$41,"시가 입력 하셈")</f>
        <v>0</v>
      </c>
      <c r="M44" s="15"/>
      <c r="N44" s="151" t="s">
        <v>146</v>
      </c>
      <c r="O44" s="71" t="str">
        <f t="shared" ref="O44:Q44" si="2">if(countifs({K$2:K$4;K$7:K$9;K$12:K$14;K$17:K$19;K$22:K$24;K$27:K$29;K$32:K$34},$N44)=0,"",countifs({K$2:K$4;K$7:K$9;K$12:K$14;K$17:K$19;K$22:K$24;K$27:K$29;K$32:K$34},$N44))</f>
        <v/>
      </c>
      <c r="P44" s="72" t="str">
        <f t="shared" si="2"/>
        <v/>
      </c>
      <c r="Q44" s="73" t="str">
        <f t="shared" si="2"/>
        <v/>
      </c>
      <c r="R44" s="68" t="str">
        <f t="shared" ref="R44:R90" si="12">if((O44*700)+(P44*500)+(Q44*300)=0,"",(O44*700)+(P44*500)+(Q44*300))</f>
        <v/>
      </c>
      <c r="S44" s="69" t="str">
        <f t="shared" ref="S44:S90" si="13">iferror(VLOOKUP($N44,$A$2:$C1000,2,0),"아이디 입력 하셈")</f>
        <v>kava19t9phvtndcvlcx2f840jm0fpphu0rxz3q72vzv</v>
      </c>
      <c r="T44" s="69">
        <f t="shared" ref="T44:T90" si="14">iferror(VLOOKUP($N44,$A$2:$C1000,3,0),"아이디 입력 하셈")</f>
        <v>897850324</v>
      </c>
      <c r="U44" s="69">
        <f t="shared" ref="U44:U90" si="15">iferror(R44/S$41,"시가 입력 하셈")</f>
        <v>0</v>
      </c>
      <c r="V44" s="2"/>
      <c r="W44" s="151" t="s">
        <v>146</v>
      </c>
      <c r="X44" s="74" t="str">
        <f t="shared" ref="X44:Z44" si="3">if(countifs({P$2:P$4;P$7:P$9;P$12:P$14;P$17:P$19;P$22:P$24;P$27:P$29;P$32:P$34},$W44)=0,"",countifs({P$2:P$4;P$7:P$9;P$12:P$14;P$17:P$19;P$22:P$24;P$27:P$29;P$32:P$34},$W44))</f>
        <v/>
      </c>
      <c r="Y44" s="75" t="str">
        <f t="shared" si="3"/>
        <v/>
      </c>
      <c r="Z44" s="76" t="str">
        <f t="shared" si="3"/>
        <v/>
      </c>
      <c r="AA44" s="77" t="str">
        <f t="shared" ref="AA44:AA90" si="17">if((X44*700)+(Y44*500)+(Z44*300)=0,"",(X44*700)+(Y44*500)+(Z44*300))</f>
        <v/>
      </c>
      <c r="AB44" s="69" t="str">
        <f>iferror(VLOOKUP($W44,$A$2:$C1000,2,0),"아이디 입력 하셈")</f>
        <v>kava19t9phvtndcvlcx2f840jm0fpphu0rxz3q72vzv</v>
      </c>
      <c r="AC44" s="69">
        <f t="shared" ref="AC44:AC90" si="18">iferror(VLOOKUP($W44,$A$2:$C1000,3,0),"아이디 입력 하셈")</f>
        <v>897850324</v>
      </c>
      <c r="AD44" s="69">
        <f t="shared" ref="AD44:AD90" si="19">iferror(AA44/AB$41,"시가 입력 하셈")</f>
        <v>0</v>
      </c>
      <c r="AE44" s="2"/>
      <c r="AF44" s="151" t="s">
        <v>146</v>
      </c>
      <c r="AG44" s="2" t="str">
        <f t="shared" ref="AG44:AI44" si="4">if(countifs({U$2:U$4;U$7:U$9;U$12:U$14;U$17:U$19;U$22:U$24;U$27:U$29;U$32:U$34},$AF44)=0,"",countifs({U$2:U$4;U$7:U$9;U$12:U$14;U$17:U$19;U$22:U$24;U$27:U$29;U$32:U$34},$AF44))</f>
        <v/>
      </c>
      <c r="AH44" s="2" t="str">
        <f t="shared" si="4"/>
        <v/>
      </c>
      <c r="AI44" s="2" t="str">
        <f t="shared" si="4"/>
        <v/>
      </c>
      <c r="AJ44" s="68" t="str">
        <f t="shared" ref="AJ44:AJ90" si="21">if((AG44*700)+(AH44*500)+(AI44*300)=0,"",(AG44*700)+(AH44*500)+(AI44*300))</f>
        <v/>
      </c>
      <c r="AK44" s="69" t="str">
        <f t="shared" ref="AK44:AK90" si="22">iferror(VLOOKUP($AF44,$A$2:$C1000,2,0),"아이디 입력 하셈")</f>
        <v>kava19t9phvtndcvlcx2f840jm0fpphu0rxz3q72vzv</v>
      </c>
      <c r="AL44" s="69">
        <f t="shared" ref="AL44:AL90" si="23">iferror(VLOOKUP($AF44,$A$2:$C1000,3,0),"아이디 입력 하셈")</f>
        <v>897850324</v>
      </c>
      <c r="AM44" s="69">
        <f t="shared" ref="AM44:AM90" si="24">iferror(AJ44/AK$41,"시가 입력 하셈")</f>
        <v>0</v>
      </c>
      <c r="AN44" s="127">
        <f t="shared" ref="AN44:AN88" si="25">sum(AM44,AD44,U44,L44,C44)</f>
        <v>0</v>
      </c>
      <c r="AO44" s="81" t="s">
        <v>146</v>
      </c>
      <c r="AP44" s="2" t="str">
        <f t="shared" ref="AP44:AR44" si="5">if(countifs({AP$2:AP$4;AP$7:AP$9;AP$12:AP$14;AP$17:AP$19;AP$22:AP$24;AP$27:AP$29;AP$32:AP$34},$AO44)=0,"",countifs({AP$2:AP$4;AP$7:AP$9;AP$12:AP$14;AP$17:AP$19;AP$22:AP$24;AP$27:AP$29;AP$32:AP$34},$AO44))</f>
        <v/>
      </c>
      <c r="AQ44" s="2" t="str">
        <f t="shared" si="5"/>
        <v/>
      </c>
      <c r="AR44" s="2">
        <f t="shared" si="5"/>
        <v>1</v>
      </c>
      <c r="AS44" s="68">
        <f t="shared" ref="AS44:AS90" si="27">if((AP44*700)+(AQ44*500)+(AR44*300)=0,"",(AP44*700)+(AQ44*500)+(AR44*300))</f>
        <v>300</v>
      </c>
      <c r="AT44" s="69" t="str">
        <f t="shared" ref="AT44:AT63" si="28">iferror(VLOOKUP($AO44,$A$2:$C1000,2,0),"아이디 입력 하셈")</f>
        <v>kava19t9phvtndcvlcx2f840jm0fpphu0rxz3q72vzv</v>
      </c>
      <c r="AU44" s="69">
        <f t="shared" ref="AU44:AU62" si="29">iferror(VLOOKUP($AO44,$A$2:$C1000,3,0),"아이디 입력 하셈")</f>
        <v>897850324</v>
      </c>
      <c r="AV44" s="69">
        <f t="shared" ref="AV44:AV90" si="30">iferror(AS44/AT$41,"시가 입력 하셈")</f>
        <v>0.1025290499</v>
      </c>
      <c r="AW44" s="127">
        <f t="shared" ref="AW44:AW88" si="31">sum(AV44,AM44,AD44,U44,L44)</f>
        <v>0.1025290499</v>
      </c>
    </row>
    <row r="45">
      <c r="A45" s="12"/>
      <c r="B45" s="15"/>
      <c r="C45" s="28"/>
      <c r="E45" s="81" t="s">
        <v>123</v>
      </c>
      <c r="F45" s="83">
        <f t="shared" ref="F45:H45" si="6">if(countifs({F$2:F$4;F$7:F$9;F$12:F$14;F$17:F$19;F$22:F$24;F$27:F$29;F$32:F$34},$E45)=0,,countifs({F$2:F$4;F$7:F$9;F$12:F$14;F$17:F$19;F$22:F$24;F$27:F$29;F$32:F$34},$E45))</f>
        <v>2</v>
      </c>
      <c r="G45" s="78">
        <f t="shared" si="6"/>
        <v>5</v>
      </c>
      <c r="H45" s="84">
        <f t="shared" si="6"/>
        <v>3</v>
      </c>
      <c r="I45" s="89">
        <f t="shared" si="7"/>
        <v>4800</v>
      </c>
      <c r="J45" s="81" t="str">
        <f t="shared" si="8"/>
        <v>kava18avv3trcy53jqwftgsqunlc6lnvu5x2lz3wfg7</v>
      </c>
      <c r="K45" s="81">
        <f t="shared" si="9"/>
        <v>880278364</v>
      </c>
      <c r="L45" s="81">
        <f t="shared" si="10"/>
        <v>1.76535491</v>
      </c>
      <c r="N45" s="152" t="s">
        <v>123</v>
      </c>
      <c r="O45" s="83">
        <f t="shared" ref="O45:Q45" si="11">if(countifs({K$2:K$4;K$7:K$9;K$12:K$14;K$17:K$19;K$22:K$24;K$27:K$29;K$32:K$34},$N45)=0,"",countifs({K$2:K$4;K$7:K$9;K$12:K$14;K$17:K$19;K$22:K$24;K$27:K$29;K$32:K$34},$N45))</f>
        <v>5</v>
      </c>
      <c r="P45" s="78">
        <f t="shared" si="11"/>
        <v>6</v>
      </c>
      <c r="Q45" s="84">
        <f t="shared" si="11"/>
        <v>3</v>
      </c>
      <c r="R45" s="80">
        <f t="shared" si="12"/>
        <v>7400</v>
      </c>
      <c r="S45" s="81" t="str">
        <f t="shared" si="13"/>
        <v>kava18avv3trcy53jqwftgsqunlc6lnvu5x2lz3wfg7</v>
      </c>
      <c r="T45" s="81">
        <f t="shared" si="14"/>
        <v>880278364</v>
      </c>
      <c r="U45" s="81">
        <f t="shared" si="15"/>
        <v>2.454394693</v>
      </c>
      <c r="V45" s="2"/>
      <c r="W45" s="152" t="s">
        <v>123</v>
      </c>
      <c r="X45" s="85">
        <f t="shared" ref="X45:Z45" si="16">if(countifs({P$2:P$4;P$7:P$9;P$12:P$14;P$17:P$19;P$22:P$24;P$27:P$29;P$32:P$34},$W45)=0,"",countifs({P$2:P$4;P$7:P$9;P$12:P$14;P$17:P$19;P$22:P$24;P$27:P$29;P$32:P$34},$W45))</f>
        <v>2</v>
      </c>
      <c r="Y45" s="86">
        <f t="shared" si="16"/>
        <v>5</v>
      </c>
      <c r="Z45" s="87">
        <f t="shared" si="16"/>
        <v>1</v>
      </c>
      <c r="AA45" s="88">
        <f t="shared" si="17"/>
        <v>4200</v>
      </c>
      <c r="AB45" s="81" t="str">
        <f t="shared" ref="AB45:AB90" si="35">iferror(VLOOKUP($E45,$A$2:$C1000,2,0),"아이디 입력 하셈")</f>
        <v>kava18avv3trcy53jqwftgsqunlc6lnvu5x2lz3wfg7</v>
      </c>
      <c r="AC45" s="81">
        <f t="shared" si="18"/>
        <v>880278364</v>
      </c>
      <c r="AD45" s="81">
        <f t="shared" si="19"/>
        <v>1.470073504</v>
      </c>
      <c r="AE45" s="2"/>
      <c r="AF45" s="152" t="s">
        <v>123</v>
      </c>
      <c r="AG45" s="2">
        <f t="shared" ref="AG45:AI45" si="20">if(countifs({U$2:U$4;U$7:U$9;U$12:U$14;U$17:U$19;U$22:U$24;U$27:U$29;U$32:U$34},$AF45)=0,"",countifs({U$2:U$4;U$7:U$9;U$12:U$14;U$17:U$19;U$22:U$24;U$27:U$29;U$32:U$34},$AF45))</f>
        <v>2</v>
      </c>
      <c r="AH45" s="2">
        <f t="shared" si="20"/>
        <v>2</v>
      </c>
      <c r="AI45" s="2">
        <f t="shared" si="20"/>
        <v>1</v>
      </c>
      <c r="AJ45" s="80">
        <f t="shared" si="21"/>
        <v>2700</v>
      </c>
      <c r="AK45" s="81" t="str">
        <f t="shared" si="22"/>
        <v>kava18avv3trcy53jqwftgsqunlc6lnvu5x2lz3wfg7</v>
      </c>
      <c r="AL45" s="81">
        <f t="shared" si="23"/>
        <v>880278364</v>
      </c>
      <c r="AM45" s="81">
        <f t="shared" si="24"/>
        <v>1.048136646</v>
      </c>
      <c r="AN45" s="127">
        <f t="shared" si="25"/>
        <v>6.737959753</v>
      </c>
      <c r="AO45" s="81" t="s">
        <v>123</v>
      </c>
      <c r="AP45" s="2">
        <f t="shared" ref="AP45:AR45" si="26">if(countifs({AP$2:AP$4;AP$7:AP$9;AP$12:AP$14;AP$17:AP$19;AP$22:AP$24;AP$27:AP$29;AP$32:AP$34},$AO45)=0,"",countifs({AP$2:AP$4;AP$7:AP$9;AP$12:AP$14;AP$17:AP$19;AP$22:AP$24;AP$27:AP$29;AP$32:AP$34},$AO45))</f>
        <v>1</v>
      </c>
      <c r="AQ45" s="2">
        <f t="shared" si="26"/>
        <v>3</v>
      </c>
      <c r="AR45" s="2">
        <f t="shared" si="26"/>
        <v>1</v>
      </c>
      <c r="AS45" s="80">
        <f t="shared" si="27"/>
        <v>2500</v>
      </c>
      <c r="AT45" s="69" t="str">
        <f t="shared" si="28"/>
        <v>kava18avv3trcy53jqwftgsqunlc6lnvu5x2lz3wfg7</v>
      </c>
      <c r="AU45" s="69">
        <f t="shared" si="29"/>
        <v>880278364</v>
      </c>
      <c r="AV45" s="81">
        <f t="shared" si="30"/>
        <v>0.8544087491</v>
      </c>
      <c r="AW45" s="127">
        <f t="shared" si="31"/>
        <v>7.592368502</v>
      </c>
    </row>
    <row r="46">
      <c r="A46" s="46"/>
      <c r="B46" s="2"/>
      <c r="C46" s="79"/>
      <c r="E46" s="81" t="s">
        <v>148</v>
      </c>
      <c r="F46" s="83" t="str">
        <f t="shared" ref="F46:H46" si="32">if(countifs({F$2:F$4;F$7:F$9;F$12:F$14;F$17:F$19;F$22:F$24;F$27:F$29;F$32:F$34},$E46)=0,,countifs({F$2:F$4;F$7:F$9;F$12:F$14;F$17:F$19;F$22:F$24;F$27:F$29;F$32:F$34},$E46))</f>
        <v/>
      </c>
      <c r="G46" s="78" t="str">
        <f t="shared" si="32"/>
        <v/>
      </c>
      <c r="H46" s="84" t="str">
        <f t="shared" si="32"/>
        <v/>
      </c>
      <c r="I46" s="89" t="str">
        <f t="shared" si="7"/>
        <v/>
      </c>
      <c r="J46" s="81" t="str">
        <f t="shared" si="8"/>
        <v>kava1ys70jvnajkv88529ys6urjcyle3k2j9r24g6a7</v>
      </c>
      <c r="K46" s="81">
        <f t="shared" si="9"/>
        <v>100245396</v>
      </c>
      <c r="L46" s="81">
        <f t="shared" si="10"/>
        <v>0</v>
      </c>
      <c r="N46" s="152" t="s">
        <v>148</v>
      </c>
      <c r="O46" s="83" t="str">
        <f t="shared" ref="O46:Q46" si="33">if(countifs({K$2:K$4;K$7:K$9;K$12:K$14;K$17:K$19;K$22:K$24;K$27:K$29;K$32:K$34},$N46)=0,"",countifs({K$2:K$4;K$7:K$9;K$12:K$14;K$17:K$19;K$22:K$24;K$27:K$29;K$32:K$34},$N46))</f>
        <v/>
      </c>
      <c r="P46" s="78" t="str">
        <f t="shared" si="33"/>
        <v/>
      </c>
      <c r="Q46" s="84" t="str">
        <f t="shared" si="33"/>
        <v/>
      </c>
      <c r="R46" s="80" t="str">
        <f t="shared" si="12"/>
        <v/>
      </c>
      <c r="S46" s="81" t="str">
        <f t="shared" si="13"/>
        <v>kava1ys70jvnajkv88529ys6urjcyle3k2j9r24g6a7</v>
      </c>
      <c r="T46" s="81">
        <f t="shared" si="14"/>
        <v>100245396</v>
      </c>
      <c r="U46" s="81">
        <f t="shared" si="15"/>
        <v>0</v>
      </c>
      <c r="V46" s="2"/>
      <c r="W46" s="152" t="s">
        <v>148</v>
      </c>
      <c r="X46" s="85" t="str">
        <f t="shared" ref="X46:Z46" si="34">if(countifs({P$2:P$4;P$7:P$9;P$12:P$14;P$17:P$19;P$22:P$24;P$27:P$29;P$32:P$34},$W46)=0,"",countifs({P$2:P$4;P$7:P$9;P$12:P$14;P$17:P$19;P$22:P$24;P$27:P$29;P$32:P$34},$W46))</f>
        <v/>
      </c>
      <c r="Y46" s="86" t="str">
        <f t="shared" si="34"/>
        <v/>
      </c>
      <c r="Z46" s="87">
        <f t="shared" si="34"/>
        <v>2</v>
      </c>
      <c r="AA46" s="88">
        <f t="shared" si="17"/>
        <v>600</v>
      </c>
      <c r="AB46" s="81" t="str">
        <f t="shared" si="35"/>
        <v>kava1ys70jvnajkv88529ys6urjcyle3k2j9r24g6a7</v>
      </c>
      <c r="AC46" s="81">
        <f t="shared" si="18"/>
        <v>100245396</v>
      </c>
      <c r="AD46" s="81">
        <f t="shared" si="19"/>
        <v>0.2100105005</v>
      </c>
      <c r="AE46" s="2"/>
      <c r="AF46" s="152" t="s">
        <v>148</v>
      </c>
      <c r="AG46" s="2" t="str">
        <f t="shared" ref="AG46:AI46" si="36">if(countifs({U$2:U$4;U$7:U$9;U$12:U$14;U$17:U$19;U$22:U$24;U$27:U$29;U$32:U$34},$AF46)=0,"",countifs({U$2:U$4;U$7:U$9;U$12:U$14;U$17:U$19;U$22:U$24;U$27:U$29;U$32:U$34},$AF46))</f>
        <v/>
      </c>
      <c r="AH46" s="2" t="str">
        <f t="shared" si="36"/>
        <v/>
      </c>
      <c r="AI46" s="2" t="str">
        <f t="shared" si="36"/>
        <v/>
      </c>
      <c r="AJ46" s="80" t="str">
        <f t="shared" si="21"/>
        <v/>
      </c>
      <c r="AK46" s="81" t="str">
        <f t="shared" si="22"/>
        <v>kava1ys70jvnajkv88529ys6urjcyle3k2j9r24g6a7</v>
      </c>
      <c r="AL46" s="81">
        <f t="shared" si="23"/>
        <v>100245396</v>
      </c>
      <c r="AM46" s="81">
        <f t="shared" si="24"/>
        <v>0</v>
      </c>
      <c r="AN46" s="127">
        <f t="shared" si="25"/>
        <v>0.2100105005</v>
      </c>
      <c r="AO46" s="81" t="s">
        <v>148</v>
      </c>
      <c r="AP46" s="2" t="str">
        <f t="shared" ref="AP46:AR46" si="37">if(countifs({AP$2:AP$4;AP$7:AP$9;AP$12:AP$14;AP$17:AP$19;AP$22:AP$24;AP$27:AP$29;AP$32:AP$34},$AO46)=0,"",countifs({AP$2:AP$4;AP$7:AP$9;AP$12:AP$14;AP$17:AP$19;AP$22:AP$24;AP$27:AP$29;AP$32:AP$34},$AO46))</f>
        <v/>
      </c>
      <c r="AQ46" s="2">
        <f t="shared" si="37"/>
        <v>1</v>
      </c>
      <c r="AR46" s="2" t="str">
        <f t="shared" si="37"/>
        <v/>
      </c>
      <c r="AS46" s="80">
        <f t="shared" si="27"/>
        <v>500</v>
      </c>
      <c r="AT46" s="69" t="str">
        <f t="shared" si="28"/>
        <v>kava1ys70jvnajkv88529ys6urjcyle3k2j9r24g6a7</v>
      </c>
      <c r="AU46" s="69">
        <f t="shared" si="29"/>
        <v>100245396</v>
      </c>
      <c r="AV46" s="81">
        <f t="shared" si="30"/>
        <v>0.1708817498</v>
      </c>
      <c r="AW46" s="127">
        <f t="shared" si="31"/>
        <v>0.3808922504</v>
      </c>
    </row>
    <row r="47">
      <c r="A47" s="46"/>
      <c r="B47" s="2"/>
      <c r="C47" s="79"/>
      <c r="E47" s="81" t="s">
        <v>124</v>
      </c>
      <c r="F47" s="83" t="str">
        <f t="shared" ref="F47:H47" si="38">if(countifs({F$2:F$4;F$7:F$9;F$12:F$14;F$17:F$19;F$22:F$24;F$27:F$29;F$32:F$34},$E47)=0,,countifs({F$2:F$4;F$7:F$9;F$12:F$14;F$17:F$19;F$22:F$24;F$27:F$29;F$32:F$34},$E47))</f>
        <v/>
      </c>
      <c r="G47" s="78" t="str">
        <f t="shared" si="38"/>
        <v/>
      </c>
      <c r="H47" s="84" t="str">
        <f t="shared" si="38"/>
        <v/>
      </c>
      <c r="I47" s="89" t="str">
        <f t="shared" si="7"/>
        <v/>
      </c>
      <c r="J47" s="81" t="str">
        <f t="shared" si="8"/>
        <v>kava1vlrlzk604w5tjql5g695u29k2j8dsa23tyf6vd</v>
      </c>
      <c r="K47" s="81">
        <f t="shared" si="9"/>
        <v>1376732364</v>
      </c>
      <c r="L47" s="81">
        <f t="shared" si="10"/>
        <v>0</v>
      </c>
      <c r="M47" s="2"/>
      <c r="N47" s="152" t="s">
        <v>124</v>
      </c>
      <c r="O47" s="83" t="str">
        <f t="shared" ref="O47:Q47" si="39">if(countifs({K$2:K$4;K$7:K$9;K$12:K$14;K$17:K$19;K$22:K$24;K$27:K$29;K$32:K$34},$N47)=0,"",countifs({K$2:K$4;K$7:K$9;K$12:K$14;K$17:K$19;K$22:K$24;K$27:K$29;K$32:K$34},$N47))</f>
        <v/>
      </c>
      <c r="P47" s="78" t="str">
        <f t="shared" si="39"/>
        <v/>
      </c>
      <c r="Q47" s="84" t="str">
        <f t="shared" si="39"/>
        <v/>
      </c>
      <c r="R47" s="80" t="str">
        <f t="shared" si="12"/>
        <v/>
      </c>
      <c r="S47" s="81" t="str">
        <f t="shared" si="13"/>
        <v>kava1vlrlzk604w5tjql5g695u29k2j8dsa23tyf6vd</v>
      </c>
      <c r="T47" s="81">
        <f t="shared" si="14"/>
        <v>1376732364</v>
      </c>
      <c r="U47" s="81">
        <f t="shared" si="15"/>
        <v>0</v>
      </c>
      <c r="V47" s="2"/>
      <c r="W47" s="152" t="s">
        <v>124</v>
      </c>
      <c r="X47" s="85" t="str">
        <f t="shared" ref="X47:Z47" si="40">if(countifs({P$2:P$4;P$7:P$9;P$12:P$14;P$17:P$19;P$22:P$24;P$27:P$29;P$32:P$34},$W47)=0,"",countifs({P$2:P$4;P$7:P$9;P$12:P$14;P$17:P$19;P$22:P$24;P$27:P$29;P$32:P$34},$W47))</f>
        <v/>
      </c>
      <c r="Y47" s="86" t="str">
        <f t="shared" si="40"/>
        <v/>
      </c>
      <c r="Z47" s="87" t="str">
        <f t="shared" si="40"/>
        <v/>
      </c>
      <c r="AA47" s="88" t="str">
        <f t="shared" si="17"/>
        <v/>
      </c>
      <c r="AB47" s="81" t="str">
        <f t="shared" si="35"/>
        <v>kava1vlrlzk604w5tjql5g695u29k2j8dsa23tyf6vd</v>
      </c>
      <c r="AC47" s="81">
        <f t="shared" si="18"/>
        <v>1376732364</v>
      </c>
      <c r="AD47" s="81">
        <f t="shared" si="19"/>
        <v>0</v>
      </c>
      <c r="AE47" s="2"/>
      <c r="AF47" s="152" t="s">
        <v>124</v>
      </c>
      <c r="AG47" s="2" t="str">
        <f t="shared" ref="AG47:AI47" si="41">if(countifs({U$2:U$4;U$7:U$9;U$12:U$14;U$17:U$19;U$22:U$24;U$27:U$29;U$32:U$34},$AF47)=0,"",countifs({U$2:U$4;U$7:U$9;U$12:U$14;U$17:U$19;U$22:U$24;U$27:U$29;U$32:U$34},$AF47))</f>
        <v/>
      </c>
      <c r="AH47" s="2" t="str">
        <f t="shared" si="41"/>
        <v/>
      </c>
      <c r="AI47" s="2" t="str">
        <f t="shared" si="41"/>
        <v/>
      </c>
      <c r="AJ47" s="80" t="str">
        <f t="shared" si="21"/>
        <v/>
      </c>
      <c r="AK47" s="81" t="str">
        <f t="shared" si="22"/>
        <v>kava1vlrlzk604w5tjql5g695u29k2j8dsa23tyf6vd</v>
      </c>
      <c r="AL47" s="81">
        <f t="shared" si="23"/>
        <v>1376732364</v>
      </c>
      <c r="AM47" s="81">
        <f t="shared" si="24"/>
        <v>0</v>
      </c>
      <c r="AN47" s="127">
        <f t="shared" si="25"/>
        <v>0</v>
      </c>
      <c r="AO47" s="81" t="s">
        <v>124</v>
      </c>
      <c r="AP47" s="2" t="str">
        <f t="shared" ref="AP47:AR47" si="42">if(countifs({AP$2:AP$4;AP$7:AP$9;AP$12:AP$14;AP$17:AP$19;AP$22:AP$24;AP$27:AP$29;AP$32:AP$34},$AO47)=0,"",countifs({AP$2:AP$4;AP$7:AP$9;AP$12:AP$14;AP$17:AP$19;AP$22:AP$24;AP$27:AP$29;AP$32:AP$34},$AO47))</f>
        <v/>
      </c>
      <c r="AQ47" s="2" t="str">
        <f t="shared" si="42"/>
        <v/>
      </c>
      <c r="AR47" s="2" t="str">
        <f t="shared" si="42"/>
        <v/>
      </c>
      <c r="AS47" s="80" t="str">
        <f t="shared" si="27"/>
        <v/>
      </c>
      <c r="AT47" s="69" t="str">
        <f t="shared" si="28"/>
        <v>kava1vlrlzk604w5tjql5g695u29k2j8dsa23tyf6vd</v>
      </c>
      <c r="AU47" s="69">
        <f t="shared" si="29"/>
        <v>1376732364</v>
      </c>
      <c r="AV47" s="81">
        <f t="shared" si="30"/>
        <v>0</v>
      </c>
      <c r="AW47" s="127">
        <f t="shared" si="31"/>
        <v>0</v>
      </c>
    </row>
    <row r="48">
      <c r="A48" s="46"/>
      <c r="B48" s="2"/>
      <c r="C48" s="79"/>
      <c r="E48" s="81" t="s">
        <v>156</v>
      </c>
      <c r="F48" s="83">
        <f t="shared" ref="F48:H48" si="43">if(countifs({F$2:F$4;F$7:F$9;F$12:F$14;F$17:F$19;F$22:F$24;F$27:F$29;F$32:F$34},$E48)=0,,countifs({F$2:F$4;F$7:F$9;F$12:F$14;F$17:F$19;F$22:F$24;F$27:F$29;F$32:F$34},$E48))</f>
        <v>9</v>
      </c>
      <c r="G48" s="78">
        <f t="shared" si="43"/>
        <v>3</v>
      </c>
      <c r="H48" s="84">
        <f t="shared" si="43"/>
        <v>3</v>
      </c>
      <c r="I48" s="89">
        <f t="shared" si="7"/>
        <v>8700</v>
      </c>
      <c r="J48" s="81" t="str">
        <f t="shared" si="8"/>
        <v>kava173r39jp8s44epdqf5p6cjnny0p62edhxhh2sgy</v>
      </c>
      <c r="K48" s="81">
        <f t="shared" si="9"/>
        <v>1374642024</v>
      </c>
      <c r="L48" s="81">
        <f t="shared" si="10"/>
        <v>3.199705774</v>
      </c>
      <c r="M48" s="2"/>
      <c r="N48" s="152" t="s">
        <v>156</v>
      </c>
      <c r="O48" s="83">
        <f t="shared" ref="O48:Q48" si="44">if(countifs({K$2:K$4;K$7:K$9;K$12:K$14;K$17:K$19;K$22:K$24;K$27:K$29;K$32:K$34},$N48)=0,"",countifs({K$2:K$4;K$7:K$9;K$12:K$14;K$17:K$19;K$22:K$24;K$27:K$29;K$32:K$34},$N48))</f>
        <v>6</v>
      </c>
      <c r="P48" s="78">
        <f t="shared" si="44"/>
        <v>6</v>
      </c>
      <c r="Q48" s="84">
        <f t="shared" si="44"/>
        <v>5</v>
      </c>
      <c r="R48" s="80">
        <f t="shared" si="12"/>
        <v>8700</v>
      </c>
      <c r="S48" s="81" t="str">
        <f t="shared" si="13"/>
        <v>kava173r39jp8s44epdqf5p6cjnny0p62edhxhh2sgy</v>
      </c>
      <c r="T48" s="81">
        <f t="shared" si="14"/>
        <v>1374642024</v>
      </c>
      <c r="U48" s="81">
        <f t="shared" si="15"/>
        <v>2.885572139</v>
      </c>
      <c r="V48" s="2"/>
      <c r="W48" s="152" t="s">
        <v>156</v>
      </c>
      <c r="X48" s="85">
        <f t="shared" ref="X48:Z48" si="45">if(countifs({P$2:P$4;P$7:P$9;P$12:P$14;P$17:P$19;P$22:P$24;P$27:P$29;P$32:P$34},$W48)=0,"",countifs({P$2:P$4;P$7:P$9;P$12:P$14;P$17:P$19;P$22:P$24;P$27:P$29;P$32:P$34},$W48))</f>
        <v>7</v>
      </c>
      <c r="Y48" s="86">
        <f t="shared" si="45"/>
        <v>7</v>
      </c>
      <c r="Z48" s="87">
        <f t="shared" si="45"/>
        <v>5</v>
      </c>
      <c r="AA48" s="88">
        <f t="shared" si="17"/>
        <v>9900</v>
      </c>
      <c r="AB48" s="81" t="str">
        <f t="shared" si="35"/>
        <v>kava173r39jp8s44epdqf5p6cjnny0p62edhxhh2sgy</v>
      </c>
      <c r="AC48" s="81">
        <f t="shared" si="18"/>
        <v>1374642024</v>
      </c>
      <c r="AD48" s="81">
        <f t="shared" si="19"/>
        <v>3.465173259</v>
      </c>
      <c r="AE48" s="2"/>
      <c r="AF48" s="152" t="s">
        <v>156</v>
      </c>
      <c r="AG48" s="2">
        <f t="shared" ref="AG48:AI48" si="46">if(countifs({U$2:U$4;U$7:U$9;U$12:U$14;U$17:U$19;U$22:U$24;U$27:U$29;U$32:U$34},$AF48)=0,"",countifs({U$2:U$4;U$7:U$9;U$12:U$14;U$17:U$19;U$22:U$24;U$27:U$29;U$32:U$34},$AF48))</f>
        <v>5</v>
      </c>
      <c r="AH48" s="2">
        <f t="shared" si="46"/>
        <v>8</v>
      </c>
      <c r="AI48" s="2">
        <f t="shared" si="46"/>
        <v>5</v>
      </c>
      <c r="AJ48" s="80">
        <f t="shared" si="21"/>
        <v>9000</v>
      </c>
      <c r="AK48" s="81" t="str">
        <f t="shared" si="22"/>
        <v>kava173r39jp8s44epdqf5p6cjnny0p62edhxhh2sgy</v>
      </c>
      <c r="AL48" s="81">
        <f t="shared" si="23"/>
        <v>1374642024</v>
      </c>
      <c r="AM48" s="81">
        <f t="shared" si="24"/>
        <v>3.49378882</v>
      </c>
      <c r="AN48" s="127">
        <f t="shared" si="25"/>
        <v>13.04423999</v>
      </c>
      <c r="AO48" s="81" t="s">
        <v>156</v>
      </c>
      <c r="AP48" s="2">
        <f t="shared" ref="AP48:AR48" si="47">if(countifs({AP$2:AP$4;AP$7:AP$9;AP$12:AP$14;AP$17:AP$19;AP$22:AP$24;AP$27:AP$29;AP$32:AP$34},$AO48)=0,"",countifs({AP$2:AP$4;AP$7:AP$9;AP$12:AP$14;AP$17:AP$19;AP$22:AP$24;AP$27:AP$29;AP$32:AP$34},$AO48))</f>
        <v>7</v>
      </c>
      <c r="AQ48" s="2">
        <f t="shared" si="47"/>
        <v>3</v>
      </c>
      <c r="AR48" s="2">
        <f t="shared" si="47"/>
        <v>1</v>
      </c>
      <c r="AS48" s="80">
        <f t="shared" si="27"/>
        <v>6700</v>
      </c>
      <c r="AT48" s="69" t="str">
        <f t="shared" si="28"/>
        <v>kava173r39jp8s44epdqf5p6cjnny0p62edhxhh2sgy</v>
      </c>
      <c r="AU48" s="69">
        <f t="shared" si="29"/>
        <v>1374642024</v>
      </c>
      <c r="AV48" s="81">
        <f t="shared" si="30"/>
        <v>2.289815448</v>
      </c>
      <c r="AW48" s="127">
        <f t="shared" si="31"/>
        <v>15.33405544</v>
      </c>
    </row>
    <row r="49">
      <c r="A49" s="46"/>
      <c r="B49" s="2"/>
      <c r="C49" s="79"/>
      <c r="E49" s="81" t="s">
        <v>119</v>
      </c>
      <c r="F49" s="83" t="str">
        <f t="shared" ref="F49:H49" si="48">if(countifs({F$2:F$4;F$7:F$9;F$12:F$14;F$17:F$19;F$22:F$24;F$27:F$29;F$32:F$34},$E49)=0,,countifs({F$2:F$4;F$7:F$9;F$12:F$14;F$17:F$19;F$22:F$24;F$27:F$29;F$32:F$34},$E49))</f>
        <v/>
      </c>
      <c r="G49" s="78" t="str">
        <f t="shared" si="48"/>
        <v/>
      </c>
      <c r="H49" s="84" t="str">
        <f t="shared" si="48"/>
        <v/>
      </c>
      <c r="I49" s="89" t="str">
        <f t="shared" si="7"/>
        <v/>
      </c>
      <c r="J49" s="81" t="str">
        <f t="shared" si="8"/>
        <v>kava1ys70jvnajkv88529ys6urjcyle3k2j9r24g6a7</v>
      </c>
      <c r="K49" s="81">
        <f t="shared" si="9"/>
        <v>100504293</v>
      </c>
      <c r="L49" s="81">
        <f t="shared" si="10"/>
        <v>0</v>
      </c>
      <c r="M49" s="2"/>
      <c r="N49" s="152" t="s">
        <v>119</v>
      </c>
      <c r="O49" s="83" t="str">
        <f t="shared" ref="O49:Q49" si="49">if(countifs({K$2:K$4;K$7:K$9;K$12:K$14;K$17:K$19;K$22:K$24;K$27:K$29;K$32:K$34},$N49)=0,"",countifs({K$2:K$4;K$7:K$9;K$12:K$14;K$17:K$19;K$22:K$24;K$27:K$29;K$32:K$34},$N49))</f>
        <v/>
      </c>
      <c r="P49" s="78" t="str">
        <f t="shared" si="49"/>
        <v/>
      </c>
      <c r="Q49" s="84" t="str">
        <f t="shared" si="49"/>
        <v/>
      </c>
      <c r="R49" s="80" t="str">
        <f t="shared" si="12"/>
        <v/>
      </c>
      <c r="S49" s="81" t="str">
        <f t="shared" si="13"/>
        <v>kava1ys70jvnajkv88529ys6urjcyle3k2j9r24g6a7</v>
      </c>
      <c r="T49" s="81">
        <f t="shared" si="14"/>
        <v>100504293</v>
      </c>
      <c r="U49" s="81">
        <f t="shared" si="15"/>
        <v>0</v>
      </c>
      <c r="V49" s="2"/>
      <c r="W49" s="152" t="s">
        <v>119</v>
      </c>
      <c r="X49" s="85" t="str">
        <f t="shared" ref="X49:Z49" si="50">if(countifs({P$2:P$4;P$7:P$9;P$12:P$14;P$17:P$19;P$22:P$24;P$27:P$29;P$32:P$34},$W49)=0,"",countifs({P$2:P$4;P$7:P$9;P$12:P$14;P$17:P$19;P$22:P$24;P$27:P$29;P$32:P$34},$W49))</f>
        <v/>
      </c>
      <c r="Y49" s="86" t="str">
        <f t="shared" si="50"/>
        <v/>
      </c>
      <c r="Z49" s="87" t="str">
        <f t="shared" si="50"/>
        <v/>
      </c>
      <c r="AA49" s="88" t="str">
        <f t="shared" si="17"/>
        <v/>
      </c>
      <c r="AB49" s="81" t="str">
        <f t="shared" si="35"/>
        <v>kava1ys70jvnajkv88529ys6urjcyle3k2j9r24g6a7</v>
      </c>
      <c r="AC49" s="81">
        <f t="shared" si="18"/>
        <v>100504293</v>
      </c>
      <c r="AD49" s="81">
        <f t="shared" si="19"/>
        <v>0</v>
      </c>
      <c r="AE49" s="2"/>
      <c r="AF49" s="152" t="s">
        <v>119</v>
      </c>
      <c r="AG49" s="2" t="str">
        <f t="shared" ref="AG49:AI49" si="51">if(countifs({U$2:U$4;U$7:U$9;U$12:U$14;U$17:U$19;U$22:U$24;U$27:U$29;U$32:U$34},$AF49)=0,"",countifs({U$2:U$4;U$7:U$9;U$12:U$14;U$17:U$19;U$22:U$24;U$27:U$29;U$32:U$34},$AF49))</f>
        <v/>
      </c>
      <c r="AH49" s="2" t="str">
        <f t="shared" si="51"/>
        <v/>
      </c>
      <c r="AI49" s="2" t="str">
        <f t="shared" si="51"/>
        <v/>
      </c>
      <c r="AJ49" s="80" t="str">
        <f t="shared" si="21"/>
        <v/>
      </c>
      <c r="AK49" s="81" t="str">
        <f t="shared" si="22"/>
        <v>kava1ys70jvnajkv88529ys6urjcyle3k2j9r24g6a7</v>
      </c>
      <c r="AL49" s="81">
        <f t="shared" si="23"/>
        <v>100504293</v>
      </c>
      <c r="AM49" s="81">
        <f t="shared" si="24"/>
        <v>0</v>
      </c>
      <c r="AN49" s="127">
        <f t="shared" si="25"/>
        <v>0</v>
      </c>
      <c r="AO49" s="81" t="s">
        <v>119</v>
      </c>
      <c r="AP49" s="2" t="str">
        <f t="shared" ref="AP49:AR49" si="52">if(countifs({AP$2:AP$4;AP$7:AP$9;AP$12:AP$14;AP$17:AP$19;AP$22:AP$24;AP$27:AP$29;AP$32:AP$34},$AO49)=0,"",countifs({AP$2:AP$4;AP$7:AP$9;AP$12:AP$14;AP$17:AP$19;AP$22:AP$24;AP$27:AP$29;AP$32:AP$34},$AO49))</f>
        <v/>
      </c>
      <c r="AQ49" s="2" t="str">
        <f t="shared" si="52"/>
        <v/>
      </c>
      <c r="AR49" s="2" t="str">
        <f t="shared" si="52"/>
        <v/>
      </c>
      <c r="AS49" s="80" t="str">
        <f t="shared" si="27"/>
        <v/>
      </c>
      <c r="AT49" s="69" t="str">
        <f t="shared" si="28"/>
        <v>kava1ys70jvnajkv88529ys6urjcyle3k2j9r24g6a7</v>
      </c>
      <c r="AU49" s="69">
        <f t="shared" si="29"/>
        <v>100504293</v>
      </c>
      <c r="AV49" s="81">
        <f t="shared" si="30"/>
        <v>0</v>
      </c>
      <c r="AW49" s="127">
        <f t="shared" si="31"/>
        <v>0</v>
      </c>
    </row>
    <row r="50">
      <c r="A50" s="46"/>
      <c r="B50" s="2"/>
      <c r="C50" s="79"/>
      <c r="E50" s="81" t="s">
        <v>202</v>
      </c>
      <c r="F50" s="83" t="str">
        <f t="shared" ref="F50:H50" si="53">if(countifs({F$2:F$4;F$7:F$9;F$12:F$14;F$17:F$19;F$22:F$24;F$27:F$29;F$32:F$34},$E50)=0,,countifs({F$2:F$4;F$7:F$9;F$12:F$14;F$17:F$19;F$22:F$24;F$27:F$29;F$32:F$34},$E50))</f>
        <v/>
      </c>
      <c r="G50" s="78">
        <f t="shared" si="53"/>
        <v>1</v>
      </c>
      <c r="H50" s="84" t="str">
        <f t="shared" si="53"/>
        <v/>
      </c>
      <c r="I50" s="89">
        <f t="shared" si="7"/>
        <v>500</v>
      </c>
      <c r="J50" s="81" t="str">
        <f t="shared" si="8"/>
        <v>kava1pzqm6h8pw7mv3vf6ssw4y0a8h4x3xpy0g0jxw7</v>
      </c>
      <c r="K50" s="81">
        <f t="shared" si="9"/>
        <v>1086805664</v>
      </c>
      <c r="L50" s="81">
        <f t="shared" si="10"/>
        <v>0.1838911364</v>
      </c>
      <c r="M50" s="15"/>
      <c r="N50" s="152" t="s">
        <v>202</v>
      </c>
      <c r="O50" s="83" t="str">
        <f t="shared" ref="O50:Q50" si="54">if(countifs({K$2:K$4;K$7:K$9;K$12:K$14;K$17:K$19;K$22:K$24;K$27:K$29;K$32:K$34},$N50)=0,"",countifs({K$2:K$4;K$7:K$9;K$12:K$14;K$17:K$19;K$22:K$24;K$27:K$29;K$32:K$34},$N50))</f>
        <v/>
      </c>
      <c r="P50" s="78" t="str">
        <f t="shared" si="54"/>
        <v/>
      </c>
      <c r="Q50" s="84" t="str">
        <f t="shared" si="54"/>
        <v/>
      </c>
      <c r="R50" s="80" t="str">
        <f t="shared" si="12"/>
        <v/>
      </c>
      <c r="S50" s="81" t="str">
        <f t="shared" si="13"/>
        <v>kava1pzqm6h8pw7mv3vf6ssw4y0a8h4x3xpy0g0jxw7</v>
      </c>
      <c r="T50" s="81">
        <f t="shared" si="14"/>
        <v>1086805664</v>
      </c>
      <c r="U50" s="81">
        <f t="shared" si="15"/>
        <v>0</v>
      </c>
      <c r="V50" s="2"/>
      <c r="W50" s="152" t="s">
        <v>202</v>
      </c>
      <c r="X50" s="85" t="str">
        <f t="shared" ref="X50:Z50" si="55">if(countifs({P$2:P$4;P$7:P$9;P$12:P$14;P$17:P$19;P$22:P$24;P$27:P$29;P$32:P$34},$W50)=0,"",countifs({P$2:P$4;P$7:P$9;P$12:P$14;P$17:P$19;P$22:P$24;P$27:P$29;P$32:P$34},$W50))</f>
        <v/>
      </c>
      <c r="Y50" s="86" t="str">
        <f t="shared" si="55"/>
        <v/>
      </c>
      <c r="Z50" s="87" t="str">
        <f t="shared" si="55"/>
        <v/>
      </c>
      <c r="AA50" s="88" t="str">
        <f t="shared" si="17"/>
        <v/>
      </c>
      <c r="AB50" s="81" t="str">
        <f t="shared" si="35"/>
        <v>kava1pzqm6h8pw7mv3vf6ssw4y0a8h4x3xpy0g0jxw7</v>
      </c>
      <c r="AC50" s="81">
        <f t="shared" si="18"/>
        <v>1086805664</v>
      </c>
      <c r="AD50" s="81">
        <f t="shared" si="19"/>
        <v>0</v>
      </c>
      <c r="AE50" s="2"/>
      <c r="AF50" s="152" t="s">
        <v>202</v>
      </c>
      <c r="AG50" s="2" t="str">
        <f t="shared" ref="AG50:AI50" si="56">if(countifs({U$2:U$4;U$7:U$9;U$12:U$14;U$17:U$19;U$22:U$24;U$27:U$29;U$32:U$34},$AF50)=0,"",countifs({U$2:U$4;U$7:U$9;U$12:U$14;U$17:U$19;U$22:U$24;U$27:U$29;U$32:U$34},$AF50))</f>
        <v/>
      </c>
      <c r="AH50" s="2" t="str">
        <f t="shared" si="56"/>
        <v/>
      </c>
      <c r="AI50" s="2" t="str">
        <f t="shared" si="56"/>
        <v/>
      </c>
      <c r="AJ50" s="80" t="str">
        <f t="shared" si="21"/>
        <v/>
      </c>
      <c r="AK50" s="81" t="str">
        <f t="shared" si="22"/>
        <v>kava1pzqm6h8pw7mv3vf6ssw4y0a8h4x3xpy0g0jxw7</v>
      </c>
      <c r="AL50" s="81">
        <f t="shared" si="23"/>
        <v>1086805664</v>
      </c>
      <c r="AM50" s="81">
        <f t="shared" si="24"/>
        <v>0</v>
      </c>
      <c r="AN50" s="127">
        <f t="shared" si="25"/>
        <v>0.1838911364</v>
      </c>
      <c r="AO50" s="81" t="s">
        <v>202</v>
      </c>
      <c r="AP50" s="2">
        <f t="shared" ref="AP50:AR50" si="57">if(countifs({AP$2:AP$4;AP$7:AP$9;AP$12:AP$14;AP$17:AP$19;AP$22:AP$24;AP$27:AP$29;AP$32:AP$34},$AO50)=0,"",countifs({AP$2:AP$4;AP$7:AP$9;AP$12:AP$14;AP$17:AP$19;AP$22:AP$24;AP$27:AP$29;AP$32:AP$34},$AO50))</f>
        <v>1</v>
      </c>
      <c r="AQ50" s="2" t="str">
        <f t="shared" si="57"/>
        <v/>
      </c>
      <c r="AR50" s="2" t="str">
        <f t="shared" si="57"/>
        <v/>
      </c>
      <c r="AS50" s="80">
        <f t="shared" si="27"/>
        <v>700</v>
      </c>
      <c r="AT50" s="69" t="str">
        <f t="shared" si="28"/>
        <v>kava1pzqm6h8pw7mv3vf6ssw4y0a8h4x3xpy0g0jxw7</v>
      </c>
      <c r="AU50" s="69">
        <f t="shared" si="29"/>
        <v>1086805664</v>
      </c>
      <c r="AV50" s="81">
        <f t="shared" si="30"/>
        <v>0.2392344498</v>
      </c>
      <c r="AW50" s="127">
        <f t="shared" si="31"/>
        <v>0.4231255862</v>
      </c>
    </row>
    <row r="51">
      <c r="A51" s="46"/>
      <c r="B51" s="2"/>
      <c r="C51" s="79"/>
      <c r="E51" s="81" t="s">
        <v>240</v>
      </c>
      <c r="F51" s="83" t="str">
        <f t="shared" ref="F51:H51" si="58">if(countifs({F$2:F$4;F$7:F$9;F$12:F$14;F$17:F$19;F$22:F$24;F$27:F$29;F$32:F$34},$E51)=0,,countifs({F$2:F$4;F$7:F$9;F$12:F$14;F$17:F$19;F$22:F$24;F$27:F$29;F$32:F$34},$E51))</f>
        <v/>
      </c>
      <c r="G51" s="78" t="str">
        <f t="shared" si="58"/>
        <v/>
      </c>
      <c r="H51" s="84" t="str">
        <f t="shared" si="58"/>
        <v/>
      </c>
      <c r="I51" s="89" t="str">
        <f t="shared" si="7"/>
        <v/>
      </c>
      <c r="J51" s="81" t="str">
        <f t="shared" si="8"/>
        <v>kava1ys70jvnajkv88529ys6urjcyle3k2j9r24g6a7</v>
      </c>
      <c r="K51" s="81">
        <f t="shared" si="9"/>
        <v>100913885</v>
      </c>
      <c r="L51" s="81">
        <f t="shared" si="10"/>
        <v>0</v>
      </c>
      <c r="M51" s="2"/>
      <c r="N51" s="152" t="s">
        <v>240</v>
      </c>
      <c r="O51" s="83" t="str">
        <f t="shared" ref="O51:Q51" si="59">if(countifs({K$2:K$4;K$7:K$9;K$12:K$14;K$17:K$19;K$22:K$24;K$27:K$29;K$32:K$34},$N51)=0,"",countifs({K$2:K$4;K$7:K$9;K$12:K$14;K$17:K$19;K$22:K$24;K$27:K$29;K$32:K$34},$N51))</f>
        <v/>
      </c>
      <c r="P51" s="78" t="str">
        <f t="shared" si="59"/>
        <v/>
      </c>
      <c r="Q51" s="84" t="str">
        <f t="shared" si="59"/>
        <v/>
      </c>
      <c r="R51" s="80" t="str">
        <f t="shared" si="12"/>
        <v/>
      </c>
      <c r="S51" s="81" t="str">
        <f t="shared" si="13"/>
        <v>kava1ys70jvnajkv88529ys6urjcyle3k2j9r24g6a7</v>
      </c>
      <c r="T51" s="81">
        <f t="shared" si="14"/>
        <v>100913885</v>
      </c>
      <c r="U51" s="81">
        <f t="shared" si="15"/>
        <v>0</v>
      </c>
      <c r="V51" s="2"/>
      <c r="W51" s="152" t="s">
        <v>240</v>
      </c>
      <c r="X51" s="85" t="str">
        <f t="shared" ref="X51:Z51" si="60">if(countifs({P$2:P$4;P$7:P$9;P$12:P$14;P$17:P$19;P$22:P$24;P$27:P$29;P$32:P$34},$W51)=0,"",countifs({P$2:P$4;P$7:P$9;P$12:P$14;P$17:P$19;P$22:P$24;P$27:P$29;P$32:P$34},$W51))</f>
        <v/>
      </c>
      <c r="Y51" s="86" t="str">
        <f t="shared" si="60"/>
        <v/>
      </c>
      <c r="Z51" s="87" t="str">
        <f t="shared" si="60"/>
        <v/>
      </c>
      <c r="AA51" s="88" t="str">
        <f t="shared" si="17"/>
        <v/>
      </c>
      <c r="AB51" s="81" t="str">
        <f t="shared" si="35"/>
        <v>kava1ys70jvnajkv88529ys6urjcyle3k2j9r24g6a7</v>
      </c>
      <c r="AC51" s="81">
        <f t="shared" si="18"/>
        <v>100913885</v>
      </c>
      <c r="AD51" s="81">
        <f t="shared" si="19"/>
        <v>0</v>
      </c>
      <c r="AE51" s="2"/>
      <c r="AF51" s="152" t="s">
        <v>240</v>
      </c>
      <c r="AG51" s="2" t="str">
        <f t="shared" ref="AG51:AI51" si="61">if(countifs({U$2:U$4;U$7:U$9;U$12:U$14;U$17:U$19;U$22:U$24;U$27:U$29;U$32:U$34},$AF51)=0,"",countifs({U$2:U$4;U$7:U$9;U$12:U$14;U$17:U$19;U$22:U$24;U$27:U$29;U$32:U$34},$AF51))</f>
        <v/>
      </c>
      <c r="AH51" s="2" t="str">
        <f t="shared" si="61"/>
        <v/>
      </c>
      <c r="AI51" s="2" t="str">
        <f t="shared" si="61"/>
        <v/>
      </c>
      <c r="AJ51" s="80" t="str">
        <f t="shared" si="21"/>
        <v/>
      </c>
      <c r="AK51" s="81" t="str">
        <f t="shared" si="22"/>
        <v>kava1ys70jvnajkv88529ys6urjcyle3k2j9r24g6a7</v>
      </c>
      <c r="AL51" s="81">
        <f t="shared" si="23"/>
        <v>100913885</v>
      </c>
      <c r="AM51" s="81">
        <f t="shared" si="24"/>
        <v>0</v>
      </c>
      <c r="AN51" s="127">
        <f t="shared" si="25"/>
        <v>0</v>
      </c>
      <c r="AO51" s="81" t="s">
        <v>240</v>
      </c>
      <c r="AP51" s="2" t="str">
        <f t="shared" ref="AP51:AR51" si="62">if(countifs({AP$2:AP$4;AP$7:AP$9;AP$12:AP$14;AP$17:AP$19;AP$22:AP$24;AP$27:AP$29;AP$32:AP$34},$AO51)=0,"",countifs({AP$2:AP$4;AP$7:AP$9;AP$12:AP$14;AP$17:AP$19;AP$22:AP$24;AP$27:AP$29;AP$32:AP$34},$AO51))</f>
        <v/>
      </c>
      <c r="AQ51" s="2" t="str">
        <f t="shared" si="62"/>
        <v/>
      </c>
      <c r="AR51" s="2" t="str">
        <f t="shared" si="62"/>
        <v/>
      </c>
      <c r="AS51" s="80" t="str">
        <f t="shared" si="27"/>
        <v/>
      </c>
      <c r="AT51" s="69" t="str">
        <f t="shared" si="28"/>
        <v>kava1ys70jvnajkv88529ys6urjcyle3k2j9r24g6a7</v>
      </c>
      <c r="AU51" s="69">
        <f t="shared" si="29"/>
        <v>100913885</v>
      </c>
      <c r="AV51" s="81">
        <f t="shared" si="30"/>
        <v>0</v>
      </c>
      <c r="AW51" s="127">
        <f t="shared" si="31"/>
        <v>0</v>
      </c>
    </row>
    <row r="52">
      <c r="A52" s="46"/>
      <c r="B52" s="2"/>
      <c r="C52" s="79"/>
      <c r="E52" s="81" t="s">
        <v>243</v>
      </c>
      <c r="F52" s="83" t="str">
        <f t="shared" ref="F52:H52" si="63">if(countifs({F$2:F$4;F$7:F$9;F$12:F$14;F$17:F$19;F$22:F$24;F$27:F$29;F$32:F$34},$E52)=0,,countifs({F$2:F$4;F$7:F$9;F$12:F$14;F$17:F$19;F$22:F$24;F$27:F$29;F$32:F$34},$E52))</f>
        <v/>
      </c>
      <c r="G52" s="78" t="str">
        <f t="shared" si="63"/>
        <v/>
      </c>
      <c r="H52" s="84" t="str">
        <f t="shared" si="63"/>
        <v/>
      </c>
      <c r="I52" s="89" t="str">
        <f t="shared" si="7"/>
        <v/>
      </c>
      <c r="J52" s="81" t="str">
        <f t="shared" si="8"/>
        <v>kava12w6678r0np4qr3g23ljvwm3zgmez565qd2dhhz</v>
      </c>
      <c r="K52" s="81">
        <f t="shared" si="9"/>
        <v>1187794454</v>
      </c>
      <c r="L52" s="81">
        <f t="shared" si="10"/>
        <v>0</v>
      </c>
      <c r="N52" s="152" t="s">
        <v>243</v>
      </c>
      <c r="O52" s="83" t="str">
        <f t="shared" ref="O52:Q52" si="64">if(countifs({K$2:K$4;K$7:K$9;K$12:K$14;K$17:K$19;K$22:K$24;K$27:K$29;K$32:K$34},$N52)=0,"",countifs({K$2:K$4;K$7:K$9;K$12:K$14;K$17:K$19;K$22:K$24;K$27:K$29;K$32:K$34},$N52))</f>
        <v/>
      </c>
      <c r="P52" s="78" t="str">
        <f t="shared" si="64"/>
        <v/>
      </c>
      <c r="Q52" s="84" t="str">
        <f t="shared" si="64"/>
        <v/>
      </c>
      <c r="R52" s="80" t="str">
        <f t="shared" si="12"/>
        <v/>
      </c>
      <c r="S52" s="81" t="str">
        <f t="shared" si="13"/>
        <v>kava12w6678r0np4qr3g23ljvwm3zgmez565qd2dhhz</v>
      </c>
      <c r="T52" s="81">
        <f t="shared" si="14"/>
        <v>1187794454</v>
      </c>
      <c r="U52" s="81">
        <f t="shared" si="15"/>
        <v>0</v>
      </c>
      <c r="V52" s="2"/>
      <c r="W52" s="152" t="s">
        <v>243</v>
      </c>
      <c r="X52" s="85" t="str">
        <f t="shared" ref="X52:Z52" si="65">if(countifs({P$2:P$4;P$7:P$9;P$12:P$14;P$17:P$19;P$22:P$24;P$27:P$29;P$32:P$34},$W52)=0,"",countifs({P$2:P$4;P$7:P$9;P$12:P$14;P$17:P$19;P$22:P$24;P$27:P$29;P$32:P$34},$W52))</f>
        <v/>
      </c>
      <c r="Y52" s="86" t="str">
        <f t="shared" si="65"/>
        <v/>
      </c>
      <c r="Z52" s="87" t="str">
        <f t="shared" si="65"/>
        <v/>
      </c>
      <c r="AA52" s="88" t="str">
        <f t="shared" si="17"/>
        <v/>
      </c>
      <c r="AB52" s="81" t="str">
        <f t="shared" si="35"/>
        <v>kava12w6678r0np4qr3g23ljvwm3zgmez565qd2dhhz</v>
      </c>
      <c r="AC52" s="81">
        <f t="shared" si="18"/>
        <v>1187794454</v>
      </c>
      <c r="AD52" s="81">
        <f t="shared" si="19"/>
        <v>0</v>
      </c>
      <c r="AE52" s="2"/>
      <c r="AF52" s="152" t="s">
        <v>243</v>
      </c>
      <c r="AG52" s="2" t="str">
        <f t="shared" ref="AG52:AI52" si="66">if(countifs({U$2:U$4;U$7:U$9;U$12:U$14;U$17:U$19;U$22:U$24;U$27:U$29;U$32:U$34},$AF52)=0,"",countifs({U$2:U$4;U$7:U$9;U$12:U$14;U$17:U$19;U$22:U$24;U$27:U$29;U$32:U$34},$AF52))</f>
        <v/>
      </c>
      <c r="AH52" s="2" t="str">
        <f t="shared" si="66"/>
        <v/>
      </c>
      <c r="AI52" s="2" t="str">
        <f t="shared" si="66"/>
        <v/>
      </c>
      <c r="AJ52" s="80" t="str">
        <f t="shared" si="21"/>
        <v/>
      </c>
      <c r="AK52" s="81" t="str">
        <f t="shared" si="22"/>
        <v>kava12w6678r0np4qr3g23ljvwm3zgmez565qd2dhhz</v>
      </c>
      <c r="AL52" s="81">
        <f t="shared" si="23"/>
        <v>1187794454</v>
      </c>
      <c r="AM52" s="81">
        <f t="shared" si="24"/>
        <v>0</v>
      </c>
      <c r="AN52" s="127">
        <f t="shared" si="25"/>
        <v>0</v>
      </c>
      <c r="AO52" s="81" t="s">
        <v>243</v>
      </c>
      <c r="AP52" s="2" t="str">
        <f t="shared" ref="AP52:AR52" si="67">if(countifs({AP$2:AP$4;AP$7:AP$9;AP$12:AP$14;AP$17:AP$19;AP$22:AP$24;AP$27:AP$29;AP$32:AP$34},$AO52)=0,"",countifs({AP$2:AP$4;AP$7:AP$9;AP$12:AP$14;AP$17:AP$19;AP$22:AP$24;AP$27:AP$29;AP$32:AP$34},$AO52))</f>
        <v/>
      </c>
      <c r="AQ52" s="2" t="str">
        <f t="shared" si="67"/>
        <v/>
      </c>
      <c r="AR52" s="2" t="str">
        <f t="shared" si="67"/>
        <v/>
      </c>
      <c r="AS52" s="80" t="str">
        <f t="shared" si="27"/>
        <v/>
      </c>
      <c r="AT52" s="69" t="str">
        <f t="shared" si="28"/>
        <v>kava12w6678r0np4qr3g23ljvwm3zgmez565qd2dhhz</v>
      </c>
      <c r="AU52" s="69">
        <f t="shared" si="29"/>
        <v>1187794454</v>
      </c>
      <c r="AV52" s="81">
        <f t="shared" si="30"/>
        <v>0</v>
      </c>
      <c r="AW52" s="127">
        <f t="shared" si="31"/>
        <v>0</v>
      </c>
    </row>
    <row r="53">
      <c r="A53" s="46"/>
      <c r="B53" s="2"/>
      <c r="C53" s="79"/>
      <c r="E53" s="81" t="s">
        <v>125</v>
      </c>
      <c r="F53" s="83" t="str">
        <f t="shared" ref="F53:H53" si="68">if(countifs({F$2:F$4;F$7:F$9;F$12:F$14;F$17:F$19;F$22:F$24;F$27:F$29;F$32:F$34},$E53)=0,,countifs({F$2:F$4;F$7:F$9;F$12:F$14;F$17:F$19;F$22:F$24;F$27:F$29;F$32:F$34},$E53))</f>
        <v/>
      </c>
      <c r="G53" s="78" t="str">
        <f t="shared" si="68"/>
        <v/>
      </c>
      <c r="H53" s="84">
        <f t="shared" si="68"/>
        <v>1</v>
      </c>
      <c r="I53" s="89">
        <f t="shared" si="7"/>
        <v>300</v>
      </c>
      <c r="J53" s="81" t="str">
        <f t="shared" si="8"/>
        <v>kava1rey3zzq7hr0v2llxz9t6tqunhew24mpq2dkr7f</v>
      </c>
      <c r="K53" s="81">
        <f t="shared" si="9"/>
        <v>1360190454</v>
      </c>
      <c r="L53" s="81">
        <f t="shared" si="10"/>
        <v>0.1103346819</v>
      </c>
      <c r="N53" s="152" t="s">
        <v>125</v>
      </c>
      <c r="O53" s="83" t="str">
        <f t="shared" ref="O53:Q53" si="69">if(countifs({K$2:K$4;K$7:K$9;K$12:K$14;K$17:K$19;K$22:K$24;K$27:K$29;K$32:K$34},$N53)=0,"",countifs({K$2:K$4;K$7:K$9;K$12:K$14;K$17:K$19;K$22:K$24;K$27:K$29;K$32:K$34},$N53))</f>
        <v/>
      </c>
      <c r="P53" s="78" t="str">
        <f t="shared" si="69"/>
        <v/>
      </c>
      <c r="Q53" s="84" t="str">
        <f t="shared" si="69"/>
        <v/>
      </c>
      <c r="R53" s="80" t="str">
        <f t="shared" si="12"/>
        <v/>
      </c>
      <c r="S53" s="81" t="str">
        <f t="shared" si="13"/>
        <v>kava1rey3zzq7hr0v2llxz9t6tqunhew24mpq2dkr7f</v>
      </c>
      <c r="T53" s="81">
        <f t="shared" si="14"/>
        <v>1360190454</v>
      </c>
      <c r="U53" s="81">
        <f t="shared" si="15"/>
        <v>0</v>
      </c>
      <c r="V53" s="2"/>
      <c r="W53" s="152" t="s">
        <v>125</v>
      </c>
      <c r="X53" s="85" t="str">
        <f t="shared" ref="X53:Z53" si="70">if(countifs({P$2:P$4;P$7:P$9;P$12:P$14;P$17:P$19;P$22:P$24;P$27:P$29;P$32:P$34},$W53)=0,"",countifs({P$2:P$4;P$7:P$9;P$12:P$14;P$17:P$19;P$22:P$24;P$27:P$29;P$32:P$34},$W53))</f>
        <v/>
      </c>
      <c r="Y53" s="86" t="str">
        <f t="shared" si="70"/>
        <v/>
      </c>
      <c r="Z53" s="87" t="str">
        <f t="shared" si="70"/>
        <v/>
      </c>
      <c r="AA53" s="88" t="str">
        <f t="shared" si="17"/>
        <v/>
      </c>
      <c r="AB53" s="81" t="str">
        <f t="shared" si="35"/>
        <v>kava1rey3zzq7hr0v2llxz9t6tqunhew24mpq2dkr7f</v>
      </c>
      <c r="AC53" s="81">
        <f t="shared" si="18"/>
        <v>1360190454</v>
      </c>
      <c r="AD53" s="81">
        <f t="shared" si="19"/>
        <v>0</v>
      </c>
      <c r="AE53" s="2"/>
      <c r="AF53" s="152" t="s">
        <v>125</v>
      </c>
      <c r="AG53" s="2" t="str">
        <f t="shared" ref="AG53:AI53" si="71">if(countifs({U$2:U$4;U$7:U$9;U$12:U$14;U$17:U$19;U$22:U$24;U$27:U$29;U$32:U$34},$AF53)=0,"",countifs({U$2:U$4;U$7:U$9;U$12:U$14;U$17:U$19;U$22:U$24;U$27:U$29;U$32:U$34},$AF53))</f>
        <v/>
      </c>
      <c r="AH53" s="2" t="str">
        <f t="shared" si="71"/>
        <v/>
      </c>
      <c r="AI53" s="2" t="str">
        <f t="shared" si="71"/>
        <v/>
      </c>
      <c r="AJ53" s="80" t="str">
        <f t="shared" si="21"/>
        <v/>
      </c>
      <c r="AK53" s="81" t="str">
        <f t="shared" si="22"/>
        <v>kava1rey3zzq7hr0v2llxz9t6tqunhew24mpq2dkr7f</v>
      </c>
      <c r="AL53" s="81">
        <f t="shared" si="23"/>
        <v>1360190454</v>
      </c>
      <c r="AM53" s="81">
        <f t="shared" si="24"/>
        <v>0</v>
      </c>
      <c r="AN53" s="127">
        <f t="shared" si="25"/>
        <v>0.1103346819</v>
      </c>
      <c r="AO53" s="81" t="s">
        <v>125</v>
      </c>
      <c r="AP53" s="2" t="str">
        <f t="shared" ref="AP53:AR53" si="72">if(countifs({AP$2:AP$4;AP$7:AP$9;AP$12:AP$14;AP$17:AP$19;AP$22:AP$24;AP$27:AP$29;AP$32:AP$34},$AO53)=0,"",countifs({AP$2:AP$4;AP$7:AP$9;AP$12:AP$14;AP$17:AP$19;AP$22:AP$24;AP$27:AP$29;AP$32:AP$34},$AO53))</f>
        <v/>
      </c>
      <c r="AQ53" s="2" t="str">
        <f t="shared" si="72"/>
        <v/>
      </c>
      <c r="AR53" s="2" t="str">
        <f t="shared" si="72"/>
        <v/>
      </c>
      <c r="AS53" s="80" t="str">
        <f t="shared" si="27"/>
        <v/>
      </c>
      <c r="AT53" s="69" t="str">
        <f t="shared" si="28"/>
        <v>kava1rey3zzq7hr0v2llxz9t6tqunhew24mpq2dkr7f</v>
      </c>
      <c r="AU53" s="69">
        <f t="shared" si="29"/>
        <v>1360190454</v>
      </c>
      <c r="AV53" s="81">
        <f t="shared" si="30"/>
        <v>0</v>
      </c>
      <c r="AW53" s="127">
        <f t="shared" si="31"/>
        <v>0.1103346819</v>
      </c>
    </row>
    <row r="54">
      <c r="A54" s="46"/>
      <c r="B54" s="2"/>
      <c r="C54" s="79"/>
      <c r="E54" s="81" t="s">
        <v>235</v>
      </c>
      <c r="F54" s="83" t="str">
        <f t="shared" ref="F54:H54" si="73">if(countifs({F$2:F$4;F$7:F$9;F$12:F$14;F$17:F$19;F$22:F$24;F$27:F$29;F$32:F$34},$E54)=0,,countifs({F$2:F$4;F$7:F$9;F$12:F$14;F$17:F$19;F$22:F$24;F$27:F$29;F$32:F$34},$E54))</f>
        <v/>
      </c>
      <c r="G54" s="78" t="str">
        <f t="shared" si="73"/>
        <v/>
      </c>
      <c r="H54" s="84" t="str">
        <f t="shared" si="73"/>
        <v/>
      </c>
      <c r="I54" s="89" t="str">
        <f t="shared" si="7"/>
        <v/>
      </c>
      <c r="J54" s="81" t="str">
        <f t="shared" si="8"/>
        <v>kava1ycyuk3mpw3dls45z9jqqhtp8amspjwrgt8xvey</v>
      </c>
      <c r="K54" s="81" t="str">
        <f t="shared" si="9"/>
        <v/>
      </c>
      <c r="L54" s="81">
        <f t="shared" si="10"/>
        <v>0</v>
      </c>
      <c r="N54" s="152" t="s">
        <v>235</v>
      </c>
      <c r="O54" s="83" t="str">
        <f t="shared" ref="O54:Q54" si="74">if(countifs({K$2:K$4;K$7:K$9;K$12:K$14;K$17:K$19;K$22:K$24;K$27:K$29;K$32:K$34},$N54)=0,"",countifs({K$2:K$4;K$7:K$9;K$12:K$14;K$17:K$19;K$22:K$24;K$27:K$29;K$32:K$34},$N54))</f>
        <v/>
      </c>
      <c r="P54" s="78" t="str">
        <f t="shared" si="74"/>
        <v/>
      </c>
      <c r="Q54" s="84" t="str">
        <f t="shared" si="74"/>
        <v/>
      </c>
      <c r="R54" s="80" t="str">
        <f t="shared" si="12"/>
        <v/>
      </c>
      <c r="S54" s="81" t="str">
        <f t="shared" si="13"/>
        <v>kava1ycyuk3mpw3dls45z9jqqhtp8amspjwrgt8xvey</v>
      </c>
      <c r="T54" s="81" t="str">
        <f t="shared" si="14"/>
        <v/>
      </c>
      <c r="U54" s="81">
        <f t="shared" si="15"/>
        <v>0</v>
      </c>
      <c r="V54" s="2"/>
      <c r="W54" s="152" t="s">
        <v>235</v>
      </c>
      <c r="X54" s="85" t="str">
        <f t="shared" ref="X54:Z54" si="75">if(countifs({P$2:P$4;P$7:P$9;P$12:P$14;P$17:P$19;P$22:P$24;P$27:P$29;P$32:P$34},$W54)=0,"",countifs({P$2:P$4;P$7:P$9;P$12:P$14;P$17:P$19;P$22:P$24;P$27:P$29;P$32:P$34},$W54))</f>
        <v/>
      </c>
      <c r="Y54" s="86" t="str">
        <f t="shared" si="75"/>
        <v/>
      </c>
      <c r="Z54" s="87" t="str">
        <f t="shared" si="75"/>
        <v/>
      </c>
      <c r="AA54" s="88" t="str">
        <f t="shared" si="17"/>
        <v/>
      </c>
      <c r="AB54" s="81" t="str">
        <f t="shared" si="35"/>
        <v>kava1ycyuk3mpw3dls45z9jqqhtp8amspjwrgt8xvey</v>
      </c>
      <c r="AC54" s="81" t="str">
        <f t="shared" si="18"/>
        <v/>
      </c>
      <c r="AD54" s="81">
        <f t="shared" si="19"/>
        <v>0</v>
      </c>
      <c r="AE54" s="2"/>
      <c r="AF54" s="152" t="s">
        <v>235</v>
      </c>
      <c r="AG54" s="2" t="str">
        <f t="shared" ref="AG54:AI54" si="76">if(countifs({U$2:U$4;U$7:U$9;U$12:U$14;U$17:U$19;U$22:U$24;U$27:U$29;U$32:U$34},$AF54)=0,"",countifs({U$2:U$4;U$7:U$9;U$12:U$14;U$17:U$19;U$22:U$24;U$27:U$29;U$32:U$34},$AF54))</f>
        <v/>
      </c>
      <c r="AH54" s="2" t="str">
        <f t="shared" si="76"/>
        <v/>
      </c>
      <c r="AI54" s="2" t="str">
        <f t="shared" si="76"/>
        <v/>
      </c>
      <c r="AJ54" s="80" t="str">
        <f t="shared" si="21"/>
        <v/>
      </c>
      <c r="AK54" s="81" t="str">
        <f t="shared" si="22"/>
        <v>kava1ycyuk3mpw3dls45z9jqqhtp8amspjwrgt8xvey</v>
      </c>
      <c r="AL54" s="81" t="str">
        <f t="shared" si="23"/>
        <v/>
      </c>
      <c r="AM54" s="81">
        <f t="shared" si="24"/>
        <v>0</v>
      </c>
      <c r="AN54" s="127">
        <f t="shared" si="25"/>
        <v>0</v>
      </c>
      <c r="AO54" s="81" t="s">
        <v>235</v>
      </c>
      <c r="AP54" s="2" t="str">
        <f t="shared" ref="AP54:AR54" si="77">if(countifs({AP$2:AP$4;AP$7:AP$9;AP$12:AP$14;AP$17:AP$19;AP$22:AP$24;AP$27:AP$29;AP$32:AP$34},$AO54)=0,"",countifs({AP$2:AP$4;AP$7:AP$9;AP$12:AP$14;AP$17:AP$19;AP$22:AP$24;AP$27:AP$29;AP$32:AP$34},$AO54))</f>
        <v/>
      </c>
      <c r="AQ54" s="2" t="str">
        <f t="shared" si="77"/>
        <v/>
      </c>
      <c r="AR54" s="2" t="str">
        <f t="shared" si="77"/>
        <v/>
      </c>
      <c r="AS54" s="80" t="str">
        <f t="shared" si="27"/>
        <v/>
      </c>
      <c r="AT54" s="69" t="str">
        <f t="shared" si="28"/>
        <v>kava1ycyuk3mpw3dls45z9jqqhtp8amspjwrgt8xvey</v>
      </c>
      <c r="AU54" s="69" t="str">
        <f t="shared" si="29"/>
        <v/>
      </c>
      <c r="AV54" s="81">
        <f t="shared" si="30"/>
        <v>0</v>
      </c>
      <c r="AW54" s="127">
        <f t="shared" si="31"/>
        <v>0</v>
      </c>
    </row>
    <row r="55">
      <c r="A55" s="46"/>
      <c r="B55" s="2"/>
      <c r="C55" s="79"/>
      <c r="E55" s="81" t="s">
        <v>250</v>
      </c>
      <c r="F55" s="83" t="str">
        <f t="shared" ref="F55:H55" si="78">if(countifs({F$2:F$4;F$7:F$9;F$12:F$14;F$17:F$19;F$22:F$24;F$27:F$29;F$32:F$34},$E55)=0,,countifs({F$2:F$4;F$7:F$9;F$12:F$14;F$17:F$19;F$22:F$24;F$27:F$29;F$32:F$34},$E55))</f>
        <v/>
      </c>
      <c r="G55" s="78" t="str">
        <f t="shared" si="78"/>
        <v/>
      </c>
      <c r="H55" s="84" t="str">
        <f t="shared" si="78"/>
        <v/>
      </c>
      <c r="I55" s="89" t="str">
        <f t="shared" si="7"/>
        <v/>
      </c>
      <c r="J55" s="81" t="str">
        <f t="shared" si="8"/>
        <v>kava1araw882cwlnnxmqey8urc6fk4fc7ddaz9gjqhh</v>
      </c>
      <c r="K55" s="81">
        <f t="shared" si="9"/>
        <v>1240078364</v>
      </c>
      <c r="L55" s="81">
        <f t="shared" si="10"/>
        <v>0</v>
      </c>
      <c r="N55" s="152" t="s">
        <v>250</v>
      </c>
      <c r="O55" s="83" t="str">
        <f t="shared" ref="O55:Q55" si="79">if(countifs({K$2:K$4;K$7:K$9;K$12:K$14;K$17:K$19;K$22:K$24;K$27:K$29;K$32:K$34},$N55)=0,"",countifs({K$2:K$4;K$7:K$9;K$12:K$14;K$17:K$19;K$22:K$24;K$27:K$29;K$32:K$34},$N55))</f>
        <v/>
      </c>
      <c r="P55" s="78" t="str">
        <f t="shared" si="79"/>
        <v/>
      </c>
      <c r="Q55" s="84" t="str">
        <f t="shared" si="79"/>
        <v/>
      </c>
      <c r="R55" s="80" t="str">
        <f t="shared" si="12"/>
        <v/>
      </c>
      <c r="S55" s="81" t="str">
        <f t="shared" si="13"/>
        <v>kava1araw882cwlnnxmqey8urc6fk4fc7ddaz9gjqhh</v>
      </c>
      <c r="T55" s="81">
        <f t="shared" si="14"/>
        <v>1240078364</v>
      </c>
      <c r="U55" s="81">
        <f t="shared" si="15"/>
        <v>0</v>
      </c>
      <c r="V55" s="2"/>
      <c r="W55" s="152" t="s">
        <v>250</v>
      </c>
      <c r="X55" s="85" t="str">
        <f t="shared" ref="X55:Z55" si="80">if(countifs({P$2:P$4;P$7:P$9;P$12:P$14;P$17:P$19;P$22:P$24;P$27:P$29;P$32:P$34},$W55)=0,"",countifs({P$2:P$4;P$7:P$9;P$12:P$14;P$17:P$19;P$22:P$24;P$27:P$29;P$32:P$34},$W55))</f>
        <v/>
      </c>
      <c r="Y55" s="86" t="str">
        <f t="shared" si="80"/>
        <v/>
      </c>
      <c r="Z55" s="87" t="str">
        <f t="shared" si="80"/>
        <v/>
      </c>
      <c r="AA55" s="88" t="str">
        <f t="shared" si="17"/>
        <v/>
      </c>
      <c r="AB55" s="81" t="str">
        <f t="shared" si="35"/>
        <v>kava1araw882cwlnnxmqey8urc6fk4fc7ddaz9gjqhh</v>
      </c>
      <c r="AC55" s="81">
        <f t="shared" si="18"/>
        <v>1240078364</v>
      </c>
      <c r="AD55" s="81">
        <f t="shared" si="19"/>
        <v>0</v>
      </c>
      <c r="AE55" s="2"/>
      <c r="AF55" s="152" t="s">
        <v>250</v>
      </c>
      <c r="AG55" s="2" t="str">
        <f t="shared" ref="AG55:AI55" si="81">if(countifs({U$2:U$4;U$7:U$9;U$12:U$14;U$17:U$19;U$22:U$24;U$27:U$29;U$32:U$34},$AF55)=0,"",countifs({U$2:U$4;U$7:U$9;U$12:U$14;U$17:U$19;U$22:U$24;U$27:U$29;U$32:U$34},$AF55))</f>
        <v/>
      </c>
      <c r="AH55" s="2" t="str">
        <f t="shared" si="81"/>
        <v/>
      </c>
      <c r="AI55" s="2" t="str">
        <f t="shared" si="81"/>
        <v/>
      </c>
      <c r="AJ55" s="80" t="str">
        <f t="shared" si="21"/>
        <v/>
      </c>
      <c r="AK55" s="81" t="str">
        <f t="shared" si="22"/>
        <v>kava1araw882cwlnnxmqey8urc6fk4fc7ddaz9gjqhh</v>
      </c>
      <c r="AL55" s="81">
        <f t="shared" si="23"/>
        <v>1240078364</v>
      </c>
      <c r="AM55" s="81">
        <f t="shared" si="24"/>
        <v>0</v>
      </c>
      <c r="AN55" s="127">
        <f t="shared" si="25"/>
        <v>0</v>
      </c>
      <c r="AO55" s="81" t="s">
        <v>250</v>
      </c>
      <c r="AP55" s="2" t="str">
        <f t="shared" ref="AP55:AR55" si="82">if(countifs({AP$2:AP$4;AP$7:AP$9;AP$12:AP$14;AP$17:AP$19;AP$22:AP$24;AP$27:AP$29;AP$32:AP$34},$AO55)=0,"",countifs({AP$2:AP$4;AP$7:AP$9;AP$12:AP$14;AP$17:AP$19;AP$22:AP$24;AP$27:AP$29;AP$32:AP$34},$AO55))</f>
        <v/>
      </c>
      <c r="AQ55" s="2" t="str">
        <f t="shared" si="82"/>
        <v/>
      </c>
      <c r="AR55" s="2" t="str">
        <f t="shared" si="82"/>
        <v/>
      </c>
      <c r="AS55" s="80" t="str">
        <f t="shared" si="27"/>
        <v/>
      </c>
      <c r="AT55" s="69" t="str">
        <f t="shared" si="28"/>
        <v>kava1araw882cwlnnxmqey8urc6fk4fc7ddaz9gjqhh</v>
      </c>
      <c r="AU55" s="69">
        <f t="shared" si="29"/>
        <v>1240078364</v>
      </c>
      <c r="AV55" s="81">
        <f t="shared" si="30"/>
        <v>0</v>
      </c>
      <c r="AW55" s="127">
        <f t="shared" si="31"/>
        <v>0</v>
      </c>
    </row>
    <row r="56">
      <c r="A56" s="46"/>
      <c r="B56" s="2"/>
      <c r="C56" s="79"/>
      <c r="E56" s="81" t="s">
        <v>120</v>
      </c>
      <c r="F56" s="78" t="str">
        <f t="shared" ref="F56:H56" si="83">if(countifs({F$2:F$4;F$7:F$9;F$12:F$14;F$17:F$19;F$22:F$24;F$27:F$29;F$32:F$34},$E56)=0,,countifs({F$2:F$4;F$7:F$9;F$12:F$14;F$17:F$19;F$22:F$24;F$27:F$29;F$32:F$34},$E56))</f>
        <v/>
      </c>
      <c r="G56" s="78" t="str">
        <f t="shared" si="83"/>
        <v/>
      </c>
      <c r="H56" s="78" t="str">
        <f t="shared" si="83"/>
        <v/>
      </c>
      <c r="I56" s="89" t="str">
        <f t="shared" si="7"/>
        <v/>
      </c>
      <c r="J56" s="81" t="str">
        <f t="shared" si="8"/>
        <v/>
      </c>
      <c r="K56" s="81" t="str">
        <f t="shared" si="9"/>
        <v/>
      </c>
      <c r="L56" s="81">
        <f t="shared" si="10"/>
        <v>0</v>
      </c>
      <c r="N56" s="152" t="s">
        <v>120</v>
      </c>
      <c r="O56" s="83" t="str">
        <f t="shared" ref="O56:Q56" si="84">if(countifs({K$2:K$4;K$7:K$9;K$12:K$14;K$17:K$19;K$22:K$24;K$27:K$29;K$32:K$34},$N56)=0,"",countifs({K$2:K$4;K$7:K$9;K$12:K$14;K$17:K$19;K$22:K$24;K$27:K$29;K$32:K$34},$N56))</f>
        <v/>
      </c>
      <c r="P56" s="78" t="str">
        <f t="shared" si="84"/>
        <v/>
      </c>
      <c r="Q56" s="84" t="str">
        <f t="shared" si="84"/>
        <v/>
      </c>
      <c r="R56" s="80" t="str">
        <f t="shared" si="12"/>
        <v/>
      </c>
      <c r="S56" s="81" t="str">
        <f t="shared" si="13"/>
        <v/>
      </c>
      <c r="T56" s="81" t="str">
        <f t="shared" si="14"/>
        <v/>
      </c>
      <c r="U56" s="81">
        <f t="shared" si="15"/>
        <v>0</v>
      </c>
      <c r="V56" s="2"/>
      <c r="W56" s="152" t="s">
        <v>120</v>
      </c>
      <c r="X56" s="85" t="str">
        <f t="shared" ref="X56:Z56" si="85">if(countifs({P$2:P$4;P$7:P$9;P$12:P$14;P$17:P$19;P$22:P$24;P$27:P$29;P$32:P$34},$W56)=0,"",countifs({P$2:P$4;P$7:P$9;P$12:P$14;P$17:P$19;P$22:P$24;P$27:P$29;P$32:P$34},$W56))</f>
        <v/>
      </c>
      <c r="Y56" s="86" t="str">
        <f t="shared" si="85"/>
        <v/>
      </c>
      <c r="Z56" s="87" t="str">
        <f t="shared" si="85"/>
        <v/>
      </c>
      <c r="AA56" s="88" t="str">
        <f t="shared" si="17"/>
        <v/>
      </c>
      <c r="AB56" s="81" t="str">
        <f t="shared" si="35"/>
        <v/>
      </c>
      <c r="AC56" s="81" t="str">
        <f t="shared" si="18"/>
        <v/>
      </c>
      <c r="AD56" s="81">
        <f t="shared" si="19"/>
        <v>0</v>
      </c>
      <c r="AE56" s="2"/>
      <c r="AF56" s="152" t="s">
        <v>120</v>
      </c>
      <c r="AG56" s="2" t="str">
        <f t="shared" ref="AG56:AI56" si="86">if(countifs({U$2:U$4;U$7:U$9;U$12:U$14;U$17:U$19;U$22:U$24;U$27:U$29;U$32:U$34},$AF56)=0,"",countifs({U$2:U$4;U$7:U$9;U$12:U$14;U$17:U$19;U$22:U$24;U$27:U$29;U$32:U$34},$AF56))</f>
        <v/>
      </c>
      <c r="AH56" s="2" t="str">
        <f t="shared" si="86"/>
        <v/>
      </c>
      <c r="AI56" s="2" t="str">
        <f t="shared" si="86"/>
        <v/>
      </c>
      <c r="AJ56" s="80" t="str">
        <f t="shared" si="21"/>
        <v/>
      </c>
      <c r="AK56" s="81" t="str">
        <f t="shared" si="22"/>
        <v/>
      </c>
      <c r="AL56" s="81" t="str">
        <f t="shared" si="23"/>
        <v/>
      </c>
      <c r="AM56" s="81">
        <f t="shared" si="24"/>
        <v>0</v>
      </c>
      <c r="AN56" s="127">
        <f t="shared" si="25"/>
        <v>0</v>
      </c>
      <c r="AO56" s="81" t="s">
        <v>120</v>
      </c>
      <c r="AP56" s="2" t="str">
        <f t="shared" ref="AP56:AR56" si="87">if(countifs({AP$2:AP$4;AP$7:AP$9;AP$12:AP$14;AP$17:AP$19;AP$22:AP$24;AP$27:AP$29;AP$32:AP$34},$AO56)=0,"",countifs({AP$2:AP$4;AP$7:AP$9;AP$12:AP$14;AP$17:AP$19;AP$22:AP$24;AP$27:AP$29;AP$32:AP$34},$AO56))</f>
        <v/>
      </c>
      <c r="AQ56" s="2" t="str">
        <f t="shared" si="87"/>
        <v/>
      </c>
      <c r="AR56" s="2" t="str">
        <f t="shared" si="87"/>
        <v/>
      </c>
      <c r="AS56" s="80" t="str">
        <f t="shared" si="27"/>
        <v/>
      </c>
      <c r="AT56" s="69" t="str">
        <f t="shared" si="28"/>
        <v/>
      </c>
      <c r="AU56" s="69" t="str">
        <f t="shared" si="29"/>
        <v/>
      </c>
      <c r="AV56" s="81">
        <f t="shared" si="30"/>
        <v>0</v>
      </c>
      <c r="AW56" s="127">
        <f t="shared" si="31"/>
        <v>0</v>
      </c>
    </row>
    <row r="57">
      <c r="A57" s="46"/>
      <c r="B57" s="2"/>
      <c r="C57" s="79"/>
      <c r="E57" s="81" t="s">
        <v>222</v>
      </c>
      <c r="F57" s="78">
        <f t="shared" ref="F57:H57" si="88">if(countifs({F$2:F$4;F$7:F$9;F$12:F$14;F$17:F$19;F$22:F$24;F$27:F$29;F$32:F$34},$E57)=0,,countifs({F$2:F$4;F$7:F$9;F$12:F$14;F$17:F$19;F$22:F$24;F$27:F$29;F$32:F$34},$E57))</f>
        <v>4</v>
      </c>
      <c r="G57" s="78">
        <f t="shared" si="88"/>
        <v>1</v>
      </c>
      <c r="H57" s="78">
        <f t="shared" si="88"/>
        <v>5</v>
      </c>
      <c r="I57" s="89">
        <f t="shared" si="7"/>
        <v>4800</v>
      </c>
      <c r="J57" s="81" t="str">
        <f t="shared" si="8"/>
        <v>kava16lmseu3ufkg3ec2xuulnmkdtq8phn60kz0a57r</v>
      </c>
      <c r="K57" s="81" t="str">
        <f t="shared" si="9"/>
        <v>786cb3a02e9fe3aa</v>
      </c>
      <c r="L57" s="81">
        <f t="shared" si="10"/>
        <v>1.76535491</v>
      </c>
      <c r="N57" s="152" t="s">
        <v>222</v>
      </c>
      <c r="O57" s="83">
        <f t="shared" ref="O57:Q57" si="89">if(countifs({K$2:K$4;K$7:K$9;K$12:K$14;K$17:K$19;K$22:K$24;K$27:K$29;K$32:K$34},$N57)=0,"",countifs({K$2:K$4;K$7:K$9;K$12:K$14;K$17:K$19;K$22:K$24;K$27:K$29;K$32:K$34},$N57))</f>
        <v>1</v>
      </c>
      <c r="P57" s="78">
        <f t="shared" si="89"/>
        <v>1</v>
      </c>
      <c r="Q57" s="84">
        <f t="shared" si="89"/>
        <v>7</v>
      </c>
      <c r="R57" s="80">
        <f t="shared" si="12"/>
        <v>3300</v>
      </c>
      <c r="S57" s="81" t="str">
        <f t="shared" si="13"/>
        <v>kava16lmseu3ufkg3ec2xuulnmkdtq8phn60kz0a57r</v>
      </c>
      <c r="T57" s="81" t="str">
        <f t="shared" si="14"/>
        <v>786cb3a02e9fe3aa</v>
      </c>
      <c r="U57" s="81">
        <f t="shared" si="15"/>
        <v>1.094527363</v>
      </c>
      <c r="V57" s="2"/>
      <c r="W57" s="152" t="s">
        <v>222</v>
      </c>
      <c r="X57" s="85">
        <f t="shared" ref="X57:Z57" si="90">if(countifs({P$2:P$4;P$7:P$9;P$12:P$14;P$17:P$19;P$22:P$24;P$27:P$29;P$32:P$34},$W57)=0,"",countifs({P$2:P$4;P$7:P$9;P$12:P$14;P$17:P$19;P$22:P$24;P$27:P$29;P$32:P$34},$W57))</f>
        <v>2</v>
      </c>
      <c r="Y57" s="86">
        <f t="shared" si="90"/>
        <v>1</v>
      </c>
      <c r="Z57" s="87">
        <f t="shared" si="90"/>
        <v>3</v>
      </c>
      <c r="AA57" s="92">
        <f t="shared" si="17"/>
        <v>2800</v>
      </c>
      <c r="AB57" s="81" t="str">
        <f t="shared" si="35"/>
        <v>kava16lmseu3ufkg3ec2xuulnmkdtq8phn60kz0a57r</v>
      </c>
      <c r="AC57" s="81" t="str">
        <f t="shared" si="18"/>
        <v>786cb3a02e9fe3aa</v>
      </c>
      <c r="AD57" s="81">
        <f t="shared" si="19"/>
        <v>0.9800490025</v>
      </c>
      <c r="AE57" s="2"/>
      <c r="AF57" s="152" t="s">
        <v>222</v>
      </c>
      <c r="AG57" s="2">
        <f t="shared" ref="AG57:AI57" si="91">if(countifs({U$2:U$4;U$7:U$9;U$12:U$14;U$17:U$19;U$22:U$24;U$27:U$29;U$32:U$34},$AF57)=0,"",countifs({U$2:U$4;U$7:U$9;U$12:U$14;U$17:U$19;U$22:U$24;U$27:U$29;U$32:U$34},$AF57))</f>
        <v>2</v>
      </c>
      <c r="AH57" s="2">
        <f t="shared" si="91"/>
        <v>4</v>
      </c>
      <c r="AI57" s="2">
        <f t="shared" si="91"/>
        <v>2</v>
      </c>
      <c r="AJ57" s="80">
        <f t="shared" si="21"/>
        <v>4000</v>
      </c>
      <c r="AK57" s="81" t="str">
        <f t="shared" si="22"/>
        <v>kava16lmseu3ufkg3ec2xuulnmkdtq8phn60kz0a57r</v>
      </c>
      <c r="AL57" s="81" t="str">
        <f t="shared" si="23"/>
        <v>786cb3a02e9fe3aa</v>
      </c>
      <c r="AM57" s="81">
        <f t="shared" si="24"/>
        <v>1.552795031</v>
      </c>
      <c r="AN57" s="127">
        <f t="shared" si="25"/>
        <v>5.392726307</v>
      </c>
      <c r="AO57" s="81" t="s">
        <v>222</v>
      </c>
      <c r="AP57" s="2">
        <f t="shared" ref="AP57:AR57" si="92">if(countifs({AP$2:AP$4;AP$7:AP$9;AP$12:AP$14;AP$17:AP$19;AP$22:AP$24;AP$27:AP$29;AP$32:AP$34},$AO57)=0,"",countifs({AP$2:AP$4;AP$7:AP$9;AP$12:AP$14;AP$17:AP$19;AP$22:AP$24;AP$27:AP$29;AP$32:AP$34},$AO57))</f>
        <v>3</v>
      </c>
      <c r="AQ57" s="2">
        <f t="shared" si="92"/>
        <v>5</v>
      </c>
      <c r="AR57" s="2">
        <f t="shared" si="92"/>
        <v>5</v>
      </c>
      <c r="AS57" s="80">
        <f t="shared" si="27"/>
        <v>6100</v>
      </c>
      <c r="AT57" s="69" t="str">
        <f t="shared" si="28"/>
        <v>kava16lmseu3ufkg3ec2xuulnmkdtq8phn60kz0a57r</v>
      </c>
      <c r="AU57" s="69" t="str">
        <f t="shared" si="29"/>
        <v>786cb3a02e9fe3aa</v>
      </c>
      <c r="AV57" s="81">
        <f t="shared" si="30"/>
        <v>2.084757348</v>
      </c>
      <c r="AW57" s="127">
        <f t="shared" si="31"/>
        <v>7.477483654</v>
      </c>
    </row>
    <row r="58">
      <c r="A58" s="46"/>
      <c r="B58" s="2"/>
      <c r="C58" s="79"/>
      <c r="E58" s="81" t="s">
        <v>233</v>
      </c>
      <c r="F58" s="78" t="str">
        <f t="shared" ref="F58:H58" si="93">if(countifs({F$2:F$4;F$7:F$9;F$12:F$14;F$17:F$19;F$22:F$24;F$27:F$29;F$32:F$34},$E58)=0,,countifs({F$2:F$4;F$7:F$9;F$12:F$14;F$17:F$19;F$22:F$24;F$27:F$29;F$32:F$34},$E58))</f>
        <v/>
      </c>
      <c r="G58" s="78" t="str">
        <f t="shared" si="93"/>
        <v/>
      </c>
      <c r="H58" s="78" t="str">
        <f t="shared" si="93"/>
        <v/>
      </c>
      <c r="I58" s="89" t="str">
        <f t="shared" si="7"/>
        <v/>
      </c>
      <c r="J58" s="81" t="str">
        <f t="shared" si="8"/>
        <v>kava1ys70jvnajkv88529ys6urjcyle3k2j9r24g6a7</v>
      </c>
      <c r="K58" s="81">
        <f t="shared" si="9"/>
        <v>101079944</v>
      </c>
      <c r="L58" s="81">
        <f t="shared" si="10"/>
        <v>0</v>
      </c>
      <c r="N58" s="152" t="s">
        <v>233</v>
      </c>
      <c r="O58" s="83" t="str">
        <f t="shared" ref="O58:Q58" si="94">if(countifs({K$2:K$4;K$7:K$9;K$12:K$14;K$17:K$19;K$22:K$24;K$27:K$29;K$32:K$34},$N58)=0,"",countifs({K$2:K$4;K$7:K$9;K$12:K$14;K$17:K$19;K$22:K$24;K$27:K$29;K$32:K$34},$N58))</f>
        <v/>
      </c>
      <c r="P58" s="78" t="str">
        <f t="shared" si="94"/>
        <v/>
      </c>
      <c r="Q58" s="84" t="str">
        <f t="shared" si="94"/>
        <v/>
      </c>
      <c r="R58" s="80" t="str">
        <f t="shared" si="12"/>
        <v/>
      </c>
      <c r="S58" s="81" t="str">
        <f t="shared" si="13"/>
        <v>kava1ys70jvnajkv88529ys6urjcyle3k2j9r24g6a7</v>
      </c>
      <c r="T58" s="81">
        <f t="shared" si="14"/>
        <v>101079944</v>
      </c>
      <c r="U58" s="81">
        <f t="shared" si="15"/>
        <v>0</v>
      </c>
      <c r="V58" s="2"/>
      <c r="W58" s="152" t="s">
        <v>233</v>
      </c>
      <c r="X58" s="85" t="str">
        <f t="shared" ref="X58:Z58" si="95">if(countifs({P$2:P$4;P$7:P$9;P$12:P$14;P$17:P$19;P$22:P$24;P$27:P$29;P$32:P$34},$W58)=0,"",countifs({P$2:P$4;P$7:P$9;P$12:P$14;P$17:P$19;P$22:P$24;P$27:P$29;P$32:P$34},$W58))</f>
        <v/>
      </c>
      <c r="Y58" s="86" t="str">
        <f t="shared" si="95"/>
        <v/>
      </c>
      <c r="Z58" s="87" t="str">
        <f t="shared" si="95"/>
        <v/>
      </c>
      <c r="AA58" s="92" t="str">
        <f t="shared" si="17"/>
        <v/>
      </c>
      <c r="AB58" s="81" t="str">
        <f t="shared" si="35"/>
        <v>kava1ys70jvnajkv88529ys6urjcyle3k2j9r24g6a7</v>
      </c>
      <c r="AC58" s="81">
        <f t="shared" si="18"/>
        <v>101079944</v>
      </c>
      <c r="AD58" s="81">
        <f t="shared" si="19"/>
        <v>0</v>
      </c>
      <c r="AE58" s="2"/>
      <c r="AF58" s="152" t="s">
        <v>233</v>
      </c>
      <c r="AG58" s="2" t="str">
        <f t="shared" ref="AG58:AI58" si="96">if(countifs({U$2:U$4;U$7:U$9;U$12:U$14;U$17:U$19;U$22:U$24;U$27:U$29;U$32:U$34},$AF58)=0,"",countifs({U$2:U$4;U$7:U$9;U$12:U$14;U$17:U$19;U$22:U$24;U$27:U$29;U$32:U$34},$AF58))</f>
        <v/>
      </c>
      <c r="AH58" s="2" t="str">
        <f t="shared" si="96"/>
        <v/>
      </c>
      <c r="AI58" s="2" t="str">
        <f t="shared" si="96"/>
        <v/>
      </c>
      <c r="AJ58" s="80" t="str">
        <f t="shared" si="21"/>
        <v/>
      </c>
      <c r="AK58" s="81" t="str">
        <f t="shared" si="22"/>
        <v>kava1ys70jvnajkv88529ys6urjcyle3k2j9r24g6a7</v>
      </c>
      <c r="AL58" s="81">
        <f t="shared" si="23"/>
        <v>101079944</v>
      </c>
      <c r="AM58" s="81">
        <f t="shared" si="24"/>
        <v>0</v>
      </c>
      <c r="AN58" s="127">
        <f t="shared" si="25"/>
        <v>0</v>
      </c>
      <c r="AO58" s="81" t="s">
        <v>233</v>
      </c>
      <c r="AP58" s="2" t="str">
        <f t="shared" ref="AP58:AR58" si="97">if(countifs({AP$2:AP$4;AP$7:AP$9;AP$12:AP$14;AP$17:AP$19;AP$22:AP$24;AP$27:AP$29;AP$32:AP$34},$AO58)=0,"",countifs({AP$2:AP$4;AP$7:AP$9;AP$12:AP$14;AP$17:AP$19;AP$22:AP$24;AP$27:AP$29;AP$32:AP$34},$AO58))</f>
        <v/>
      </c>
      <c r="AQ58" s="2" t="str">
        <f t="shared" si="97"/>
        <v/>
      </c>
      <c r="AR58" s="2">
        <f t="shared" si="97"/>
        <v>1</v>
      </c>
      <c r="AS58" s="80">
        <f t="shared" si="27"/>
        <v>300</v>
      </c>
      <c r="AT58" s="69" t="str">
        <f t="shared" si="28"/>
        <v>kava1ys70jvnajkv88529ys6urjcyle3k2j9r24g6a7</v>
      </c>
      <c r="AU58" s="69">
        <f t="shared" si="29"/>
        <v>101079944</v>
      </c>
      <c r="AV58" s="81">
        <f t="shared" si="30"/>
        <v>0.1025290499</v>
      </c>
      <c r="AW58" s="127">
        <f t="shared" si="31"/>
        <v>0.1025290499</v>
      </c>
    </row>
    <row r="59">
      <c r="A59" s="46"/>
      <c r="B59" s="2"/>
      <c r="C59" s="79"/>
      <c r="E59" s="81" t="s">
        <v>223</v>
      </c>
      <c r="F59" s="78" t="str">
        <f t="shared" ref="F59:H59" si="98">if(countifs({F$2:F$4;F$7:F$9;F$12:F$14;F$17:F$19;F$22:F$24;F$27:F$29;F$32:F$34},$E59)=0,,countifs({F$2:F$4;F$7:F$9;F$12:F$14;F$17:F$19;F$22:F$24;F$27:F$29;F$32:F$34},$E59))</f>
        <v/>
      </c>
      <c r="G59" s="78" t="str">
        <f t="shared" si="98"/>
        <v/>
      </c>
      <c r="H59" s="78">
        <f t="shared" si="98"/>
        <v>4</v>
      </c>
      <c r="I59" s="89">
        <f t="shared" si="7"/>
        <v>1200</v>
      </c>
      <c r="J59" s="81" t="str">
        <f t="shared" si="8"/>
        <v>kava1ys70jvnajkv88529ys6urjcyle3k2j9r24g6a7</v>
      </c>
      <c r="K59" s="81">
        <f t="shared" si="9"/>
        <v>101072850</v>
      </c>
      <c r="L59" s="81">
        <f t="shared" si="10"/>
        <v>0.4413387275</v>
      </c>
      <c r="N59" s="152" t="s">
        <v>223</v>
      </c>
      <c r="O59" s="83" t="str">
        <f t="shared" ref="O59:Q59" si="99">if(countifs({K$2:K$4;K$7:K$9;K$12:K$14;K$17:K$19;K$22:K$24;K$27:K$29;K$32:K$34},$N59)=0,"",countifs({K$2:K$4;K$7:K$9;K$12:K$14;K$17:K$19;K$22:K$24;K$27:K$29;K$32:K$34},$N59))</f>
        <v/>
      </c>
      <c r="P59" s="78">
        <f t="shared" si="99"/>
        <v>1</v>
      </c>
      <c r="Q59" s="84" t="str">
        <f t="shared" si="99"/>
        <v/>
      </c>
      <c r="R59" s="80">
        <f t="shared" si="12"/>
        <v>500</v>
      </c>
      <c r="S59" s="81" t="str">
        <f t="shared" si="13"/>
        <v>kava1ys70jvnajkv88529ys6urjcyle3k2j9r24g6a7</v>
      </c>
      <c r="T59" s="81">
        <f t="shared" si="14"/>
        <v>101072850</v>
      </c>
      <c r="U59" s="81">
        <f t="shared" si="15"/>
        <v>0.1658374793</v>
      </c>
      <c r="V59" s="2"/>
      <c r="W59" s="152" t="s">
        <v>223</v>
      </c>
      <c r="X59" s="85" t="str">
        <f t="shared" ref="X59:Z59" si="100">if(countifs({P$2:P$4;P$7:P$9;P$12:P$14;P$17:P$19;P$22:P$24;P$27:P$29;P$32:P$34},$W59)=0,"",countifs({P$2:P$4;P$7:P$9;P$12:P$14;P$17:P$19;P$22:P$24;P$27:P$29;P$32:P$34},$W59))</f>
        <v/>
      </c>
      <c r="Y59" s="86" t="str">
        <f t="shared" si="100"/>
        <v/>
      </c>
      <c r="Z59" s="87">
        <f t="shared" si="100"/>
        <v>2</v>
      </c>
      <c r="AA59" s="92">
        <f t="shared" si="17"/>
        <v>600</v>
      </c>
      <c r="AB59" s="81" t="str">
        <f t="shared" si="35"/>
        <v>kava1ys70jvnajkv88529ys6urjcyle3k2j9r24g6a7</v>
      </c>
      <c r="AC59" s="81">
        <f t="shared" si="18"/>
        <v>101072850</v>
      </c>
      <c r="AD59" s="81">
        <f t="shared" si="19"/>
        <v>0.2100105005</v>
      </c>
      <c r="AE59" s="2"/>
      <c r="AF59" s="152" t="s">
        <v>223</v>
      </c>
      <c r="AG59" s="2" t="str">
        <f t="shared" ref="AG59:AI59" si="101">if(countifs({U$2:U$4;U$7:U$9;U$12:U$14;U$17:U$19;U$22:U$24;U$27:U$29;U$32:U$34},$AF59)=0,"",countifs({U$2:U$4;U$7:U$9;U$12:U$14;U$17:U$19;U$22:U$24;U$27:U$29;U$32:U$34},$AF59))</f>
        <v/>
      </c>
      <c r="AH59" s="2" t="str">
        <f t="shared" si="101"/>
        <v/>
      </c>
      <c r="AI59" s="2">
        <f t="shared" si="101"/>
        <v>1</v>
      </c>
      <c r="AJ59" s="80">
        <f t="shared" si="21"/>
        <v>300</v>
      </c>
      <c r="AK59" s="81" t="str">
        <f t="shared" si="22"/>
        <v>kava1ys70jvnajkv88529ys6urjcyle3k2j9r24g6a7</v>
      </c>
      <c r="AL59" s="81">
        <f t="shared" si="23"/>
        <v>101072850</v>
      </c>
      <c r="AM59" s="81">
        <f t="shared" si="24"/>
        <v>0.1164596273</v>
      </c>
      <c r="AN59" s="127">
        <f t="shared" si="25"/>
        <v>0.9336463346</v>
      </c>
      <c r="AO59" s="81" t="s">
        <v>223</v>
      </c>
      <c r="AP59" s="2">
        <f t="shared" ref="AP59:AR59" si="102">if(countifs({AP$2:AP$4;AP$7:AP$9;AP$12:AP$14;AP$17:AP$19;AP$22:AP$24;AP$27:AP$29;AP$32:AP$34},$AO59)=0,"",countifs({AP$2:AP$4;AP$7:AP$9;AP$12:AP$14;AP$17:AP$19;AP$22:AP$24;AP$27:AP$29;AP$32:AP$34},$AO59))</f>
        <v>2</v>
      </c>
      <c r="AQ59" s="2">
        <f t="shared" si="102"/>
        <v>5</v>
      </c>
      <c r="AR59" s="2" t="str">
        <f t="shared" si="102"/>
        <v/>
      </c>
      <c r="AS59" s="80">
        <f t="shared" si="27"/>
        <v>3900</v>
      </c>
      <c r="AT59" s="69" t="str">
        <f t="shared" si="28"/>
        <v>kava1ys70jvnajkv88529ys6urjcyle3k2j9r24g6a7</v>
      </c>
      <c r="AU59" s="69">
        <f t="shared" si="29"/>
        <v>101072850</v>
      </c>
      <c r="AV59" s="81">
        <f t="shared" si="30"/>
        <v>1.332877649</v>
      </c>
      <c r="AW59" s="127">
        <f t="shared" si="31"/>
        <v>2.266523983</v>
      </c>
    </row>
    <row r="60">
      <c r="A60" s="46"/>
      <c r="B60" s="2"/>
      <c r="C60" s="79"/>
      <c r="E60" s="116" t="s">
        <v>259</v>
      </c>
      <c r="F60" s="78" t="str">
        <f t="shared" ref="F60:H60" si="103">if(countifs({F$2:F$4;F$7:F$9;F$12:F$14;F$17:F$19;F$22:F$24;F$27:F$29;F$32:F$34},$E60)=0,,countifs({F$2:F$4;F$7:F$9;F$12:F$14;F$17:F$19;F$22:F$24;F$27:F$29;F$32:F$34},$E60))</f>
        <v/>
      </c>
      <c r="G60" s="78" t="str">
        <f t="shared" si="103"/>
        <v/>
      </c>
      <c r="H60" s="78" t="str">
        <f t="shared" si="103"/>
        <v/>
      </c>
      <c r="I60" s="89" t="str">
        <f t="shared" si="7"/>
        <v/>
      </c>
      <c r="J60" s="81" t="str">
        <f t="shared" si="8"/>
        <v>kava1m8upzmjjuc3fy0wm0xz2hg70q3sg3lvydhsjc3</v>
      </c>
      <c r="K60" s="81" t="str">
        <f t="shared" si="9"/>
        <v/>
      </c>
      <c r="L60" s="81">
        <f t="shared" si="10"/>
        <v>0</v>
      </c>
      <c r="N60" s="153" t="s">
        <v>259</v>
      </c>
      <c r="O60" s="83" t="str">
        <f t="shared" ref="O60:Q60" si="104">if(countifs({K$2:K$4;K$7:K$9;K$12:K$14;K$17:K$19;K$22:K$24;K$27:K$29;K$32:K$34},$N60)=0,"",countifs({K$2:K$4;K$7:K$9;K$12:K$14;K$17:K$19;K$22:K$24;K$27:K$29;K$32:K$34},$N60))</f>
        <v/>
      </c>
      <c r="P60" s="78" t="str">
        <f t="shared" si="104"/>
        <v/>
      </c>
      <c r="Q60" s="84" t="str">
        <f t="shared" si="104"/>
        <v/>
      </c>
      <c r="R60" s="80" t="str">
        <f t="shared" si="12"/>
        <v/>
      </c>
      <c r="S60" s="81" t="str">
        <f t="shared" si="13"/>
        <v>kava1m8upzmjjuc3fy0wm0xz2hg70q3sg3lvydhsjc3</v>
      </c>
      <c r="T60" s="81" t="str">
        <f t="shared" si="14"/>
        <v/>
      </c>
      <c r="U60" s="81">
        <f t="shared" si="15"/>
        <v>0</v>
      </c>
      <c r="V60" s="2"/>
      <c r="W60" s="153" t="s">
        <v>259</v>
      </c>
      <c r="X60" s="85" t="str">
        <f t="shared" ref="X60:Z60" si="105">if(countifs({P$2:P$4;P$7:P$9;P$12:P$14;P$17:P$19;P$22:P$24;P$27:P$29;P$32:P$34},$W60)=0,"",countifs({P$2:P$4;P$7:P$9;P$12:P$14;P$17:P$19;P$22:P$24;P$27:P$29;P$32:P$34},$W60))</f>
        <v/>
      </c>
      <c r="Y60" s="86" t="str">
        <f t="shared" si="105"/>
        <v/>
      </c>
      <c r="Z60" s="87" t="str">
        <f t="shared" si="105"/>
        <v/>
      </c>
      <c r="AA60" s="92" t="str">
        <f t="shared" si="17"/>
        <v/>
      </c>
      <c r="AB60" s="81" t="str">
        <f t="shared" si="35"/>
        <v>kava1m8upzmjjuc3fy0wm0xz2hg70q3sg3lvydhsjc3</v>
      </c>
      <c r="AC60" s="81" t="str">
        <f t="shared" si="18"/>
        <v/>
      </c>
      <c r="AD60" s="81">
        <f t="shared" si="19"/>
        <v>0</v>
      </c>
      <c r="AE60" s="2"/>
      <c r="AF60" s="153" t="s">
        <v>259</v>
      </c>
      <c r="AG60" s="2" t="str">
        <f t="shared" ref="AG60:AI60" si="106">if(countifs({U$2:U$4;U$7:U$9;U$12:U$14;U$17:U$19;U$22:U$24;U$27:U$29;U$32:U$34},$AF60)=0,"",countifs({U$2:U$4;U$7:U$9;U$12:U$14;U$17:U$19;U$22:U$24;U$27:U$29;U$32:U$34},$AF60))</f>
        <v/>
      </c>
      <c r="AH60" s="2" t="str">
        <f t="shared" si="106"/>
        <v/>
      </c>
      <c r="AI60" s="2" t="str">
        <f t="shared" si="106"/>
        <v/>
      </c>
      <c r="AJ60" s="80" t="str">
        <f t="shared" si="21"/>
        <v/>
      </c>
      <c r="AK60" s="81" t="str">
        <f t="shared" si="22"/>
        <v>kava1m8upzmjjuc3fy0wm0xz2hg70q3sg3lvydhsjc3</v>
      </c>
      <c r="AL60" s="81" t="str">
        <f t="shared" si="23"/>
        <v/>
      </c>
      <c r="AM60" s="81">
        <f t="shared" si="24"/>
        <v>0</v>
      </c>
      <c r="AN60" s="127">
        <f t="shared" si="25"/>
        <v>0</v>
      </c>
      <c r="AO60" s="116" t="s">
        <v>259</v>
      </c>
      <c r="AP60" s="2" t="str">
        <f t="shared" ref="AP60:AR60" si="107">if(countifs({AP$2:AP$4;AP$7:AP$9;AP$12:AP$14;AP$17:AP$19;AP$22:AP$24;AP$27:AP$29;AP$32:AP$34},$AO60)=0,"",countifs({AP$2:AP$4;AP$7:AP$9;AP$12:AP$14;AP$17:AP$19;AP$22:AP$24;AP$27:AP$29;AP$32:AP$34},$AO60))</f>
        <v/>
      </c>
      <c r="AQ60" s="2" t="str">
        <f t="shared" si="107"/>
        <v/>
      </c>
      <c r="AR60" s="2" t="str">
        <f t="shared" si="107"/>
        <v/>
      </c>
      <c r="AS60" s="80" t="str">
        <f t="shared" si="27"/>
        <v/>
      </c>
      <c r="AT60" s="69" t="str">
        <f t="shared" si="28"/>
        <v>kava1m8upzmjjuc3fy0wm0xz2hg70q3sg3lvydhsjc3</v>
      </c>
      <c r="AU60" s="69" t="str">
        <f t="shared" si="29"/>
        <v/>
      </c>
      <c r="AV60" s="81">
        <f t="shared" si="30"/>
        <v>0</v>
      </c>
      <c r="AW60" s="127">
        <f t="shared" si="31"/>
        <v>0</v>
      </c>
    </row>
    <row r="61">
      <c r="A61" s="46"/>
      <c r="B61" s="2"/>
      <c r="C61" s="79"/>
      <c r="E61" s="81" t="s">
        <v>230</v>
      </c>
      <c r="F61" s="78" t="str">
        <f t="shared" ref="F61:H61" si="108">if(countifs({F$2:F$4;F$7:F$9;F$12:F$14;F$17:F$19;F$22:F$24;F$27:F$29;F$32:F$34},$E61)=0,,countifs({F$2:F$4;F$7:F$9;F$12:F$14;F$17:F$19;F$22:F$24;F$27:F$29;F$32:F$34},$E61))</f>
        <v/>
      </c>
      <c r="G61" s="78">
        <f t="shared" si="108"/>
        <v>2</v>
      </c>
      <c r="H61" s="78" t="str">
        <f t="shared" si="108"/>
        <v/>
      </c>
      <c r="I61" s="89">
        <f t="shared" si="7"/>
        <v>1000</v>
      </c>
      <c r="J61" s="81" t="str">
        <f t="shared" si="8"/>
        <v>kava1ys70jvnajkv88529ys6urjcyle3k2j9r24g6a7</v>
      </c>
      <c r="K61" s="81">
        <f t="shared" si="9"/>
        <v>101261259</v>
      </c>
      <c r="L61" s="81">
        <f t="shared" si="10"/>
        <v>0.3677822729</v>
      </c>
      <c r="N61" s="152" t="s">
        <v>230</v>
      </c>
      <c r="O61" s="83" t="str">
        <f t="shared" ref="O61:Q61" si="109">if(countifs({K$2:K$4;K$7:K$9;K$12:K$14;K$17:K$19;K$22:K$24;K$27:K$29;K$32:K$34},$N61)=0,"",countifs({K$2:K$4;K$7:K$9;K$12:K$14;K$17:K$19;K$22:K$24;K$27:K$29;K$32:K$34},$N61))</f>
        <v/>
      </c>
      <c r="P61" s="78" t="str">
        <f t="shared" si="109"/>
        <v/>
      </c>
      <c r="Q61" s="84" t="str">
        <f t="shared" si="109"/>
        <v/>
      </c>
      <c r="R61" s="80" t="str">
        <f t="shared" si="12"/>
        <v/>
      </c>
      <c r="S61" s="81" t="str">
        <f t="shared" si="13"/>
        <v>kava1ys70jvnajkv88529ys6urjcyle3k2j9r24g6a7</v>
      </c>
      <c r="T61" s="81">
        <f t="shared" si="14"/>
        <v>101261259</v>
      </c>
      <c r="U61" s="81">
        <f t="shared" si="15"/>
        <v>0</v>
      </c>
      <c r="V61" s="2"/>
      <c r="W61" s="152" t="s">
        <v>230</v>
      </c>
      <c r="X61" s="85" t="str">
        <f t="shared" ref="X61:Z61" si="110">if(countifs({P$2:P$4;P$7:P$9;P$12:P$14;P$17:P$19;P$22:P$24;P$27:P$29;P$32:P$34},$W61)=0,"",countifs({P$2:P$4;P$7:P$9;P$12:P$14;P$17:P$19;P$22:P$24;P$27:P$29;P$32:P$34},$W61))</f>
        <v/>
      </c>
      <c r="Y61" s="86" t="str">
        <f t="shared" si="110"/>
        <v/>
      </c>
      <c r="Z61" s="87">
        <f t="shared" si="110"/>
        <v>1</v>
      </c>
      <c r="AA61" s="92">
        <f t="shared" si="17"/>
        <v>300</v>
      </c>
      <c r="AB61" s="81" t="str">
        <f t="shared" si="35"/>
        <v>kava1ys70jvnajkv88529ys6urjcyle3k2j9r24g6a7</v>
      </c>
      <c r="AC61" s="81">
        <f t="shared" si="18"/>
        <v>101261259</v>
      </c>
      <c r="AD61" s="81">
        <f t="shared" si="19"/>
        <v>0.1050052503</v>
      </c>
      <c r="AE61" s="2"/>
      <c r="AF61" s="152" t="s">
        <v>230</v>
      </c>
      <c r="AG61" s="2" t="str">
        <f t="shared" ref="AG61:AI61" si="111">if(countifs({U$2:U$4;U$7:U$9;U$12:U$14;U$17:U$19;U$22:U$24;U$27:U$29;U$32:U$34},$AF61)=0,"",countifs({U$2:U$4;U$7:U$9;U$12:U$14;U$17:U$19;U$22:U$24;U$27:U$29;U$32:U$34},$AF61))</f>
        <v/>
      </c>
      <c r="AH61" s="2">
        <f t="shared" si="111"/>
        <v>1</v>
      </c>
      <c r="AI61" s="2">
        <f t="shared" si="111"/>
        <v>1</v>
      </c>
      <c r="AJ61" s="80">
        <f t="shared" si="21"/>
        <v>800</v>
      </c>
      <c r="AK61" s="81" t="str">
        <f t="shared" si="22"/>
        <v>kava1ys70jvnajkv88529ys6urjcyle3k2j9r24g6a7</v>
      </c>
      <c r="AL61" s="81">
        <f t="shared" si="23"/>
        <v>101261259</v>
      </c>
      <c r="AM61" s="81">
        <f t="shared" si="24"/>
        <v>0.3105590062</v>
      </c>
      <c r="AN61" s="127">
        <f t="shared" si="25"/>
        <v>0.7833465294</v>
      </c>
      <c r="AO61" s="81" t="s">
        <v>230</v>
      </c>
      <c r="AP61" s="2" t="str">
        <f t="shared" ref="AP61:AR61" si="112">if(countifs({AP$2:AP$4;AP$7:AP$9;AP$12:AP$14;AP$17:AP$19;AP$22:AP$24;AP$27:AP$29;AP$32:AP$34},$AO61)=0,"",countifs({AP$2:AP$4;AP$7:AP$9;AP$12:AP$14;AP$17:AP$19;AP$22:AP$24;AP$27:AP$29;AP$32:AP$34},$AO61))</f>
        <v/>
      </c>
      <c r="AQ61" s="2" t="str">
        <f t="shared" si="112"/>
        <v/>
      </c>
      <c r="AR61" s="2">
        <f t="shared" si="112"/>
        <v>2</v>
      </c>
      <c r="AS61" s="80">
        <f t="shared" si="27"/>
        <v>600</v>
      </c>
      <c r="AT61" s="69" t="str">
        <f t="shared" si="28"/>
        <v>kava1ys70jvnajkv88529ys6urjcyle3k2j9r24g6a7</v>
      </c>
      <c r="AU61" s="69">
        <f t="shared" si="29"/>
        <v>101261259</v>
      </c>
      <c r="AV61" s="81">
        <f t="shared" si="30"/>
        <v>0.2050580998</v>
      </c>
      <c r="AW61" s="127">
        <f t="shared" si="31"/>
        <v>0.9884046292</v>
      </c>
    </row>
    <row r="62">
      <c r="A62" s="46"/>
      <c r="B62" s="2"/>
      <c r="C62" s="79"/>
      <c r="E62" s="81" t="s">
        <v>263</v>
      </c>
      <c r="F62" s="78" t="str">
        <f t="shared" ref="F62:H62" si="113">if(countifs({F$2:F$4;F$7:F$9;F$12:F$14;F$17:F$19;F$22:F$24;F$27:F$29;F$32:F$34},$E62)=0,,countifs({F$2:F$4;F$7:F$9;F$12:F$14;F$17:F$19;F$22:F$24;F$27:F$29;F$32:F$34},$E62))</f>
        <v/>
      </c>
      <c r="G62" s="78" t="str">
        <f t="shared" si="113"/>
        <v/>
      </c>
      <c r="H62" s="78" t="str">
        <f t="shared" si="113"/>
        <v/>
      </c>
      <c r="I62" s="89" t="str">
        <f t="shared" si="7"/>
        <v/>
      </c>
      <c r="J62" s="81" t="str">
        <f t="shared" si="8"/>
        <v>kava1ys70jvnajkv88529ys6urjcyle3k2j9r24g6a7</v>
      </c>
      <c r="K62" s="81">
        <f t="shared" si="9"/>
        <v>101308674</v>
      </c>
      <c r="L62" s="81">
        <f t="shared" si="10"/>
        <v>0</v>
      </c>
      <c r="N62" s="152" t="s">
        <v>263</v>
      </c>
      <c r="O62" s="83" t="str">
        <f t="shared" ref="O62:Q62" si="114">if(countifs({K$2:K$4;K$7:K$9;K$12:K$14;K$17:K$19;K$22:K$24;K$27:K$29;K$32:K$34},$N62)=0,"",countifs({K$2:K$4;K$7:K$9;K$12:K$14;K$17:K$19;K$22:K$24;K$27:K$29;K$32:K$34},$N62))</f>
        <v/>
      </c>
      <c r="P62" s="78" t="str">
        <f t="shared" si="114"/>
        <v/>
      </c>
      <c r="Q62" s="84" t="str">
        <f t="shared" si="114"/>
        <v/>
      </c>
      <c r="R62" s="80" t="str">
        <f t="shared" si="12"/>
        <v/>
      </c>
      <c r="S62" s="81" t="str">
        <f t="shared" si="13"/>
        <v>kava1ys70jvnajkv88529ys6urjcyle3k2j9r24g6a7</v>
      </c>
      <c r="T62" s="81">
        <f t="shared" si="14"/>
        <v>101308674</v>
      </c>
      <c r="U62" s="81">
        <f t="shared" si="15"/>
        <v>0</v>
      </c>
      <c r="V62" s="2"/>
      <c r="W62" s="152" t="s">
        <v>263</v>
      </c>
      <c r="X62" s="85" t="str">
        <f t="shared" ref="X62:Z62" si="115">if(countifs({P$2:P$4;P$7:P$9;P$12:P$14;P$17:P$19;P$22:P$24;P$27:P$29;P$32:P$34},$W62)=0,"",countifs({P$2:P$4;P$7:P$9;P$12:P$14;P$17:P$19;P$22:P$24;P$27:P$29;P$32:P$34},$W62))</f>
        <v/>
      </c>
      <c r="Y62" s="86" t="str">
        <f t="shared" si="115"/>
        <v/>
      </c>
      <c r="Z62" s="87" t="str">
        <f t="shared" si="115"/>
        <v/>
      </c>
      <c r="AA62" s="92" t="str">
        <f t="shared" si="17"/>
        <v/>
      </c>
      <c r="AB62" s="81" t="str">
        <f t="shared" si="35"/>
        <v>kava1ys70jvnajkv88529ys6urjcyle3k2j9r24g6a7</v>
      </c>
      <c r="AC62" s="81">
        <f t="shared" si="18"/>
        <v>101308674</v>
      </c>
      <c r="AD62" s="81">
        <f t="shared" si="19"/>
        <v>0</v>
      </c>
      <c r="AE62" s="2"/>
      <c r="AF62" s="152" t="s">
        <v>263</v>
      </c>
      <c r="AG62" s="2" t="str">
        <f t="shared" ref="AG62:AI62" si="116">if(countifs({U$2:U$4;U$7:U$9;U$12:U$14;U$17:U$19;U$22:U$24;U$27:U$29;U$32:U$34},$AF62)=0,"",countifs({U$2:U$4;U$7:U$9;U$12:U$14;U$17:U$19;U$22:U$24;U$27:U$29;U$32:U$34},$AF62))</f>
        <v/>
      </c>
      <c r="AH62" s="2" t="str">
        <f t="shared" si="116"/>
        <v/>
      </c>
      <c r="AI62" s="2" t="str">
        <f t="shared" si="116"/>
        <v/>
      </c>
      <c r="AJ62" s="80" t="str">
        <f t="shared" si="21"/>
        <v/>
      </c>
      <c r="AK62" s="81" t="str">
        <f t="shared" si="22"/>
        <v>kava1ys70jvnajkv88529ys6urjcyle3k2j9r24g6a7</v>
      </c>
      <c r="AL62" s="81">
        <f t="shared" si="23"/>
        <v>101308674</v>
      </c>
      <c r="AM62" s="81">
        <f t="shared" si="24"/>
        <v>0</v>
      </c>
      <c r="AN62" s="127">
        <f t="shared" si="25"/>
        <v>0</v>
      </c>
      <c r="AO62" s="81" t="s">
        <v>263</v>
      </c>
      <c r="AP62" s="2" t="str">
        <f t="shared" ref="AP62:AR62" si="117">if(countifs({AP$2:AP$4;AP$7:AP$9;AP$12:AP$14;AP$17:AP$19;AP$22:AP$24;AP$27:AP$29;AP$32:AP$34},$AO62)=0,"",countifs({AP$2:AP$4;AP$7:AP$9;AP$12:AP$14;AP$17:AP$19;AP$22:AP$24;AP$27:AP$29;AP$32:AP$34},$AO62))</f>
        <v/>
      </c>
      <c r="AQ62" s="2" t="str">
        <f t="shared" si="117"/>
        <v/>
      </c>
      <c r="AR62" s="2" t="str">
        <f t="shared" si="117"/>
        <v/>
      </c>
      <c r="AS62" s="80" t="str">
        <f t="shared" si="27"/>
        <v/>
      </c>
      <c r="AT62" s="69" t="str">
        <f t="shared" si="28"/>
        <v>kava1ys70jvnajkv88529ys6urjcyle3k2j9r24g6a7</v>
      </c>
      <c r="AU62" s="69">
        <f t="shared" si="29"/>
        <v>101308674</v>
      </c>
      <c r="AV62" s="81">
        <f t="shared" si="30"/>
        <v>0</v>
      </c>
      <c r="AW62" s="127">
        <f t="shared" si="31"/>
        <v>0</v>
      </c>
    </row>
    <row r="63">
      <c r="A63" s="46"/>
      <c r="B63" s="102"/>
      <c r="C63" s="102"/>
      <c r="E63" s="38" t="s">
        <v>225</v>
      </c>
      <c r="F63" s="78" t="str">
        <f t="shared" ref="F63:H63" si="118">if(countifs({F$2:F$4;F$7:F$9;F$12:F$14;F$17:F$19;F$22:F$24;F$27:F$29;F$32:F$34},$E63)=0,,countifs({F$2:F$4;F$7:F$9;F$12:F$14;F$17:F$19;F$22:F$24;F$27:F$29;F$32:F$34},$E63))</f>
        <v/>
      </c>
      <c r="G63" s="78" t="str">
        <f t="shared" si="118"/>
        <v/>
      </c>
      <c r="H63" s="78" t="str">
        <f t="shared" si="118"/>
        <v/>
      </c>
      <c r="I63" s="89" t="str">
        <f t="shared" si="7"/>
        <v/>
      </c>
      <c r="J63" s="81" t="str">
        <f t="shared" si="8"/>
        <v>kava1ys70jvnajkv88529ys6urjcyle3k2j9r24g6a7</v>
      </c>
      <c r="K63" s="81">
        <f t="shared" si="9"/>
        <v>101555743</v>
      </c>
      <c r="L63" s="81">
        <f t="shared" si="10"/>
        <v>0</v>
      </c>
      <c r="N63" s="154" t="s">
        <v>225</v>
      </c>
      <c r="O63" s="83" t="str">
        <f t="shared" ref="O63:Q63" si="119">if(countifs({K$2:K$4;K$7:K$9;K$12:K$14;K$17:K$19;K$22:K$24;K$27:K$29;K$32:K$34},$N63)=0,"",countifs({K$2:K$4;K$7:K$9;K$12:K$14;K$17:K$19;K$22:K$24;K$27:K$29;K$32:K$34},$N63))</f>
        <v/>
      </c>
      <c r="P63" s="78" t="str">
        <f t="shared" si="119"/>
        <v/>
      </c>
      <c r="Q63" s="84" t="str">
        <f t="shared" si="119"/>
        <v/>
      </c>
      <c r="R63" s="80" t="str">
        <f t="shared" si="12"/>
        <v/>
      </c>
      <c r="S63" s="81" t="str">
        <f t="shared" si="13"/>
        <v>kava1ys70jvnajkv88529ys6urjcyle3k2j9r24g6a7</v>
      </c>
      <c r="T63" s="81">
        <f t="shared" si="14"/>
        <v>101555743</v>
      </c>
      <c r="U63" s="81">
        <f t="shared" si="15"/>
        <v>0</v>
      </c>
      <c r="V63" s="2"/>
      <c r="W63" s="154" t="s">
        <v>225</v>
      </c>
      <c r="X63" s="85" t="str">
        <f t="shared" ref="X63:Z63" si="120">if(countifs({P$2:P$4;P$7:P$9;P$12:P$14;P$17:P$19;P$22:P$24;P$27:P$29;P$32:P$34},$W63)=0,"",countifs({P$2:P$4;P$7:P$9;P$12:P$14;P$17:P$19;P$22:P$24;P$27:P$29;P$32:P$34},$W63))</f>
        <v/>
      </c>
      <c r="Y63" s="86" t="str">
        <f t="shared" si="120"/>
        <v/>
      </c>
      <c r="Z63" s="87" t="str">
        <f t="shared" si="120"/>
        <v/>
      </c>
      <c r="AA63" s="92" t="str">
        <f t="shared" si="17"/>
        <v/>
      </c>
      <c r="AB63" s="81" t="str">
        <f t="shared" si="35"/>
        <v>kava1ys70jvnajkv88529ys6urjcyle3k2j9r24g6a7</v>
      </c>
      <c r="AC63" s="81">
        <f t="shared" si="18"/>
        <v>101555743</v>
      </c>
      <c r="AD63" s="81">
        <f t="shared" si="19"/>
        <v>0</v>
      </c>
      <c r="AE63" s="2"/>
      <c r="AF63" s="154" t="s">
        <v>225</v>
      </c>
      <c r="AG63" s="2" t="str">
        <f t="shared" ref="AG63:AI63" si="121">if(countifs({U$2:U$4;U$7:U$9;U$12:U$14;U$17:U$19;U$22:U$24;U$27:U$29;U$32:U$34},$AF63)=0,"",countifs({U$2:U$4;U$7:U$9;U$12:U$14;U$17:U$19;U$22:U$24;U$27:U$29;U$32:U$34},$AF63))</f>
        <v/>
      </c>
      <c r="AH63" s="2" t="str">
        <f t="shared" si="121"/>
        <v/>
      </c>
      <c r="AI63" s="2" t="str">
        <f t="shared" si="121"/>
        <v/>
      </c>
      <c r="AJ63" s="80" t="str">
        <f t="shared" si="21"/>
        <v/>
      </c>
      <c r="AK63" s="81" t="str">
        <f t="shared" si="22"/>
        <v>kava1ys70jvnajkv88529ys6urjcyle3k2j9r24g6a7</v>
      </c>
      <c r="AL63" s="81">
        <f t="shared" si="23"/>
        <v>101555743</v>
      </c>
      <c r="AM63" s="81">
        <f t="shared" si="24"/>
        <v>0</v>
      </c>
      <c r="AN63" s="127">
        <f t="shared" si="25"/>
        <v>0</v>
      </c>
      <c r="AO63" s="38" t="s">
        <v>225</v>
      </c>
      <c r="AP63" s="2" t="str">
        <f t="shared" ref="AP63:AR63" si="122">if(countifs({AP$2:AP$4;AP$7:AP$9;AP$12:AP$14;AP$17:AP$19;AP$22:AP$24;AP$27:AP$29;AP$32:AP$34},$AO63)=0,"",countifs({AP$2:AP$4;AP$7:AP$9;AP$12:AP$14;AP$17:AP$19;AP$22:AP$24;AP$27:AP$29;AP$32:AP$34},$AO63))</f>
        <v/>
      </c>
      <c r="AQ63" s="2">
        <f t="shared" si="122"/>
        <v>1</v>
      </c>
      <c r="AR63" s="2">
        <f t="shared" si="122"/>
        <v>2</v>
      </c>
      <c r="AS63" s="80">
        <f t="shared" si="27"/>
        <v>1100</v>
      </c>
      <c r="AT63" s="69" t="str">
        <f t="shared" si="28"/>
        <v>kava1ys70jvnajkv88529ys6urjcyle3k2j9r24g6a7</v>
      </c>
      <c r="AU63" s="81">
        <f t="shared" ref="AU63:AU90" si="128">iferror(VLOOKUP($AF63,$A$2:$C1000,3,0),"아이디 입력 하셈")</f>
        <v>101555743</v>
      </c>
      <c r="AV63" s="81">
        <f t="shared" si="30"/>
        <v>0.3759398496</v>
      </c>
      <c r="AW63" s="127">
        <f t="shared" si="31"/>
        <v>0.3759398496</v>
      </c>
    </row>
    <row r="64">
      <c r="A64" s="46"/>
      <c r="B64" s="102"/>
      <c r="C64" s="102"/>
      <c r="E64" s="38" t="s">
        <v>239</v>
      </c>
      <c r="F64" s="78" t="str">
        <f t="shared" ref="F64:H64" si="123">if(countifs({F$2:F$4;F$7:F$9;F$12:F$14;F$17:F$19;F$22:F$24;F$27:F$29;F$32:F$34},$E64)=0,,countifs({F$2:F$4;F$7:F$9;F$12:F$14;F$17:F$19;F$22:F$24;F$27:F$29;F$32:F$34},$E64))</f>
        <v/>
      </c>
      <c r="G64" s="78" t="str">
        <f t="shared" si="123"/>
        <v/>
      </c>
      <c r="H64" s="78" t="str">
        <f t="shared" si="123"/>
        <v/>
      </c>
      <c r="I64" s="89" t="str">
        <f t="shared" si="7"/>
        <v/>
      </c>
      <c r="J64" s="81" t="str">
        <f t="shared" si="8"/>
        <v>kava1ycyuk3mpw3dls45z9jqqhtp8amspjwrgt8xvey</v>
      </c>
      <c r="K64" s="81" t="str">
        <f t="shared" si="9"/>
        <v/>
      </c>
      <c r="L64" s="81">
        <f t="shared" si="10"/>
        <v>0</v>
      </c>
      <c r="N64" s="154" t="s">
        <v>239</v>
      </c>
      <c r="O64" s="83" t="str">
        <f t="shared" ref="O64:Q64" si="124">if(countifs({K$2:K$4;K$7:K$9;K$12:K$14;K$17:K$19;K$22:K$24;K$27:K$29;K$32:K$34},$N64)=0,"",countifs({K$2:K$4;K$7:K$9;K$12:K$14;K$17:K$19;K$22:K$24;K$27:K$29;K$32:K$34},$N64))</f>
        <v/>
      </c>
      <c r="P64" s="78" t="str">
        <f t="shared" si="124"/>
        <v/>
      </c>
      <c r="Q64" s="84" t="str">
        <f t="shared" si="124"/>
        <v/>
      </c>
      <c r="R64" s="80" t="str">
        <f t="shared" si="12"/>
        <v/>
      </c>
      <c r="S64" s="81" t="str">
        <f t="shared" si="13"/>
        <v>kava1ycyuk3mpw3dls45z9jqqhtp8amspjwrgt8xvey</v>
      </c>
      <c r="T64" s="81" t="str">
        <f t="shared" si="14"/>
        <v/>
      </c>
      <c r="U64" s="81">
        <f t="shared" si="15"/>
        <v>0</v>
      </c>
      <c r="V64" s="2"/>
      <c r="W64" s="154" t="s">
        <v>239</v>
      </c>
      <c r="X64" s="85" t="str">
        <f t="shared" ref="X64:Z64" si="125">if(countifs({P$2:P$4;P$7:P$9;P$12:P$14;P$17:P$19;P$22:P$24;P$27:P$29;P$32:P$34},$W64)=0,"",countifs({P$2:P$4;P$7:P$9;P$12:P$14;P$17:P$19;P$22:P$24;P$27:P$29;P$32:P$34},$W64))</f>
        <v/>
      </c>
      <c r="Y64" s="86" t="str">
        <f t="shared" si="125"/>
        <v/>
      </c>
      <c r="Z64" s="87" t="str">
        <f t="shared" si="125"/>
        <v/>
      </c>
      <c r="AA64" s="92" t="str">
        <f t="shared" si="17"/>
        <v/>
      </c>
      <c r="AB64" s="81" t="str">
        <f t="shared" si="35"/>
        <v>kava1ycyuk3mpw3dls45z9jqqhtp8amspjwrgt8xvey</v>
      </c>
      <c r="AC64" s="81" t="str">
        <f t="shared" si="18"/>
        <v/>
      </c>
      <c r="AD64" s="81">
        <f t="shared" si="19"/>
        <v>0</v>
      </c>
      <c r="AE64" s="2"/>
      <c r="AF64" s="154" t="s">
        <v>239</v>
      </c>
      <c r="AG64" s="2" t="str">
        <f t="shared" ref="AG64:AI64" si="126">if(countifs({U$2:U$4;U$7:U$9;U$12:U$14;U$17:U$19;U$22:U$24;U$27:U$29;U$32:U$34},$AF64)=0,"",countifs({U$2:U$4;U$7:U$9;U$12:U$14;U$17:U$19;U$22:U$24;U$27:U$29;U$32:U$34},$AF64))</f>
        <v/>
      </c>
      <c r="AH64" s="2" t="str">
        <f t="shared" si="126"/>
        <v/>
      </c>
      <c r="AI64" s="2" t="str">
        <f t="shared" si="126"/>
        <v/>
      </c>
      <c r="AJ64" s="80" t="str">
        <f t="shared" si="21"/>
        <v/>
      </c>
      <c r="AK64" s="81" t="str">
        <f t="shared" si="22"/>
        <v>kava1ycyuk3mpw3dls45z9jqqhtp8amspjwrgt8xvey</v>
      </c>
      <c r="AL64" s="81" t="str">
        <f t="shared" si="23"/>
        <v/>
      </c>
      <c r="AM64" s="81">
        <f t="shared" si="24"/>
        <v>0</v>
      </c>
      <c r="AN64" s="127">
        <f t="shared" si="25"/>
        <v>0</v>
      </c>
      <c r="AO64" s="38" t="s">
        <v>239</v>
      </c>
      <c r="AP64" s="2" t="str">
        <f t="shared" ref="AP64:AR64" si="127">if(countifs({AP$2:AP$4;AP$7:AP$9;AP$12:AP$14;AP$17:AP$19;AP$22:AP$24;AP$27:AP$29;AP$32:AP$34},$AO64)=0,"",countifs({AP$2:AP$4;AP$7:AP$9;AP$12:AP$14;AP$17:AP$19;AP$22:AP$24;AP$27:AP$29;AP$32:AP$34},$AO64))</f>
        <v/>
      </c>
      <c r="AQ64" s="2" t="str">
        <f t="shared" si="127"/>
        <v/>
      </c>
      <c r="AR64" s="2" t="str">
        <f t="shared" si="127"/>
        <v/>
      </c>
      <c r="AS64" s="80" t="str">
        <f t="shared" si="27"/>
        <v/>
      </c>
      <c r="AT64" s="81" t="str">
        <f t="shared" ref="AT64:AT90" si="134">iferror(VLOOKUP($AF64,$A$2:$C1000,2,0),"아이디 입력 하셈")</f>
        <v>kava1ycyuk3mpw3dls45z9jqqhtp8amspjwrgt8xvey</v>
      </c>
      <c r="AU64" s="81" t="str">
        <f t="shared" si="128"/>
        <v/>
      </c>
      <c r="AV64" s="81">
        <f t="shared" si="30"/>
        <v>0</v>
      </c>
      <c r="AW64" s="127">
        <f t="shared" si="31"/>
        <v>0</v>
      </c>
    </row>
    <row r="65">
      <c r="A65" s="46"/>
      <c r="B65" s="102"/>
      <c r="C65" s="102"/>
      <c r="E65" s="38" t="s">
        <v>268</v>
      </c>
      <c r="F65" s="78" t="str">
        <f t="shared" ref="F65:H65" si="129">if(countifs({F$2:F$4;F$7:F$9;F$12:F$14;F$17:F$19;F$22:F$24;F$27:F$29;F$32:F$34},$E65)=0,,countifs({F$2:F$4;F$7:F$9;F$12:F$14;F$17:F$19;F$22:F$24;F$27:F$29;F$32:F$34},$E65))</f>
        <v/>
      </c>
      <c r="G65" s="78" t="str">
        <f t="shared" si="129"/>
        <v/>
      </c>
      <c r="H65" s="78" t="str">
        <f t="shared" si="129"/>
        <v/>
      </c>
      <c r="I65" s="89" t="str">
        <f t="shared" si="7"/>
        <v/>
      </c>
      <c r="J65" s="81" t="str">
        <f t="shared" si="8"/>
        <v>kava1ys70jvnajkv88529ys6urjcyle3k2j9r24g6a7</v>
      </c>
      <c r="K65" s="81">
        <f t="shared" si="9"/>
        <v>101122189</v>
      </c>
      <c r="L65" s="81">
        <f t="shared" si="10"/>
        <v>0</v>
      </c>
      <c r="N65" s="154" t="s">
        <v>268</v>
      </c>
      <c r="O65" s="83" t="str">
        <f t="shared" ref="O65:Q65" si="130">if(countifs({K$2:K$4;K$7:K$9;K$12:K$14;K$17:K$19;K$22:K$24;K$27:K$29;K$32:K$34},$N65)=0,"",countifs({K$2:K$4;K$7:K$9;K$12:K$14;K$17:K$19;K$22:K$24;K$27:K$29;K$32:K$34},$N65))</f>
        <v/>
      </c>
      <c r="P65" s="78" t="str">
        <f t="shared" si="130"/>
        <v/>
      </c>
      <c r="Q65" s="84" t="str">
        <f t="shared" si="130"/>
        <v/>
      </c>
      <c r="R65" s="80" t="str">
        <f t="shared" si="12"/>
        <v/>
      </c>
      <c r="S65" s="81" t="str">
        <f t="shared" si="13"/>
        <v>kava1ys70jvnajkv88529ys6urjcyle3k2j9r24g6a7</v>
      </c>
      <c r="T65" s="81">
        <f t="shared" si="14"/>
        <v>101122189</v>
      </c>
      <c r="U65" s="81">
        <f t="shared" si="15"/>
        <v>0</v>
      </c>
      <c r="V65" s="2"/>
      <c r="W65" s="154" t="s">
        <v>268</v>
      </c>
      <c r="X65" s="85" t="str">
        <f t="shared" ref="X65:Z65" si="131">if(countifs({P$2:P$4;P$7:P$9;P$12:P$14;P$17:P$19;P$22:P$24;P$27:P$29;P$32:P$34},$W65)=0,"",countifs({P$2:P$4;P$7:P$9;P$12:P$14;P$17:P$19;P$22:P$24;P$27:P$29;P$32:P$34},$W65))</f>
        <v/>
      </c>
      <c r="Y65" s="86" t="str">
        <f t="shared" si="131"/>
        <v/>
      </c>
      <c r="Z65" s="87" t="str">
        <f t="shared" si="131"/>
        <v/>
      </c>
      <c r="AA65" s="92" t="str">
        <f t="shared" si="17"/>
        <v/>
      </c>
      <c r="AB65" s="81" t="str">
        <f t="shared" si="35"/>
        <v>kava1ys70jvnajkv88529ys6urjcyle3k2j9r24g6a7</v>
      </c>
      <c r="AC65" s="81">
        <f t="shared" si="18"/>
        <v>101122189</v>
      </c>
      <c r="AD65" s="81">
        <f t="shared" si="19"/>
        <v>0</v>
      </c>
      <c r="AE65" s="2"/>
      <c r="AF65" s="154" t="s">
        <v>268</v>
      </c>
      <c r="AG65" s="2" t="str">
        <f t="shared" ref="AG65:AI65" si="132">if(countifs({U$2:U$4;U$7:U$9;U$12:U$14;U$17:U$19;U$22:U$24;U$27:U$29;U$32:U$34},$AF65)=0,"",countifs({U$2:U$4;U$7:U$9;U$12:U$14;U$17:U$19;U$22:U$24;U$27:U$29;U$32:U$34},$AF65))</f>
        <v/>
      </c>
      <c r="AH65" s="2" t="str">
        <f t="shared" si="132"/>
        <v/>
      </c>
      <c r="AI65" s="2" t="str">
        <f t="shared" si="132"/>
        <v/>
      </c>
      <c r="AJ65" s="80" t="str">
        <f t="shared" si="21"/>
        <v/>
      </c>
      <c r="AK65" s="81" t="str">
        <f t="shared" si="22"/>
        <v>kava1ys70jvnajkv88529ys6urjcyle3k2j9r24g6a7</v>
      </c>
      <c r="AL65" s="81">
        <f t="shared" si="23"/>
        <v>101122189</v>
      </c>
      <c r="AM65" s="81">
        <f t="shared" si="24"/>
        <v>0</v>
      </c>
      <c r="AN65" s="127">
        <f t="shared" si="25"/>
        <v>0</v>
      </c>
      <c r="AO65" s="38" t="s">
        <v>268</v>
      </c>
      <c r="AP65" s="2" t="str">
        <f t="shared" ref="AP65:AR65" si="133">if(countifs({AP$2:AP$4;AP$7:AP$9;AP$12:AP$14;AP$17:AP$19;AP$22:AP$24;AP$27:AP$29;AP$32:AP$34},$AO65)=0,"",countifs({AP$2:AP$4;AP$7:AP$9;AP$12:AP$14;AP$17:AP$19;AP$22:AP$24;AP$27:AP$29;AP$32:AP$34},$AO65))</f>
        <v/>
      </c>
      <c r="AQ65" s="2" t="str">
        <f t="shared" si="133"/>
        <v/>
      </c>
      <c r="AR65" s="2" t="str">
        <f t="shared" si="133"/>
        <v/>
      </c>
      <c r="AS65" s="80" t="str">
        <f t="shared" si="27"/>
        <v/>
      </c>
      <c r="AT65" s="81" t="str">
        <f t="shared" si="134"/>
        <v>kava1ys70jvnajkv88529ys6urjcyle3k2j9r24g6a7</v>
      </c>
      <c r="AU65" s="81">
        <f t="shared" si="128"/>
        <v>101122189</v>
      </c>
      <c r="AV65" s="81">
        <f t="shared" si="30"/>
        <v>0</v>
      </c>
      <c r="AW65" s="127">
        <f t="shared" si="31"/>
        <v>0</v>
      </c>
    </row>
    <row r="66">
      <c r="A66" s="46"/>
      <c r="B66" s="102"/>
      <c r="C66" s="102"/>
      <c r="E66" s="40" t="s">
        <v>269</v>
      </c>
      <c r="F66" s="78" t="str">
        <f t="shared" ref="F66:H66" si="135">if(countifs({F$2:F$4;F$7:F$9;F$12:F$14;F$17:F$19;F$22:F$24;F$27:F$29;F$32:F$34},$E66)=0,,countifs({F$2:F$4;F$7:F$9;F$12:F$14;F$17:F$19;F$22:F$24;F$27:F$29;F$32:F$34},$E66))</f>
        <v/>
      </c>
      <c r="G66" s="78" t="str">
        <f t="shared" si="135"/>
        <v/>
      </c>
      <c r="H66" s="78" t="str">
        <f t="shared" si="135"/>
        <v/>
      </c>
      <c r="I66" s="89" t="str">
        <f t="shared" si="7"/>
        <v/>
      </c>
      <c r="J66" s="81" t="str">
        <f t="shared" si="8"/>
        <v>kava1ys70jvnajkv88529ys6urjcyle3k2j9r24g6a7</v>
      </c>
      <c r="K66" s="81">
        <f t="shared" si="9"/>
        <v>100665012</v>
      </c>
      <c r="L66" s="81">
        <f t="shared" si="10"/>
        <v>0</v>
      </c>
      <c r="N66" s="96" t="s">
        <v>269</v>
      </c>
      <c r="O66" s="83" t="str">
        <f t="shared" ref="O66:Q66" si="136">if(countifs({K$2:K$4;K$7:K$9;K$12:K$14;K$17:K$19;K$22:K$24;K$27:K$29;K$32:K$34},$N66)=0,"",countifs({K$2:K$4;K$7:K$9;K$12:K$14;K$17:K$19;K$22:K$24;K$27:K$29;K$32:K$34},$N66))</f>
        <v/>
      </c>
      <c r="P66" s="78" t="str">
        <f t="shared" si="136"/>
        <v/>
      </c>
      <c r="Q66" s="84" t="str">
        <f t="shared" si="136"/>
        <v/>
      </c>
      <c r="R66" s="80" t="str">
        <f t="shared" si="12"/>
        <v/>
      </c>
      <c r="S66" s="81" t="str">
        <f t="shared" si="13"/>
        <v>kava1ys70jvnajkv88529ys6urjcyle3k2j9r24g6a7</v>
      </c>
      <c r="T66" s="81">
        <f t="shared" si="14"/>
        <v>100665012</v>
      </c>
      <c r="U66" s="81">
        <f t="shared" si="15"/>
        <v>0</v>
      </c>
      <c r="V66" s="2"/>
      <c r="W66" s="96" t="s">
        <v>269</v>
      </c>
      <c r="X66" s="85" t="str">
        <f t="shared" ref="X66:Z66" si="137">if(countifs({P$2:P$4;P$7:P$9;P$12:P$14;P$17:P$19;P$22:P$24;P$27:P$29;P$32:P$34},$W66)=0,"",countifs({P$2:P$4;P$7:P$9;P$12:P$14;P$17:P$19;P$22:P$24;P$27:P$29;P$32:P$34},$W66))</f>
        <v/>
      </c>
      <c r="Y66" s="86" t="str">
        <f t="shared" si="137"/>
        <v/>
      </c>
      <c r="Z66" s="87" t="str">
        <f t="shared" si="137"/>
        <v/>
      </c>
      <c r="AA66" s="92" t="str">
        <f t="shared" si="17"/>
        <v/>
      </c>
      <c r="AB66" s="81" t="str">
        <f t="shared" si="35"/>
        <v>kava1ys70jvnajkv88529ys6urjcyle3k2j9r24g6a7</v>
      </c>
      <c r="AC66" s="81">
        <f t="shared" si="18"/>
        <v>100665012</v>
      </c>
      <c r="AD66" s="81">
        <f t="shared" si="19"/>
        <v>0</v>
      </c>
      <c r="AE66" s="2"/>
      <c r="AF66" s="96" t="s">
        <v>269</v>
      </c>
      <c r="AG66" s="2" t="str">
        <f t="shared" ref="AG66:AI66" si="138">if(countifs({U$2:U$4;U$7:U$9;U$12:U$14;U$17:U$19;U$22:U$24;U$27:U$29;U$32:U$34},$AF66)=0,"",countifs({U$2:U$4;U$7:U$9;U$12:U$14;U$17:U$19;U$22:U$24;U$27:U$29;U$32:U$34},$AF66))</f>
        <v/>
      </c>
      <c r="AH66" s="2" t="str">
        <f t="shared" si="138"/>
        <v/>
      </c>
      <c r="AI66" s="2" t="str">
        <f t="shared" si="138"/>
        <v/>
      </c>
      <c r="AJ66" s="80" t="str">
        <f t="shared" si="21"/>
        <v/>
      </c>
      <c r="AK66" s="81" t="str">
        <f t="shared" si="22"/>
        <v>kava1ys70jvnajkv88529ys6urjcyle3k2j9r24g6a7</v>
      </c>
      <c r="AL66" s="81">
        <f t="shared" si="23"/>
        <v>100665012</v>
      </c>
      <c r="AM66" s="81">
        <f t="shared" si="24"/>
        <v>0</v>
      </c>
      <c r="AN66" s="127">
        <f t="shared" si="25"/>
        <v>0</v>
      </c>
      <c r="AO66" s="40" t="s">
        <v>269</v>
      </c>
      <c r="AP66" s="2" t="str">
        <f t="shared" ref="AP66:AR66" si="139">if(countifs({AP$2:AP$4;AP$7:AP$9;AP$12:AP$14;AP$17:AP$19;AP$22:AP$24;AP$27:AP$29;AP$32:AP$34},$AO66)=0,"",countifs({AP$2:AP$4;AP$7:AP$9;AP$12:AP$14;AP$17:AP$19;AP$22:AP$24;AP$27:AP$29;AP$32:AP$34},$AO66))</f>
        <v/>
      </c>
      <c r="AQ66" s="2" t="str">
        <f t="shared" si="139"/>
        <v/>
      </c>
      <c r="AR66" s="2" t="str">
        <f t="shared" si="139"/>
        <v/>
      </c>
      <c r="AS66" s="80" t="str">
        <f t="shared" si="27"/>
        <v/>
      </c>
      <c r="AT66" s="81" t="str">
        <f t="shared" si="134"/>
        <v>kava1ys70jvnajkv88529ys6urjcyle3k2j9r24g6a7</v>
      </c>
      <c r="AU66" s="81">
        <f t="shared" si="128"/>
        <v>100665012</v>
      </c>
      <c r="AV66" s="81">
        <f t="shared" si="30"/>
        <v>0</v>
      </c>
      <c r="AW66" s="127">
        <f t="shared" si="31"/>
        <v>0</v>
      </c>
    </row>
    <row r="67">
      <c r="A67" s="46"/>
      <c r="B67" s="102"/>
      <c r="C67" s="102"/>
      <c r="E67" s="42" t="s">
        <v>272</v>
      </c>
      <c r="F67" s="78" t="str">
        <f t="shared" ref="F67:H67" si="140">if(countifs({F$2:F$4;F$7:F$9;F$12:F$14;F$17:F$19;F$22:F$24;F$27:F$29;F$32:F$34},$E67)=0,,countifs({F$2:F$4;F$7:F$9;F$12:F$14;F$17:F$19;F$22:F$24;F$27:F$29;F$32:F$34},$E67))</f>
        <v/>
      </c>
      <c r="G67" s="78" t="str">
        <f t="shared" si="140"/>
        <v/>
      </c>
      <c r="H67" s="78" t="str">
        <f t="shared" si="140"/>
        <v/>
      </c>
      <c r="I67" s="89" t="str">
        <f t="shared" si="7"/>
        <v/>
      </c>
      <c r="J67" s="81" t="str">
        <f t="shared" si="8"/>
        <v>kava1ys70jvnajkv88529ys6urjcyle3k2j9r24g6a7</v>
      </c>
      <c r="K67" s="81">
        <f t="shared" si="9"/>
        <v>100668771</v>
      </c>
      <c r="L67" s="81">
        <f t="shared" si="10"/>
        <v>0</v>
      </c>
      <c r="N67" s="99" t="s">
        <v>272</v>
      </c>
      <c r="O67" s="35" t="str">
        <f t="shared" ref="O67:Q67" si="141">if(countifs({K$2:K$4;K$7:K$9;K$12:K$14;K$17:K$19;K$22:K$24;K$27:K$29;K$32:K$34},$N67)=0,"",countifs({K$2:K$4;K$7:K$9;K$12:K$14;K$17:K$19;K$22:K$24;K$27:K$29;K$32:K$34},$N67))</f>
        <v/>
      </c>
      <c r="P67" s="2" t="str">
        <f t="shared" si="141"/>
        <v/>
      </c>
      <c r="Q67" s="79" t="str">
        <f t="shared" si="141"/>
        <v/>
      </c>
      <c r="R67" s="80" t="str">
        <f t="shared" si="12"/>
        <v/>
      </c>
      <c r="S67" s="81" t="str">
        <f t="shared" si="13"/>
        <v>kava1ys70jvnajkv88529ys6urjcyle3k2j9r24g6a7</v>
      </c>
      <c r="T67" s="81">
        <f t="shared" si="14"/>
        <v>100668771</v>
      </c>
      <c r="U67" s="81">
        <f t="shared" si="15"/>
        <v>0</v>
      </c>
      <c r="V67" s="2"/>
      <c r="W67" s="99" t="s">
        <v>272</v>
      </c>
      <c r="X67" s="85" t="str">
        <f t="shared" ref="X67:Z67" si="142">if(countifs({P$2:P$4;P$7:P$9;P$12:P$14;P$17:P$19;P$22:P$24;P$27:P$29;P$32:P$34},$W67)=0,"",countifs({P$2:P$4;P$7:P$9;P$12:P$14;P$17:P$19;P$22:P$24;P$27:P$29;P$32:P$34},$W67))</f>
        <v/>
      </c>
      <c r="Y67" s="86" t="str">
        <f t="shared" si="142"/>
        <v/>
      </c>
      <c r="Z67" s="87" t="str">
        <f t="shared" si="142"/>
        <v/>
      </c>
      <c r="AA67" s="92" t="str">
        <f t="shared" si="17"/>
        <v/>
      </c>
      <c r="AB67" s="81" t="str">
        <f t="shared" si="35"/>
        <v>kava1ys70jvnajkv88529ys6urjcyle3k2j9r24g6a7</v>
      </c>
      <c r="AC67" s="81">
        <f t="shared" si="18"/>
        <v>100668771</v>
      </c>
      <c r="AD67" s="81">
        <f t="shared" si="19"/>
        <v>0</v>
      </c>
      <c r="AE67" s="2"/>
      <c r="AF67" s="99" t="s">
        <v>272</v>
      </c>
      <c r="AG67" s="2" t="str">
        <f t="shared" ref="AG67:AI67" si="143">if(countifs({U$2:U$4;U$7:U$9;U$12:U$14;U$17:U$19;U$22:U$24;U$27:U$29;U$32:U$34},$AF67)=0,"",countifs({U$2:U$4;U$7:U$9;U$12:U$14;U$17:U$19;U$22:U$24;U$27:U$29;U$32:U$34},$AF67))</f>
        <v/>
      </c>
      <c r="AH67" s="2" t="str">
        <f t="shared" si="143"/>
        <v/>
      </c>
      <c r="AI67" s="2" t="str">
        <f t="shared" si="143"/>
        <v/>
      </c>
      <c r="AJ67" s="80" t="str">
        <f t="shared" si="21"/>
        <v/>
      </c>
      <c r="AK67" s="81" t="str">
        <f t="shared" si="22"/>
        <v>kava1ys70jvnajkv88529ys6urjcyle3k2j9r24g6a7</v>
      </c>
      <c r="AL67" s="81">
        <f t="shared" si="23"/>
        <v>100668771</v>
      </c>
      <c r="AM67" s="81">
        <f t="shared" si="24"/>
        <v>0</v>
      </c>
      <c r="AN67" s="127">
        <f t="shared" si="25"/>
        <v>0</v>
      </c>
      <c r="AO67" s="42" t="s">
        <v>272</v>
      </c>
      <c r="AP67" s="2" t="str">
        <f t="shared" ref="AP67:AR67" si="144">if(countifs({AP$2:AP$4;AP$7:AP$9;AP$12:AP$14;AP$17:AP$19;AP$22:AP$24;AP$27:AP$29;AP$32:AP$34},$AO67)=0,"",countifs({AP$2:AP$4;AP$7:AP$9;AP$12:AP$14;AP$17:AP$19;AP$22:AP$24;AP$27:AP$29;AP$32:AP$34},$AO67))</f>
        <v/>
      </c>
      <c r="AQ67" s="2" t="str">
        <f t="shared" si="144"/>
        <v/>
      </c>
      <c r="AR67" s="2" t="str">
        <f t="shared" si="144"/>
        <v/>
      </c>
      <c r="AS67" s="80" t="str">
        <f t="shared" si="27"/>
        <v/>
      </c>
      <c r="AT67" s="81" t="str">
        <f t="shared" si="134"/>
        <v>kava1ys70jvnajkv88529ys6urjcyle3k2j9r24g6a7</v>
      </c>
      <c r="AU67" s="81">
        <f t="shared" si="128"/>
        <v>100668771</v>
      </c>
      <c r="AV67" s="81">
        <f t="shared" si="30"/>
        <v>0</v>
      </c>
      <c r="AW67" s="127">
        <f t="shared" si="31"/>
        <v>0</v>
      </c>
    </row>
    <row r="68">
      <c r="A68" s="46"/>
      <c r="B68" s="102"/>
      <c r="C68" s="102"/>
      <c r="E68" s="42" t="s">
        <v>273</v>
      </c>
      <c r="F68" s="78" t="str">
        <f t="shared" ref="F68:H68" si="145">if(countifs({F$2:F$4;F$7:F$9;F$12:F$14;F$17:F$19;F$22:F$24;F$27:F$29;F$32:F$34},$E68)=0,,countifs({F$2:F$4;F$7:F$9;F$12:F$14;F$17:F$19;F$22:F$24;F$27:F$29;F$32:F$34},$E68))</f>
        <v/>
      </c>
      <c r="G68" s="78" t="str">
        <f t="shared" si="145"/>
        <v/>
      </c>
      <c r="H68" s="78" t="str">
        <f t="shared" si="145"/>
        <v/>
      </c>
      <c r="I68" s="89" t="str">
        <f t="shared" si="7"/>
        <v/>
      </c>
      <c r="J68" s="81" t="str">
        <f t="shared" si="8"/>
        <v>kava1ys70jvnajkv88529ys6urjcyle3k2j9r24g6a7</v>
      </c>
      <c r="K68" s="81">
        <f t="shared" si="9"/>
        <v>101680389</v>
      </c>
      <c r="L68" s="81">
        <f t="shared" si="10"/>
        <v>0</v>
      </c>
      <c r="N68" s="99" t="s">
        <v>273</v>
      </c>
      <c r="O68" s="35" t="str">
        <f t="shared" ref="O68:Q68" si="146">if(countifs({K$2:K$4;K$7:K$9;K$12:K$14;K$17:K$19;K$22:K$24;K$27:K$29;K$32:K$34},$N68)=0,"",countifs({K$2:K$4;K$7:K$9;K$12:K$14;K$17:K$19;K$22:K$24;K$27:K$29;K$32:K$34},$N68))</f>
        <v/>
      </c>
      <c r="P68" s="2" t="str">
        <f t="shared" si="146"/>
        <v/>
      </c>
      <c r="Q68" s="79" t="str">
        <f t="shared" si="146"/>
        <v/>
      </c>
      <c r="R68" s="80" t="str">
        <f t="shared" si="12"/>
        <v/>
      </c>
      <c r="S68" s="81" t="str">
        <f t="shared" si="13"/>
        <v>kava1ys70jvnajkv88529ys6urjcyle3k2j9r24g6a7</v>
      </c>
      <c r="T68" s="81">
        <f t="shared" si="14"/>
        <v>101680389</v>
      </c>
      <c r="U68" s="81">
        <f t="shared" si="15"/>
        <v>0</v>
      </c>
      <c r="V68" s="2"/>
      <c r="W68" s="99" t="s">
        <v>273</v>
      </c>
      <c r="X68" s="85" t="str">
        <f t="shared" ref="X68:Z68" si="147">if(countifs({P$2:P$4;P$7:P$9;P$12:P$14;P$17:P$19;P$22:P$24;P$27:P$29;P$32:P$34},$W68)=0,"",countifs({P$2:P$4;P$7:P$9;P$12:P$14;P$17:P$19;P$22:P$24;P$27:P$29;P$32:P$34},$W68))</f>
        <v/>
      </c>
      <c r="Y68" s="86" t="str">
        <f t="shared" si="147"/>
        <v/>
      </c>
      <c r="Z68" s="87" t="str">
        <f t="shared" si="147"/>
        <v/>
      </c>
      <c r="AA68" s="92" t="str">
        <f t="shared" si="17"/>
        <v/>
      </c>
      <c r="AB68" s="81" t="str">
        <f t="shared" si="35"/>
        <v>kava1ys70jvnajkv88529ys6urjcyle3k2j9r24g6a7</v>
      </c>
      <c r="AC68" s="81">
        <f t="shared" si="18"/>
        <v>101680389</v>
      </c>
      <c r="AD68" s="81">
        <f t="shared" si="19"/>
        <v>0</v>
      </c>
      <c r="AE68" s="2"/>
      <c r="AF68" s="99" t="s">
        <v>273</v>
      </c>
      <c r="AG68" s="2" t="str">
        <f t="shared" ref="AG68:AI68" si="148">if(countifs({U$2:U$4;U$7:U$9;U$12:U$14;U$17:U$19;U$22:U$24;U$27:U$29;U$32:U$34},$AF68)=0,"",countifs({U$2:U$4;U$7:U$9;U$12:U$14;U$17:U$19;U$22:U$24;U$27:U$29;U$32:U$34},$AF68))</f>
        <v/>
      </c>
      <c r="AH68" s="2" t="str">
        <f t="shared" si="148"/>
        <v/>
      </c>
      <c r="AI68" s="2" t="str">
        <f t="shared" si="148"/>
        <v/>
      </c>
      <c r="AJ68" s="80" t="str">
        <f t="shared" si="21"/>
        <v/>
      </c>
      <c r="AK68" s="81" t="str">
        <f t="shared" si="22"/>
        <v>kava1ys70jvnajkv88529ys6urjcyle3k2j9r24g6a7</v>
      </c>
      <c r="AL68" s="81">
        <f t="shared" si="23"/>
        <v>101680389</v>
      </c>
      <c r="AM68" s="81">
        <f t="shared" si="24"/>
        <v>0</v>
      </c>
      <c r="AN68" s="127">
        <f t="shared" si="25"/>
        <v>0</v>
      </c>
      <c r="AO68" s="42" t="s">
        <v>273</v>
      </c>
      <c r="AP68" s="2" t="str">
        <f t="shared" ref="AP68:AR68" si="149">if(countifs({AP$2:AP$4;AP$7:AP$9;AP$12:AP$14;AP$17:AP$19;AP$22:AP$24;AP$27:AP$29;AP$32:AP$34},$AO68)=0,"",countifs({AP$2:AP$4;AP$7:AP$9;AP$12:AP$14;AP$17:AP$19;AP$22:AP$24;AP$27:AP$29;AP$32:AP$34},$AO68))</f>
        <v/>
      </c>
      <c r="AQ68" s="2" t="str">
        <f t="shared" si="149"/>
        <v/>
      </c>
      <c r="AR68" s="2" t="str">
        <f t="shared" si="149"/>
        <v/>
      </c>
      <c r="AS68" s="80" t="str">
        <f t="shared" si="27"/>
        <v/>
      </c>
      <c r="AT68" s="81" t="str">
        <f t="shared" si="134"/>
        <v>kava1ys70jvnajkv88529ys6urjcyle3k2j9r24g6a7</v>
      </c>
      <c r="AU68" s="81">
        <f t="shared" si="128"/>
        <v>101680389</v>
      </c>
      <c r="AV68" s="81">
        <f t="shared" si="30"/>
        <v>0</v>
      </c>
      <c r="AW68" s="127">
        <f t="shared" si="31"/>
        <v>0</v>
      </c>
    </row>
    <row r="69">
      <c r="A69" s="46"/>
      <c r="B69" s="102"/>
      <c r="C69" s="102"/>
      <c r="E69" s="42" t="s">
        <v>274</v>
      </c>
      <c r="F69" s="78" t="str">
        <f t="shared" ref="F69:H69" si="150">if(countifs({F$2:F$4;F$7:F$9;F$12:F$14;F$17:F$19;F$22:F$24;F$27:F$29;F$32:F$34},$E69)=0,,countifs({F$2:F$4;F$7:F$9;F$12:F$14;F$17:F$19;F$22:F$24;F$27:F$29;F$32:F$34},$E69))</f>
        <v/>
      </c>
      <c r="G69" s="78" t="str">
        <f t="shared" si="150"/>
        <v/>
      </c>
      <c r="H69" s="78" t="str">
        <f t="shared" si="150"/>
        <v/>
      </c>
      <c r="I69" s="89" t="str">
        <f t="shared" si="7"/>
        <v/>
      </c>
      <c r="J69" s="81" t="str">
        <f t="shared" si="8"/>
        <v>kava1lvf7qphsmxh8v50r0y58eg7fezd0zhkphj695k</v>
      </c>
      <c r="K69" s="81">
        <f t="shared" si="9"/>
        <v>914580464</v>
      </c>
      <c r="L69" s="81">
        <f t="shared" si="10"/>
        <v>0</v>
      </c>
      <c r="N69" s="99" t="s">
        <v>274</v>
      </c>
      <c r="O69" s="35" t="str">
        <f t="shared" ref="O69:Q69" si="151">if(countifs({K$2:K$4;K$7:K$9;K$12:K$14;K$17:K$19;K$22:K$24;K$27:K$29;K$32:K$34},$N69)=0,"",countifs({K$2:K$4;K$7:K$9;K$12:K$14;K$17:K$19;K$22:K$24;K$27:K$29;K$32:K$34},$N69))</f>
        <v/>
      </c>
      <c r="P69" s="2" t="str">
        <f t="shared" si="151"/>
        <v/>
      </c>
      <c r="Q69" s="79" t="str">
        <f t="shared" si="151"/>
        <v/>
      </c>
      <c r="R69" s="80" t="str">
        <f t="shared" si="12"/>
        <v/>
      </c>
      <c r="S69" s="81" t="str">
        <f t="shared" si="13"/>
        <v>kava1lvf7qphsmxh8v50r0y58eg7fezd0zhkphj695k</v>
      </c>
      <c r="T69" s="81">
        <f t="shared" si="14"/>
        <v>914580464</v>
      </c>
      <c r="U69" s="81">
        <f t="shared" si="15"/>
        <v>0</v>
      </c>
      <c r="V69" s="2"/>
      <c r="W69" s="99" t="s">
        <v>274</v>
      </c>
      <c r="X69" s="85" t="str">
        <f t="shared" ref="X69:Z69" si="152">if(countifs({P$2:P$4;P$7:P$9;P$12:P$14;P$17:P$19;P$22:P$24;P$27:P$29;P$32:P$34},$W69)=0,"",countifs({P$2:P$4;P$7:P$9;P$12:P$14;P$17:P$19;P$22:P$24;P$27:P$29;P$32:P$34},$W69))</f>
        <v/>
      </c>
      <c r="Y69" s="86" t="str">
        <f t="shared" si="152"/>
        <v/>
      </c>
      <c r="Z69" s="87" t="str">
        <f t="shared" si="152"/>
        <v/>
      </c>
      <c r="AA69" s="92" t="str">
        <f t="shared" si="17"/>
        <v/>
      </c>
      <c r="AB69" s="81" t="str">
        <f t="shared" si="35"/>
        <v>kava1lvf7qphsmxh8v50r0y58eg7fezd0zhkphj695k</v>
      </c>
      <c r="AC69" s="81">
        <f t="shared" si="18"/>
        <v>914580464</v>
      </c>
      <c r="AD69" s="81">
        <f t="shared" si="19"/>
        <v>0</v>
      </c>
      <c r="AE69" s="2"/>
      <c r="AF69" s="99" t="s">
        <v>274</v>
      </c>
      <c r="AG69" s="2" t="str">
        <f t="shared" ref="AG69:AI69" si="153">if(countifs({U$2:U$4;U$7:U$9;U$12:U$14;U$17:U$19;U$22:U$24;U$27:U$29;U$32:U$34},$AF69)=0,"",countifs({U$2:U$4;U$7:U$9;U$12:U$14;U$17:U$19;U$22:U$24;U$27:U$29;U$32:U$34},$AF69))</f>
        <v/>
      </c>
      <c r="AH69" s="2" t="str">
        <f t="shared" si="153"/>
        <v/>
      </c>
      <c r="AI69" s="2" t="str">
        <f t="shared" si="153"/>
        <v/>
      </c>
      <c r="AJ69" s="80" t="str">
        <f t="shared" si="21"/>
        <v/>
      </c>
      <c r="AK69" s="81" t="str">
        <f t="shared" si="22"/>
        <v>kava1lvf7qphsmxh8v50r0y58eg7fezd0zhkphj695k</v>
      </c>
      <c r="AL69" s="81">
        <f t="shared" si="23"/>
        <v>914580464</v>
      </c>
      <c r="AM69" s="81">
        <f t="shared" si="24"/>
        <v>0</v>
      </c>
      <c r="AN69" s="127">
        <f t="shared" si="25"/>
        <v>0</v>
      </c>
      <c r="AO69" s="42" t="s">
        <v>274</v>
      </c>
      <c r="AP69" s="2" t="str">
        <f t="shared" ref="AP69:AR69" si="154">if(countifs({AP$2:AP$4;AP$7:AP$9;AP$12:AP$14;AP$17:AP$19;AP$22:AP$24;AP$27:AP$29;AP$32:AP$34},$AO69)=0,"",countifs({AP$2:AP$4;AP$7:AP$9;AP$12:AP$14;AP$17:AP$19;AP$22:AP$24;AP$27:AP$29;AP$32:AP$34},$AO69))</f>
        <v/>
      </c>
      <c r="AQ69" s="2" t="str">
        <f t="shared" si="154"/>
        <v/>
      </c>
      <c r="AR69" s="2" t="str">
        <f t="shared" si="154"/>
        <v/>
      </c>
      <c r="AS69" s="80" t="str">
        <f t="shared" si="27"/>
        <v/>
      </c>
      <c r="AT69" s="81" t="str">
        <f t="shared" si="134"/>
        <v>kava1lvf7qphsmxh8v50r0y58eg7fezd0zhkphj695k</v>
      </c>
      <c r="AU69" s="81">
        <f t="shared" si="128"/>
        <v>914580464</v>
      </c>
      <c r="AV69" s="81">
        <f t="shared" si="30"/>
        <v>0</v>
      </c>
      <c r="AW69" s="127">
        <f t="shared" si="31"/>
        <v>0</v>
      </c>
    </row>
    <row r="70">
      <c r="A70" s="46"/>
      <c r="B70" s="102"/>
      <c r="C70" s="102"/>
      <c r="E70" s="42" t="s">
        <v>227</v>
      </c>
      <c r="F70" s="78" t="str">
        <f t="shared" ref="F70:H70" si="155">if(countifs({F$2:F$4;F$7:F$9;F$12:F$14;F$17:F$19;F$22:F$24;F$27:F$29;F$32:F$34},$E70)=0,,countifs({F$2:F$4;F$7:F$9;F$12:F$14;F$17:F$19;F$22:F$24;F$27:F$29;F$32:F$34},$E70))</f>
        <v/>
      </c>
      <c r="G70" s="78" t="str">
        <f t="shared" si="155"/>
        <v/>
      </c>
      <c r="H70" s="78" t="str">
        <f t="shared" si="155"/>
        <v/>
      </c>
      <c r="I70" s="89" t="str">
        <f t="shared" si="7"/>
        <v/>
      </c>
      <c r="J70" s="81" t="str">
        <f t="shared" si="8"/>
        <v>kava1hd4jgvyr2lud25zv88se3qk943k4sv2upnlr6r</v>
      </c>
      <c r="K70" s="81">
        <f t="shared" si="9"/>
        <v>1302425754</v>
      </c>
      <c r="L70" s="81">
        <f t="shared" si="10"/>
        <v>0</v>
      </c>
      <c r="N70" s="99" t="s">
        <v>227</v>
      </c>
      <c r="O70" s="35" t="str">
        <f t="shared" ref="O70:Q70" si="156">if(countifs({K$2:K$4;K$7:K$9;K$12:K$14;K$17:K$19;K$22:K$24;K$27:K$29;K$32:K$34},$N70)=0,"",countifs({K$2:K$4;K$7:K$9;K$12:K$14;K$17:K$19;K$22:K$24;K$27:K$29;K$32:K$34},$N70))</f>
        <v/>
      </c>
      <c r="P70" s="2" t="str">
        <f t="shared" si="156"/>
        <v/>
      </c>
      <c r="Q70" s="79" t="str">
        <f t="shared" si="156"/>
        <v/>
      </c>
      <c r="R70" s="80" t="str">
        <f t="shared" si="12"/>
        <v/>
      </c>
      <c r="S70" s="81" t="str">
        <f t="shared" si="13"/>
        <v>kava1hd4jgvyr2lud25zv88se3qk943k4sv2upnlr6r</v>
      </c>
      <c r="T70" s="81">
        <f t="shared" si="14"/>
        <v>1302425754</v>
      </c>
      <c r="U70" s="81">
        <f t="shared" si="15"/>
        <v>0</v>
      </c>
      <c r="V70" s="2"/>
      <c r="W70" s="99" t="s">
        <v>227</v>
      </c>
      <c r="X70" s="85" t="str">
        <f t="shared" ref="X70:Z70" si="157">if(countifs({P$2:P$4;P$7:P$9;P$12:P$14;P$17:P$19;P$22:P$24;P$27:P$29;P$32:P$34},$W70)=0,"",countifs({P$2:P$4;P$7:P$9;P$12:P$14;P$17:P$19;P$22:P$24;P$27:P$29;P$32:P$34},$W70))</f>
        <v/>
      </c>
      <c r="Y70" s="86" t="str">
        <f t="shared" si="157"/>
        <v/>
      </c>
      <c r="Z70" s="87" t="str">
        <f t="shared" si="157"/>
        <v/>
      </c>
      <c r="AA70" s="92" t="str">
        <f t="shared" si="17"/>
        <v/>
      </c>
      <c r="AB70" s="81" t="str">
        <f t="shared" si="35"/>
        <v>kava1hd4jgvyr2lud25zv88se3qk943k4sv2upnlr6r</v>
      </c>
      <c r="AC70" s="81">
        <f t="shared" si="18"/>
        <v>1302425754</v>
      </c>
      <c r="AD70" s="81">
        <f t="shared" si="19"/>
        <v>0</v>
      </c>
      <c r="AE70" s="2"/>
      <c r="AF70" s="99" t="s">
        <v>227</v>
      </c>
      <c r="AG70" s="2">
        <f t="shared" ref="AG70:AI70" si="158">if(countifs({U$2:U$4;U$7:U$9;U$12:U$14;U$17:U$19;U$22:U$24;U$27:U$29;U$32:U$34},$AF70)=0,"",countifs({U$2:U$4;U$7:U$9;U$12:U$14;U$17:U$19;U$22:U$24;U$27:U$29;U$32:U$34},$AF70))</f>
        <v>1</v>
      </c>
      <c r="AH70" s="2" t="str">
        <f t="shared" si="158"/>
        <v/>
      </c>
      <c r="AI70" s="2" t="str">
        <f t="shared" si="158"/>
        <v/>
      </c>
      <c r="AJ70" s="80">
        <f t="shared" si="21"/>
        <v>700</v>
      </c>
      <c r="AK70" s="81" t="str">
        <f t="shared" si="22"/>
        <v>kava1hd4jgvyr2lud25zv88se3qk943k4sv2upnlr6r</v>
      </c>
      <c r="AL70" s="81">
        <f t="shared" si="23"/>
        <v>1302425754</v>
      </c>
      <c r="AM70" s="81">
        <f t="shared" si="24"/>
        <v>0.2717391304</v>
      </c>
      <c r="AN70" s="127">
        <f t="shared" si="25"/>
        <v>0.2717391304</v>
      </c>
      <c r="AO70" s="42" t="s">
        <v>227</v>
      </c>
      <c r="AP70" s="2" t="str">
        <f t="shared" ref="AP70:AR70" si="159">if(countifs({AP$2:AP$4;AP$7:AP$9;AP$12:AP$14;AP$17:AP$19;AP$22:AP$24;AP$27:AP$29;AP$32:AP$34},$AO70)=0,"",countifs({AP$2:AP$4;AP$7:AP$9;AP$12:AP$14;AP$17:AP$19;AP$22:AP$24;AP$27:AP$29;AP$32:AP$34},$AO70))</f>
        <v/>
      </c>
      <c r="AQ70" s="2">
        <f t="shared" si="159"/>
        <v>1</v>
      </c>
      <c r="AR70" s="2">
        <f t="shared" si="159"/>
        <v>1</v>
      </c>
      <c r="AS70" s="80">
        <f t="shared" si="27"/>
        <v>800</v>
      </c>
      <c r="AT70" s="81" t="str">
        <f t="shared" si="134"/>
        <v>kava1hd4jgvyr2lud25zv88se3qk943k4sv2upnlr6r</v>
      </c>
      <c r="AU70" s="81">
        <f t="shared" si="128"/>
        <v>1302425754</v>
      </c>
      <c r="AV70" s="81">
        <f t="shared" si="30"/>
        <v>0.2734107997</v>
      </c>
      <c r="AW70" s="127">
        <f t="shared" si="31"/>
        <v>0.5451499302</v>
      </c>
    </row>
    <row r="71">
      <c r="A71" s="46"/>
      <c r="B71" s="102"/>
      <c r="C71" s="102"/>
      <c r="E71" s="42" t="s">
        <v>229</v>
      </c>
      <c r="F71" s="78" t="str">
        <f t="shared" ref="F71:H71" si="160">if(countifs({F$2:F$4;F$7:F$9;F$12:F$14;F$17:F$19;F$22:F$24;F$27:F$29;F$32:F$34},$E71)=0,,countifs({F$2:F$4;F$7:F$9;F$12:F$14;F$17:F$19;F$22:F$24;F$27:F$29;F$32:F$34},$E71))</f>
        <v/>
      </c>
      <c r="G71" s="78" t="str">
        <f t="shared" si="160"/>
        <v/>
      </c>
      <c r="H71" s="78" t="str">
        <f t="shared" si="160"/>
        <v/>
      </c>
      <c r="I71" s="89" t="str">
        <f t="shared" si="7"/>
        <v/>
      </c>
      <c r="J71" s="81" t="str">
        <f t="shared" si="8"/>
        <v>kava1ys70jvnajkv88529ys6urjcyle3k2j9r24g6a7</v>
      </c>
      <c r="K71" s="81">
        <f t="shared" si="9"/>
        <v>101085199</v>
      </c>
      <c r="L71" s="81">
        <f t="shared" si="10"/>
        <v>0</v>
      </c>
      <c r="N71" s="99" t="s">
        <v>229</v>
      </c>
      <c r="O71" s="35" t="str">
        <f t="shared" ref="O71:Q71" si="161">if(countifs({K$2:K$4;K$7:K$9;K$12:K$14;K$17:K$19;K$22:K$24;K$27:K$29;K$32:K$34},$N71)=0,"",countifs({K$2:K$4;K$7:K$9;K$12:K$14;K$17:K$19;K$22:K$24;K$27:K$29;K$32:K$34},$N71))</f>
        <v/>
      </c>
      <c r="P71" s="2" t="str">
        <f t="shared" si="161"/>
        <v/>
      </c>
      <c r="Q71" s="79" t="str">
        <f t="shared" si="161"/>
        <v/>
      </c>
      <c r="R71" s="80" t="str">
        <f t="shared" si="12"/>
        <v/>
      </c>
      <c r="S71" s="81" t="str">
        <f t="shared" si="13"/>
        <v>kava1ys70jvnajkv88529ys6urjcyle3k2j9r24g6a7</v>
      </c>
      <c r="T71" s="81">
        <f t="shared" si="14"/>
        <v>101085199</v>
      </c>
      <c r="U71" s="81">
        <f t="shared" si="15"/>
        <v>0</v>
      </c>
      <c r="V71" s="2"/>
      <c r="W71" s="99" t="s">
        <v>229</v>
      </c>
      <c r="X71" s="85" t="str">
        <f t="shared" ref="X71:Z71" si="162">if(countifs({P$2:P$4;P$7:P$9;P$12:P$14;P$17:P$19;P$22:P$24;P$27:P$29;P$32:P$34},$W71)=0,"",countifs({P$2:P$4;P$7:P$9;P$12:P$14;P$17:P$19;P$22:P$24;P$27:P$29;P$32:P$34},$W71))</f>
        <v/>
      </c>
      <c r="Y71" s="86" t="str">
        <f t="shared" si="162"/>
        <v/>
      </c>
      <c r="Z71" s="87" t="str">
        <f t="shared" si="162"/>
        <v/>
      </c>
      <c r="AA71" s="92" t="str">
        <f t="shared" si="17"/>
        <v/>
      </c>
      <c r="AB71" s="81" t="str">
        <f t="shared" si="35"/>
        <v>kava1ys70jvnajkv88529ys6urjcyle3k2j9r24g6a7</v>
      </c>
      <c r="AC71" s="81">
        <f t="shared" si="18"/>
        <v>101085199</v>
      </c>
      <c r="AD71" s="81">
        <f t="shared" si="19"/>
        <v>0</v>
      </c>
      <c r="AE71" s="2"/>
      <c r="AF71" s="99" t="s">
        <v>229</v>
      </c>
      <c r="AG71" s="2" t="str">
        <f t="shared" ref="AG71:AI71" si="163">if(countifs({U$2:U$4;U$7:U$9;U$12:U$14;U$17:U$19;U$22:U$24;U$27:U$29;U$32:U$34},$AF71)=0,"",countifs({U$2:U$4;U$7:U$9;U$12:U$14;U$17:U$19;U$22:U$24;U$27:U$29;U$32:U$34},$AF71))</f>
        <v/>
      </c>
      <c r="AH71" s="2" t="str">
        <f t="shared" si="163"/>
        <v/>
      </c>
      <c r="AI71" s="2" t="str">
        <f t="shared" si="163"/>
        <v/>
      </c>
      <c r="AJ71" s="80" t="str">
        <f t="shared" si="21"/>
        <v/>
      </c>
      <c r="AK71" s="81" t="str">
        <f t="shared" si="22"/>
        <v>kava1ys70jvnajkv88529ys6urjcyle3k2j9r24g6a7</v>
      </c>
      <c r="AL71" s="81">
        <f t="shared" si="23"/>
        <v>101085199</v>
      </c>
      <c r="AM71" s="81">
        <f t="shared" si="24"/>
        <v>0</v>
      </c>
      <c r="AN71" s="127">
        <f t="shared" si="25"/>
        <v>0</v>
      </c>
      <c r="AO71" s="42" t="s">
        <v>229</v>
      </c>
      <c r="AP71" s="2" t="str">
        <f t="shared" ref="AP71:AR71" si="164">if(countifs({AP$2:AP$4;AP$7:AP$9;AP$12:AP$14;AP$17:AP$19;AP$22:AP$24;AP$27:AP$29;AP$32:AP$34},$AO71)=0,"",countifs({AP$2:AP$4;AP$7:AP$9;AP$12:AP$14;AP$17:AP$19;AP$22:AP$24;AP$27:AP$29;AP$32:AP$34},$AO71))</f>
        <v/>
      </c>
      <c r="AQ71" s="2" t="str">
        <f t="shared" si="164"/>
        <v/>
      </c>
      <c r="AR71" s="2" t="str">
        <f t="shared" si="164"/>
        <v/>
      </c>
      <c r="AS71" s="80" t="str">
        <f t="shared" si="27"/>
        <v/>
      </c>
      <c r="AT71" s="81" t="str">
        <f t="shared" si="134"/>
        <v>kava1ys70jvnajkv88529ys6urjcyle3k2j9r24g6a7</v>
      </c>
      <c r="AU71" s="81">
        <f t="shared" si="128"/>
        <v>101085199</v>
      </c>
      <c r="AV71" s="81">
        <f t="shared" si="30"/>
        <v>0</v>
      </c>
      <c r="AW71" s="127">
        <f t="shared" si="31"/>
        <v>0</v>
      </c>
    </row>
    <row r="72">
      <c r="A72" s="46"/>
      <c r="B72" s="102"/>
      <c r="C72" s="102"/>
      <c r="E72" s="42" t="s">
        <v>231</v>
      </c>
      <c r="F72" s="78" t="str">
        <f t="shared" ref="F72:H72" si="165">if(countifs({F$2:F$4;F$7:F$9;F$12:F$14;F$17:F$19;F$22:F$24;F$27:F$29;F$32:F$34},$E72)=0,,countifs({F$2:F$4;F$7:F$9;F$12:F$14;F$17:F$19;F$22:F$24;F$27:F$29;F$32:F$34},$E72))</f>
        <v/>
      </c>
      <c r="G72" s="78" t="str">
        <f t="shared" si="165"/>
        <v/>
      </c>
      <c r="H72" s="78" t="str">
        <f t="shared" si="165"/>
        <v/>
      </c>
      <c r="I72" s="89" t="str">
        <f t="shared" si="7"/>
        <v/>
      </c>
      <c r="J72" s="81" t="str">
        <f t="shared" si="8"/>
        <v>kava17xgr7s4glrrk7a4yrjpky34zwnejhq7fryytf9</v>
      </c>
      <c r="K72" s="81">
        <f t="shared" si="9"/>
        <v>1050080164</v>
      </c>
      <c r="L72" s="81">
        <f t="shared" si="10"/>
        <v>0</v>
      </c>
      <c r="N72" s="99" t="s">
        <v>231</v>
      </c>
      <c r="O72" s="35" t="str">
        <f t="shared" ref="O72:Q72" si="166">if(countifs({K$2:K$4;K$7:K$9;K$12:K$14;K$17:K$19;K$22:K$24;K$27:K$29;K$32:K$34},$N72)=0,"",countifs({K$2:K$4;K$7:K$9;K$12:K$14;K$17:K$19;K$22:K$24;K$27:K$29;K$32:K$34},$N72))</f>
        <v/>
      </c>
      <c r="P72" s="2" t="str">
        <f t="shared" si="166"/>
        <v/>
      </c>
      <c r="Q72" s="79" t="str">
        <f t="shared" si="166"/>
        <v/>
      </c>
      <c r="R72" s="80" t="str">
        <f t="shared" si="12"/>
        <v/>
      </c>
      <c r="S72" s="81" t="str">
        <f t="shared" si="13"/>
        <v>kava17xgr7s4glrrk7a4yrjpky34zwnejhq7fryytf9</v>
      </c>
      <c r="T72" s="81">
        <f t="shared" si="14"/>
        <v>1050080164</v>
      </c>
      <c r="U72" s="81">
        <f t="shared" si="15"/>
        <v>0</v>
      </c>
      <c r="V72" s="2"/>
      <c r="W72" s="99" t="s">
        <v>231</v>
      </c>
      <c r="X72" s="85" t="str">
        <f t="shared" ref="X72:Z72" si="167">if(countifs({P$2:P$4;P$7:P$9;P$12:P$14;P$17:P$19;P$22:P$24;P$27:P$29;P$32:P$34},$W72)=0,"",countifs({P$2:P$4;P$7:P$9;P$12:P$14;P$17:P$19;P$22:P$24;P$27:P$29;P$32:P$34},$W72))</f>
        <v/>
      </c>
      <c r="Y72" s="86" t="str">
        <f t="shared" si="167"/>
        <v/>
      </c>
      <c r="Z72" s="87" t="str">
        <f t="shared" si="167"/>
        <v/>
      </c>
      <c r="AA72" s="92" t="str">
        <f t="shared" si="17"/>
        <v/>
      </c>
      <c r="AB72" s="81" t="str">
        <f t="shared" si="35"/>
        <v>kava17xgr7s4glrrk7a4yrjpky34zwnejhq7fryytf9</v>
      </c>
      <c r="AC72" s="81">
        <f t="shared" si="18"/>
        <v>1050080164</v>
      </c>
      <c r="AD72" s="81">
        <f t="shared" si="19"/>
        <v>0</v>
      </c>
      <c r="AE72" s="2"/>
      <c r="AF72" s="99" t="s">
        <v>231</v>
      </c>
      <c r="AG72" s="2" t="str">
        <f t="shared" ref="AG72:AI72" si="168">if(countifs({U$2:U$4;U$7:U$9;U$12:U$14;U$17:U$19;U$22:U$24;U$27:U$29;U$32:U$34},$AF72)=0,"",countifs({U$2:U$4;U$7:U$9;U$12:U$14;U$17:U$19;U$22:U$24;U$27:U$29;U$32:U$34},$AF72))</f>
        <v/>
      </c>
      <c r="AH72" s="2">
        <f t="shared" si="168"/>
        <v>1</v>
      </c>
      <c r="AI72" s="2" t="str">
        <f t="shared" si="168"/>
        <v/>
      </c>
      <c r="AJ72" s="80">
        <f t="shared" si="21"/>
        <v>500</v>
      </c>
      <c r="AK72" s="81" t="str">
        <f t="shared" si="22"/>
        <v>kava17xgr7s4glrrk7a4yrjpky34zwnejhq7fryytf9</v>
      </c>
      <c r="AL72" s="81">
        <f t="shared" si="23"/>
        <v>1050080164</v>
      </c>
      <c r="AM72" s="81">
        <f t="shared" si="24"/>
        <v>0.1940993789</v>
      </c>
      <c r="AN72" s="127">
        <f t="shared" si="25"/>
        <v>0.1940993789</v>
      </c>
      <c r="AO72" s="42" t="s">
        <v>231</v>
      </c>
      <c r="AP72" s="2" t="str">
        <f t="shared" ref="AP72:AR72" si="169">if(countifs({AP$2:AP$4;AP$7:AP$9;AP$12:AP$14;AP$17:AP$19;AP$22:AP$24;AP$27:AP$29;AP$32:AP$34},$AO72)=0,"",countifs({AP$2:AP$4;AP$7:AP$9;AP$12:AP$14;AP$17:AP$19;AP$22:AP$24;AP$27:AP$29;AP$32:AP$34},$AO72))</f>
        <v/>
      </c>
      <c r="AQ72" s="2" t="str">
        <f t="shared" si="169"/>
        <v/>
      </c>
      <c r="AR72" s="2" t="str">
        <f t="shared" si="169"/>
        <v/>
      </c>
      <c r="AS72" s="80" t="str">
        <f t="shared" si="27"/>
        <v/>
      </c>
      <c r="AT72" s="81" t="str">
        <f t="shared" si="134"/>
        <v>kava17xgr7s4glrrk7a4yrjpky34zwnejhq7fryytf9</v>
      </c>
      <c r="AU72" s="81">
        <f t="shared" si="128"/>
        <v>1050080164</v>
      </c>
      <c r="AV72" s="81">
        <f t="shared" si="30"/>
        <v>0</v>
      </c>
      <c r="AW72" s="127">
        <f t="shared" si="31"/>
        <v>0.1940993789</v>
      </c>
    </row>
    <row r="73">
      <c r="A73" s="46"/>
      <c r="B73" s="102"/>
      <c r="C73" s="102"/>
      <c r="E73" s="42" t="s">
        <v>252</v>
      </c>
      <c r="F73" s="78">
        <f t="shared" ref="F73:H73" si="170">if(countifs({F$2:F$4;F$7:F$9;F$12:F$14;F$17:F$19;F$22:F$24;F$27:F$29;F$32:F$34},$E73)=0,,countifs({F$2:F$4;F$7:F$9;F$12:F$14;F$17:F$19;F$22:F$24;F$27:F$29;F$32:F$34},$E73))</f>
        <v>6</v>
      </c>
      <c r="G73" s="78">
        <f t="shared" si="170"/>
        <v>3</v>
      </c>
      <c r="H73" s="78">
        <f t="shared" si="170"/>
        <v>2</v>
      </c>
      <c r="I73" s="89">
        <f t="shared" si="7"/>
        <v>6300</v>
      </c>
      <c r="J73" s="81" t="str">
        <f t="shared" si="8"/>
        <v>kava10g2yq4zmvt0kqa5l8pzetxycc626wqn8xtqw7z</v>
      </c>
      <c r="K73" s="81">
        <f t="shared" si="9"/>
        <v>1199017764</v>
      </c>
      <c r="L73" s="81">
        <f t="shared" si="10"/>
        <v>2.317028319</v>
      </c>
      <c r="N73" s="99" t="s">
        <v>252</v>
      </c>
      <c r="O73" s="35">
        <f t="shared" ref="O73:Q73" si="171">if(countifs({K$2:K$4;K$7:K$9;K$12:K$14;K$17:K$19;K$22:K$24;K$27:K$29;K$32:K$34},$N73)=0,"",countifs({K$2:K$4;K$7:K$9;K$12:K$14;K$17:K$19;K$22:K$24;K$27:K$29;K$32:K$34},$N73))</f>
        <v>9</v>
      </c>
      <c r="P73" s="2">
        <f t="shared" si="171"/>
        <v>5</v>
      </c>
      <c r="Q73" s="79">
        <f t="shared" si="171"/>
        <v>1</v>
      </c>
      <c r="R73" s="80">
        <f t="shared" si="12"/>
        <v>9100</v>
      </c>
      <c r="S73" s="81" t="str">
        <f t="shared" si="13"/>
        <v>kava10g2yq4zmvt0kqa5l8pzetxycc626wqn8xtqw7z</v>
      </c>
      <c r="T73" s="81">
        <f t="shared" si="14"/>
        <v>1199017764</v>
      </c>
      <c r="U73" s="81">
        <f t="shared" si="15"/>
        <v>3.018242123</v>
      </c>
      <c r="V73" s="2"/>
      <c r="W73" s="99" t="s">
        <v>252</v>
      </c>
      <c r="X73" s="85">
        <f t="shared" ref="X73:Z73" si="172">if(countifs({P$2:P$4;P$7:P$9;P$12:P$14;P$17:P$19;P$22:P$24;P$27:P$29;P$32:P$34},$W73)=0,"",countifs({P$2:P$4;P$7:P$9;P$12:P$14;P$17:P$19;P$22:P$24;P$27:P$29;P$32:P$34},$W73))</f>
        <v>10</v>
      </c>
      <c r="Y73" s="86">
        <f t="shared" si="172"/>
        <v>2</v>
      </c>
      <c r="Z73" s="87">
        <f t="shared" si="172"/>
        <v>1</v>
      </c>
      <c r="AA73" s="92">
        <f t="shared" si="17"/>
        <v>8300</v>
      </c>
      <c r="AB73" s="81" t="str">
        <f t="shared" si="35"/>
        <v>kava10g2yq4zmvt0kqa5l8pzetxycc626wqn8xtqw7z</v>
      </c>
      <c r="AC73" s="81">
        <f t="shared" si="18"/>
        <v>1199017764</v>
      </c>
      <c r="AD73" s="81">
        <f t="shared" si="19"/>
        <v>2.905145257</v>
      </c>
      <c r="AE73" s="2"/>
      <c r="AF73" s="99" t="s">
        <v>252</v>
      </c>
      <c r="AG73" s="2">
        <f t="shared" ref="AG73:AI73" si="173">if(countifs({U$2:U$4;U$7:U$9;U$12:U$14;U$17:U$19;U$22:U$24;U$27:U$29;U$32:U$34},$AF73)=0,"",countifs({U$2:U$4;U$7:U$9;U$12:U$14;U$17:U$19;U$22:U$24;U$27:U$29;U$32:U$34},$AF73))</f>
        <v>11</v>
      </c>
      <c r="AH73" s="2">
        <f t="shared" si="173"/>
        <v>1</v>
      </c>
      <c r="AI73" s="2">
        <f t="shared" si="173"/>
        <v>3</v>
      </c>
      <c r="AJ73" s="80">
        <f t="shared" si="21"/>
        <v>9100</v>
      </c>
      <c r="AK73" s="81" t="str">
        <f t="shared" si="22"/>
        <v>kava10g2yq4zmvt0kqa5l8pzetxycc626wqn8xtqw7z</v>
      </c>
      <c r="AL73" s="81">
        <f t="shared" si="23"/>
        <v>1199017764</v>
      </c>
      <c r="AM73" s="81">
        <f t="shared" si="24"/>
        <v>3.532608696</v>
      </c>
      <c r="AN73" s="127">
        <f t="shared" si="25"/>
        <v>11.77302439</v>
      </c>
      <c r="AO73" s="42" t="s">
        <v>252</v>
      </c>
      <c r="AP73" s="2">
        <f t="shared" ref="AP73:AR73" si="174">if(countifs({AP$2:AP$4;AP$7:AP$9;AP$12:AP$14;AP$17:AP$19;AP$22:AP$24;AP$27:AP$29;AP$32:AP$34},$AO73)=0,"",countifs({AP$2:AP$4;AP$7:AP$9;AP$12:AP$14;AP$17:AP$19;AP$22:AP$24;AP$27:AP$29;AP$32:AP$34},$AO73))</f>
        <v>7</v>
      </c>
      <c r="AQ73" s="2">
        <f t="shared" si="174"/>
        <v>1</v>
      </c>
      <c r="AR73" s="2">
        <f t="shared" si="174"/>
        <v>4</v>
      </c>
      <c r="AS73" s="80">
        <f t="shared" si="27"/>
        <v>6600</v>
      </c>
      <c r="AT73" s="81" t="str">
        <f t="shared" si="134"/>
        <v>kava10g2yq4zmvt0kqa5l8pzetxycc626wqn8xtqw7z</v>
      </c>
      <c r="AU73" s="81">
        <f t="shared" si="128"/>
        <v>1199017764</v>
      </c>
      <c r="AV73" s="81">
        <f t="shared" si="30"/>
        <v>2.255639098</v>
      </c>
      <c r="AW73" s="127">
        <f t="shared" si="31"/>
        <v>14.02866349</v>
      </c>
    </row>
    <row r="74">
      <c r="A74" s="46"/>
      <c r="B74" s="102"/>
      <c r="C74" s="102"/>
      <c r="E74" s="38" t="s">
        <v>281</v>
      </c>
      <c r="F74" s="78" t="str">
        <f t="shared" ref="F74:H74" si="175">if(countifs({F$2:F$4;F$7:F$9;F$12:F$14;F$17:F$19;F$22:F$24;F$27:F$29;F$32:F$34},$E74)=0,,countifs({F$2:F$4;F$7:F$9;F$12:F$14;F$17:F$19;F$22:F$24;F$27:F$29;F$32:F$34},$E74))</f>
        <v/>
      </c>
      <c r="G74" s="78" t="str">
        <f t="shared" si="175"/>
        <v/>
      </c>
      <c r="H74" s="78" t="str">
        <f t="shared" si="175"/>
        <v/>
      </c>
      <c r="I74" s="89" t="str">
        <f t="shared" si="7"/>
        <v/>
      </c>
      <c r="J74" s="81" t="str">
        <f t="shared" si="8"/>
        <v>kava1ys70jvnajkv88529ys6urjcyle3k2j9r24g6a7</v>
      </c>
      <c r="K74" s="81">
        <f t="shared" si="9"/>
        <v>101994630</v>
      </c>
      <c r="L74" s="81">
        <f t="shared" si="10"/>
        <v>0</v>
      </c>
      <c r="N74" s="154" t="s">
        <v>281</v>
      </c>
      <c r="O74" s="35" t="str">
        <f t="shared" ref="O74:Q74" si="176">if(countifs({K$2:K$4;K$7:K$9;K$12:K$14;K$17:K$19;K$22:K$24;K$27:K$29;K$32:K$34},$N74)=0,"",countifs({K$2:K$4;K$7:K$9;K$12:K$14;K$17:K$19;K$22:K$24;K$27:K$29;K$32:K$34},$N74))</f>
        <v/>
      </c>
      <c r="P74" s="2" t="str">
        <f t="shared" si="176"/>
        <v/>
      </c>
      <c r="Q74" s="79" t="str">
        <f t="shared" si="176"/>
        <v/>
      </c>
      <c r="R74" s="80" t="str">
        <f t="shared" si="12"/>
        <v/>
      </c>
      <c r="S74" s="81" t="str">
        <f t="shared" si="13"/>
        <v>kava1ys70jvnajkv88529ys6urjcyle3k2j9r24g6a7</v>
      </c>
      <c r="T74" s="81">
        <f t="shared" si="14"/>
        <v>101994630</v>
      </c>
      <c r="U74" s="81">
        <f t="shared" si="15"/>
        <v>0</v>
      </c>
      <c r="V74" s="2"/>
      <c r="W74" s="154" t="s">
        <v>281</v>
      </c>
      <c r="X74" s="85" t="str">
        <f t="shared" ref="X74:Z74" si="177">if(countifs({P$2:P$4;P$7:P$9;P$12:P$14;P$17:P$19;P$22:P$24;P$27:P$29;P$32:P$34},$W74)=0,"",countifs({P$2:P$4;P$7:P$9;P$12:P$14;P$17:P$19;P$22:P$24;P$27:P$29;P$32:P$34},$W74))</f>
        <v/>
      </c>
      <c r="Y74" s="86" t="str">
        <f t="shared" si="177"/>
        <v/>
      </c>
      <c r="Z74" s="87" t="str">
        <f t="shared" si="177"/>
        <v/>
      </c>
      <c r="AA74" s="92" t="str">
        <f t="shared" si="17"/>
        <v/>
      </c>
      <c r="AB74" s="81" t="str">
        <f t="shared" si="35"/>
        <v>kava1ys70jvnajkv88529ys6urjcyle3k2j9r24g6a7</v>
      </c>
      <c r="AC74" s="81">
        <f t="shared" si="18"/>
        <v>101994630</v>
      </c>
      <c r="AD74" s="81">
        <f t="shared" si="19"/>
        <v>0</v>
      </c>
      <c r="AE74" s="2"/>
      <c r="AF74" s="154" t="s">
        <v>281</v>
      </c>
      <c r="AG74" s="2" t="str">
        <f t="shared" ref="AG74:AI74" si="178">if(countifs({U$2:U$4;U$7:U$9;U$12:U$14;U$17:U$19;U$22:U$24;U$27:U$29;U$32:U$34},$AF74)=0,"",countifs({U$2:U$4;U$7:U$9;U$12:U$14;U$17:U$19;U$22:U$24;U$27:U$29;U$32:U$34},$AF74))</f>
        <v/>
      </c>
      <c r="AH74" s="2" t="str">
        <f t="shared" si="178"/>
        <v/>
      </c>
      <c r="AI74" s="2" t="str">
        <f t="shared" si="178"/>
        <v/>
      </c>
      <c r="AJ74" s="80" t="str">
        <f t="shared" si="21"/>
        <v/>
      </c>
      <c r="AK74" s="81" t="str">
        <f t="shared" si="22"/>
        <v>kava1ys70jvnajkv88529ys6urjcyle3k2j9r24g6a7</v>
      </c>
      <c r="AL74" s="81">
        <f t="shared" si="23"/>
        <v>101994630</v>
      </c>
      <c r="AM74" s="81">
        <f t="shared" si="24"/>
        <v>0</v>
      </c>
      <c r="AN74" s="127">
        <f t="shared" si="25"/>
        <v>0</v>
      </c>
      <c r="AO74" s="38" t="s">
        <v>281</v>
      </c>
      <c r="AP74" s="2" t="str">
        <f t="shared" ref="AP74:AR74" si="179">if(countifs({AP$2:AP$4;AP$7:AP$9;AP$12:AP$14;AP$17:AP$19;AP$22:AP$24;AP$27:AP$29;AP$32:AP$34},$AO74)=0,"",countifs({AP$2:AP$4;AP$7:AP$9;AP$12:AP$14;AP$17:AP$19;AP$22:AP$24;AP$27:AP$29;AP$32:AP$34},$AO74))</f>
        <v/>
      </c>
      <c r="AQ74" s="2" t="str">
        <f t="shared" si="179"/>
        <v/>
      </c>
      <c r="AR74" s="2" t="str">
        <f t="shared" si="179"/>
        <v/>
      </c>
      <c r="AS74" s="80" t="str">
        <f t="shared" si="27"/>
        <v/>
      </c>
      <c r="AT74" s="81" t="str">
        <f t="shared" si="134"/>
        <v>kava1ys70jvnajkv88529ys6urjcyle3k2j9r24g6a7</v>
      </c>
      <c r="AU74" s="81">
        <f t="shared" si="128"/>
        <v>101994630</v>
      </c>
      <c r="AV74" s="81">
        <f t="shared" si="30"/>
        <v>0</v>
      </c>
      <c r="AW74" s="127">
        <f t="shared" si="31"/>
        <v>0</v>
      </c>
    </row>
    <row r="75">
      <c r="A75" s="46"/>
      <c r="B75" s="102"/>
      <c r="C75" s="102"/>
      <c r="E75" s="42" t="s">
        <v>389</v>
      </c>
      <c r="F75" s="78" t="str">
        <f t="shared" ref="F75:H75" si="180">if(countifs({F$2:F$4;F$7:F$9;F$12:F$14;F$17:F$19;F$22:F$24;F$27:F$29;F$32:F$34},$E75)=0,,countifs({F$2:F$4;F$7:F$9;F$12:F$14;F$17:F$19;F$22:F$24;F$27:F$29;F$32:F$34},$E75))</f>
        <v/>
      </c>
      <c r="G75" s="78" t="str">
        <f t="shared" si="180"/>
        <v/>
      </c>
      <c r="H75" s="78" t="str">
        <f t="shared" si="180"/>
        <v/>
      </c>
      <c r="I75" s="89" t="str">
        <f t="shared" si="7"/>
        <v/>
      </c>
      <c r="J75" s="81" t="str">
        <f t="shared" si="8"/>
        <v>kava1evdrufvnvm4zjsy2uplnrr5cjuauc27fxl6j0t</v>
      </c>
      <c r="K75" s="81">
        <f t="shared" si="9"/>
        <v>1164959754</v>
      </c>
      <c r="L75" s="81">
        <f t="shared" si="10"/>
        <v>0</v>
      </c>
      <c r="N75" s="99" t="s">
        <v>389</v>
      </c>
      <c r="O75" s="35" t="str">
        <f t="shared" ref="O75:Q75" si="181">if(countifs({K$2:K$4;K$7:K$9;K$12:K$14;K$17:K$19;K$22:K$24;K$27:K$29;K$32:K$34},$N75)=0,"",countifs({K$2:K$4;K$7:K$9;K$12:K$14;K$17:K$19;K$22:K$24;K$27:K$29;K$32:K$34},$N75))</f>
        <v/>
      </c>
      <c r="P75" s="2" t="str">
        <f t="shared" si="181"/>
        <v/>
      </c>
      <c r="Q75" s="79" t="str">
        <f t="shared" si="181"/>
        <v/>
      </c>
      <c r="R75" s="80" t="str">
        <f t="shared" si="12"/>
        <v/>
      </c>
      <c r="S75" s="81" t="str">
        <f t="shared" si="13"/>
        <v>kava1evdrufvnvm4zjsy2uplnrr5cjuauc27fxl6j0t</v>
      </c>
      <c r="T75" s="81">
        <f t="shared" si="14"/>
        <v>1164959754</v>
      </c>
      <c r="U75" s="81">
        <f t="shared" si="15"/>
        <v>0</v>
      </c>
      <c r="V75" s="2"/>
      <c r="W75" s="99" t="s">
        <v>389</v>
      </c>
      <c r="X75" s="85" t="str">
        <f t="shared" ref="X75:Z75" si="182">if(countifs({P$2:P$4;P$7:P$9;P$12:P$14;P$17:P$19;P$22:P$24;P$27:P$29;P$32:P$34},$W75)=0,"",countifs({P$2:P$4;P$7:P$9;P$12:P$14;P$17:P$19;P$22:P$24;P$27:P$29;P$32:P$34},$W75))</f>
        <v/>
      </c>
      <c r="Y75" s="86" t="str">
        <f t="shared" si="182"/>
        <v/>
      </c>
      <c r="Z75" s="87" t="str">
        <f t="shared" si="182"/>
        <v/>
      </c>
      <c r="AA75" s="80" t="str">
        <f t="shared" si="17"/>
        <v/>
      </c>
      <c r="AB75" s="81" t="str">
        <f t="shared" si="35"/>
        <v>kava1evdrufvnvm4zjsy2uplnrr5cjuauc27fxl6j0t</v>
      </c>
      <c r="AC75" s="81">
        <f t="shared" si="18"/>
        <v>1164959754</v>
      </c>
      <c r="AD75" s="81">
        <f t="shared" si="19"/>
        <v>0</v>
      </c>
      <c r="AE75" s="2"/>
      <c r="AF75" s="99" t="s">
        <v>389</v>
      </c>
      <c r="AG75" s="2" t="str">
        <f t="shared" ref="AG75:AI75" si="183">if(countifs({U$2:U$4;U$7:U$9;U$12:U$14;U$17:U$19;U$22:U$24;U$27:U$29;U$32:U$34},$AF75)=0,"",countifs({U$2:U$4;U$7:U$9;U$12:U$14;U$17:U$19;U$22:U$24;U$27:U$29;U$32:U$34},$AF75))</f>
        <v/>
      </c>
      <c r="AH75" s="2" t="str">
        <f t="shared" si="183"/>
        <v/>
      </c>
      <c r="AI75" s="2" t="str">
        <f t="shared" si="183"/>
        <v/>
      </c>
      <c r="AJ75" s="80" t="str">
        <f t="shared" si="21"/>
        <v/>
      </c>
      <c r="AK75" s="81" t="str">
        <f t="shared" si="22"/>
        <v>kava1evdrufvnvm4zjsy2uplnrr5cjuauc27fxl6j0t</v>
      </c>
      <c r="AL75" s="81">
        <f t="shared" si="23"/>
        <v>1164959754</v>
      </c>
      <c r="AM75" s="81">
        <f t="shared" si="24"/>
        <v>0</v>
      </c>
      <c r="AN75" s="127">
        <f t="shared" si="25"/>
        <v>0</v>
      </c>
      <c r="AO75" s="42" t="s">
        <v>389</v>
      </c>
      <c r="AP75" s="2" t="str">
        <f t="shared" ref="AP75:AR75" si="184">if(countifs({AP$2:AP$4;AP$7:AP$9;AP$12:AP$14;AP$17:AP$19;AP$22:AP$24;AP$27:AP$29;AP$32:AP$34},$AO75)=0,"",countifs({AP$2:AP$4;AP$7:AP$9;AP$12:AP$14;AP$17:AP$19;AP$22:AP$24;AP$27:AP$29;AP$32:AP$34},$AO75))</f>
        <v/>
      </c>
      <c r="AQ75" s="2" t="str">
        <f t="shared" si="184"/>
        <v/>
      </c>
      <c r="AR75" s="2" t="str">
        <f t="shared" si="184"/>
        <v/>
      </c>
      <c r="AS75" s="80" t="str">
        <f t="shared" si="27"/>
        <v/>
      </c>
      <c r="AT75" s="81" t="str">
        <f t="shared" si="134"/>
        <v>kava1evdrufvnvm4zjsy2uplnrr5cjuauc27fxl6j0t</v>
      </c>
      <c r="AU75" s="81">
        <f t="shared" si="128"/>
        <v>1164959754</v>
      </c>
      <c r="AV75" s="81">
        <f t="shared" si="30"/>
        <v>0</v>
      </c>
      <c r="AW75" s="127">
        <f t="shared" si="31"/>
        <v>0</v>
      </c>
    </row>
    <row r="76">
      <c r="A76" s="46"/>
      <c r="B76" s="102"/>
      <c r="C76" s="102"/>
      <c r="E76" s="38" t="s">
        <v>388</v>
      </c>
      <c r="F76" s="78" t="str">
        <f t="shared" ref="F76:H76" si="185">if(countifs({F$2:F$4;F$7:F$9;F$12:F$14;F$17:F$19;F$22:F$24;F$27:F$29;F$32:F$34},$E76)=0,,countifs({F$2:F$4;F$7:F$9;F$12:F$14;F$17:F$19;F$22:F$24;F$27:F$29;F$32:F$34},$E76))</f>
        <v/>
      </c>
      <c r="G76" s="78" t="str">
        <f t="shared" si="185"/>
        <v/>
      </c>
      <c r="H76" s="78" t="str">
        <f t="shared" si="185"/>
        <v/>
      </c>
      <c r="I76" s="89" t="str">
        <f t="shared" si="7"/>
        <v/>
      </c>
      <c r="J76" s="81" t="str">
        <f t="shared" si="8"/>
        <v>kava16lmseu3ufkg3ec2xuulnmkdtq8phn60kz0a57r</v>
      </c>
      <c r="K76" s="81" t="str">
        <f t="shared" si="9"/>
        <v>985582dbda83bd88</v>
      </c>
      <c r="L76" s="81">
        <f t="shared" si="10"/>
        <v>0</v>
      </c>
      <c r="M76" s="2"/>
      <c r="N76" s="154" t="s">
        <v>388</v>
      </c>
      <c r="O76" s="35" t="str">
        <f t="shared" ref="O76:Q76" si="186">if(countifs({K$2:K$4;K$7:K$9;K$12:K$14;K$17:K$19;K$22:K$24;K$27:K$29;K$32:K$34},$N76)=0,"",countifs({K$2:K$4;K$7:K$9;K$12:K$14;K$17:K$19;K$22:K$24;K$27:K$29;K$32:K$34},$N76))</f>
        <v/>
      </c>
      <c r="P76" s="2" t="str">
        <f t="shared" si="186"/>
        <v/>
      </c>
      <c r="Q76" s="79" t="str">
        <f t="shared" si="186"/>
        <v/>
      </c>
      <c r="R76" s="80" t="str">
        <f t="shared" si="12"/>
        <v/>
      </c>
      <c r="S76" s="81" t="str">
        <f t="shared" si="13"/>
        <v>kava16lmseu3ufkg3ec2xuulnmkdtq8phn60kz0a57r</v>
      </c>
      <c r="T76" s="81" t="str">
        <f t="shared" si="14"/>
        <v>985582dbda83bd88</v>
      </c>
      <c r="U76" s="81">
        <f t="shared" si="15"/>
        <v>0</v>
      </c>
      <c r="V76" s="2"/>
      <c r="W76" s="154" t="s">
        <v>388</v>
      </c>
      <c r="X76" s="85" t="str">
        <f t="shared" ref="X76:Z76" si="187">if(countifs({P$2:P$4;P$7:P$9;P$12:P$14;P$17:P$19;P$22:P$24;P$27:P$29;P$32:P$34},$W76)=0,"",countifs({P$2:P$4;P$7:P$9;P$12:P$14;P$17:P$19;P$22:P$24;P$27:P$29;P$32:P$34},$W76))</f>
        <v/>
      </c>
      <c r="Y76" s="86" t="str">
        <f t="shared" si="187"/>
        <v/>
      </c>
      <c r="Z76" s="87" t="str">
        <f t="shared" si="187"/>
        <v/>
      </c>
      <c r="AA76" s="80" t="str">
        <f t="shared" si="17"/>
        <v/>
      </c>
      <c r="AB76" s="81" t="str">
        <f t="shared" si="35"/>
        <v>kava16lmseu3ufkg3ec2xuulnmkdtq8phn60kz0a57r</v>
      </c>
      <c r="AC76" s="81" t="str">
        <f t="shared" si="18"/>
        <v>985582dbda83bd88</v>
      </c>
      <c r="AD76" s="81">
        <f t="shared" si="19"/>
        <v>0</v>
      </c>
      <c r="AE76" s="2"/>
      <c r="AF76" s="154" t="s">
        <v>388</v>
      </c>
      <c r="AG76" s="2" t="str">
        <f t="shared" ref="AG76:AI76" si="188">if(countifs({U$2:U$4;U$7:U$9;U$12:U$14;U$17:U$19;U$22:U$24;U$27:U$29;U$32:U$34},$AF76)=0,"",countifs({U$2:U$4;U$7:U$9;U$12:U$14;U$17:U$19;U$22:U$24;U$27:U$29;U$32:U$34},$AF76))</f>
        <v/>
      </c>
      <c r="AH76" s="2" t="str">
        <f t="shared" si="188"/>
        <v/>
      </c>
      <c r="AI76" s="2" t="str">
        <f t="shared" si="188"/>
        <v/>
      </c>
      <c r="AJ76" s="80" t="str">
        <f t="shared" si="21"/>
        <v/>
      </c>
      <c r="AK76" s="81" t="str">
        <f t="shared" si="22"/>
        <v>kava16lmseu3ufkg3ec2xuulnmkdtq8phn60kz0a57r</v>
      </c>
      <c r="AL76" s="81" t="str">
        <f t="shared" si="23"/>
        <v>985582dbda83bd88</v>
      </c>
      <c r="AM76" s="81">
        <f t="shared" si="24"/>
        <v>0</v>
      </c>
      <c r="AN76" s="127">
        <f t="shared" si="25"/>
        <v>0</v>
      </c>
      <c r="AO76" s="38" t="s">
        <v>388</v>
      </c>
      <c r="AP76" s="2" t="str">
        <f t="shared" ref="AP76:AR76" si="189">if(countifs({AP$2:AP$4;AP$7:AP$9;AP$12:AP$14;AP$17:AP$19;AP$22:AP$24;AP$27:AP$29;AP$32:AP$34},$AO76)=0,"",countifs({AP$2:AP$4;AP$7:AP$9;AP$12:AP$14;AP$17:AP$19;AP$22:AP$24;AP$27:AP$29;AP$32:AP$34},$AO76))</f>
        <v/>
      </c>
      <c r="AQ76" s="2" t="str">
        <f t="shared" si="189"/>
        <v/>
      </c>
      <c r="AR76" s="2" t="str">
        <f t="shared" si="189"/>
        <v/>
      </c>
      <c r="AS76" s="80" t="str">
        <f t="shared" si="27"/>
        <v/>
      </c>
      <c r="AT76" s="81" t="str">
        <f t="shared" si="134"/>
        <v>kava16lmseu3ufkg3ec2xuulnmkdtq8phn60kz0a57r</v>
      </c>
      <c r="AU76" s="81" t="str">
        <f t="shared" si="128"/>
        <v>985582dbda83bd88</v>
      </c>
      <c r="AV76" s="81">
        <f t="shared" si="30"/>
        <v>0</v>
      </c>
      <c r="AW76" s="127">
        <f t="shared" si="31"/>
        <v>0</v>
      </c>
    </row>
    <row r="77">
      <c r="A77" s="46"/>
      <c r="B77" s="102"/>
      <c r="C77" s="102"/>
      <c r="E77" s="42" t="s">
        <v>387</v>
      </c>
      <c r="F77" s="78" t="str">
        <f t="shared" ref="F77:H77" si="190">if(countifs({F$2:F$4;F$7:F$9;F$12:F$14;F$17:F$19;F$22:F$24;F$27:F$29;F$32:F$34},$E77)=0,,countifs({F$2:F$4;F$7:F$9;F$12:F$14;F$17:F$19;F$22:F$24;F$27:F$29;F$32:F$34},$E77))</f>
        <v/>
      </c>
      <c r="G77" s="78" t="str">
        <f t="shared" si="190"/>
        <v/>
      </c>
      <c r="H77" s="78" t="str">
        <f t="shared" si="190"/>
        <v/>
      </c>
      <c r="I77" s="89" t="str">
        <f t="shared" si="7"/>
        <v/>
      </c>
      <c r="J77" s="81" t="str">
        <f t="shared" si="8"/>
        <v>kava16lmseu3ufkg3ec2xuulnmkdtq8phn60kz0a57r</v>
      </c>
      <c r="K77" s="81" t="str">
        <f t="shared" si="9"/>
        <v>e4324a84f0df5f8c</v>
      </c>
      <c r="L77" s="81">
        <f t="shared" si="10"/>
        <v>0</v>
      </c>
      <c r="M77" s="2"/>
      <c r="N77" s="99" t="s">
        <v>387</v>
      </c>
      <c r="O77" s="35" t="str">
        <f t="shared" ref="O77:Q77" si="191">if(countifs({K$2:K$4;K$7:K$9;K$12:K$14;K$17:K$19;K$22:K$24;K$27:K$29;K$32:K$34},$N77)=0,"",countifs({K$2:K$4;K$7:K$9;K$12:K$14;K$17:K$19;K$22:K$24;K$27:K$29;K$32:K$34},$N77))</f>
        <v/>
      </c>
      <c r="P77" s="2" t="str">
        <f t="shared" si="191"/>
        <v/>
      </c>
      <c r="Q77" s="79" t="str">
        <f t="shared" si="191"/>
        <v/>
      </c>
      <c r="R77" s="80" t="str">
        <f t="shared" si="12"/>
        <v/>
      </c>
      <c r="S77" s="81" t="str">
        <f t="shared" si="13"/>
        <v>kava16lmseu3ufkg3ec2xuulnmkdtq8phn60kz0a57r</v>
      </c>
      <c r="T77" s="81" t="str">
        <f t="shared" si="14"/>
        <v>e4324a84f0df5f8c</v>
      </c>
      <c r="U77" s="81">
        <f t="shared" si="15"/>
        <v>0</v>
      </c>
      <c r="V77" s="2"/>
      <c r="W77" s="99" t="s">
        <v>387</v>
      </c>
      <c r="X77" s="85" t="str">
        <f t="shared" ref="X77:Z77" si="192">if(countifs({P$2:P$4;P$7:P$9;P$12:P$14;P$17:P$19;P$22:P$24;P$27:P$29;P$32:P$34},$W77)=0,"",countifs({P$2:P$4;P$7:P$9;P$12:P$14;P$17:P$19;P$22:P$24;P$27:P$29;P$32:P$34},$W77))</f>
        <v/>
      </c>
      <c r="Y77" s="86" t="str">
        <f t="shared" si="192"/>
        <v/>
      </c>
      <c r="Z77" s="87" t="str">
        <f t="shared" si="192"/>
        <v/>
      </c>
      <c r="AA77" s="80" t="str">
        <f t="shared" si="17"/>
        <v/>
      </c>
      <c r="AB77" s="81" t="str">
        <f t="shared" si="35"/>
        <v>kava16lmseu3ufkg3ec2xuulnmkdtq8phn60kz0a57r</v>
      </c>
      <c r="AC77" s="81" t="str">
        <f t="shared" si="18"/>
        <v>e4324a84f0df5f8c</v>
      </c>
      <c r="AD77" s="81">
        <f t="shared" si="19"/>
        <v>0</v>
      </c>
      <c r="AE77" s="2"/>
      <c r="AF77" s="99" t="s">
        <v>387</v>
      </c>
      <c r="AG77" s="2" t="str">
        <f t="shared" ref="AG77:AG90" si="198">if(countifs({U$3:U$4;U$7:U$9;U$12:U$14;U$17:U$19;U$22:U$24;U$27:U$29;U$32:U$34},$AF77)=0,"",countifs({U$3:U$4;U$7:U$9;U$12:U$14;U$17:U$19;U$22:U$24;U$27:U$29;U$32:U$34},$AF77))</f>
        <v/>
      </c>
      <c r="AH77" s="2" t="str">
        <f t="shared" ref="AH77:AI77" si="193">if(countifs({V$2:V$4;V$7:V$9;V$12:V$14;V$17:V$19;V$22:V$24;V$27:V$29;V$32:V$34},$AF77)=0,"",countifs({V$2:V$4;V$7:V$9;V$12:V$14;V$17:V$19;V$22:V$24;V$27:V$29;V$32:V$34},$AF77))</f>
        <v/>
      </c>
      <c r="AI77" s="2" t="str">
        <f t="shared" si="193"/>
        <v/>
      </c>
      <c r="AJ77" s="80" t="str">
        <f t="shared" si="21"/>
        <v/>
      </c>
      <c r="AK77" s="81" t="str">
        <f t="shared" si="22"/>
        <v>kava16lmseu3ufkg3ec2xuulnmkdtq8phn60kz0a57r</v>
      </c>
      <c r="AL77" s="81" t="str">
        <f t="shared" si="23"/>
        <v>e4324a84f0df5f8c</v>
      </c>
      <c r="AM77" s="81">
        <f t="shared" si="24"/>
        <v>0</v>
      </c>
      <c r="AN77" s="127">
        <f t="shared" si="25"/>
        <v>0</v>
      </c>
      <c r="AO77" s="42" t="s">
        <v>387</v>
      </c>
      <c r="AP77" s="2" t="str">
        <f t="shared" ref="AP77:AR77" si="194">if(countifs({AP$2:AP$4;AP$7:AP$9;AP$12:AP$14;AP$17:AP$19;AP$22:AP$24;AP$27:AP$29;AP$32:AP$34},$AO77)=0,"",countifs({AP$2:AP$4;AP$7:AP$9;AP$12:AP$14;AP$17:AP$19;AP$22:AP$24;AP$27:AP$29;AP$32:AP$34},$AO77))</f>
        <v/>
      </c>
      <c r="AQ77" s="2" t="str">
        <f t="shared" si="194"/>
        <v/>
      </c>
      <c r="AR77" s="2">
        <f t="shared" si="194"/>
        <v>1</v>
      </c>
      <c r="AS77" s="80">
        <f t="shared" si="27"/>
        <v>300</v>
      </c>
      <c r="AT77" s="81" t="str">
        <f t="shared" si="134"/>
        <v>kava16lmseu3ufkg3ec2xuulnmkdtq8phn60kz0a57r</v>
      </c>
      <c r="AU77" s="81" t="str">
        <f t="shared" si="128"/>
        <v>e4324a84f0df5f8c</v>
      </c>
      <c r="AV77" s="81">
        <f t="shared" si="30"/>
        <v>0.1025290499</v>
      </c>
      <c r="AW77" s="127">
        <f t="shared" si="31"/>
        <v>0.1025290499</v>
      </c>
    </row>
    <row r="78">
      <c r="A78" s="46"/>
      <c r="B78" s="102"/>
      <c r="C78" s="102"/>
      <c r="E78" s="42" t="s">
        <v>390</v>
      </c>
      <c r="F78" s="78" t="str">
        <f t="shared" ref="F78:H78" si="195">if(countifs({F$2:F$4;F$7:F$9;F$12:F$14;F$17:F$19;F$22:F$24;F$27:F$29;F$32:F$34},$E78)=0,,countifs({F$2:F$4;F$7:F$9;F$12:F$14;F$17:F$19;F$22:F$24;F$27:F$29;F$32:F$34},$E78))</f>
        <v/>
      </c>
      <c r="G78" s="78" t="str">
        <f t="shared" si="195"/>
        <v/>
      </c>
      <c r="H78" s="78" t="str">
        <f t="shared" si="195"/>
        <v/>
      </c>
      <c r="I78" s="89" t="str">
        <f t="shared" si="7"/>
        <v/>
      </c>
      <c r="J78" s="81" t="str">
        <f t="shared" si="8"/>
        <v>kava16lmseu3ufkg3ec2xuulnmkdtq8phn60kz0a57r</v>
      </c>
      <c r="K78" s="81" t="str">
        <f t="shared" si="9"/>
        <v>7abce7ac2efd2581</v>
      </c>
      <c r="L78" s="81">
        <f t="shared" si="10"/>
        <v>0</v>
      </c>
      <c r="M78" s="2"/>
      <c r="N78" s="99" t="s">
        <v>390</v>
      </c>
      <c r="O78" s="35" t="str">
        <f t="shared" ref="O78:Q78" si="196">if(countifs({K$2:K$4;K$7:K$9;K$12:K$14;K$17:K$19;K$22:K$24;K$27:K$29;K$32:K$34},$N78)=0,"",countifs({K$2:K$4;K$7:K$9;K$12:K$14;K$17:K$19;K$22:K$24;K$27:K$29;K$32:K$34},$N78))</f>
        <v/>
      </c>
      <c r="P78" s="2" t="str">
        <f t="shared" si="196"/>
        <v/>
      </c>
      <c r="Q78" s="79" t="str">
        <f t="shared" si="196"/>
        <v/>
      </c>
      <c r="R78" s="80" t="str">
        <f t="shared" si="12"/>
        <v/>
      </c>
      <c r="S78" s="81" t="str">
        <f t="shared" si="13"/>
        <v>kava16lmseu3ufkg3ec2xuulnmkdtq8phn60kz0a57r</v>
      </c>
      <c r="T78" s="81" t="str">
        <f t="shared" si="14"/>
        <v>7abce7ac2efd2581</v>
      </c>
      <c r="U78" s="81">
        <f t="shared" si="15"/>
        <v>0</v>
      </c>
      <c r="V78" s="2"/>
      <c r="W78" s="99" t="s">
        <v>390</v>
      </c>
      <c r="X78" s="2" t="str">
        <f t="shared" ref="X78:Z78" si="197">if(countifs({P$2:P$4;P$7:P$9;P$12:P$14;P$17:P$19;P$22:P$24;P$27:P$29;P$32:P$34},$E78)=0,"",countifs({P$2:P$4;P$7:P$9;P$12:P$14;P$17:P$19;P$22:P$24;P$27:P$29;P$32:P$34},$E78))</f>
        <v/>
      </c>
      <c r="Y78" s="2" t="str">
        <f t="shared" si="197"/>
        <v/>
      </c>
      <c r="Z78" s="2" t="str">
        <f t="shared" si="197"/>
        <v/>
      </c>
      <c r="AA78" s="80" t="str">
        <f t="shared" si="17"/>
        <v/>
      </c>
      <c r="AB78" s="81" t="str">
        <f t="shared" si="35"/>
        <v>kava16lmseu3ufkg3ec2xuulnmkdtq8phn60kz0a57r</v>
      </c>
      <c r="AC78" s="81" t="str">
        <f t="shared" si="18"/>
        <v>7abce7ac2efd2581</v>
      </c>
      <c r="AD78" s="81">
        <f t="shared" si="19"/>
        <v>0</v>
      </c>
      <c r="AE78" s="2"/>
      <c r="AF78" s="99" t="s">
        <v>390</v>
      </c>
      <c r="AG78" s="2" t="str">
        <f t="shared" si="198"/>
        <v/>
      </c>
      <c r="AH78" s="2" t="str">
        <f t="shared" ref="AH78:AI78" si="199">if(countifs({V$2:V$4;V$7:V$9;V$12:V$14;V$17:V$19;V$22:V$24;V$27:V$29;V$32:V$34},$AF78)=0,"",countifs({V$2:V$4;V$7:V$9;V$12:V$14;V$17:V$19;V$22:V$24;V$27:V$29;V$32:V$34},$AF78))</f>
        <v/>
      </c>
      <c r="AI78" s="2" t="str">
        <f t="shared" si="199"/>
        <v/>
      </c>
      <c r="AJ78" s="80" t="str">
        <f t="shared" si="21"/>
        <v/>
      </c>
      <c r="AK78" s="81" t="str">
        <f t="shared" si="22"/>
        <v>kava16lmseu3ufkg3ec2xuulnmkdtq8phn60kz0a57r</v>
      </c>
      <c r="AL78" s="81" t="str">
        <f t="shared" si="23"/>
        <v>7abce7ac2efd2581</v>
      </c>
      <c r="AM78" s="81">
        <f t="shared" si="24"/>
        <v>0</v>
      </c>
      <c r="AN78" s="127">
        <f t="shared" si="25"/>
        <v>0</v>
      </c>
      <c r="AO78" s="42" t="s">
        <v>390</v>
      </c>
      <c r="AP78" s="2" t="str">
        <f t="shared" ref="AP78:AR78" si="200">if(countifs({AP$2:AP$4;AP$7:AP$9;AP$12:AP$14;AP$17:AP$19;AP$22:AP$24;AP$27:AP$29;AP$32:AP$34},$AO78)=0,"",countifs({AP$2:AP$4;AP$7:AP$9;AP$12:AP$14;AP$17:AP$19;AP$22:AP$24;AP$27:AP$29;AP$32:AP$34},$AO78))</f>
        <v/>
      </c>
      <c r="AQ78" s="2" t="str">
        <f t="shared" si="200"/>
        <v/>
      </c>
      <c r="AR78" s="2">
        <f t="shared" si="200"/>
        <v>1</v>
      </c>
      <c r="AS78" s="80">
        <f t="shared" si="27"/>
        <v>300</v>
      </c>
      <c r="AT78" s="81" t="str">
        <f t="shared" si="134"/>
        <v>kava16lmseu3ufkg3ec2xuulnmkdtq8phn60kz0a57r</v>
      </c>
      <c r="AU78" s="81" t="str">
        <f t="shared" si="128"/>
        <v>7abce7ac2efd2581</v>
      </c>
      <c r="AV78" s="81">
        <f t="shared" si="30"/>
        <v>0.1025290499</v>
      </c>
      <c r="AW78" s="127">
        <f t="shared" si="31"/>
        <v>0.1025290499</v>
      </c>
    </row>
    <row r="79">
      <c r="A79" s="46"/>
      <c r="B79" s="102"/>
      <c r="C79" s="102"/>
      <c r="E79" s="42" t="s">
        <v>392</v>
      </c>
      <c r="F79" s="78" t="str">
        <f t="shared" ref="F79:H79" si="201">if(countifs({F$2:F$4;F$7:F$9;F$12:F$14;F$17:F$19;F$22:F$24;F$27:F$29;F$32:F$34},$E79)=0,,countifs({F$2:F$4;F$7:F$9;F$12:F$14;F$17:F$19;F$22:F$24;F$27:F$29;F$32:F$34},$E79))</f>
        <v/>
      </c>
      <c r="G79" s="78" t="str">
        <f t="shared" si="201"/>
        <v/>
      </c>
      <c r="H79" s="78" t="str">
        <f t="shared" si="201"/>
        <v/>
      </c>
      <c r="I79" s="89" t="str">
        <f t="shared" si="7"/>
        <v/>
      </c>
      <c r="J79" s="81" t="str">
        <f t="shared" si="8"/>
        <v/>
      </c>
      <c r="K79" s="81" t="str">
        <f t="shared" si="9"/>
        <v/>
      </c>
      <c r="L79" s="81">
        <f t="shared" si="10"/>
        <v>0</v>
      </c>
      <c r="M79" s="2"/>
      <c r="N79" s="99" t="s">
        <v>392</v>
      </c>
      <c r="O79" s="35" t="str">
        <f t="shared" ref="O79:Q79" si="202">if(countifs({K$2:K$4;K$7:K$9;K$12:K$14;K$17:K$19;K$22:K$24;K$27:K$29;K$32:K$34},$N79)=0,"",countifs({K$2:K$4;K$7:K$9;K$12:K$14;K$17:K$19;K$22:K$24;K$27:K$29;K$32:K$34},$N79))</f>
        <v/>
      </c>
      <c r="P79" s="2" t="str">
        <f t="shared" si="202"/>
        <v/>
      </c>
      <c r="Q79" s="79" t="str">
        <f t="shared" si="202"/>
        <v/>
      </c>
      <c r="R79" s="80" t="str">
        <f t="shared" si="12"/>
        <v/>
      </c>
      <c r="S79" s="81" t="str">
        <f t="shared" si="13"/>
        <v/>
      </c>
      <c r="T79" s="81" t="str">
        <f t="shared" si="14"/>
        <v/>
      </c>
      <c r="U79" s="81">
        <f t="shared" si="15"/>
        <v>0</v>
      </c>
      <c r="V79" s="2"/>
      <c r="W79" s="99" t="s">
        <v>392</v>
      </c>
      <c r="X79" s="2" t="str">
        <f t="shared" ref="X79:Z79" si="203">if(countifs({P$2:P$4;P$7:P$9;P$12:P$14;P$17:P$19;P$22:P$24;P$27:P$29;P$32:P$34},$E79)=0,"",countifs({P$2:P$4;P$7:P$9;P$12:P$14;P$17:P$19;P$22:P$24;P$27:P$29;P$32:P$34},$E79))</f>
        <v/>
      </c>
      <c r="Y79" s="2" t="str">
        <f t="shared" si="203"/>
        <v/>
      </c>
      <c r="Z79" s="2" t="str">
        <f t="shared" si="203"/>
        <v/>
      </c>
      <c r="AA79" s="80" t="str">
        <f t="shared" si="17"/>
        <v/>
      </c>
      <c r="AB79" s="81" t="str">
        <f t="shared" si="35"/>
        <v/>
      </c>
      <c r="AC79" s="81" t="str">
        <f t="shared" si="18"/>
        <v/>
      </c>
      <c r="AD79" s="81">
        <f t="shared" si="19"/>
        <v>0</v>
      </c>
      <c r="AE79" s="2"/>
      <c r="AF79" s="99" t="s">
        <v>392</v>
      </c>
      <c r="AG79" s="2" t="str">
        <f t="shared" si="198"/>
        <v/>
      </c>
      <c r="AH79" s="2" t="str">
        <f t="shared" ref="AH79:AI79" si="204">if(countifs({V$2:V$4;V$7:V$9;V$12:V$14;V$17:V$19;V$22:V$24;V$27:V$29;V$32:V$34},$AF79)=0,"",countifs({V$2:V$4;V$7:V$9;V$12:V$14;V$17:V$19;V$22:V$24;V$27:V$29;V$32:V$34},$AF79))</f>
        <v/>
      </c>
      <c r="AI79" s="2" t="str">
        <f t="shared" si="204"/>
        <v/>
      </c>
      <c r="AJ79" s="80" t="str">
        <f t="shared" si="21"/>
        <v/>
      </c>
      <c r="AK79" s="81" t="str">
        <f t="shared" si="22"/>
        <v/>
      </c>
      <c r="AL79" s="81" t="str">
        <f t="shared" si="23"/>
        <v/>
      </c>
      <c r="AM79" s="81">
        <f t="shared" si="24"/>
        <v>0</v>
      </c>
      <c r="AN79" s="133">
        <f t="shared" si="25"/>
        <v>0</v>
      </c>
      <c r="AO79" s="42" t="s">
        <v>392</v>
      </c>
      <c r="AP79" s="2" t="str">
        <f t="shared" ref="AP79:AR79" si="205">if(countifs({AP$2:AP$4;AP$7:AP$9;AP$12:AP$14;AP$17:AP$19;AP$22:AP$24;AP$27:AP$29;AP$32:AP$34},$AO79)=0,"",countifs({AP$2:AP$4;AP$7:AP$9;AP$12:AP$14;AP$17:AP$19;AP$22:AP$24;AP$27:AP$29;AP$32:AP$34},$AO79))</f>
        <v/>
      </c>
      <c r="AQ79" s="2" t="str">
        <f t="shared" si="205"/>
        <v/>
      </c>
      <c r="AR79" s="2">
        <f t="shared" si="205"/>
        <v>1</v>
      </c>
      <c r="AS79" s="80">
        <f t="shared" si="27"/>
        <v>300</v>
      </c>
      <c r="AT79" s="81" t="str">
        <f t="shared" si="134"/>
        <v/>
      </c>
      <c r="AU79" s="81" t="str">
        <f t="shared" si="128"/>
        <v/>
      </c>
      <c r="AV79" s="81">
        <f t="shared" si="30"/>
        <v>0.1025290499</v>
      </c>
      <c r="AW79" s="133">
        <f t="shared" si="31"/>
        <v>0.1025290499</v>
      </c>
    </row>
    <row r="80">
      <c r="A80" s="46"/>
      <c r="B80" s="102"/>
      <c r="C80" s="102"/>
      <c r="E80" s="42" t="s">
        <v>394</v>
      </c>
      <c r="F80" s="78" t="str">
        <f t="shared" ref="F80:H80" si="206">if(countifs({F$2:F$4;F$7:F$9;F$12:F$14;F$17:F$19;F$22:F$24;F$27:F$29;F$32:F$34},$E80)=0,,countifs({F$2:F$4;F$7:F$9;F$12:F$14;F$17:F$19;F$22:F$24;F$27:F$29;F$32:F$34},$E80))</f>
        <v/>
      </c>
      <c r="G80" s="78" t="str">
        <f t="shared" si="206"/>
        <v/>
      </c>
      <c r="H80" s="78">
        <f t="shared" si="206"/>
        <v>1</v>
      </c>
      <c r="I80" s="89">
        <f t="shared" si="7"/>
        <v>300</v>
      </c>
      <c r="J80" s="81" t="str">
        <f t="shared" si="8"/>
        <v/>
      </c>
      <c r="K80" s="81" t="str">
        <f t="shared" si="9"/>
        <v/>
      </c>
      <c r="L80" s="81">
        <f t="shared" si="10"/>
        <v>0.1103346819</v>
      </c>
      <c r="M80" s="2"/>
      <c r="N80" s="99" t="s">
        <v>394</v>
      </c>
      <c r="O80" s="35" t="str">
        <f t="shared" ref="O80:Q80" si="207">if(countifs({K$2:K$4;K$7:K$9;K$12:K$14;K$17:K$19;K$22:K$24;K$27:K$29;K$32:K$34},$N80)=0,"",countifs({K$2:K$4;K$7:K$9;K$12:K$14;K$17:K$19;K$22:K$24;K$27:K$29;K$32:K$34},$N80))</f>
        <v/>
      </c>
      <c r="P80" s="2" t="str">
        <f t="shared" si="207"/>
        <v/>
      </c>
      <c r="Q80" s="79" t="str">
        <f t="shared" si="207"/>
        <v/>
      </c>
      <c r="R80" s="80" t="str">
        <f t="shared" si="12"/>
        <v/>
      </c>
      <c r="S80" s="81" t="str">
        <f t="shared" si="13"/>
        <v/>
      </c>
      <c r="T80" s="81" t="str">
        <f t="shared" si="14"/>
        <v/>
      </c>
      <c r="U80" s="81">
        <f t="shared" si="15"/>
        <v>0</v>
      </c>
      <c r="V80" s="2"/>
      <c r="W80" s="99" t="s">
        <v>394</v>
      </c>
      <c r="X80" s="2" t="str">
        <f t="shared" ref="X80:Z80" si="208">if(countifs({P$2:P$4;P$7:P$9;P$12:P$14;P$17:P$19;P$22:P$24;P$27:P$29;P$32:P$34},$E80)=0,"",countifs({P$2:P$4;P$7:P$9;P$12:P$14;P$17:P$19;P$22:P$24;P$27:P$29;P$32:P$34},$E80))</f>
        <v/>
      </c>
      <c r="Y80" s="2" t="str">
        <f t="shared" si="208"/>
        <v/>
      </c>
      <c r="Z80" s="2" t="str">
        <f t="shared" si="208"/>
        <v/>
      </c>
      <c r="AA80" s="80" t="str">
        <f t="shared" si="17"/>
        <v/>
      </c>
      <c r="AB80" s="81" t="str">
        <f t="shared" si="35"/>
        <v/>
      </c>
      <c r="AC80" s="81" t="str">
        <f t="shared" si="18"/>
        <v/>
      </c>
      <c r="AD80" s="81">
        <f t="shared" si="19"/>
        <v>0</v>
      </c>
      <c r="AE80" s="2"/>
      <c r="AF80" s="99" t="s">
        <v>394</v>
      </c>
      <c r="AG80" s="2" t="str">
        <f t="shared" si="198"/>
        <v/>
      </c>
      <c r="AH80" s="2" t="str">
        <f t="shared" ref="AH80:AI80" si="209">if(countifs({V$2:V$4;V$7:V$9;V$12:V$14;V$17:V$19;V$22:V$24;V$27:V$29;V$32:V$34},$AF80)=0,"",countifs({V$2:V$4;V$7:V$9;V$12:V$14;V$17:V$19;V$22:V$24;V$27:V$29;V$32:V$34},$AF80))</f>
        <v/>
      </c>
      <c r="AI80" s="2" t="str">
        <f t="shared" si="209"/>
        <v/>
      </c>
      <c r="AJ80" s="80" t="str">
        <f t="shared" si="21"/>
        <v/>
      </c>
      <c r="AK80" s="81" t="str">
        <f t="shared" si="22"/>
        <v/>
      </c>
      <c r="AL80" s="81" t="str">
        <f t="shared" si="23"/>
        <v/>
      </c>
      <c r="AM80" s="81">
        <f t="shared" si="24"/>
        <v>0</v>
      </c>
      <c r="AN80" s="133">
        <f t="shared" si="25"/>
        <v>0.1103346819</v>
      </c>
      <c r="AO80" s="42" t="s">
        <v>394</v>
      </c>
      <c r="AP80" s="2" t="str">
        <f t="shared" ref="AP80:AR80" si="210">if(countifs({AP$2:AP$4;AP$7:AP$9;AP$12:AP$14;AP$17:AP$19;AP$22:AP$24;AP$27:AP$29;AP$32:AP$34},$AO80)=0,"",countifs({AP$2:AP$4;AP$7:AP$9;AP$12:AP$14;AP$17:AP$19;AP$22:AP$24;AP$27:AP$29;AP$32:AP$34},$AO80))</f>
        <v/>
      </c>
      <c r="AQ80" s="2">
        <f t="shared" si="210"/>
        <v>1</v>
      </c>
      <c r="AR80" s="2" t="str">
        <f t="shared" si="210"/>
        <v/>
      </c>
      <c r="AS80" s="80">
        <f t="shared" si="27"/>
        <v>500</v>
      </c>
      <c r="AT80" s="81" t="str">
        <f t="shared" si="134"/>
        <v/>
      </c>
      <c r="AU80" s="81" t="str">
        <f t="shared" si="128"/>
        <v/>
      </c>
      <c r="AV80" s="81">
        <f t="shared" si="30"/>
        <v>0.1708817498</v>
      </c>
      <c r="AW80" s="133">
        <f t="shared" si="31"/>
        <v>0.2812164317</v>
      </c>
    </row>
    <row r="81">
      <c r="A81" s="46"/>
      <c r="B81" s="102"/>
      <c r="C81" s="102"/>
      <c r="E81" s="136" t="s">
        <v>399</v>
      </c>
      <c r="F81" s="78" t="str">
        <f t="shared" ref="F81:H81" si="211">if(countifs({F$2:F$4;F$7:F$9;F$12:F$14;F$17:F$19;F$22:F$24;F$27:F$29;F$32:F$34},$E81)=0,,countifs({F$2:F$4;F$7:F$9;F$12:F$14;F$17:F$19;F$22:F$24;F$27:F$29;F$32:F$34},$E81))</f>
        <v/>
      </c>
      <c r="G81" s="78">
        <f t="shared" si="211"/>
        <v>1</v>
      </c>
      <c r="H81" s="78" t="str">
        <f t="shared" si="211"/>
        <v/>
      </c>
      <c r="I81" s="89">
        <f t="shared" si="7"/>
        <v>500</v>
      </c>
      <c r="J81" s="81" t="str">
        <f t="shared" si="8"/>
        <v>kava10rte95w67nhf3uclntyrprcnyn3whvy3x9sssj</v>
      </c>
      <c r="K81" s="81">
        <f t="shared" si="9"/>
        <v>888798694</v>
      </c>
      <c r="L81" s="81">
        <f t="shared" si="10"/>
        <v>0.1838911364</v>
      </c>
      <c r="M81" s="2"/>
      <c r="N81" s="155" t="s">
        <v>399</v>
      </c>
      <c r="O81" s="35" t="str">
        <f t="shared" ref="O81:Q81" si="212">if(countifs({K$2:K$4;K$7:K$9;K$12:K$14;K$17:K$19;K$22:K$24;K$27:K$29;K$32:K$34},$N81)=0,"",countifs({K$2:K$4;K$7:K$9;K$12:K$14;K$17:K$19;K$22:K$24;K$27:K$29;K$32:K$34},$N81))</f>
        <v/>
      </c>
      <c r="P81" s="2" t="str">
        <f t="shared" si="212"/>
        <v/>
      </c>
      <c r="Q81" s="79" t="str">
        <f t="shared" si="212"/>
        <v/>
      </c>
      <c r="R81" s="80" t="str">
        <f t="shared" si="12"/>
        <v/>
      </c>
      <c r="S81" s="81" t="str">
        <f t="shared" si="13"/>
        <v>kava10rte95w67nhf3uclntyrprcnyn3whvy3x9sssj</v>
      </c>
      <c r="T81" s="81">
        <f t="shared" si="14"/>
        <v>888798694</v>
      </c>
      <c r="U81" s="81">
        <f t="shared" si="15"/>
        <v>0</v>
      </c>
      <c r="V81" s="2"/>
      <c r="W81" s="155" t="s">
        <v>399</v>
      </c>
      <c r="X81" s="2" t="str">
        <f t="shared" ref="X81:Z81" si="213">if(countifs({P$2:P$4;P$7:P$9;P$12:P$14;P$17:P$19;P$22:P$24;P$27:P$29;P$32:P$34},$E81)=0,"",countifs({P$2:P$4;P$7:P$9;P$12:P$14;P$17:P$19;P$22:P$24;P$27:P$29;P$32:P$34},$E81))</f>
        <v/>
      </c>
      <c r="Y81" s="2" t="str">
        <f t="shared" si="213"/>
        <v/>
      </c>
      <c r="Z81" s="2">
        <f t="shared" si="213"/>
        <v>1</v>
      </c>
      <c r="AA81" s="80">
        <f t="shared" si="17"/>
        <v>300</v>
      </c>
      <c r="AB81" s="81" t="str">
        <f t="shared" si="35"/>
        <v>kava10rte95w67nhf3uclntyrprcnyn3whvy3x9sssj</v>
      </c>
      <c r="AC81" s="81">
        <f t="shared" si="18"/>
        <v>888798694</v>
      </c>
      <c r="AD81" s="81">
        <f t="shared" si="19"/>
        <v>0.1050052503</v>
      </c>
      <c r="AE81" s="2"/>
      <c r="AF81" s="155" t="s">
        <v>399</v>
      </c>
      <c r="AG81" s="2" t="str">
        <f t="shared" si="198"/>
        <v/>
      </c>
      <c r="AH81" s="2" t="str">
        <f t="shared" ref="AH81:AI81" si="214">if(countifs({V$2:V$4;V$7:V$9;V$12:V$14;V$17:V$19;V$22:V$24;V$27:V$29;V$32:V$34},$AF81)=0,"",countifs({V$2:V$4;V$7:V$9;V$12:V$14;V$17:V$19;V$22:V$24;V$27:V$29;V$32:V$34},$AF81))</f>
        <v/>
      </c>
      <c r="AI81" s="2">
        <f t="shared" si="214"/>
        <v>1</v>
      </c>
      <c r="AJ81" s="80">
        <f t="shared" si="21"/>
        <v>300</v>
      </c>
      <c r="AK81" s="81" t="str">
        <f t="shared" si="22"/>
        <v>kava10rte95w67nhf3uclntyrprcnyn3whvy3x9sssj</v>
      </c>
      <c r="AL81" s="81">
        <f t="shared" si="23"/>
        <v>888798694</v>
      </c>
      <c r="AM81" s="81">
        <f t="shared" si="24"/>
        <v>0.1164596273</v>
      </c>
      <c r="AN81" s="127">
        <f t="shared" si="25"/>
        <v>0.405356014</v>
      </c>
      <c r="AO81" s="102"/>
      <c r="AP81" s="2" t="str">
        <f t="shared" ref="AP81:AR81" si="215">if(countifs({AP$2:AP$4;AP$7:AP$9;AP$12:AP$14;AP$17:AP$19;AP$22:AP$24;AP$27:AP$29;AP$32:AP$34},$AO81)=0,"",countifs({AP$2:AP$4;AP$7:AP$9;AP$12:AP$14;AP$17:AP$19;AP$22:AP$24;AP$27:AP$29;AP$32:AP$34},$AO81))</f>
        <v/>
      </c>
      <c r="AQ81" s="2" t="str">
        <f t="shared" si="215"/>
        <v/>
      </c>
      <c r="AR81" s="2" t="str">
        <f t="shared" si="215"/>
        <v/>
      </c>
      <c r="AS81" s="80" t="str">
        <f t="shared" si="27"/>
        <v/>
      </c>
      <c r="AT81" s="81" t="str">
        <f t="shared" si="134"/>
        <v>kava10rte95w67nhf3uclntyrprcnyn3whvy3x9sssj</v>
      </c>
      <c r="AU81" s="81">
        <f t="shared" si="128"/>
        <v>888798694</v>
      </c>
      <c r="AV81" s="81">
        <f t="shared" si="30"/>
        <v>0</v>
      </c>
      <c r="AW81" s="127">
        <f t="shared" si="31"/>
        <v>0.405356014</v>
      </c>
    </row>
    <row r="82">
      <c r="A82" s="46"/>
      <c r="B82" s="102"/>
      <c r="C82" s="102"/>
      <c r="E82" s="42" t="s">
        <v>400</v>
      </c>
      <c r="F82" s="78" t="str">
        <f t="shared" ref="F82:H82" si="216">if(countifs({F$2:F$4;F$7:F$9;F$12:F$14;F$17:F$19;F$22:F$24;F$27:F$29;F$32:F$34},$E82)=0,,countifs({F$2:F$4;F$7:F$9;F$12:F$14;F$17:F$19;F$22:F$24;F$27:F$29;F$32:F$34},$E82))</f>
        <v/>
      </c>
      <c r="G82" s="78" t="str">
        <f t="shared" si="216"/>
        <v/>
      </c>
      <c r="H82" s="78">
        <f t="shared" si="216"/>
        <v>1</v>
      </c>
      <c r="I82" s="89">
        <f t="shared" si="7"/>
        <v>300</v>
      </c>
      <c r="J82" s="81" t="str">
        <f t="shared" si="8"/>
        <v>kava16lmseu3ufkg3ec2xuulnmkdtq8phn60kz0a57r</v>
      </c>
      <c r="K82" s="81" t="str">
        <f t="shared" si="9"/>
        <v>b26b14a0472d44b9</v>
      </c>
      <c r="L82" s="81">
        <f t="shared" si="10"/>
        <v>0.1103346819</v>
      </c>
      <c r="M82" s="2"/>
      <c r="N82" s="99" t="s">
        <v>400</v>
      </c>
      <c r="O82" s="35" t="str">
        <f t="shared" ref="O82:Q82" si="217">if(countifs({K$2:K$4;K$7:K$9;K$12:K$14;K$17:K$19;K$22:K$24;K$27:K$29;K$32:K$34},$N82)=0,"",countifs({K$2:K$4;K$7:K$9;K$12:K$14;K$17:K$19;K$22:K$24;K$27:K$29;K$32:K$34},$N82))</f>
        <v/>
      </c>
      <c r="P82" s="2" t="str">
        <f t="shared" si="217"/>
        <v/>
      </c>
      <c r="Q82" s="79" t="str">
        <f t="shared" si="217"/>
        <v/>
      </c>
      <c r="R82" s="80" t="str">
        <f t="shared" si="12"/>
        <v/>
      </c>
      <c r="S82" s="81" t="str">
        <f t="shared" si="13"/>
        <v>kava16lmseu3ufkg3ec2xuulnmkdtq8phn60kz0a57r</v>
      </c>
      <c r="T82" s="81" t="str">
        <f t="shared" si="14"/>
        <v>b26b14a0472d44b9</v>
      </c>
      <c r="U82" s="81">
        <f t="shared" si="15"/>
        <v>0</v>
      </c>
      <c r="V82" s="2"/>
      <c r="W82" s="99" t="s">
        <v>400</v>
      </c>
      <c r="X82" s="2" t="str">
        <f t="shared" ref="X82:Z82" si="218">if(countifs({P$2:P$4;P$7:P$9;P$12:P$14;P$17:P$19;P$22:P$24;P$27:P$29;P$32:P$34},$E82)=0,"",countifs({P$2:P$4;P$7:P$9;P$12:P$14;P$17:P$19;P$22:P$24;P$27:P$29;P$32:P$34},$E82))</f>
        <v/>
      </c>
      <c r="Y82" s="2" t="str">
        <f t="shared" si="218"/>
        <v/>
      </c>
      <c r="Z82" s="2">
        <f t="shared" si="218"/>
        <v>1</v>
      </c>
      <c r="AA82" s="80">
        <f t="shared" si="17"/>
        <v>300</v>
      </c>
      <c r="AB82" s="81" t="str">
        <f t="shared" si="35"/>
        <v>kava16lmseu3ufkg3ec2xuulnmkdtq8phn60kz0a57r</v>
      </c>
      <c r="AC82" s="81" t="str">
        <f t="shared" si="18"/>
        <v>b26b14a0472d44b9</v>
      </c>
      <c r="AD82" s="81">
        <f t="shared" si="19"/>
        <v>0.1050052503</v>
      </c>
      <c r="AE82" s="2"/>
      <c r="AF82" s="99" t="s">
        <v>400</v>
      </c>
      <c r="AG82" s="2" t="str">
        <f t="shared" si="198"/>
        <v/>
      </c>
      <c r="AH82" s="2" t="str">
        <f t="shared" ref="AH82:AI82" si="219">if(countifs({V$2:V$4;V$7:V$9;V$12:V$14;V$17:V$19;V$22:V$24;V$27:V$29;V$32:V$34},$AF82)=0,"",countifs({V$2:V$4;V$7:V$9;V$12:V$14;V$17:V$19;V$22:V$24;V$27:V$29;V$32:V$34},$AF82))</f>
        <v/>
      </c>
      <c r="AI82" s="2" t="str">
        <f t="shared" si="219"/>
        <v/>
      </c>
      <c r="AJ82" s="80" t="str">
        <f t="shared" si="21"/>
        <v/>
      </c>
      <c r="AK82" s="81" t="str">
        <f t="shared" si="22"/>
        <v>kava16lmseu3ufkg3ec2xuulnmkdtq8phn60kz0a57r</v>
      </c>
      <c r="AL82" s="81" t="str">
        <f t="shared" si="23"/>
        <v>b26b14a0472d44b9</v>
      </c>
      <c r="AM82" s="81">
        <f t="shared" si="24"/>
        <v>0</v>
      </c>
      <c r="AN82" s="127">
        <f t="shared" si="25"/>
        <v>0.2153399321</v>
      </c>
      <c r="AO82" s="102"/>
      <c r="AP82" s="2" t="str">
        <f t="shared" ref="AP82:AR82" si="220">if(countifs({AP$2:AP$4;AP$7:AP$9;AP$12:AP$14;AP$17:AP$19;AP$22:AP$24;AP$27:AP$29;AP$32:AP$34},$AO82)=0,"",countifs({AP$2:AP$4;AP$7:AP$9;AP$12:AP$14;AP$17:AP$19;AP$22:AP$24;AP$27:AP$29;AP$32:AP$34},$AO82))</f>
        <v/>
      </c>
      <c r="AQ82" s="2" t="str">
        <f t="shared" si="220"/>
        <v/>
      </c>
      <c r="AR82" s="2" t="str">
        <f t="shared" si="220"/>
        <v/>
      </c>
      <c r="AS82" s="80" t="str">
        <f t="shared" si="27"/>
        <v/>
      </c>
      <c r="AT82" s="81" t="str">
        <f t="shared" si="134"/>
        <v>kava16lmseu3ufkg3ec2xuulnmkdtq8phn60kz0a57r</v>
      </c>
      <c r="AU82" s="81" t="str">
        <f t="shared" si="128"/>
        <v>b26b14a0472d44b9</v>
      </c>
      <c r="AV82" s="81">
        <f t="shared" si="30"/>
        <v>0</v>
      </c>
      <c r="AW82" s="127">
        <f t="shared" si="31"/>
        <v>0.2153399321</v>
      </c>
    </row>
    <row r="83">
      <c r="A83" s="46"/>
      <c r="B83" s="102"/>
      <c r="C83" s="102"/>
      <c r="E83" s="42" t="s">
        <v>401</v>
      </c>
      <c r="F83" s="78" t="str">
        <f t="shared" ref="F83:H83" si="221">if(countifs({F$2:F$4;F$7:F$9;F$12:F$14;F$17:F$19;F$22:F$24;F$27:F$29;F$32:F$34},$E83)=0,,countifs({F$2:F$4;F$7:F$9;F$12:F$14;F$17:F$19;F$22:F$24;F$27:F$29;F$32:F$34},$E83))</f>
        <v/>
      </c>
      <c r="G83" s="78">
        <f t="shared" si="221"/>
        <v>5</v>
      </c>
      <c r="H83" s="78">
        <f t="shared" si="221"/>
        <v>1</v>
      </c>
      <c r="I83" s="89">
        <f t="shared" si="7"/>
        <v>2800</v>
      </c>
      <c r="J83" s="81" t="str">
        <f t="shared" si="8"/>
        <v>kava1ys70jvnajkv88529ys6urjcyle3k2j9r24g6a7</v>
      </c>
      <c r="K83" s="81">
        <f t="shared" si="9"/>
        <v>101265638</v>
      </c>
      <c r="L83" s="81">
        <f t="shared" si="10"/>
        <v>1.029790364</v>
      </c>
      <c r="M83" s="2"/>
      <c r="N83" s="99" t="s">
        <v>401</v>
      </c>
      <c r="O83" s="35" t="str">
        <f t="shared" ref="O83:Q83" si="222">if(countifs({K$2:K$4;K$7:K$9;K$12:K$14;K$17:K$19;K$22:K$24;K$27:K$29;K$32:K$34},$N83)=0,"",countifs({K$2:K$4;K$7:K$9;K$12:K$14;K$17:K$19;K$22:K$24;K$27:K$29;K$32:K$34},$N83))</f>
        <v/>
      </c>
      <c r="P83" s="2">
        <f t="shared" si="222"/>
        <v>2</v>
      </c>
      <c r="Q83" s="79">
        <f t="shared" si="222"/>
        <v>2</v>
      </c>
      <c r="R83" s="80">
        <f t="shared" si="12"/>
        <v>1600</v>
      </c>
      <c r="S83" s="81" t="str">
        <f t="shared" si="13"/>
        <v>kava1ys70jvnajkv88529ys6urjcyle3k2j9r24g6a7</v>
      </c>
      <c r="T83" s="81">
        <f t="shared" si="14"/>
        <v>101265638</v>
      </c>
      <c r="U83" s="81">
        <f t="shared" si="15"/>
        <v>0.5306799337</v>
      </c>
      <c r="V83" s="2"/>
      <c r="W83" s="99" t="s">
        <v>401</v>
      </c>
      <c r="X83" s="2" t="str">
        <f t="shared" ref="X83:Z83" si="223">if(countifs({P$2:P$4;P$7:P$9;P$12:P$14;P$17:P$19;P$22:P$24;P$27:P$29;P$32:P$34},$E83)=0,"",countifs({P$2:P$4;P$7:P$9;P$12:P$14;P$17:P$19;P$22:P$24;P$27:P$29;P$32:P$34},$E83))</f>
        <v/>
      </c>
      <c r="Y83" s="2">
        <f t="shared" si="223"/>
        <v>2</v>
      </c>
      <c r="Z83" s="2" t="str">
        <f t="shared" si="223"/>
        <v/>
      </c>
      <c r="AA83" s="80">
        <f t="shared" si="17"/>
        <v>1000</v>
      </c>
      <c r="AB83" s="81" t="str">
        <f t="shared" si="35"/>
        <v>kava1ys70jvnajkv88529ys6urjcyle3k2j9r24g6a7</v>
      </c>
      <c r="AC83" s="81">
        <f t="shared" si="18"/>
        <v>101265638</v>
      </c>
      <c r="AD83" s="81">
        <f t="shared" si="19"/>
        <v>0.3500175009</v>
      </c>
      <c r="AE83" s="2"/>
      <c r="AF83" s="99" t="s">
        <v>401</v>
      </c>
      <c r="AG83" s="2" t="str">
        <f t="shared" si="198"/>
        <v/>
      </c>
      <c r="AH83" s="2">
        <f t="shared" ref="AH83:AI83" si="224">if(countifs({V$2:V$4;V$7:V$9;V$12:V$14;V$17:V$19;V$22:V$24;V$27:V$29;V$32:V$34},$AF83)=0,"",countifs({V$2:V$4;V$7:V$9;V$12:V$14;V$17:V$19;V$22:V$24;V$27:V$29;V$32:V$34},$AF83))</f>
        <v>1</v>
      </c>
      <c r="AI83" s="2">
        <f t="shared" si="224"/>
        <v>2</v>
      </c>
      <c r="AJ83" s="80">
        <f t="shared" si="21"/>
        <v>1100</v>
      </c>
      <c r="AK83" s="81" t="str">
        <f t="shared" si="22"/>
        <v>kava1ys70jvnajkv88529ys6urjcyle3k2j9r24g6a7</v>
      </c>
      <c r="AL83" s="81">
        <f t="shared" si="23"/>
        <v>101265638</v>
      </c>
      <c r="AM83" s="81">
        <f t="shared" si="24"/>
        <v>0.4270186335</v>
      </c>
      <c r="AN83" s="127">
        <f t="shared" si="25"/>
        <v>2.337506432</v>
      </c>
      <c r="AO83" s="102"/>
      <c r="AP83" s="2" t="str">
        <f t="shared" ref="AP83:AR83" si="225">if(countifs({AP$2:AP$4;AP$7:AP$9;AP$12:AP$14;AP$17:AP$19;AP$22:AP$24;AP$27:AP$29;AP$32:AP$34},$AO83)=0,"",countifs({AP$2:AP$4;AP$7:AP$9;AP$12:AP$14;AP$17:AP$19;AP$22:AP$24;AP$27:AP$29;AP$32:AP$34},$AO83))</f>
        <v/>
      </c>
      <c r="AQ83" s="2" t="str">
        <f t="shared" si="225"/>
        <v/>
      </c>
      <c r="AR83" s="2" t="str">
        <f t="shared" si="225"/>
        <v/>
      </c>
      <c r="AS83" s="80" t="str">
        <f t="shared" si="27"/>
        <v/>
      </c>
      <c r="AT83" s="81" t="str">
        <f t="shared" si="134"/>
        <v>kava1ys70jvnajkv88529ys6urjcyle3k2j9r24g6a7</v>
      </c>
      <c r="AU83" s="81">
        <f t="shared" si="128"/>
        <v>101265638</v>
      </c>
      <c r="AV83" s="81">
        <f t="shared" si="30"/>
        <v>0</v>
      </c>
      <c r="AW83" s="127">
        <f t="shared" si="31"/>
        <v>2.337506432</v>
      </c>
    </row>
    <row r="84">
      <c r="A84" s="46"/>
      <c r="B84" s="102"/>
      <c r="C84" s="102"/>
      <c r="E84" s="7" t="s">
        <v>404</v>
      </c>
      <c r="F84" s="2" t="str">
        <f t="shared" ref="F84:H84" si="226">if(countifs({F$2:F$4;F$7:F$9;F$12:F$14;F$17:F$19;F$22:F$24;F$27:F$29;F$32:F$34},$E84)=0,,countifs({F$2:F$4;F$7:F$9;F$12:F$14;F$17:F$19;F$22:F$24;F$27:F$29;F$32:F$34},$E84))</f>
        <v/>
      </c>
      <c r="G84" s="2" t="str">
        <f t="shared" si="226"/>
        <v/>
      </c>
      <c r="H84" s="2" t="str">
        <f t="shared" si="226"/>
        <v/>
      </c>
      <c r="I84" s="89" t="str">
        <f t="shared" si="7"/>
        <v/>
      </c>
      <c r="J84" s="81" t="str">
        <f t="shared" si="8"/>
        <v/>
      </c>
      <c r="K84" s="81" t="str">
        <f t="shared" si="9"/>
        <v/>
      </c>
      <c r="L84" s="81">
        <f t="shared" si="10"/>
        <v>0</v>
      </c>
      <c r="M84" s="2"/>
      <c r="N84" s="124" t="s">
        <v>404</v>
      </c>
      <c r="O84" s="35" t="str">
        <f t="shared" ref="O84:Q84" si="227">if(countifs({K$2:K$4;K$7:K$9;K$12:K$14;K$17:K$19;K$22:K$24;K$27:K$29;K$32:K$34},$N84)=0,"",countifs({K$2:K$4;K$7:K$9;K$12:K$14;K$17:K$19;K$22:K$24;K$27:K$29;K$32:K$34},$N84))</f>
        <v/>
      </c>
      <c r="P84" s="2" t="str">
        <f t="shared" si="227"/>
        <v/>
      </c>
      <c r="Q84" s="79" t="str">
        <f t="shared" si="227"/>
        <v/>
      </c>
      <c r="R84" s="80" t="str">
        <f t="shared" si="12"/>
        <v/>
      </c>
      <c r="S84" s="81" t="str">
        <f t="shared" si="13"/>
        <v/>
      </c>
      <c r="T84" s="81" t="str">
        <f t="shared" si="14"/>
        <v/>
      </c>
      <c r="U84" s="81">
        <f t="shared" si="15"/>
        <v>0</v>
      </c>
      <c r="V84" s="2"/>
      <c r="W84" s="124" t="s">
        <v>404</v>
      </c>
      <c r="X84" s="2" t="str">
        <f t="shared" ref="X84:Z84" si="228">if(countifs({P$2:P$4;P$7:P$9;P$12:P$14;P$17:P$19;P$22:P$24;P$27:P$29;P$32:P$34},$E84)=0,"",countifs({P$2:P$4;P$7:P$9;P$12:P$14;P$17:P$19;P$22:P$24;P$27:P$29;P$32:P$34},$E84))</f>
        <v/>
      </c>
      <c r="Y84" s="2" t="str">
        <f t="shared" si="228"/>
        <v/>
      </c>
      <c r="Z84" s="2" t="str">
        <f t="shared" si="228"/>
        <v/>
      </c>
      <c r="AA84" s="80" t="str">
        <f t="shared" si="17"/>
        <v/>
      </c>
      <c r="AB84" s="81" t="str">
        <f t="shared" si="35"/>
        <v/>
      </c>
      <c r="AC84" s="81" t="str">
        <f t="shared" si="18"/>
        <v/>
      </c>
      <c r="AD84" s="81">
        <f t="shared" si="19"/>
        <v>0</v>
      </c>
      <c r="AE84" s="2"/>
      <c r="AF84" s="95" t="s">
        <v>404</v>
      </c>
      <c r="AG84" s="2" t="str">
        <f t="shared" si="198"/>
        <v/>
      </c>
      <c r="AH84" s="2" t="str">
        <f t="shared" ref="AH84:AI84" si="229">if(countifs({V$2:V$4;V$7:V$9;V$12:V$14;V$17:V$19;V$22:V$24;V$27:V$29;V$32:V$34},$AF84)=0,"",countifs({V$2:V$4;V$7:V$9;V$12:V$14;V$17:V$19;V$22:V$24;V$27:V$29;V$32:V$34},$AF84))</f>
        <v/>
      </c>
      <c r="AI84" s="2" t="str">
        <f t="shared" si="229"/>
        <v/>
      </c>
      <c r="AJ84" s="80" t="str">
        <f t="shared" si="21"/>
        <v/>
      </c>
      <c r="AK84" s="81" t="str">
        <f t="shared" si="22"/>
        <v/>
      </c>
      <c r="AL84" s="81" t="str">
        <f t="shared" si="23"/>
        <v/>
      </c>
      <c r="AM84" s="81">
        <f t="shared" si="24"/>
        <v>0</v>
      </c>
      <c r="AN84" s="127">
        <f t="shared" si="25"/>
        <v>0</v>
      </c>
      <c r="AO84" s="102"/>
      <c r="AP84" s="2" t="str">
        <f t="shared" ref="AP84:AR84" si="230">if(countifs({AP$2:AP$4;AP$7:AP$9;AP$12:AP$14;AP$17:AP$19;AP$22:AP$24;AP$27:AP$29;AP$32:AP$34},$AO84)=0,"",countifs({AP$2:AP$4;AP$7:AP$9;AP$12:AP$14;AP$17:AP$19;AP$22:AP$24;AP$27:AP$29;AP$32:AP$34},$AO84))</f>
        <v/>
      </c>
      <c r="AQ84" s="2" t="str">
        <f t="shared" si="230"/>
        <v/>
      </c>
      <c r="AR84" s="2" t="str">
        <f t="shared" si="230"/>
        <v/>
      </c>
      <c r="AS84" s="80" t="str">
        <f t="shared" si="27"/>
        <v/>
      </c>
      <c r="AT84" s="81" t="str">
        <f t="shared" si="134"/>
        <v/>
      </c>
      <c r="AU84" s="81" t="str">
        <f t="shared" si="128"/>
        <v/>
      </c>
      <c r="AV84" s="81">
        <f t="shared" si="30"/>
        <v>0</v>
      </c>
      <c r="AW84" s="127">
        <f t="shared" si="31"/>
        <v>0</v>
      </c>
    </row>
    <row r="85">
      <c r="A85" s="46"/>
      <c r="B85" s="102"/>
      <c r="C85" s="102"/>
      <c r="E85" s="7" t="s">
        <v>402</v>
      </c>
      <c r="F85" s="2" t="str">
        <f t="shared" ref="F85:H85" si="231">if(countifs({F$2:F$4;F$7:F$9;F$12:F$14;F$17:F$19;F$22:F$24;F$27:F$29;F$32:F$34},$E85)=0,,countifs({F$2:F$4;F$7:F$9;F$12:F$14;F$17:F$19;F$22:F$24;F$27:F$29;F$32:F$34},$E85))</f>
        <v/>
      </c>
      <c r="G85" s="2" t="str">
        <f t="shared" si="231"/>
        <v/>
      </c>
      <c r="H85" s="2" t="str">
        <f t="shared" si="231"/>
        <v/>
      </c>
      <c r="I85" s="89" t="str">
        <f t="shared" si="7"/>
        <v/>
      </c>
      <c r="J85" s="81" t="str">
        <f t="shared" si="8"/>
        <v/>
      </c>
      <c r="K85" s="81" t="str">
        <f t="shared" si="9"/>
        <v/>
      </c>
      <c r="L85" s="81">
        <f t="shared" si="10"/>
        <v>0</v>
      </c>
      <c r="M85" s="2"/>
      <c r="N85" s="124" t="s">
        <v>402</v>
      </c>
      <c r="O85" s="35" t="str">
        <f t="shared" ref="O85:Q85" si="232">if(countifs({K$2:K$4;K$7:K$9;K$12:K$14;K$17:K$19;K$22:K$24;K$27:K$29;K$32:K$34},$N85)=0,"",countifs({K$2:K$4;K$7:K$9;K$12:K$14;K$17:K$19;K$22:K$24;K$27:K$29;K$32:K$34},$N85))</f>
        <v/>
      </c>
      <c r="P85" s="2" t="str">
        <f t="shared" si="232"/>
        <v/>
      </c>
      <c r="Q85" s="79" t="str">
        <f t="shared" si="232"/>
        <v/>
      </c>
      <c r="R85" s="80" t="str">
        <f t="shared" si="12"/>
        <v/>
      </c>
      <c r="S85" s="81" t="str">
        <f t="shared" si="13"/>
        <v/>
      </c>
      <c r="T85" s="81" t="str">
        <f t="shared" si="14"/>
        <v/>
      </c>
      <c r="U85" s="81">
        <f t="shared" si="15"/>
        <v>0</v>
      </c>
      <c r="V85" s="2"/>
      <c r="W85" s="124" t="s">
        <v>402</v>
      </c>
      <c r="X85" s="2" t="str">
        <f t="shared" ref="X85:Z85" si="233">if(countifs({P$2:P$4;P$7:P$9;P$12:P$14;P$17:P$19;P$22:P$24;P$27:P$29;P$32:P$34},$E85)=0,"",countifs({P$2:P$4;P$7:P$9;P$12:P$14;P$17:P$19;P$22:P$24;P$27:P$29;P$32:P$34},$E85))</f>
        <v/>
      </c>
      <c r="Y85" s="2" t="str">
        <f t="shared" si="233"/>
        <v/>
      </c>
      <c r="Z85" s="2" t="str">
        <f t="shared" si="233"/>
        <v/>
      </c>
      <c r="AA85" s="80" t="str">
        <f t="shared" si="17"/>
        <v/>
      </c>
      <c r="AB85" s="81" t="str">
        <f t="shared" si="35"/>
        <v/>
      </c>
      <c r="AC85" s="81" t="str">
        <f t="shared" si="18"/>
        <v/>
      </c>
      <c r="AD85" s="81">
        <f t="shared" si="19"/>
        <v>0</v>
      </c>
      <c r="AE85" s="2"/>
      <c r="AF85" s="95" t="s">
        <v>402</v>
      </c>
      <c r="AG85" s="2" t="str">
        <f t="shared" si="198"/>
        <v/>
      </c>
      <c r="AH85" s="2" t="str">
        <f t="shared" ref="AH85:AI85" si="234">if(countifs({V$2:V$4;V$7:V$9;V$12:V$14;V$17:V$19;V$22:V$24;V$27:V$29;V$32:V$34},$AF85)=0,"",countifs({V$2:V$4;V$7:V$9;V$12:V$14;V$17:V$19;V$22:V$24;V$27:V$29;V$32:V$34},$AF85))</f>
        <v/>
      </c>
      <c r="AI85" s="2" t="str">
        <f t="shared" si="234"/>
        <v/>
      </c>
      <c r="AJ85" s="80" t="str">
        <f t="shared" si="21"/>
        <v/>
      </c>
      <c r="AK85" s="81" t="str">
        <f t="shared" si="22"/>
        <v/>
      </c>
      <c r="AL85" s="81" t="str">
        <f t="shared" si="23"/>
        <v/>
      </c>
      <c r="AM85" s="81">
        <f t="shared" si="24"/>
        <v>0</v>
      </c>
      <c r="AN85" s="127">
        <f t="shared" si="25"/>
        <v>0</v>
      </c>
      <c r="AO85" s="102"/>
      <c r="AP85" s="2" t="str">
        <f t="shared" ref="AP85:AR85" si="235">if(countifs({AP$2:AP$4;AP$7:AP$9;AP$12:AP$14;AP$17:AP$19;AP$22:AP$24;AP$27:AP$29;AP$32:AP$34},$AO85)=0,"",countifs({AP$2:AP$4;AP$7:AP$9;AP$12:AP$14;AP$17:AP$19;AP$22:AP$24;AP$27:AP$29;AP$32:AP$34},$AO85))</f>
        <v/>
      </c>
      <c r="AQ85" s="2" t="str">
        <f t="shared" si="235"/>
        <v/>
      </c>
      <c r="AR85" s="2" t="str">
        <f t="shared" si="235"/>
        <v/>
      </c>
      <c r="AS85" s="80" t="str">
        <f t="shared" si="27"/>
        <v/>
      </c>
      <c r="AT85" s="81" t="str">
        <f t="shared" si="134"/>
        <v/>
      </c>
      <c r="AU85" s="81" t="str">
        <f t="shared" si="128"/>
        <v/>
      </c>
      <c r="AV85" s="81">
        <f t="shared" si="30"/>
        <v>0</v>
      </c>
      <c r="AW85" s="127">
        <f t="shared" si="31"/>
        <v>0</v>
      </c>
    </row>
    <row r="86">
      <c r="A86" s="46"/>
      <c r="B86" s="102"/>
      <c r="C86" s="102"/>
      <c r="E86" s="7" t="s">
        <v>403</v>
      </c>
      <c r="F86" s="2" t="str">
        <f t="shared" ref="F86:H86" si="236">if(countifs({F$2:F$4;F$7:F$9;F$12:F$14;F$17:F$19;F$22:F$24;F$27:F$29;F$32:F$34},$E86)=0,,countifs({F$2:F$4;F$7:F$9;F$12:F$14;F$17:F$19;F$22:F$24;F$27:F$29;F$32:F$34},$E86))</f>
        <v/>
      </c>
      <c r="G86" s="2" t="str">
        <f t="shared" si="236"/>
        <v/>
      </c>
      <c r="H86" s="2" t="str">
        <f t="shared" si="236"/>
        <v/>
      </c>
      <c r="I86" s="89" t="str">
        <f t="shared" si="7"/>
        <v/>
      </c>
      <c r="J86" s="81" t="str">
        <f t="shared" si="8"/>
        <v/>
      </c>
      <c r="K86" s="81" t="str">
        <f t="shared" si="9"/>
        <v/>
      </c>
      <c r="L86" s="81">
        <f t="shared" si="10"/>
        <v>0</v>
      </c>
      <c r="M86" s="2"/>
      <c r="N86" s="124" t="s">
        <v>403</v>
      </c>
      <c r="O86" s="35" t="str">
        <f t="shared" ref="O86:Q86" si="237">if(countifs({K$2:K$4;K$7:K$9;K$12:K$14;K$17:K$19;K$22:K$24;K$27:K$29;K$32:K$34},$N86)=0,"",countifs({K$2:K$4;K$7:K$9;K$12:K$14;K$17:K$19;K$22:K$24;K$27:K$29;K$32:K$34},$N86))</f>
        <v/>
      </c>
      <c r="P86" s="2" t="str">
        <f t="shared" si="237"/>
        <v/>
      </c>
      <c r="Q86" s="79" t="str">
        <f t="shared" si="237"/>
        <v/>
      </c>
      <c r="R86" s="80" t="str">
        <f t="shared" si="12"/>
        <v/>
      </c>
      <c r="S86" s="81" t="str">
        <f t="shared" si="13"/>
        <v/>
      </c>
      <c r="T86" s="81" t="str">
        <f t="shared" si="14"/>
        <v/>
      </c>
      <c r="U86" s="81">
        <f t="shared" si="15"/>
        <v>0</v>
      </c>
      <c r="V86" s="2"/>
      <c r="W86" s="124" t="s">
        <v>403</v>
      </c>
      <c r="X86" s="2" t="str">
        <f t="shared" ref="X86:Z86" si="238">if(countifs({P$2:P$4;P$7:P$9;P$12:P$14;P$17:P$19;P$22:P$24;P$27:P$29;P$32:P$34},$E86)=0,"",countifs({P$2:P$4;P$7:P$9;P$12:P$14;P$17:P$19;P$22:P$24;P$27:P$29;P$32:P$34},$E86))</f>
        <v/>
      </c>
      <c r="Y86" s="2" t="str">
        <f t="shared" si="238"/>
        <v/>
      </c>
      <c r="Z86" s="2" t="str">
        <f t="shared" si="238"/>
        <v/>
      </c>
      <c r="AA86" s="80" t="str">
        <f t="shared" si="17"/>
        <v/>
      </c>
      <c r="AB86" s="81" t="str">
        <f t="shared" si="35"/>
        <v/>
      </c>
      <c r="AC86" s="81" t="str">
        <f t="shared" si="18"/>
        <v/>
      </c>
      <c r="AD86" s="81">
        <f t="shared" si="19"/>
        <v>0</v>
      </c>
      <c r="AE86" s="2"/>
      <c r="AF86" s="95" t="s">
        <v>403</v>
      </c>
      <c r="AG86" s="2" t="str">
        <f t="shared" si="198"/>
        <v/>
      </c>
      <c r="AH86" s="2" t="str">
        <f t="shared" ref="AH86:AI86" si="239">if(countifs({V$2:V$4;V$7:V$9;V$12:V$14;V$17:V$19;V$22:V$24;V$27:V$29;V$32:V$34},$AF86)=0,"",countifs({V$2:V$4;V$7:V$9;V$12:V$14;V$17:V$19;V$22:V$24;V$27:V$29;V$32:V$34},$AF86))</f>
        <v/>
      </c>
      <c r="AI86" s="2" t="str">
        <f t="shared" si="239"/>
        <v/>
      </c>
      <c r="AJ86" s="80" t="str">
        <f t="shared" si="21"/>
        <v/>
      </c>
      <c r="AK86" s="81" t="str">
        <f t="shared" si="22"/>
        <v/>
      </c>
      <c r="AL86" s="81" t="str">
        <f t="shared" si="23"/>
        <v/>
      </c>
      <c r="AM86" s="81">
        <f t="shared" si="24"/>
        <v>0</v>
      </c>
      <c r="AN86" s="127">
        <f t="shared" si="25"/>
        <v>0</v>
      </c>
      <c r="AO86" s="102"/>
      <c r="AP86" s="2" t="str">
        <f t="shared" ref="AP86:AR86" si="240">if(countifs({AP$2:AP$4;AP$7:AP$9;AP$12:AP$14;AP$17:AP$19;AP$22:AP$24;AP$27:AP$29;AP$32:AP$34},$AO86)=0,"",countifs({AP$2:AP$4;AP$7:AP$9;AP$12:AP$14;AP$17:AP$19;AP$22:AP$24;AP$27:AP$29;AP$32:AP$34},$AO86))</f>
        <v/>
      </c>
      <c r="AQ86" s="2" t="str">
        <f t="shared" si="240"/>
        <v/>
      </c>
      <c r="AR86" s="2" t="str">
        <f t="shared" si="240"/>
        <v/>
      </c>
      <c r="AS86" s="80" t="str">
        <f t="shared" si="27"/>
        <v/>
      </c>
      <c r="AT86" s="81" t="str">
        <f t="shared" si="134"/>
        <v/>
      </c>
      <c r="AU86" s="81" t="str">
        <f t="shared" si="128"/>
        <v/>
      </c>
      <c r="AV86" s="81">
        <f t="shared" si="30"/>
        <v>0</v>
      </c>
      <c r="AW86" s="127">
        <f t="shared" si="31"/>
        <v>0</v>
      </c>
    </row>
    <row r="87">
      <c r="A87" s="46"/>
      <c r="B87" s="102"/>
      <c r="C87" s="102"/>
      <c r="E87" s="12"/>
      <c r="F87" s="2" t="str">
        <f t="shared" ref="F87:H87" si="241">if(countifs({F$2:F$4;F$7:F$9;F$12:F$14;F$17:F$19;F$22:F$24;F$27:F$29;F$32:F$34},$E87)=0,,countifs({F$2:F$4;F$7:F$9;F$12:F$14;F$17:F$19;F$22:F$24;F$27:F$29;F$32:F$34},$E87))</f>
        <v/>
      </c>
      <c r="G87" s="2" t="str">
        <f t="shared" si="241"/>
        <v/>
      </c>
      <c r="H87" s="2" t="str">
        <f t="shared" si="241"/>
        <v/>
      </c>
      <c r="I87" s="89" t="str">
        <f t="shared" si="7"/>
        <v/>
      </c>
      <c r="J87" s="81" t="str">
        <f t="shared" si="8"/>
        <v>아이디 입력 하셈</v>
      </c>
      <c r="K87" s="81" t="str">
        <f t="shared" si="9"/>
        <v>아이디 입력 하셈</v>
      </c>
      <c r="L87" s="81">
        <f t="shared" si="10"/>
        <v>0</v>
      </c>
      <c r="M87" s="2"/>
      <c r="N87" s="156"/>
      <c r="O87" s="35" t="str">
        <f t="shared" ref="O87:Q87" si="242">if(countifs({K$2:K$4;K$7:K$9;K$12:K$14;K$17:K$19;K$22:K$24;K$27:K$29;K$32:K$34},$N87)=0,"",countifs({K$2:K$4;K$7:K$9;K$12:K$14;K$17:K$19;K$22:K$24;K$27:K$29;K$32:K$34},$N87))</f>
        <v/>
      </c>
      <c r="P87" s="2" t="str">
        <f t="shared" si="242"/>
        <v/>
      </c>
      <c r="Q87" s="79" t="str">
        <f t="shared" si="242"/>
        <v/>
      </c>
      <c r="R87" s="80" t="str">
        <f t="shared" si="12"/>
        <v/>
      </c>
      <c r="S87" s="81" t="str">
        <f t="shared" si="13"/>
        <v>아이디 입력 하셈</v>
      </c>
      <c r="T87" s="81" t="str">
        <f t="shared" si="14"/>
        <v>아이디 입력 하셈</v>
      </c>
      <c r="U87" s="81">
        <f t="shared" si="15"/>
        <v>0</v>
      </c>
      <c r="V87" s="2"/>
      <c r="W87" s="156"/>
      <c r="X87" s="2" t="str">
        <f t="shared" ref="X87:Z87" si="243">if(countifs({P$2:P$4;P$7:P$9;P$12:P$14;P$17:P$19;P$22:P$24;P$27:P$29;P$32:P$34},$E87)=0,"",countifs({P$2:P$4;P$7:P$9;P$12:P$14;P$17:P$19;P$22:P$24;P$27:P$29;P$32:P$34},$E87))</f>
        <v/>
      </c>
      <c r="Y87" s="2" t="str">
        <f t="shared" si="243"/>
        <v/>
      </c>
      <c r="Z87" s="2" t="str">
        <f t="shared" si="243"/>
        <v/>
      </c>
      <c r="AA87" s="80" t="str">
        <f t="shared" si="17"/>
        <v/>
      </c>
      <c r="AB87" s="81" t="str">
        <f t="shared" si="35"/>
        <v>아이디 입력 하셈</v>
      </c>
      <c r="AC87" s="81" t="str">
        <f t="shared" si="18"/>
        <v>아이디 입력 하셈</v>
      </c>
      <c r="AD87" s="81">
        <f t="shared" si="19"/>
        <v>0</v>
      </c>
      <c r="AE87" s="2"/>
      <c r="AF87" s="112"/>
      <c r="AG87" s="2" t="str">
        <f t="shared" si="198"/>
        <v/>
      </c>
      <c r="AH87" s="2" t="str">
        <f t="shared" ref="AH87:AI87" si="244">if(countifs({V$2:V$4;V$7:V$9;V$12:V$14;V$17:V$19;V$22:V$24;V$27:V$29;V$32:V$34},$AF87)=0,"",countifs({V$2:V$4;V$7:V$9;V$12:V$14;V$17:V$19;V$22:V$24;V$27:V$29;V$32:V$34},$AF87))</f>
        <v/>
      </c>
      <c r="AI87" s="2" t="str">
        <f t="shared" si="244"/>
        <v/>
      </c>
      <c r="AJ87" s="80" t="str">
        <f t="shared" si="21"/>
        <v/>
      </c>
      <c r="AK87" s="81" t="str">
        <f t="shared" si="22"/>
        <v>아이디 입력 하셈</v>
      </c>
      <c r="AL87" s="81" t="str">
        <f t="shared" si="23"/>
        <v>아이디 입력 하셈</v>
      </c>
      <c r="AM87" s="81">
        <f t="shared" si="24"/>
        <v>0</v>
      </c>
      <c r="AN87" s="127">
        <f t="shared" si="25"/>
        <v>0</v>
      </c>
      <c r="AO87" s="102"/>
      <c r="AP87" s="2" t="str">
        <f t="shared" ref="AP87:AR87" si="245">if(countifs({AP$2:AP$4;AP$7:AP$9;AP$12:AP$14;AP$17:AP$19;AP$22:AP$24;AP$27:AP$29;AP$32:AP$34},$AO87)=0,"",countifs({AP$2:AP$4;AP$7:AP$9;AP$12:AP$14;AP$17:AP$19;AP$22:AP$24;AP$27:AP$29;AP$32:AP$34},$AO87))</f>
        <v/>
      </c>
      <c r="AQ87" s="2" t="str">
        <f t="shared" si="245"/>
        <v/>
      </c>
      <c r="AR87" s="2" t="str">
        <f t="shared" si="245"/>
        <v/>
      </c>
      <c r="AS87" s="80" t="str">
        <f t="shared" si="27"/>
        <v/>
      </c>
      <c r="AT87" s="81" t="str">
        <f t="shared" si="134"/>
        <v>아이디 입력 하셈</v>
      </c>
      <c r="AU87" s="81" t="str">
        <f t="shared" si="128"/>
        <v>아이디 입력 하셈</v>
      </c>
      <c r="AV87" s="81">
        <f t="shared" si="30"/>
        <v>0</v>
      </c>
      <c r="AW87" s="127">
        <f t="shared" si="31"/>
        <v>0</v>
      </c>
    </row>
    <row r="88">
      <c r="A88" s="46"/>
      <c r="B88" s="102"/>
      <c r="C88" s="102"/>
      <c r="E88" s="102"/>
      <c r="F88" s="2" t="str">
        <f t="shared" ref="F88:H88" si="246">if(countifs({F$2:F$4;F$7:F$9;F$12:F$14;F$17:F$19;F$22:F$24;F$27:F$29;F$32:F$34},$E88)=0,,countifs({F$2:F$4;F$7:F$9;F$12:F$14;F$17:F$19;F$22:F$24;F$27:F$29;F$32:F$34},$E88))</f>
        <v/>
      </c>
      <c r="G88" s="2" t="str">
        <f t="shared" si="246"/>
        <v/>
      </c>
      <c r="H88" s="2" t="str">
        <f t="shared" si="246"/>
        <v/>
      </c>
      <c r="I88" s="89" t="str">
        <f t="shared" si="7"/>
        <v/>
      </c>
      <c r="J88" s="81" t="str">
        <f t="shared" si="8"/>
        <v>아이디 입력 하셈</v>
      </c>
      <c r="K88" s="81" t="str">
        <f t="shared" si="9"/>
        <v>아이디 입력 하셈</v>
      </c>
      <c r="L88" s="81">
        <f t="shared" si="10"/>
        <v>0</v>
      </c>
      <c r="M88" s="2"/>
      <c r="N88" s="102"/>
      <c r="O88" s="35" t="str">
        <f t="shared" ref="O88:Q88" si="247">if(countifs({K$2:K$4;K$7:K$9;K$12:K$14;K$17:K$19;K$22:K$24;K$27:K$29;K$32:K$34},$N88)=0,"",countifs({K$2:K$4;K$7:K$9;K$12:K$14;K$17:K$19;K$22:K$24;K$27:K$29;K$32:K$34},$N88))</f>
        <v/>
      </c>
      <c r="P88" s="2" t="str">
        <f t="shared" si="247"/>
        <v/>
      </c>
      <c r="Q88" s="79" t="str">
        <f t="shared" si="247"/>
        <v/>
      </c>
      <c r="R88" s="80" t="str">
        <f t="shared" si="12"/>
        <v/>
      </c>
      <c r="S88" s="81" t="str">
        <f t="shared" si="13"/>
        <v>아이디 입력 하셈</v>
      </c>
      <c r="T88" s="81" t="str">
        <f t="shared" si="14"/>
        <v>아이디 입력 하셈</v>
      </c>
      <c r="U88" s="81">
        <f t="shared" si="15"/>
        <v>0</v>
      </c>
      <c r="V88" s="2"/>
      <c r="W88" s="102"/>
      <c r="X88" s="2" t="str">
        <f t="shared" ref="X88:Z88" si="248">if(countifs({P$2:P$4;P$7:P$9;P$12:P$14;P$17:P$19;P$22:P$24;P$27:P$29;P$32:P$34},$E88)=0,"",countifs({P$2:P$4;P$7:P$9;P$12:P$14;P$17:P$19;P$22:P$24;P$27:P$29;P$32:P$34},$E88))</f>
        <v/>
      </c>
      <c r="Y88" s="2" t="str">
        <f t="shared" si="248"/>
        <v/>
      </c>
      <c r="Z88" s="2" t="str">
        <f t="shared" si="248"/>
        <v/>
      </c>
      <c r="AA88" s="80" t="str">
        <f t="shared" si="17"/>
        <v/>
      </c>
      <c r="AB88" s="81" t="str">
        <f t="shared" si="35"/>
        <v>아이디 입력 하셈</v>
      </c>
      <c r="AC88" s="81" t="str">
        <f t="shared" si="18"/>
        <v>아이디 입력 하셈</v>
      </c>
      <c r="AD88" s="81">
        <f t="shared" si="19"/>
        <v>0</v>
      </c>
      <c r="AE88" s="2"/>
      <c r="AF88" s="102"/>
      <c r="AG88" s="2" t="str">
        <f t="shared" si="198"/>
        <v/>
      </c>
      <c r="AH88" s="2" t="str">
        <f t="shared" ref="AH88:AI88" si="249">if(countifs({V$2:V$4;V$7:V$9;V$12:V$14;V$17:V$19;V$22:V$24;V$27:V$29;V$32:V$34},$AF88)=0,"",countifs({V$2:V$4;V$7:V$9;V$12:V$14;V$17:V$19;V$22:V$24;V$27:V$29;V$32:V$34},$AF88))</f>
        <v/>
      </c>
      <c r="AI88" s="2" t="str">
        <f t="shared" si="249"/>
        <v/>
      </c>
      <c r="AJ88" s="80" t="str">
        <f t="shared" si="21"/>
        <v/>
      </c>
      <c r="AK88" s="81" t="str">
        <f t="shared" si="22"/>
        <v>아이디 입력 하셈</v>
      </c>
      <c r="AL88" s="81" t="str">
        <f t="shared" si="23"/>
        <v>아이디 입력 하셈</v>
      </c>
      <c r="AM88" s="81">
        <f t="shared" si="24"/>
        <v>0</v>
      </c>
      <c r="AN88" s="127">
        <f t="shared" si="25"/>
        <v>0</v>
      </c>
      <c r="AO88" s="102"/>
      <c r="AP88" s="2" t="str">
        <f t="shared" ref="AP88:AR88" si="250">if(countifs({AP$2:AP$4;AP$7:AP$9;AP$12:AP$14;AP$17:AP$19;AP$22:AP$24;AP$27:AP$29;AP$32:AP$34},$AO88)=0,"",countifs({AP$2:AP$4;AP$7:AP$9;AP$12:AP$14;AP$17:AP$19;AP$22:AP$24;AP$27:AP$29;AP$32:AP$34},$AO88))</f>
        <v/>
      </c>
      <c r="AQ88" s="2" t="str">
        <f t="shared" si="250"/>
        <v/>
      </c>
      <c r="AR88" s="2" t="str">
        <f t="shared" si="250"/>
        <v/>
      </c>
      <c r="AS88" s="80" t="str">
        <f t="shared" si="27"/>
        <v/>
      </c>
      <c r="AT88" s="81" t="str">
        <f t="shared" si="134"/>
        <v>아이디 입력 하셈</v>
      </c>
      <c r="AU88" s="81" t="str">
        <f t="shared" si="128"/>
        <v>아이디 입력 하셈</v>
      </c>
      <c r="AV88" s="81">
        <f t="shared" si="30"/>
        <v>0</v>
      </c>
      <c r="AW88" s="127">
        <f t="shared" si="31"/>
        <v>0</v>
      </c>
    </row>
    <row r="89">
      <c r="A89" s="46"/>
      <c r="B89" s="102"/>
      <c r="C89" s="102"/>
      <c r="E89" s="102"/>
      <c r="F89" s="2" t="str">
        <f t="shared" ref="F89:H89" si="251">if(countifs({F$2:F$4;F$7:F$9;F$12:F$14;F$17:F$19;F$22:F$24;F$27:F$29;F$32:F$34},$E89)=0,,countifs({F$2:F$4;F$7:F$9;F$12:F$14;F$17:F$19;F$22:F$24;F$27:F$29;F$32:F$34},$E89))</f>
        <v/>
      </c>
      <c r="G89" s="2" t="str">
        <f t="shared" si="251"/>
        <v/>
      </c>
      <c r="H89" s="2" t="str">
        <f t="shared" si="251"/>
        <v/>
      </c>
      <c r="I89" s="89" t="str">
        <f t="shared" si="7"/>
        <v/>
      </c>
      <c r="J89" s="81" t="str">
        <f t="shared" si="8"/>
        <v>아이디 입력 하셈</v>
      </c>
      <c r="K89" s="81" t="str">
        <f t="shared" si="9"/>
        <v>아이디 입력 하셈</v>
      </c>
      <c r="L89" s="81">
        <f t="shared" si="10"/>
        <v>0</v>
      </c>
      <c r="M89" s="2"/>
      <c r="N89" s="102"/>
      <c r="O89" s="35" t="str">
        <f t="shared" ref="O89:Q89" si="252">if(countifs({K$2:K$4;K$7:K$9;K$12:K$14;K$17:K$19;K$22:K$24;K$27:K$29;K$32:K$34},$N89)=0,"",countifs({K$2:K$4;K$7:K$9;K$12:K$14;K$17:K$19;K$22:K$24;K$27:K$29;K$32:K$34},$N89))</f>
        <v/>
      </c>
      <c r="P89" s="2" t="str">
        <f t="shared" si="252"/>
        <v/>
      </c>
      <c r="Q89" s="79" t="str">
        <f t="shared" si="252"/>
        <v/>
      </c>
      <c r="R89" s="80" t="str">
        <f t="shared" si="12"/>
        <v/>
      </c>
      <c r="S89" s="81" t="str">
        <f t="shared" si="13"/>
        <v>아이디 입력 하셈</v>
      </c>
      <c r="T89" s="81" t="str">
        <f t="shared" si="14"/>
        <v>아이디 입력 하셈</v>
      </c>
      <c r="U89" s="81">
        <f t="shared" si="15"/>
        <v>0</v>
      </c>
      <c r="V89" s="2"/>
      <c r="W89" s="102"/>
      <c r="X89" s="2" t="str">
        <f t="shared" ref="X89:Z89" si="253">if(countifs({P$2:P$4;P$7:P$9;P$12:P$14;P$17:P$19;P$22:P$24;P$27:P$29;P$32:P$34},$E89)=0,"",countifs({P$2:P$4;P$7:P$9;P$12:P$14;P$17:P$19;P$22:P$24;P$27:P$29;P$32:P$34},$E89))</f>
        <v/>
      </c>
      <c r="Y89" s="2" t="str">
        <f t="shared" si="253"/>
        <v/>
      </c>
      <c r="Z89" s="2" t="str">
        <f t="shared" si="253"/>
        <v/>
      </c>
      <c r="AA89" s="80" t="str">
        <f t="shared" si="17"/>
        <v/>
      </c>
      <c r="AB89" s="81" t="str">
        <f t="shared" si="35"/>
        <v>아이디 입력 하셈</v>
      </c>
      <c r="AC89" s="81" t="str">
        <f t="shared" si="18"/>
        <v>아이디 입력 하셈</v>
      </c>
      <c r="AD89" s="81">
        <f t="shared" si="19"/>
        <v>0</v>
      </c>
      <c r="AE89" s="2"/>
      <c r="AF89" s="102"/>
      <c r="AG89" s="2" t="str">
        <f t="shared" si="198"/>
        <v/>
      </c>
      <c r="AH89" s="2" t="str">
        <f t="shared" ref="AH89:AI89" si="254">if(countifs({V$2:V$4;V$7:V$9;V$12:V$14;V$17:V$19;V$22:V$24;V$27:V$29;V$32:V$34},$AF89)=0,"",countifs({V$2:V$4;V$7:V$9;V$12:V$14;V$17:V$19;V$22:V$24;V$27:V$29;V$32:V$34},$AF89))</f>
        <v/>
      </c>
      <c r="AI89" s="2" t="str">
        <f t="shared" si="254"/>
        <v/>
      </c>
      <c r="AJ89" s="80" t="str">
        <f t="shared" si="21"/>
        <v/>
      </c>
      <c r="AK89" s="81" t="str">
        <f t="shared" si="22"/>
        <v>아이디 입력 하셈</v>
      </c>
      <c r="AL89" s="81" t="str">
        <f t="shared" si="23"/>
        <v>아이디 입력 하셈</v>
      </c>
      <c r="AM89" s="81">
        <f t="shared" si="24"/>
        <v>0</v>
      </c>
      <c r="AN89" s="127"/>
      <c r="AO89" s="102"/>
      <c r="AP89" s="2" t="str">
        <f t="shared" ref="AP89:AR89" si="255">if(countifs({AP$2:AP$4;AP$7:AP$9;AP$12:AP$14;AP$17:AP$19;AP$22:AP$24;AP$27:AP$29;AP$32:AP$34},$AO89)=0,"",countifs({AP$2:AP$4;AP$7:AP$9;AP$12:AP$14;AP$17:AP$19;AP$22:AP$24;AP$27:AP$29;AP$32:AP$34},$AO89))</f>
        <v/>
      </c>
      <c r="AQ89" s="2" t="str">
        <f t="shared" si="255"/>
        <v/>
      </c>
      <c r="AR89" s="2" t="str">
        <f t="shared" si="255"/>
        <v/>
      </c>
      <c r="AS89" s="80" t="str">
        <f t="shared" si="27"/>
        <v/>
      </c>
      <c r="AT89" s="81" t="str">
        <f t="shared" si="134"/>
        <v>아이디 입력 하셈</v>
      </c>
      <c r="AU89" s="81" t="str">
        <f t="shared" si="128"/>
        <v>아이디 입력 하셈</v>
      </c>
      <c r="AV89" s="81">
        <f t="shared" si="30"/>
        <v>0</v>
      </c>
      <c r="AW89" s="127"/>
    </row>
    <row r="90">
      <c r="A90" s="46"/>
      <c r="B90" s="102"/>
      <c r="C90" s="102"/>
      <c r="E90" s="102"/>
      <c r="F90" s="2" t="str">
        <f t="shared" ref="F90:H90" si="256">if(countifs({F$2:F$4;F$7:F$9;F$12:F$14;F$17:F$19;F$22:F$24;F$27:F$29;F$32:F$34},$E90)=0,,countifs({F$2:F$4;F$7:F$9;F$12:F$14;F$17:F$19;F$22:F$24;F$27:F$29;F$32:F$34},$E90))</f>
        <v/>
      </c>
      <c r="G90" s="2" t="str">
        <f t="shared" si="256"/>
        <v/>
      </c>
      <c r="H90" s="2" t="str">
        <f t="shared" si="256"/>
        <v/>
      </c>
      <c r="I90" s="89" t="str">
        <f t="shared" si="7"/>
        <v/>
      </c>
      <c r="J90" s="81" t="str">
        <f t="shared" si="8"/>
        <v>아이디 입력 하셈</v>
      </c>
      <c r="K90" s="81" t="str">
        <f t="shared" si="9"/>
        <v>아이디 입력 하셈</v>
      </c>
      <c r="L90" s="81">
        <f t="shared" si="10"/>
        <v>0</v>
      </c>
      <c r="M90" s="2"/>
      <c r="N90" s="102"/>
      <c r="O90" s="35" t="str">
        <f t="shared" ref="O90:Q90" si="257">if(countifs({K$2:K$4;K$7:K$9;K$12:K$14;K$17:K$19;K$22:K$24;K$27:K$29;K$32:K$34},$N90)=0,"",countifs({K$2:K$4;K$7:K$9;K$12:K$14;K$17:K$19;K$22:K$24;K$27:K$29;K$32:K$34},$N90))</f>
        <v/>
      </c>
      <c r="P90" s="2" t="str">
        <f t="shared" si="257"/>
        <v/>
      </c>
      <c r="Q90" s="79" t="str">
        <f t="shared" si="257"/>
        <v/>
      </c>
      <c r="R90" s="80" t="str">
        <f t="shared" si="12"/>
        <v/>
      </c>
      <c r="S90" s="81" t="str">
        <f t="shared" si="13"/>
        <v>아이디 입력 하셈</v>
      </c>
      <c r="T90" s="81" t="str">
        <f t="shared" si="14"/>
        <v>아이디 입력 하셈</v>
      </c>
      <c r="U90" s="81">
        <f t="shared" si="15"/>
        <v>0</v>
      </c>
      <c r="V90" s="2"/>
      <c r="W90" s="102"/>
      <c r="X90" s="2" t="str">
        <f t="shared" ref="X90:Z90" si="258">if(countifs({P$2:P$4;P$7:P$9;P$12:P$14;P$17:P$19;P$22:P$24;P$27:P$29;P$32:P$34},$E90)=0,"",countifs({P$2:P$4;P$7:P$9;P$12:P$14;P$17:P$19;P$22:P$24;P$27:P$29;P$32:P$34},$E90))</f>
        <v/>
      </c>
      <c r="Y90" s="2" t="str">
        <f t="shared" si="258"/>
        <v/>
      </c>
      <c r="Z90" s="2" t="str">
        <f t="shared" si="258"/>
        <v/>
      </c>
      <c r="AA90" s="80" t="str">
        <f t="shared" si="17"/>
        <v/>
      </c>
      <c r="AB90" s="81" t="str">
        <f t="shared" si="35"/>
        <v>아이디 입력 하셈</v>
      </c>
      <c r="AC90" s="81" t="str">
        <f t="shared" si="18"/>
        <v>아이디 입력 하셈</v>
      </c>
      <c r="AD90" s="81">
        <f t="shared" si="19"/>
        <v>0</v>
      </c>
      <c r="AE90" s="2"/>
      <c r="AF90" s="102"/>
      <c r="AG90" s="2" t="str">
        <f t="shared" si="198"/>
        <v/>
      </c>
      <c r="AH90" s="2" t="str">
        <f t="shared" ref="AH90:AI90" si="259">if(countifs({V$2:V$4;V$7:V$9;V$12:V$14;V$17:V$19;V$22:V$24;V$27:V$29;V$32:V$34},$AF90)=0,"",countifs({V$2:V$4;V$7:V$9;V$12:V$14;V$17:V$19;V$22:V$24;V$27:V$29;V$32:V$34},$AF90))</f>
        <v/>
      </c>
      <c r="AI90" s="2" t="str">
        <f t="shared" si="259"/>
        <v/>
      </c>
      <c r="AJ90" s="80" t="str">
        <f t="shared" si="21"/>
        <v/>
      </c>
      <c r="AK90" s="81" t="str">
        <f t="shared" si="22"/>
        <v>아이디 입력 하셈</v>
      </c>
      <c r="AL90" s="81" t="str">
        <f t="shared" si="23"/>
        <v>아이디 입력 하셈</v>
      </c>
      <c r="AM90" s="81">
        <f t="shared" si="24"/>
        <v>0</v>
      </c>
      <c r="AN90" s="15"/>
      <c r="AO90" s="102"/>
      <c r="AP90" s="2" t="str">
        <f t="array" ref="AP90">if(countifs({AD$3:AD$4;AD$7:AD$9;AD$12:AD$14;AD$17:AD$19;AD$22:AD$24;AD$27:AD$29;AD$32:AD$34},$AF90)=0,"",countifs({AD$3:AD$4;AD$7:AD$9;AD$12:AD$14;AD$17:AD$19;AD$22:AD$24;AD$27:AD$29;AD$32:AD$34},$AF90))</f>
        <v/>
      </c>
      <c r="AQ90" s="2" t="str">
        <f t="shared" ref="AQ90:AR90" si="260">if(countifs({AE$2:AE$4;AE$7:AE$9;AE$12:AE$14;AE$17:AE$19;AE$22:AE$24;AE$27:AE$29;AE$32:AE$34},$AF90)=0,"",countifs({AE$2:AE$4;AE$7:AE$9;AE$12:AE$14;AE$17:AE$19;AE$22:AE$24;AE$27:AE$29;AE$32:AE$34},$AF90))</f>
        <v/>
      </c>
      <c r="AR90" s="2" t="str">
        <f t="shared" si="260"/>
        <v/>
      </c>
      <c r="AS90" s="80" t="str">
        <f t="shared" si="27"/>
        <v/>
      </c>
      <c r="AT90" s="81" t="str">
        <f t="shared" si="134"/>
        <v>아이디 입력 하셈</v>
      </c>
      <c r="AU90" s="81" t="str">
        <f t="shared" si="128"/>
        <v>아이디 입력 하셈</v>
      </c>
      <c r="AV90" s="81">
        <f t="shared" si="30"/>
        <v>0</v>
      </c>
      <c r="AW90" s="127"/>
    </row>
    <row r="91">
      <c r="A91" s="102"/>
      <c r="B91" s="102"/>
      <c r="C91" s="10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15"/>
      <c r="P91" s="2"/>
      <c r="Q91" s="2"/>
      <c r="R91" s="2" t="str">
        <f t="shared" ref="R91:T91" si="261">if(countifs({P$2:P$4;P$7:P$9;P$12:P$14;P$17:P$19;P$22:P$24;P$27:P$29;P$32:P$34},$A91)=0,"",countifs({P$2:P$4;P$7:P$9;P$12:P$14;P$17:P$19;P$22:P$24;P$27:P$29;P$32:P$34},$A91))</f>
        <v/>
      </c>
      <c r="S91" s="2" t="str">
        <f t="shared" si="261"/>
        <v/>
      </c>
      <c r="T91" s="2" t="str">
        <f t="shared" si="261"/>
        <v/>
      </c>
      <c r="U91" s="2"/>
      <c r="W91" s="2"/>
      <c r="X91" s="2"/>
      <c r="Y91" s="2"/>
      <c r="Z91" s="2" t="str">
        <f t="array" ref="Z91">if(countifs({U$3:U$4;U$7:U$9;U$12:U$14;U$17:U$19;U$22:U$24;U$27:U$29;U$32:U$34},$A91)=0,"",countifs({U$3:U$4;U$7:U$9;U$12:U$14;U$17:U$19;U$22:U$24;U$27:U$29;U$32:U$34},$A91))</f>
        <v/>
      </c>
      <c r="AA91" s="2" t="str">
        <f t="array" ref="AA91">if(countifs({V$2:V$4;V$7:V$9;V$12:V$14;V$17:V$19;V$22:V$24;V$27:V$29;V$32:V$34},$A91)=0,"",countifs({V$2:V$4;V$7:V$9;V$12:V$14;V$17:V$19;V$22:V$24;V$27:V$29;V$32:V$34},$A91))</f>
        <v/>
      </c>
      <c r="AB91" s="2" t="str">
        <f t="array" ref="AB91">if(countifs({W$2:W$4;X$7:X$9;W$12:W$14;W$17:W$19;W$22:W$24;W$27:W$29;W$32:W$34},$A91)=0,"",countifs({W$2:W$4;X$7:X$9;W$12:W$14;W$17:W$19;W$22:W$24;W$27:W$29;W$32:W$34},$A91))</f>
        <v/>
      </c>
      <c r="AD91" s="2"/>
      <c r="AE91" s="15"/>
      <c r="AF91" s="15"/>
      <c r="AG91" s="15"/>
      <c r="AH91" s="15"/>
      <c r="AI91" s="15"/>
      <c r="AJ91" s="15"/>
      <c r="AK91" s="15"/>
      <c r="AL91" s="2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27"/>
    </row>
    <row r="92">
      <c r="A92" s="102"/>
      <c r="B92" s="102"/>
      <c r="C92" s="10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134"/>
    </row>
    <row r="93">
      <c r="A93" s="102"/>
      <c r="B93" s="102"/>
      <c r="C93" s="10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134"/>
    </row>
    <row r="94">
      <c r="A94" s="102"/>
      <c r="B94" s="102"/>
      <c r="C94" s="10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134"/>
    </row>
    <row r="95">
      <c r="A95" s="102"/>
      <c r="B95" s="102"/>
      <c r="C95" s="10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134"/>
    </row>
    <row r="96">
      <c r="A96" s="102"/>
      <c r="B96" s="102"/>
      <c r="C96" s="10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134"/>
    </row>
    <row r="97">
      <c r="A97" s="102"/>
      <c r="B97" s="102"/>
      <c r="C97" s="10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134"/>
    </row>
    <row r="98">
      <c r="A98" s="102"/>
      <c r="B98" s="102"/>
      <c r="C98" s="10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134"/>
    </row>
    <row r="99">
      <c r="A99" s="102"/>
      <c r="B99" s="102"/>
      <c r="C99" s="10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134"/>
    </row>
    <row r="100">
      <c r="A100" s="102"/>
      <c r="B100" s="102"/>
      <c r="C100" s="10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134"/>
    </row>
    <row r="101">
      <c r="A101" s="102"/>
      <c r="B101" s="102"/>
      <c r="C101" s="10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134"/>
    </row>
    <row r="102">
      <c r="A102" s="102"/>
      <c r="B102" s="102"/>
      <c r="C102" s="10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134"/>
    </row>
    <row r="103">
      <c r="A103" s="102"/>
      <c r="B103" s="102"/>
      <c r="C103" s="10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134"/>
    </row>
    <row r="104">
      <c r="A104" s="102"/>
      <c r="B104" s="102"/>
      <c r="C104" s="10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134"/>
    </row>
    <row r="105">
      <c r="A105" s="102"/>
      <c r="B105" s="102"/>
      <c r="C105" s="10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134"/>
    </row>
    <row r="106">
      <c r="A106" s="102"/>
      <c r="B106" s="102"/>
      <c r="C106" s="10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134"/>
    </row>
    <row r="107">
      <c r="A107" s="102"/>
      <c r="B107" s="102"/>
      <c r="C107" s="10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134"/>
    </row>
    <row r="108">
      <c r="A108" s="102"/>
      <c r="B108" s="102"/>
      <c r="C108" s="10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134"/>
    </row>
    <row r="109">
      <c r="A109" s="102"/>
      <c r="B109" s="102"/>
      <c r="C109" s="10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134"/>
    </row>
    <row r="110">
      <c r="A110" s="102"/>
      <c r="B110" s="102"/>
      <c r="C110" s="10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134"/>
    </row>
    <row r="111">
      <c r="A111" s="102"/>
      <c r="B111" s="102"/>
      <c r="C111" s="10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134"/>
    </row>
    <row r="112">
      <c r="A112" s="102"/>
      <c r="B112" s="102"/>
      <c r="C112" s="10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134"/>
    </row>
    <row r="113">
      <c r="A113" s="102"/>
      <c r="B113" s="102"/>
      <c r="C113" s="10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134"/>
    </row>
    <row r="114">
      <c r="A114" s="102"/>
      <c r="B114" s="102"/>
      <c r="C114" s="10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134"/>
    </row>
    <row r="115">
      <c r="A115" s="102"/>
      <c r="B115" s="102"/>
      <c r="C115" s="10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134"/>
    </row>
    <row r="116">
      <c r="A116" s="102"/>
      <c r="B116" s="102"/>
      <c r="C116" s="10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134"/>
    </row>
    <row r="117">
      <c r="A117" s="102"/>
      <c r="B117" s="102"/>
      <c r="C117" s="10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134"/>
    </row>
    <row r="118">
      <c r="A118" s="102"/>
      <c r="B118" s="102"/>
      <c r="C118" s="10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134"/>
    </row>
    <row r="119">
      <c r="A119" s="102"/>
      <c r="B119" s="102"/>
      <c r="C119" s="10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134"/>
    </row>
    <row r="120">
      <c r="A120" s="102"/>
      <c r="B120" s="102"/>
      <c r="C120" s="10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134"/>
    </row>
    <row r="121">
      <c r="A121" s="102"/>
      <c r="B121" s="102"/>
      <c r="C121" s="10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134"/>
    </row>
    <row r="122">
      <c r="A122" s="102"/>
      <c r="B122" s="102"/>
      <c r="C122" s="10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134"/>
    </row>
    <row r="123">
      <c r="A123" s="102"/>
      <c r="B123" s="102"/>
      <c r="C123" s="10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134"/>
    </row>
    <row r="124">
      <c r="A124" s="102"/>
      <c r="B124" s="102"/>
      <c r="C124" s="10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134"/>
    </row>
    <row r="125">
      <c r="A125" s="102"/>
      <c r="B125" s="102"/>
      <c r="C125" s="10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134"/>
    </row>
    <row r="126">
      <c r="A126" s="102"/>
      <c r="B126" s="102"/>
      <c r="C126" s="10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134"/>
    </row>
    <row r="127">
      <c r="A127" s="102"/>
      <c r="B127" s="102"/>
      <c r="C127" s="10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134"/>
    </row>
    <row r="128">
      <c r="A128" s="102"/>
      <c r="B128" s="102"/>
      <c r="C128" s="10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134"/>
    </row>
    <row r="129">
      <c r="A129" s="102"/>
      <c r="B129" s="102"/>
      <c r="C129" s="10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134"/>
    </row>
    <row r="130">
      <c r="A130" s="102"/>
      <c r="B130" s="102"/>
      <c r="C130" s="10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134"/>
    </row>
    <row r="131">
      <c r="A131" s="102"/>
      <c r="B131" s="102"/>
      <c r="C131" s="10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134"/>
    </row>
    <row r="132">
      <c r="A132" s="102"/>
      <c r="B132" s="102"/>
      <c r="C132" s="10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134"/>
    </row>
    <row r="133">
      <c r="A133" s="102"/>
      <c r="B133" s="102"/>
      <c r="C133" s="10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134"/>
    </row>
    <row r="134">
      <c r="A134" s="102"/>
      <c r="B134" s="102"/>
      <c r="C134" s="10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134"/>
    </row>
    <row r="135">
      <c r="A135" s="102"/>
      <c r="B135" s="102"/>
      <c r="C135" s="10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134"/>
    </row>
    <row r="136">
      <c r="A136" s="102"/>
      <c r="B136" s="102"/>
      <c r="C136" s="10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134"/>
    </row>
    <row r="137">
      <c r="A137" s="102"/>
      <c r="B137" s="102"/>
      <c r="C137" s="10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134"/>
    </row>
    <row r="138">
      <c r="A138" s="102"/>
      <c r="B138" s="102"/>
      <c r="C138" s="10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134"/>
    </row>
    <row r="139">
      <c r="A139" s="102"/>
      <c r="B139" s="102"/>
      <c r="C139" s="10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134"/>
    </row>
    <row r="140">
      <c r="A140" s="102"/>
      <c r="B140" s="102"/>
      <c r="C140" s="10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134"/>
    </row>
    <row r="141">
      <c r="A141" s="102"/>
      <c r="B141" s="102"/>
      <c r="C141" s="10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134"/>
    </row>
    <row r="142">
      <c r="A142" s="102"/>
      <c r="B142" s="102"/>
      <c r="C142" s="10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134"/>
    </row>
    <row r="143">
      <c r="A143" s="102"/>
      <c r="B143" s="102"/>
      <c r="C143" s="10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134"/>
    </row>
    <row r="144">
      <c r="A144" s="102"/>
      <c r="B144" s="102"/>
      <c r="C144" s="10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134"/>
    </row>
    <row r="145">
      <c r="A145" s="102"/>
      <c r="B145" s="102"/>
      <c r="C145" s="10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134"/>
    </row>
    <row r="146">
      <c r="A146" s="102"/>
      <c r="B146" s="102"/>
      <c r="C146" s="10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134"/>
    </row>
    <row r="147">
      <c r="A147" s="102"/>
      <c r="B147" s="102"/>
      <c r="C147" s="10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134"/>
    </row>
    <row r="148">
      <c r="A148" s="102"/>
      <c r="B148" s="102"/>
      <c r="C148" s="10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134"/>
    </row>
    <row r="149">
      <c r="A149" s="102"/>
      <c r="B149" s="102"/>
      <c r="C149" s="10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134"/>
    </row>
    <row r="150">
      <c r="A150" s="102"/>
      <c r="B150" s="102"/>
      <c r="C150" s="10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134"/>
    </row>
    <row r="151">
      <c r="A151" s="102"/>
      <c r="B151" s="102"/>
      <c r="C151" s="10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134"/>
    </row>
    <row r="152">
      <c r="A152" s="102"/>
      <c r="B152" s="102"/>
      <c r="C152" s="10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134"/>
    </row>
    <row r="153">
      <c r="A153" s="102"/>
      <c r="B153" s="102"/>
      <c r="C153" s="10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134"/>
    </row>
    <row r="154">
      <c r="A154" s="102"/>
      <c r="B154" s="102"/>
      <c r="C154" s="10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134"/>
    </row>
    <row r="155">
      <c r="A155" s="102"/>
      <c r="B155" s="102"/>
      <c r="C155" s="10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134"/>
    </row>
    <row r="156">
      <c r="A156" s="102"/>
      <c r="B156" s="102"/>
      <c r="C156" s="10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134"/>
    </row>
    <row r="157">
      <c r="A157" s="102"/>
      <c r="B157" s="102"/>
      <c r="C157" s="10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134"/>
    </row>
    <row r="158">
      <c r="A158" s="102"/>
      <c r="B158" s="102"/>
      <c r="C158" s="10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134"/>
    </row>
    <row r="159">
      <c r="A159" s="102"/>
      <c r="B159" s="102"/>
      <c r="C159" s="10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134"/>
    </row>
    <row r="160">
      <c r="A160" s="102"/>
      <c r="B160" s="102"/>
      <c r="C160" s="10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134"/>
    </row>
    <row r="161">
      <c r="A161" s="102"/>
      <c r="B161" s="102"/>
      <c r="C161" s="10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134"/>
    </row>
    <row r="162">
      <c r="A162" s="102"/>
      <c r="B162" s="102"/>
      <c r="C162" s="10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134"/>
    </row>
    <row r="163">
      <c r="A163" s="102"/>
      <c r="B163" s="102"/>
      <c r="C163" s="10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134"/>
    </row>
    <row r="164">
      <c r="A164" s="102"/>
      <c r="B164" s="102"/>
      <c r="C164" s="10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134"/>
    </row>
    <row r="165">
      <c r="A165" s="102"/>
      <c r="B165" s="102"/>
      <c r="C165" s="10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134"/>
    </row>
    <row r="166">
      <c r="A166" s="102"/>
      <c r="B166" s="102"/>
      <c r="C166" s="10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134"/>
    </row>
    <row r="167">
      <c r="A167" s="102"/>
      <c r="B167" s="102"/>
      <c r="C167" s="10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134"/>
    </row>
    <row r="168">
      <c r="A168" s="102"/>
      <c r="B168" s="102"/>
      <c r="C168" s="10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134"/>
    </row>
    <row r="169">
      <c r="A169" s="102"/>
      <c r="B169" s="102"/>
      <c r="C169" s="10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134"/>
    </row>
    <row r="170">
      <c r="A170" s="102"/>
      <c r="B170" s="102"/>
      <c r="C170" s="10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134"/>
    </row>
    <row r="171">
      <c r="A171" s="102"/>
      <c r="B171" s="102"/>
      <c r="C171" s="10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134"/>
    </row>
    <row r="172">
      <c r="A172" s="102"/>
      <c r="B172" s="102"/>
      <c r="C172" s="10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134"/>
    </row>
    <row r="173">
      <c r="A173" s="102"/>
      <c r="B173" s="102"/>
      <c r="C173" s="10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134"/>
    </row>
    <row r="174">
      <c r="A174" s="102"/>
      <c r="B174" s="102"/>
      <c r="C174" s="10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134"/>
    </row>
    <row r="175">
      <c r="A175" s="102"/>
      <c r="B175" s="102"/>
      <c r="C175" s="10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134"/>
    </row>
    <row r="176">
      <c r="A176" s="102"/>
      <c r="B176" s="102"/>
      <c r="C176" s="10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134"/>
    </row>
    <row r="177">
      <c r="A177" s="102"/>
      <c r="B177" s="102"/>
      <c r="C177" s="10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134"/>
    </row>
    <row r="178">
      <c r="A178" s="102"/>
      <c r="B178" s="102"/>
      <c r="C178" s="10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134"/>
    </row>
    <row r="179">
      <c r="A179" s="102"/>
      <c r="B179" s="102"/>
      <c r="C179" s="10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134"/>
    </row>
    <row r="180">
      <c r="A180" s="102"/>
      <c r="B180" s="102"/>
      <c r="C180" s="10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134"/>
    </row>
    <row r="181">
      <c r="A181" s="102"/>
      <c r="B181" s="102"/>
      <c r="C181" s="10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134"/>
    </row>
    <row r="182">
      <c r="A182" s="102"/>
      <c r="B182" s="102"/>
      <c r="C182" s="10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134"/>
    </row>
    <row r="183">
      <c r="A183" s="102"/>
      <c r="B183" s="102"/>
      <c r="C183" s="10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134"/>
    </row>
    <row r="184">
      <c r="A184" s="102"/>
      <c r="B184" s="102"/>
      <c r="C184" s="10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134"/>
    </row>
    <row r="185">
      <c r="A185" s="102"/>
      <c r="B185" s="102"/>
      <c r="C185" s="10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134"/>
    </row>
    <row r="186">
      <c r="A186" s="102"/>
      <c r="B186" s="102"/>
      <c r="C186" s="10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134"/>
    </row>
    <row r="187">
      <c r="A187" s="102"/>
      <c r="B187" s="102"/>
      <c r="C187" s="10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134"/>
    </row>
    <row r="188">
      <c r="A188" s="102"/>
      <c r="B188" s="102"/>
      <c r="C188" s="10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134"/>
    </row>
    <row r="189">
      <c r="A189" s="102"/>
      <c r="B189" s="102"/>
      <c r="C189" s="10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134"/>
    </row>
    <row r="190">
      <c r="A190" s="102"/>
      <c r="B190" s="102"/>
      <c r="C190" s="10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134"/>
    </row>
    <row r="191">
      <c r="A191" s="102"/>
      <c r="B191" s="102"/>
      <c r="C191" s="10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134"/>
    </row>
    <row r="192">
      <c r="A192" s="102"/>
      <c r="B192" s="102"/>
      <c r="C192" s="10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134"/>
    </row>
    <row r="193">
      <c r="A193" s="102"/>
      <c r="B193" s="102"/>
      <c r="C193" s="10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134"/>
    </row>
    <row r="194">
      <c r="A194" s="102"/>
      <c r="B194" s="102"/>
      <c r="C194" s="10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134"/>
    </row>
    <row r="195">
      <c r="A195" s="102"/>
      <c r="B195" s="102"/>
      <c r="C195" s="10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134"/>
    </row>
    <row r="196">
      <c r="A196" s="102"/>
      <c r="B196" s="102"/>
      <c r="C196" s="10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134"/>
    </row>
    <row r="197">
      <c r="A197" s="102"/>
      <c r="B197" s="102"/>
      <c r="C197" s="10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134"/>
    </row>
    <row r="198">
      <c r="A198" s="102"/>
      <c r="B198" s="102"/>
      <c r="C198" s="10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134"/>
    </row>
    <row r="199">
      <c r="A199" s="102"/>
      <c r="B199" s="102"/>
      <c r="C199" s="10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134"/>
    </row>
    <row r="200">
      <c r="A200" s="102"/>
      <c r="B200" s="102"/>
      <c r="C200" s="10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134"/>
    </row>
    <row r="201">
      <c r="A201" s="102"/>
      <c r="B201" s="102"/>
      <c r="C201" s="10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134"/>
    </row>
    <row r="202">
      <c r="A202" s="102"/>
      <c r="B202" s="102"/>
      <c r="C202" s="10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134"/>
    </row>
    <row r="203">
      <c r="A203" s="102"/>
      <c r="B203" s="102"/>
      <c r="C203" s="10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134"/>
    </row>
    <row r="204">
      <c r="A204" s="102"/>
      <c r="B204" s="102"/>
      <c r="C204" s="10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134"/>
    </row>
    <row r="205">
      <c r="A205" s="102"/>
      <c r="B205" s="102"/>
      <c r="C205" s="10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134"/>
    </row>
    <row r="206">
      <c r="A206" s="102"/>
      <c r="B206" s="102"/>
      <c r="C206" s="10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134"/>
    </row>
    <row r="207">
      <c r="A207" s="102"/>
      <c r="B207" s="102"/>
      <c r="C207" s="10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134"/>
    </row>
    <row r="208">
      <c r="A208" s="102"/>
      <c r="B208" s="102"/>
      <c r="C208" s="10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134"/>
    </row>
    <row r="209">
      <c r="A209" s="102"/>
      <c r="B209" s="102"/>
      <c r="C209" s="10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134"/>
    </row>
    <row r="210">
      <c r="A210" s="102"/>
      <c r="B210" s="102"/>
      <c r="C210" s="10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134"/>
    </row>
    <row r="211">
      <c r="A211" s="102"/>
      <c r="B211" s="102"/>
      <c r="C211" s="10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134"/>
    </row>
    <row r="212">
      <c r="A212" s="102"/>
      <c r="B212" s="102"/>
      <c r="C212" s="10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134"/>
    </row>
    <row r="213">
      <c r="A213" s="102"/>
      <c r="B213" s="102"/>
      <c r="C213" s="10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134"/>
    </row>
    <row r="214">
      <c r="A214" s="102"/>
      <c r="B214" s="102"/>
      <c r="C214" s="10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134"/>
    </row>
    <row r="215">
      <c r="A215" s="102"/>
      <c r="B215" s="102"/>
      <c r="C215" s="10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134"/>
    </row>
    <row r="216">
      <c r="A216" s="102"/>
      <c r="B216" s="102"/>
      <c r="C216" s="10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134"/>
    </row>
    <row r="217">
      <c r="A217" s="102"/>
      <c r="B217" s="102"/>
      <c r="C217" s="10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134"/>
    </row>
    <row r="218">
      <c r="A218" s="102"/>
      <c r="B218" s="102"/>
      <c r="C218" s="10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134"/>
    </row>
    <row r="219">
      <c r="A219" s="102"/>
      <c r="B219" s="102"/>
      <c r="C219" s="10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134"/>
    </row>
    <row r="220">
      <c r="A220" s="102"/>
      <c r="B220" s="102"/>
      <c r="C220" s="10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134"/>
    </row>
    <row r="221">
      <c r="A221" s="102"/>
      <c r="B221" s="102"/>
      <c r="C221" s="10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134"/>
    </row>
    <row r="222">
      <c r="A222" s="102"/>
      <c r="B222" s="102"/>
      <c r="C222" s="10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134"/>
    </row>
    <row r="223">
      <c r="A223" s="102"/>
      <c r="B223" s="102"/>
      <c r="C223" s="10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134"/>
    </row>
    <row r="224">
      <c r="A224" s="102"/>
      <c r="B224" s="102"/>
      <c r="C224" s="10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134"/>
    </row>
    <row r="225">
      <c r="A225" s="102"/>
      <c r="B225" s="102"/>
      <c r="C225" s="10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134"/>
    </row>
    <row r="226">
      <c r="A226" s="102"/>
      <c r="B226" s="102"/>
      <c r="C226" s="10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134"/>
    </row>
    <row r="227">
      <c r="A227" s="102"/>
      <c r="B227" s="102"/>
      <c r="C227" s="10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134"/>
    </row>
    <row r="228">
      <c r="A228" s="102"/>
      <c r="B228" s="102"/>
      <c r="C228" s="10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134"/>
    </row>
    <row r="229">
      <c r="A229" s="102"/>
      <c r="B229" s="102"/>
      <c r="C229" s="10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134"/>
    </row>
    <row r="230">
      <c r="A230" s="102"/>
      <c r="B230" s="102"/>
      <c r="C230" s="10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134"/>
    </row>
    <row r="231">
      <c r="A231" s="102"/>
      <c r="B231" s="102"/>
      <c r="C231" s="10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134"/>
    </row>
    <row r="232">
      <c r="A232" s="102"/>
      <c r="B232" s="102"/>
      <c r="C232" s="10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134"/>
    </row>
    <row r="233">
      <c r="A233" s="102"/>
      <c r="B233" s="102"/>
      <c r="C233" s="10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134"/>
    </row>
    <row r="234">
      <c r="A234" s="102"/>
      <c r="B234" s="102"/>
      <c r="C234" s="10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134"/>
    </row>
    <row r="235">
      <c r="A235" s="102"/>
      <c r="B235" s="102"/>
      <c r="C235" s="10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134"/>
    </row>
    <row r="236">
      <c r="A236" s="102"/>
      <c r="B236" s="102"/>
      <c r="C236" s="10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134"/>
    </row>
    <row r="237">
      <c r="A237" s="102"/>
      <c r="B237" s="102"/>
      <c r="C237" s="10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134"/>
    </row>
    <row r="238">
      <c r="A238" s="102"/>
      <c r="B238" s="102"/>
      <c r="C238" s="10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134"/>
    </row>
    <row r="239">
      <c r="A239" s="102"/>
      <c r="B239" s="102"/>
      <c r="C239" s="10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134"/>
    </row>
    <row r="240">
      <c r="A240" s="102"/>
      <c r="B240" s="102"/>
      <c r="C240" s="10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134"/>
    </row>
    <row r="241">
      <c r="A241" s="102"/>
      <c r="B241" s="102"/>
      <c r="C241" s="10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134"/>
    </row>
    <row r="242">
      <c r="A242" s="102"/>
      <c r="B242" s="102"/>
      <c r="C242" s="10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134"/>
    </row>
    <row r="243">
      <c r="A243" s="102"/>
      <c r="B243" s="102"/>
      <c r="C243" s="10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134"/>
    </row>
    <row r="244">
      <c r="A244" s="102"/>
      <c r="B244" s="102"/>
      <c r="C244" s="10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134"/>
    </row>
    <row r="245">
      <c r="A245" s="102"/>
      <c r="B245" s="102"/>
      <c r="C245" s="10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134"/>
    </row>
    <row r="246">
      <c r="A246" s="102"/>
      <c r="B246" s="102"/>
      <c r="C246" s="10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134"/>
    </row>
    <row r="247">
      <c r="A247" s="102"/>
      <c r="B247" s="102"/>
      <c r="C247" s="10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134"/>
    </row>
    <row r="248">
      <c r="A248" s="102"/>
      <c r="B248" s="102"/>
      <c r="C248" s="10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134"/>
    </row>
    <row r="249">
      <c r="A249" s="102"/>
      <c r="B249" s="102"/>
      <c r="C249" s="10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134"/>
    </row>
    <row r="250">
      <c r="A250" s="102"/>
      <c r="B250" s="102"/>
      <c r="C250" s="10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134"/>
    </row>
    <row r="251">
      <c r="A251" s="102"/>
      <c r="B251" s="102"/>
      <c r="C251" s="10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134"/>
    </row>
    <row r="252">
      <c r="A252" s="102"/>
      <c r="B252" s="102"/>
      <c r="C252" s="10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134"/>
    </row>
    <row r="253">
      <c r="A253" s="102"/>
      <c r="B253" s="102"/>
      <c r="C253" s="10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134"/>
    </row>
    <row r="254">
      <c r="A254" s="102"/>
      <c r="B254" s="102"/>
      <c r="C254" s="10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134"/>
    </row>
    <row r="255">
      <c r="A255" s="102"/>
      <c r="B255" s="102"/>
      <c r="C255" s="10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134"/>
    </row>
    <row r="256">
      <c r="A256" s="102"/>
      <c r="B256" s="102"/>
      <c r="C256" s="10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134"/>
    </row>
    <row r="257">
      <c r="A257" s="102"/>
      <c r="B257" s="102"/>
      <c r="C257" s="10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134"/>
    </row>
    <row r="258">
      <c r="A258" s="102"/>
      <c r="B258" s="102"/>
      <c r="C258" s="10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134"/>
    </row>
    <row r="259">
      <c r="A259" s="102"/>
      <c r="B259" s="102"/>
      <c r="C259" s="10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134"/>
    </row>
    <row r="260">
      <c r="A260" s="102"/>
      <c r="B260" s="102"/>
      <c r="C260" s="10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134"/>
    </row>
    <row r="261">
      <c r="A261" s="102"/>
      <c r="B261" s="102"/>
      <c r="C261" s="10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134"/>
    </row>
    <row r="262">
      <c r="A262" s="102"/>
      <c r="B262" s="102"/>
      <c r="C262" s="10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134"/>
    </row>
    <row r="263">
      <c r="A263" s="102"/>
      <c r="B263" s="102"/>
      <c r="C263" s="10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134"/>
    </row>
    <row r="264">
      <c r="A264" s="102"/>
      <c r="B264" s="102"/>
      <c r="C264" s="10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134"/>
    </row>
    <row r="265">
      <c r="A265" s="102"/>
      <c r="B265" s="102"/>
      <c r="C265" s="10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134"/>
    </row>
    <row r="266">
      <c r="A266" s="102"/>
      <c r="B266" s="102"/>
      <c r="C266" s="10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134"/>
    </row>
    <row r="267">
      <c r="A267" s="102"/>
      <c r="B267" s="102"/>
      <c r="C267" s="10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134"/>
    </row>
    <row r="268">
      <c r="A268" s="102"/>
      <c r="B268" s="102"/>
      <c r="C268" s="10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134"/>
    </row>
    <row r="269">
      <c r="A269" s="102"/>
      <c r="B269" s="102"/>
      <c r="C269" s="10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134"/>
    </row>
    <row r="270">
      <c r="A270" s="102"/>
      <c r="B270" s="102"/>
      <c r="C270" s="10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134"/>
    </row>
    <row r="271">
      <c r="A271" s="102"/>
      <c r="B271" s="102"/>
      <c r="C271" s="10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134"/>
    </row>
    <row r="272">
      <c r="A272" s="102"/>
      <c r="B272" s="102"/>
      <c r="C272" s="10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134"/>
    </row>
    <row r="273">
      <c r="A273" s="102"/>
      <c r="B273" s="102"/>
      <c r="C273" s="10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134"/>
    </row>
    <row r="274">
      <c r="A274" s="102"/>
      <c r="B274" s="102"/>
      <c r="C274" s="10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134"/>
    </row>
    <row r="275">
      <c r="A275" s="102"/>
      <c r="B275" s="102"/>
      <c r="C275" s="10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134"/>
    </row>
    <row r="276">
      <c r="A276" s="102"/>
      <c r="B276" s="102"/>
      <c r="C276" s="10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134"/>
    </row>
    <row r="277">
      <c r="A277" s="102"/>
      <c r="B277" s="102"/>
      <c r="C277" s="10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134"/>
    </row>
    <row r="278">
      <c r="A278" s="102"/>
      <c r="B278" s="102"/>
      <c r="C278" s="10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134"/>
    </row>
    <row r="279">
      <c r="A279" s="102"/>
      <c r="B279" s="102"/>
      <c r="C279" s="10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134"/>
    </row>
    <row r="280">
      <c r="A280" s="102"/>
      <c r="B280" s="102"/>
      <c r="C280" s="10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134"/>
    </row>
    <row r="281">
      <c r="A281" s="102"/>
      <c r="B281" s="102"/>
      <c r="C281" s="10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134"/>
    </row>
    <row r="282">
      <c r="A282" s="102"/>
      <c r="B282" s="102"/>
      <c r="C282" s="10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134"/>
    </row>
    <row r="283">
      <c r="A283" s="102"/>
      <c r="B283" s="102"/>
      <c r="C283" s="10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134"/>
    </row>
    <row r="284">
      <c r="A284" s="102"/>
      <c r="B284" s="102"/>
      <c r="C284" s="10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134"/>
    </row>
    <row r="285">
      <c r="A285" s="102"/>
      <c r="B285" s="102"/>
      <c r="C285" s="10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134"/>
    </row>
    <row r="286">
      <c r="A286" s="102"/>
      <c r="B286" s="102"/>
      <c r="C286" s="10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134"/>
    </row>
    <row r="287">
      <c r="A287" s="102"/>
      <c r="B287" s="102"/>
      <c r="C287" s="10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134"/>
    </row>
    <row r="288">
      <c r="A288" s="102"/>
      <c r="B288" s="102"/>
      <c r="C288" s="10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134"/>
    </row>
    <row r="289">
      <c r="A289" s="102"/>
      <c r="B289" s="102"/>
      <c r="C289" s="10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134"/>
    </row>
    <row r="290">
      <c r="A290" s="102"/>
      <c r="B290" s="102"/>
      <c r="C290" s="10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134"/>
    </row>
    <row r="291">
      <c r="A291" s="102"/>
      <c r="B291" s="102"/>
      <c r="C291" s="10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134"/>
    </row>
    <row r="292">
      <c r="A292" s="102"/>
      <c r="B292" s="102"/>
      <c r="C292" s="10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134"/>
    </row>
    <row r="293">
      <c r="A293" s="102"/>
      <c r="B293" s="102"/>
      <c r="C293" s="10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134"/>
    </row>
    <row r="294">
      <c r="A294" s="102"/>
      <c r="B294" s="102"/>
      <c r="C294" s="10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134"/>
    </row>
    <row r="295">
      <c r="A295" s="102"/>
      <c r="B295" s="102"/>
      <c r="C295" s="10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134"/>
    </row>
    <row r="296">
      <c r="A296" s="102"/>
      <c r="B296" s="102"/>
      <c r="C296" s="10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134"/>
    </row>
    <row r="297">
      <c r="A297" s="102"/>
      <c r="B297" s="102"/>
      <c r="C297" s="10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134"/>
    </row>
    <row r="298">
      <c r="A298" s="102"/>
      <c r="B298" s="102"/>
      <c r="C298" s="10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134"/>
    </row>
    <row r="299">
      <c r="A299" s="102"/>
      <c r="B299" s="102"/>
      <c r="C299" s="10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134"/>
    </row>
    <row r="300">
      <c r="A300" s="102"/>
      <c r="B300" s="102"/>
      <c r="C300" s="10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134"/>
    </row>
    <row r="301">
      <c r="A301" s="102"/>
      <c r="B301" s="102"/>
      <c r="C301" s="10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134"/>
    </row>
    <row r="302">
      <c r="A302" s="102"/>
      <c r="B302" s="102"/>
      <c r="C302" s="10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134"/>
    </row>
    <row r="303">
      <c r="A303" s="102"/>
      <c r="B303" s="102"/>
      <c r="C303" s="10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134"/>
    </row>
    <row r="304">
      <c r="A304" s="102"/>
      <c r="B304" s="102"/>
      <c r="C304" s="10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134"/>
    </row>
    <row r="305">
      <c r="A305" s="102"/>
      <c r="B305" s="102"/>
      <c r="C305" s="10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134"/>
    </row>
    <row r="306">
      <c r="A306" s="102"/>
      <c r="B306" s="102"/>
      <c r="C306" s="10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134"/>
    </row>
    <row r="307">
      <c r="A307" s="102"/>
      <c r="B307" s="102"/>
      <c r="C307" s="10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134"/>
    </row>
    <row r="308">
      <c r="A308" s="102"/>
      <c r="B308" s="102"/>
      <c r="C308" s="10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134"/>
    </row>
    <row r="309">
      <c r="A309" s="102"/>
      <c r="B309" s="102"/>
      <c r="C309" s="10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134"/>
    </row>
    <row r="310">
      <c r="A310" s="102"/>
      <c r="B310" s="102"/>
      <c r="C310" s="10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134"/>
    </row>
    <row r="311">
      <c r="A311" s="102"/>
      <c r="B311" s="102"/>
      <c r="C311" s="10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134"/>
    </row>
    <row r="312">
      <c r="A312" s="102"/>
      <c r="B312" s="102"/>
      <c r="C312" s="10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134"/>
    </row>
    <row r="313">
      <c r="A313" s="102"/>
      <c r="B313" s="102"/>
      <c r="C313" s="10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134"/>
    </row>
    <row r="314">
      <c r="A314" s="102"/>
      <c r="B314" s="102"/>
      <c r="C314" s="10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134"/>
    </row>
    <row r="315">
      <c r="A315" s="102"/>
      <c r="B315" s="102"/>
      <c r="C315" s="10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134"/>
    </row>
    <row r="316">
      <c r="A316" s="102"/>
      <c r="B316" s="102"/>
      <c r="C316" s="10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134"/>
    </row>
    <row r="317">
      <c r="A317" s="102"/>
      <c r="B317" s="102"/>
      <c r="C317" s="10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134"/>
    </row>
    <row r="318">
      <c r="A318" s="102"/>
      <c r="B318" s="102"/>
      <c r="C318" s="10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134"/>
    </row>
    <row r="319">
      <c r="A319" s="102"/>
      <c r="B319" s="102"/>
      <c r="C319" s="10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134"/>
    </row>
    <row r="320">
      <c r="A320" s="102"/>
      <c r="B320" s="102"/>
      <c r="C320" s="10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134"/>
    </row>
    <row r="321">
      <c r="A321" s="102"/>
      <c r="B321" s="102"/>
      <c r="C321" s="10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134"/>
    </row>
    <row r="322">
      <c r="A322" s="102"/>
      <c r="B322" s="102"/>
      <c r="C322" s="10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134"/>
    </row>
    <row r="323">
      <c r="A323" s="102"/>
      <c r="B323" s="102"/>
      <c r="C323" s="10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134"/>
    </row>
    <row r="324">
      <c r="A324" s="102"/>
      <c r="B324" s="102"/>
      <c r="C324" s="10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134"/>
    </row>
    <row r="325">
      <c r="A325" s="102"/>
      <c r="B325" s="102"/>
      <c r="C325" s="10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134"/>
    </row>
    <row r="326">
      <c r="A326" s="102"/>
      <c r="B326" s="102"/>
      <c r="C326" s="10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134"/>
    </row>
    <row r="327">
      <c r="A327" s="102"/>
      <c r="B327" s="102"/>
      <c r="C327" s="10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134"/>
    </row>
    <row r="328">
      <c r="A328" s="102"/>
      <c r="B328" s="102"/>
      <c r="C328" s="10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134"/>
    </row>
    <row r="329">
      <c r="A329" s="102"/>
      <c r="B329" s="102"/>
      <c r="C329" s="10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134"/>
    </row>
    <row r="330">
      <c r="A330" s="102"/>
      <c r="B330" s="102"/>
      <c r="C330" s="10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134"/>
    </row>
    <row r="331">
      <c r="A331" s="102"/>
      <c r="B331" s="102"/>
      <c r="C331" s="10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134"/>
    </row>
    <row r="332">
      <c r="A332" s="102"/>
      <c r="B332" s="102"/>
      <c r="C332" s="10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134"/>
    </row>
    <row r="333">
      <c r="A333" s="102"/>
      <c r="B333" s="102"/>
      <c r="C333" s="10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134"/>
    </row>
    <row r="334">
      <c r="A334" s="102"/>
      <c r="B334" s="102"/>
      <c r="C334" s="10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134"/>
    </row>
    <row r="335">
      <c r="A335" s="102"/>
      <c r="B335" s="102"/>
      <c r="C335" s="10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134"/>
    </row>
    <row r="336">
      <c r="A336" s="102"/>
      <c r="B336" s="102"/>
      <c r="C336" s="10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134"/>
    </row>
    <row r="337">
      <c r="A337" s="102"/>
      <c r="B337" s="102"/>
      <c r="C337" s="10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134"/>
    </row>
    <row r="338">
      <c r="A338" s="102"/>
      <c r="B338" s="102"/>
      <c r="C338" s="10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134"/>
    </row>
    <row r="339">
      <c r="A339" s="102"/>
      <c r="B339" s="102"/>
      <c r="C339" s="10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134"/>
    </row>
    <row r="340">
      <c r="A340" s="102"/>
      <c r="B340" s="102"/>
      <c r="C340" s="10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134"/>
    </row>
    <row r="341">
      <c r="A341" s="102"/>
      <c r="B341" s="102"/>
      <c r="C341" s="10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134"/>
    </row>
    <row r="342">
      <c r="A342" s="102"/>
      <c r="B342" s="102"/>
      <c r="C342" s="10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134"/>
    </row>
    <row r="343">
      <c r="A343" s="102"/>
      <c r="B343" s="102"/>
      <c r="C343" s="10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134"/>
    </row>
    <row r="344">
      <c r="A344" s="102"/>
      <c r="B344" s="102"/>
      <c r="C344" s="10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134"/>
    </row>
    <row r="345">
      <c r="A345" s="102"/>
      <c r="B345" s="102"/>
      <c r="C345" s="10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134"/>
    </row>
    <row r="346">
      <c r="A346" s="102"/>
      <c r="B346" s="102"/>
      <c r="C346" s="10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134"/>
    </row>
    <row r="347">
      <c r="A347" s="102"/>
      <c r="B347" s="102"/>
      <c r="C347" s="10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134"/>
    </row>
    <row r="348">
      <c r="A348" s="102"/>
      <c r="B348" s="102"/>
      <c r="C348" s="10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134"/>
    </row>
    <row r="349">
      <c r="A349" s="102"/>
      <c r="B349" s="102"/>
      <c r="C349" s="10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134"/>
    </row>
    <row r="350">
      <c r="A350" s="102"/>
      <c r="B350" s="102"/>
      <c r="C350" s="10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134"/>
    </row>
    <row r="351">
      <c r="A351" s="102"/>
      <c r="B351" s="102"/>
      <c r="C351" s="10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134"/>
    </row>
    <row r="352">
      <c r="A352" s="102"/>
      <c r="B352" s="102"/>
      <c r="C352" s="10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134"/>
    </row>
    <row r="353">
      <c r="A353" s="102"/>
      <c r="B353" s="102"/>
      <c r="C353" s="10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134"/>
    </row>
    <row r="354">
      <c r="A354" s="102"/>
      <c r="B354" s="102"/>
      <c r="C354" s="10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134"/>
    </row>
    <row r="355">
      <c r="A355" s="102"/>
      <c r="B355" s="102"/>
      <c r="C355" s="10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134"/>
    </row>
    <row r="356">
      <c r="A356" s="102"/>
      <c r="B356" s="102"/>
      <c r="C356" s="10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134"/>
    </row>
    <row r="357">
      <c r="A357" s="102"/>
      <c r="B357" s="102"/>
      <c r="C357" s="10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134"/>
    </row>
    <row r="358">
      <c r="A358" s="102"/>
      <c r="B358" s="102"/>
      <c r="C358" s="10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134"/>
    </row>
    <row r="359">
      <c r="A359" s="102"/>
      <c r="B359" s="102"/>
      <c r="C359" s="10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134"/>
    </row>
    <row r="360">
      <c r="A360" s="102"/>
      <c r="B360" s="102"/>
      <c r="C360" s="10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134"/>
    </row>
    <row r="361">
      <c r="A361" s="102"/>
      <c r="B361" s="102"/>
      <c r="C361" s="10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134"/>
    </row>
    <row r="362">
      <c r="A362" s="102"/>
      <c r="B362" s="102"/>
      <c r="C362" s="10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134"/>
    </row>
    <row r="363">
      <c r="A363" s="102"/>
      <c r="B363" s="102"/>
      <c r="C363" s="10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134"/>
    </row>
    <row r="364">
      <c r="A364" s="102"/>
      <c r="B364" s="102"/>
      <c r="C364" s="10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134"/>
    </row>
    <row r="365">
      <c r="A365" s="102"/>
      <c r="B365" s="102"/>
      <c r="C365" s="10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134"/>
    </row>
    <row r="366">
      <c r="A366" s="102"/>
      <c r="B366" s="102"/>
      <c r="C366" s="10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134"/>
    </row>
    <row r="367">
      <c r="A367" s="102"/>
      <c r="B367" s="102"/>
      <c r="C367" s="10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134"/>
    </row>
    <row r="368">
      <c r="A368" s="102"/>
      <c r="B368" s="102"/>
      <c r="C368" s="10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134"/>
    </row>
    <row r="369">
      <c r="A369" s="102"/>
      <c r="B369" s="102"/>
      <c r="C369" s="10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134"/>
    </row>
    <row r="370">
      <c r="A370" s="102"/>
      <c r="B370" s="102"/>
      <c r="C370" s="10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134"/>
    </row>
    <row r="371">
      <c r="A371" s="102"/>
      <c r="B371" s="102"/>
      <c r="C371" s="10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134"/>
    </row>
    <row r="372">
      <c r="A372" s="102"/>
      <c r="B372" s="102"/>
      <c r="C372" s="10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134"/>
    </row>
    <row r="373">
      <c r="A373" s="102"/>
      <c r="B373" s="102"/>
      <c r="C373" s="10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134"/>
    </row>
    <row r="374">
      <c r="A374" s="102"/>
      <c r="B374" s="102"/>
      <c r="C374" s="10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134"/>
    </row>
    <row r="375">
      <c r="A375" s="102"/>
      <c r="B375" s="102"/>
      <c r="C375" s="10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134"/>
    </row>
    <row r="376">
      <c r="A376" s="102"/>
      <c r="B376" s="102"/>
      <c r="C376" s="10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134"/>
    </row>
    <row r="377">
      <c r="A377" s="102"/>
      <c r="B377" s="102"/>
      <c r="C377" s="10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134"/>
    </row>
    <row r="378">
      <c r="A378" s="102"/>
      <c r="B378" s="102"/>
      <c r="C378" s="10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134"/>
    </row>
    <row r="379">
      <c r="A379" s="102"/>
      <c r="B379" s="102"/>
      <c r="C379" s="10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134"/>
    </row>
    <row r="380">
      <c r="A380" s="102"/>
      <c r="B380" s="102"/>
      <c r="C380" s="10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134"/>
    </row>
    <row r="381">
      <c r="A381" s="102"/>
      <c r="B381" s="102"/>
      <c r="C381" s="10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134"/>
    </row>
    <row r="382">
      <c r="A382" s="102"/>
      <c r="B382" s="102"/>
      <c r="C382" s="10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134"/>
    </row>
    <row r="383">
      <c r="A383" s="102"/>
      <c r="B383" s="102"/>
      <c r="C383" s="10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134"/>
    </row>
    <row r="384">
      <c r="A384" s="102"/>
      <c r="B384" s="102"/>
      <c r="C384" s="10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134"/>
    </row>
    <row r="385">
      <c r="A385" s="102"/>
      <c r="B385" s="102"/>
      <c r="C385" s="10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134"/>
    </row>
    <row r="386">
      <c r="A386" s="102"/>
      <c r="B386" s="102"/>
      <c r="C386" s="10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134"/>
    </row>
    <row r="387">
      <c r="A387" s="102"/>
      <c r="B387" s="102"/>
      <c r="C387" s="10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134"/>
    </row>
    <row r="388">
      <c r="A388" s="102"/>
      <c r="B388" s="102"/>
      <c r="C388" s="10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134"/>
    </row>
    <row r="389">
      <c r="A389" s="102"/>
      <c r="B389" s="102"/>
      <c r="C389" s="10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134"/>
    </row>
    <row r="390">
      <c r="A390" s="102"/>
      <c r="B390" s="102"/>
      <c r="C390" s="10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134"/>
    </row>
    <row r="391">
      <c r="A391" s="102"/>
      <c r="B391" s="102"/>
      <c r="C391" s="10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134"/>
    </row>
    <row r="392">
      <c r="A392" s="102"/>
      <c r="B392" s="102"/>
      <c r="C392" s="10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134"/>
    </row>
    <row r="393">
      <c r="A393" s="102"/>
      <c r="B393" s="102"/>
      <c r="C393" s="10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134"/>
    </row>
    <row r="394">
      <c r="A394" s="102"/>
      <c r="B394" s="102"/>
      <c r="C394" s="10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134"/>
    </row>
    <row r="395">
      <c r="A395" s="102"/>
      <c r="B395" s="102"/>
      <c r="C395" s="10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134"/>
    </row>
    <row r="396">
      <c r="A396" s="102"/>
      <c r="B396" s="102"/>
      <c r="C396" s="10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134"/>
    </row>
    <row r="397">
      <c r="A397" s="102"/>
      <c r="B397" s="102"/>
      <c r="C397" s="10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134"/>
    </row>
    <row r="398">
      <c r="A398" s="102"/>
      <c r="B398" s="102"/>
      <c r="C398" s="10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134"/>
    </row>
    <row r="399">
      <c r="A399" s="102"/>
      <c r="B399" s="102"/>
      <c r="C399" s="10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134"/>
    </row>
    <row r="400">
      <c r="A400" s="102"/>
      <c r="B400" s="102"/>
      <c r="C400" s="10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134"/>
    </row>
    <row r="401">
      <c r="A401" s="102"/>
      <c r="B401" s="102"/>
      <c r="C401" s="10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134"/>
    </row>
    <row r="402">
      <c r="A402" s="102"/>
      <c r="B402" s="102"/>
      <c r="C402" s="10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134"/>
    </row>
    <row r="403">
      <c r="A403" s="102"/>
      <c r="B403" s="102"/>
      <c r="C403" s="10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134"/>
    </row>
    <row r="404">
      <c r="A404" s="102"/>
      <c r="B404" s="102"/>
      <c r="C404" s="10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134"/>
    </row>
    <row r="405">
      <c r="A405" s="102"/>
      <c r="B405" s="102"/>
      <c r="C405" s="10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134"/>
    </row>
    <row r="406">
      <c r="A406" s="102"/>
      <c r="B406" s="102"/>
      <c r="C406" s="10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134"/>
    </row>
    <row r="407">
      <c r="A407" s="102"/>
      <c r="B407" s="102"/>
      <c r="C407" s="10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134"/>
    </row>
    <row r="408">
      <c r="A408" s="102"/>
      <c r="B408" s="102"/>
      <c r="C408" s="10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134"/>
    </row>
    <row r="409">
      <c r="A409" s="102"/>
      <c r="B409" s="102"/>
      <c r="C409" s="10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134"/>
    </row>
    <row r="410">
      <c r="A410" s="102"/>
      <c r="B410" s="102"/>
      <c r="C410" s="10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134"/>
    </row>
    <row r="411">
      <c r="A411" s="102"/>
      <c r="B411" s="102"/>
      <c r="C411" s="10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134"/>
    </row>
    <row r="412">
      <c r="A412" s="102"/>
      <c r="B412" s="102"/>
      <c r="C412" s="10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134"/>
    </row>
    <row r="413">
      <c r="A413" s="102"/>
      <c r="B413" s="102"/>
      <c r="C413" s="10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134"/>
    </row>
    <row r="414">
      <c r="A414" s="102"/>
      <c r="B414" s="102"/>
      <c r="C414" s="10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134"/>
    </row>
    <row r="415">
      <c r="A415" s="102"/>
      <c r="B415" s="102"/>
      <c r="C415" s="10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134"/>
    </row>
    <row r="416">
      <c r="A416" s="102"/>
      <c r="B416" s="102"/>
      <c r="C416" s="10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134"/>
    </row>
    <row r="417">
      <c r="A417" s="102"/>
      <c r="B417" s="102"/>
      <c r="C417" s="10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134"/>
    </row>
    <row r="418">
      <c r="A418" s="102"/>
      <c r="B418" s="102"/>
      <c r="C418" s="10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134"/>
    </row>
    <row r="419">
      <c r="A419" s="102"/>
      <c r="B419" s="102"/>
      <c r="C419" s="10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134"/>
    </row>
    <row r="420">
      <c r="A420" s="102"/>
      <c r="B420" s="102"/>
      <c r="C420" s="10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134"/>
    </row>
    <row r="421">
      <c r="A421" s="102"/>
      <c r="B421" s="102"/>
      <c r="C421" s="10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134"/>
    </row>
    <row r="422">
      <c r="A422" s="102"/>
      <c r="B422" s="102"/>
      <c r="C422" s="10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134"/>
    </row>
    <row r="423">
      <c r="A423" s="102"/>
      <c r="B423" s="102"/>
      <c r="C423" s="10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134"/>
    </row>
    <row r="424">
      <c r="A424" s="102"/>
      <c r="B424" s="102"/>
      <c r="C424" s="10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134"/>
    </row>
    <row r="425">
      <c r="A425" s="102"/>
      <c r="B425" s="102"/>
      <c r="C425" s="10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134"/>
    </row>
    <row r="426">
      <c r="A426" s="102"/>
      <c r="B426" s="102"/>
      <c r="C426" s="10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134"/>
    </row>
    <row r="427">
      <c r="A427" s="102"/>
      <c r="B427" s="102"/>
      <c r="C427" s="10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134"/>
    </row>
    <row r="428">
      <c r="A428" s="102"/>
      <c r="B428" s="102"/>
      <c r="C428" s="10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134"/>
    </row>
    <row r="429">
      <c r="A429" s="102"/>
      <c r="B429" s="102"/>
      <c r="C429" s="10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134"/>
    </row>
    <row r="430">
      <c r="A430" s="102"/>
      <c r="B430" s="102"/>
      <c r="C430" s="10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134"/>
    </row>
    <row r="431">
      <c r="A431" s="102"/>
      <c r="B431" s="102"/>
      <c r="C431" s="10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134"/>
    </row>
    <row r="432">
      <c r="A432" s="102"/>
      <c r="B432" s="102"/>
      <c r="C432" s="10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134"/>
    </row>
    <row r="433">
      <c r="A433" s="102"/>
      <c r="B433" s="102"/>
      <c r="C433" s="10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134"/>
    </row>
    <row r="434">
      <c r="A434" s="102"/>
      <c r="B434" s="102"/>
      <c r="C434" s="10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134"/>
    </row>
    <row r="435">
      <c r="A435" s="102"/>
      <c r="B435" s="102"/>
      <c r="C435" s="10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134"/>
    </row>
    <row r="436">
      <c r="A436" s="102"/>
      <c r="B436" s="102"/>
      <c r="C436" s="10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134"/>
    </row>
    <row r="437">
      <c r="A437" s="102"/>
      <c r="B437" s="102"/>
      <c r="C437" s="10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134"/>
    </row>
    <row r="438">
      <c r="A438" s="102"/>
      <c r="B438" s="102"/>
      <c r="C438" s="10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134"/>
    </row>
    <row r="439">
      <c r="A439" s="102"/>
      <c r="B439" s="102"/>
      <c r="C439" s="10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134"/>
    </row>
    <row r="440">
      <c r="A440" s="102"/>
      <c r="B440" s="102"/>
      <c r="C440" s="10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134"/>
    </row>
    <row r="441">
      <c r="A441" s="102"/>
      <c r="B441" s="102"/>
      <c r="C441" s="10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134"/>
    </row>
    <row r="442">
      <c r="A442" s="102"/>
      <c r="B442" s="102"/>
      <c r="C442" s="10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134"/>
    </row>
    <row r="443">
      <c r="A443" s="102"/>
      <c r="B443" s="102"/>
      <c r="C443" s="10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134"/>
    </row>
    <row r="444">
      <c r="A444" s="102"/>
      <c r="B444" s="102"/>
      <c r="C444" s="10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134"/>
    </row>
    <row r="445">
      <c r="A445" s="102"/>
      <c r="B445" s="102"/>
      <c r="C445" s="10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134"/>
    </row>
    <row r="446">
      <c r="A446" s="102"/>
      <c r="B446" s="102"/>
      <c r="C446" s="10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134"/>
    </row>
    <row r="447">
      <c r="A447" s="102"/>
      <c r="B447" s="102"/>
      <c r="C447" s="10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134"/>
    </row>
    <row r="448">
      <c r="A448" s="102"/>
      <c r="B448" s="102"/>
      <c r="C448" s="10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134"/>
    </row>
    <row r="449">
      <c r="A449" s="102"/>
      <c r="B449" s="102"/>
      <c r="C449" s="10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134"/>
    </row>
    <row r="450">
      <c r="A450" s="102"/>
      <c r="B450" s="102"/>
      <c r="C450" s="10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134"/>
    </row>
    <row r="451">
      <c r="A451" s="102"/>
      <c r="B451" s="102"/>
      <c r="C451" s="10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134"/>
    </row>
    <row r="452">
      <c r="A452" s="102"/>
      <c r="B452" s="102"/>
      <c r="C452" s="10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134"/>
    </row>
    <row r="453">
      <c r="A453" s="102"/>
      <c r="B453" s="102"/>
      <c r="C453" s="10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134"/>
    </row>
    <row r="454">
      <c r="A454" s="102"/>
      <c r="B454" s="102"/>
      <c r="C454" s="10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134"/>
    </row>
    <row r="455">
      <c r="A455" s="102"/>
      <c r="B455" s="102"/>
      <c r="C455" s="10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134"/>
    </row>
    <row r="456">
      <c r="A456" s="102"/>
      <c r="B456" s="102"/>
      <c r="C456" s="10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134"/>
    </row>
    <row r="457">
      <c r="A457" s="102"/>
      <c r="B457" s="102"/>
      <c r="C457" s="10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134"/>
    </row>
    <row r="458">
      <c r="A458" s="102"/>
      <c r="B458" s="102"/>
      <c r="C458" s="10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134"/>
    </row>
    <row r="459">
      <c r="A459" s="102"/>
      <c r="B459" s="102"/>
      <c r="C459" s="10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134"/>
    </row>
    <row r="460">
      <c r="A460" s="102"/>
      <c r="B460" s="102"/>
      <c r="C460" s="10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134"/>
    </row>
    <row r="461">
      <c r="A461" s="102"/>
      <c r="B461" s="102"/>
      <c r="C461" s="10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134"/>
    </row>
    <row r="462">
      <c r="A462" s="102"/>
      <c r="B462" s="102"/>
      <c r="C462" s="10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134"/>
    </row>
    <row r="463">
      <c r="A463" s="102"/>
      <c r="B463" s="102"/>
      <c r="C463" s="10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134"/>
    </row>
    <row r="464">
      <c r="A464" s="102"/>
      <c r="B464" s="102"/>
      <c r="C464" s="10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134"/>
    </row>
    <row r="465">
      <c r="A465" s="102"/>
      <c r="B465" s="102"/>
      <c r="C465" s="10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134"/>
    </row>
    <row r="466">
      <c r="A466" s="102"/>
      <c r="B466" s="102"/>
      <c r="C466" s="10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134"/>
    </row>
    <row r="467">
      <c r="A467" s="102"/>
      <c r="B467" s="102"/>
      <c r="C467" s="10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134"/>
    </row>
    <row r="468">
      <c r="A468" s="102"/>
      <c r="B468" s="102"/>
      <c r="C468" s="10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134"/>
    </row>
    <row r="469">
      <c r="A469" s="102"/>
      <c r="B469" s="102"/>
      <c r="C469" s="10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134"/>
    </row>
    <row r="470">
      <c r="A470" s="102"/>
      <c r="B470" s="102"/>
      <c r="C470" s="10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134"/>
    </row>
    <row r="471">
      <c r="A471" s="102"/>
      <c r="B471" s="102"/>
      <c r="C471" s="10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134"/>
    </row>
    <row r="472">
      <c r="A472" s="102"/>
      <c r="B472" s="102"/>
      <c r="C472" s="10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134"/>
    </row>
    <row r="473">
      <c r="A473" s="102"/>
      <c r="B473" s="102"/>
      <c r="C473" s="10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134"/>
    </row>
    <row r="474">
      <c r="A474" s="102"/>
      <c r="B474" s="102"/>
      <c r="C474" s="10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134"/>
    </row>
    <row r="475">
      <c r="A475" s="102"/>
      <c r="B475" s="102"/>
      <c r="C475" s="10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134"/>
    </row>
    <row r="476">
      <c r="A476" s="102"/>
      <c r="B476" s="102"/>
      <c r="C476" s="10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134"/>
    </row>
    <row r="477">
      <c r="A477" s="102"/>
      <c r="B477" s="102"/>
      <c r="C477" s="10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134"/>
    </row>
    <row r="478">
      <c r="A478" s="102"/>
      <c r="B478" s="102"/>
      <c r="C478" s="10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134"/>
    </row>
    <row r="479">
      <c r="A479" s="102"/>
      <c r="B479" s="102"/>
      <c r="C479" s="10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134"/>
    </row>
    <row r="480">
      <c r="A480" s="102"/>
      <c r="B480" s="102"/>
      <c r="C480" s="10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134"/>
    </row>
    <row r="481">
      <c r="A481" s="102"/>
      <c r="B481" s="102"/>
      <c r="C481" s="10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134"/>
    </row>
    <row r="482">
      <c r="A482" s="102"/>
      <c r="B482" s="102"/>
      <c r="C482" s="10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134"/>
    </row>
    <row r="483">
      <c r="A483" s="102"/>
      <c r="B483" s="102"/>
      <c r="C483" s="10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134"/>
    </row>
    <row r="484">
      <c r="A484" s="102"/>
      <c r="B484" s="102"/>
      <c r="C484" s="10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134"/>
    </row>
    <row r="485">
      <c r="A485" s="102"/>
      <c r="B485" s="102"/>
      <c r="C485" s="10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134"/>
    </row>
    <row r="486">
      <c r="A486" s="102"/>
      <c r="B486" s="102"/>
      <c r="C486" s="10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134"/>
    </row>
    <row r="487">
      <c r="A487" s="102"/>
      <c r="B487" s="102"/>
      <c r="C487" s="10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134"/>
    </row>
    <row r="488">
      <c r="A488" s="102"/>
      <c r="B488" s="102"/>
      <c r="C488" s="10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134"/>
    </row>
    <row r="489">
      <c r="A489" s="102"/>
      <c r="B489" s="102"/>
      <c r="C489" s="10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134"/>
    </row>
    <row r="490">
      <c r="A490" s="102"/>
      <c r="B490" s="102"/>
      <c r="C490" s="10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134"/>
    </row>
    <row r="491">
      <c r="A491" s="102"/>
      <c r="B491" s="102"/>
      <c r="C491" s="10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134"/>
    </row>
    <row r="492">
      <c r="A492" s="102"/>
      <c r="B492" s="102"/>
      <c r="C492" s="10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134"/>
    </row>
    <row r="493">
      <c r="A493" s="102"/>
      <c r="B493" s="102"/>
      <c r="C493" s="10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134"/>
    </row>
    <row r="494">
      <c r="A494" s="102"/>
      <c r="B494" s="102"/>
      <c r="C494" s="10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134"/>
    </row>
    <row r="495">
      <c r="A495" s="102"/>
      <c r="B495" s="102"/>
      <c r="C495" s="10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134"/>
    </row>
    <row r="496">
      <c r="A496" s="102"/>
      <c r="B496" s="102"/>
      <c r="C496" s="10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134"/>
    </row>
    <row r="497">
      <c r="A497" s="102"/>
      <c r="B497" s="102"/>
      <c r="C497" s="10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134"/>
    </row>
    <row r="498">
      <c r="A498" s="102"/>
      <c r="B498" s="102"/>
      <c r="C498" s="10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134"/>
    </row>
    <row r="499">
      <c r="A499" s="102"/>
      <c r="B499" s="102"/>
      <c r="C499" s="10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134"/>
    </row>
    <row r="500">
      <c r="A500" s="102"/>
      <c r="B500" s="102"/>
      <c r="C500" s="10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134"/>
    </row>
    <row r="501">
      <c r="A501" s="102"/>
      <c r="B501" s="102"/>
      <c r="C501" s="10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134"/>
    </row>
    <row r="502">
      <c r="A502" s="102"/>
      <c r="B502" s="102"/>
      <c r="C502" s="10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134"/>
    </row>
    <row r="503">
      <c r="A503" s="102"/>
      <c r="B503" s="102"/>
      <c r="C503" s="10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134"/>
    </row>
    <row r="504">
      <c r="A504" s="102"/>
      <c r="B504" s="102"/>
      <c r="C504" s="10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134"/>
    </row>
    <row r="505">
      <c r="A505" s="102"/>
      <c r="B505" s="102"/>
      <c r="C505" s="10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134"/>
    </row>
    <row r="506">
      <c r="A506" s="102"/>
      <c r="B506" s="102"/>
      <c r="C506" s="10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134"/>
    </row>
    <row r="507">
      <c r="A507" s="102"/>
      <c r="B507" s="102"/>
      <c r="C507" s="10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134"/>
    </row>
    <row r="508">
      <c r="A508" s="102"/>
      <c r="B508" s="102"/>
      <c r="C508" s="10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134"/>
    </row>
    <row r="509">
      <c r="A509" s="102"/>
      <c r="B509" s="102"/>
      <c r="C509" s="10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134"/>
    </row>
    <row r="510">
      <c r="A510" s="102"/>
      <c r="B510" s="102"/>
      <c r="C510" s="10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134"/>
    </row>
    <row r="511">
      <c r="A511" s="102"/>
      <c r="B511" s="102"/>
      <c r="C511" s="10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134"/>
    </row>
    <row r="512">
      <c r="A512" s="102"/>
      <c r="B512" s="102"/>
      <c r="C512" s="10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134"/>
    </row>
    <row r="513">
      <c r="A513" s="102"/>
      <c r="B513" s="102"/>
      <c r="C513" s="10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134"/>
    </row>
    <row r="514">
      <c r="A514" s="102"/>
      <c r="B514" s="102"/>
      <c r="C514" s="10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134"/>
    </row>
    <row r="515">
      <c r="A515" s="102"/>
      <c r="B515" s="102"/>
      <c r="C515" s="10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134"/>
    </row>
    <row r="516">
      <c r="A516" s="102"/>
      <c r="B516" s="102"/>
      <c r="C516" s="10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134"/>
    </row>
    <row r="517">
      <c r="A517" s="102"/>
      <c r="B517" s="102"/>
      <c r="C517" s="10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134"/>
    </row>
    <row r="518">
      <c r="A518" s="102"/>
      <c r="B518" s="102"/>
      <c r="C518" s="10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134"/>
    </row>
    <row r="519">
      <c r="A519" s="102"/>
      <c r="B519" s="102"/>
      <c r="C519" s="10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134"/>
    </row>
    <row r="520">
      <c r="A520" s="102"/>
      <c r="B520" s="102"/>
      <c r="C520" s="10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134"/>
    </row>
    <row r="521">
      <c r="A521" s="102"/>
      <c r="B521" s="102"/>
      <c r="C521" s="10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134"/>
    </row>
    <row r="522">
      <c r="A522" s="102"/>
      <c r="B522" s="102"/>
      <c r="C522" s="10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134"/>
    </row>
    <row r="523">
      <c r="A523" s="102"/>
      <c r="B523" s="102"/>
      <c r="C523" s="10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134"/>
    </row>
    <row r="524">
      <c r="A524" s="102"/>
      <c r="B524" s="102"/>
      <c r="C524" s="10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134"/>
    </row>
    <row r="525">
      <c r="A525" s="102"/>
      <c r="B525" s="102"/>
      <c r="C525" s="10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134"/>
    </row>
    <row r="526">
      <c r="A526" s="102"/>
      <c r="B526" s="102"/>
      <c r="C526" s="10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134"/>
    </row>
    <row r="527">
      <c r="A527" s="102"/>
      <c r="B527" s="102"/>
      <c r="C527" s="10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134"/>
    </row>
    <row r="528">
      <c r="A528" s="102"/>
      <c r="B528" s="102"/>
      <c r="C528" s="10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134"/>
    </row>
    <row r="529">
      <c r="A529" s="102"/>
      <c r="B529" s="102"/>
      <c r="C529" s="10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134"/>
    </row>
    <row r="530">
      <c r="A530" s="102"/>
      <c r="B530" s="102"/>
      <c r="C530" s="10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134"/>
    </row>
    <row r="531">
      <c r="A531" s="102"/>
      <c r="B531" s="102"/>
      <c r="C531" s="10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134"/>
    </row>
    <row r="532">
      <c r="A532" s="102"/>
      <c r="B532" s="102"/>
      <c r="C532" s="10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134"/>
    </row>
    <row r="533">
      <c r="A533" s="102"/>
      <c r="B533" s="102"/>
      <c r="C533" s="10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134"/>
    </row>
    <row r="534">
      <c r="A534" s="102"/>
      <c r="B534" s="102"/>
      <c r="C534" s="10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134"/>
    </row>
    <row r="535">
      <c r="A535" s="102"/>
      <c r="B535" s="102"/>
      <c r="C535" s="10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134"/>
    </row>
    <row r="536">
      <c r="A536" s="102"/>
      <c r="B536" s="102"/>
      <c r="C536" s="10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134"/>
    </row>
    <row r="537">
      <c r="A537" s="102"/>
      <c r="B537" s="102"/>
      <c r="C537" s="10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134"/>
    </row>
    <row r="538">
      <c r="A538" s="102"/>
      <c r="B538" s="102"/>
      <c r="C538" s="10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134"/>
    </row>
    <row r="539">
      <c r="A539" s="102"/>
      <c r="B539" s="102"/>
      <c r="C539" s="10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134"/>
    </row>
    <row r="540">
      <c r="A540" s="102"/>
      <c r="B540" s="102"/>
      <c r="C540" s="10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134"/>
    </row>
    <row r="541">
      <c r="A541" s="102"/>
      <c r="B541" s="102"/>
      <c r="C541" s="10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134"/>
    </row>
    <row r="542">
      <c r="A542" s="102"/>
      <c r="B542" s="102"/>
      <c r="C542" s="10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134"/>
    </row>
    <row r="543">
      <c r="A543" s="102"/>
      <c r="B543" s="102"/>
      <c r="C543" s="10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134"/>
    </row>
    <row r="544">
      <c r="A544" s="102"/>
      <c r="B544" s="102"/>
      <c r="C544" s="10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134"/>
    </row>
    <row r="545">
      <c r="A545" s="102"/>
      <c r="B545" s="102"/>
      <c r="C545" s="10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134"/>
    </row>
    <row r="546">
      <c r="A546" s="102"/>
      <c r="B546" s="102"/>
      <c r="C546" s="10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134"/>
    </row>
    <row r="547">
      <c r="A547" s="102"/>
      <c r="B547" s="102"/>
      <c r="C547" s="10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134"/>
    </row>
    <row r="548">
      <c r="A548" s="102"/>
      <c r="B548" s="102"/>
      <c r="C548" s="10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134"/>
    </row>
    <row r="549">
      <c r="A549" s="102"/>
      <c r="B549" s="102"/>
      <c r="C549" s="10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134"/>
    </row>
    <row r="550">
      <c r="A550" s="102"/>
      <c r="B550" s="102"/>
      <c r="C550" s="10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134"/>
    </row>
    <row r="551">
      <c r="A551" s="102"/>
      <c r="B551" s="102"/>
      <c r="C551" s="10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134"/>
    </row>
    <row r="552">
      <c r="A552" s="102"/>
      <c r="B552" s="102"/>
      <c r="C552" s="10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134"/>
    </row>
    <row r="553">
      <c r="A553" s="102"/>
      <c r="B553" s="102"/>
      <c r="C553" s="10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134"/>
    </row>
    <row r="554">
      <c r="A554" s="102"/>
      <c r="B554" s="102"/>
      <c r="C554" s="10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134"/>
    </row>
    <row r="555">
      <c r="A555" s="102"/>
      <c r="B555" s="102"/>
      <c r="C555" s="10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134"/>
    </row>
    <row r="556">
      <c r="A556" s="102"/>
      <c r="B556" s="102"/>
      <c r="C556" s="10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134"/>
    </row>
    <row r="557">
      <c r="A557" s="102"/>
      <c r="B557" s="102"/>
      <c r="C557" s="10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134"/>
    </row>
    <row r="558">
      <c r="A558" s="102"/>
      <c r="B558" s="102"/>
      <c r="C558" s="10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134"/>
    </row>
    <row r="559">
      <c r="A559" s="102"/>
      <c r="B559" s="102"/>
      <c r="C559" s="10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134"/>
    </row>
    <row r="560">
      <c r="A560" s="102"/>
      <c r="B560" s="102"/>
      <c r="C560" s="10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134"/>
    </row>
    <row r="561">
      <c r="A561" s="102"/>
      <c r="B561" s="102"/>
      <c r="C561" s="10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134"/>
    </row>
    <row r="562">
      <c r="A562" s="102"/>
      <c r="B562" s="102"/>
      <c r="C562" s="10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134"/>
    </row>
    <row r="563">
      <c r="A563" s="102"/>
      <c r="B563" s="102"/>
      <c r="C563" s="10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134"/>
    </row>
    <row r="564">
      <c r="A564" s="102"/>
      <c r="B564" s="102"/>
      <c r="C564" s="10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134"/>
    </row>
    <row r="565">
      <c r="A565" s="102"/>
      <c r="B565" s="102"/>
      <c r="C565" s="10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134"/>
    </row>
    <row r="566">
      <c r="A566" s="102"/>
      <c r="B566" s="102"/>
      <c r="C566" s="10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134"/>
    </row>
    <row r="567">
      <c r="A567" s="102"/>
      <c r="B567" s="102"/>
      <c r="C567" s="10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134"/>
    </row>
    <row r="568">
      <c r="A568" s="102"/>
      <c r="B568" s="102"/>
      <c r="C568" s="10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134"/>
    </row>
    <row r="569">
      <c r="A569" s="102"/>
      <c r="B569" s="102"/>
      <c r="C569" s="10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134"/>
    </row>
    <row r="570">
      <c r="A570" s="102"/>
      <c r="B570" s="102"/>
      <c r="C570" s="10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134"/>
    </row>
    <row r="571">
      <c r="A571" s="102"/>
      <c r="B571" s="102"/>
      <c r="C571" s="10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134"/>
    </row>
    <row r="572">
      <c r="A572" s="102"/>
      <c r="B572" s="102"/>
      <c r="C572" s="10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134"/>
    </row>
    <row r="573">
      <c r="A573" s="102"/>
      <c r="B573" s="102"/>
      <c r="C573" s="10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134"/>
    </row>
    <row r="574">
      <c r="A574" s="102"/>
      <c r="B574" s="102"/>
      <c r="C574" s="10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134"/>
    </row>
    <row r="575">
      <c r="A575" s="102"/>
      <c r="B575" s="102"/>
      <c r="C575" s="10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134"/>
    </row>
    <row r="576">
      <c r="A576" s="102"/>
      <c r="B576" s="102"/>
      <c r="C576" s="10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134"/>
    </row>
    <row r="577">
      <c r="A577" s="102"/>
      <c r="B577" s="102"/>
      <c r="C577" s="10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134"/>
    </row>
    <row r="578">
      <c r="A578" s="102"/>
      <c r="B578" s="102"/>
      <c r="C578" s="10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134"/>
    </row>
    <row r="579">
      <c r="A579" s="102"/>
      <c r="B579" s="102"/>
      <c r="C579" s="10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134"/>
    </row>
    <row r="580">
      <c r="A580" s="102"/>
      <c r="B580" s="102"/>
      <c r="C580" s="10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134"/>
    </row>
    <row r="581">
      <c r="A581" s="102"/>
      <c r="B581" s="102"/>
      <c r="C581" s="10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134"/>
    </row>
    <row r="582">
      <c r="A582" s="102"/>
      <c r="B582" s="102"/>
      <c r="C582" s="10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134"/>
    </row>
    <row r="583">
      <c r="A583" s="102"/>
      <c r="B583" s="102"/>
      <c r="C583" s="10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134"/>
    </row>
    <row r="584">
      <c r="A584" s="102"/>
      <c r="B584" s="102"/>
      <c r="C584" s="10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134"/>
    </row>
    <row r="585">
      <c r="A585" s="102"/>
      <c r="B585" s="102"/>
      <c r="C585" s="10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134"/>
    </row>
    <row r="586">
      <c r="A586" s="102"/>
      <c r="B586" s="102"/>
      <c r="C586" s="10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134"/>
    </row>
    <row r="587">
      <c r="A587" s="102"/>
      <c r="B587" s="102"/>
      <c r="C587" s="10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134"/>
    </row>
    <row r="588">
      <c r="A588" s="102"/>
      <c r="B588" s="102"/>
      <c r="C588" s="10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134"/>
    </row>
    <row r="589">
      <c r="A589" s="102"/>
      <c r="B589" s="102"/>
      <c r="C589" s="10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134"/>
    </row>
    <row r="590">
      <c r="A590" s="102"/>
      <c r="B590" s="102"/>
      <c r="C590" s="10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134"/>
    </row>
    <row r="591">
      <c r="A591" s="102"/>
      <c r="B591" s="102"/>
      <c r="C591" s="10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134"/>
    </row>
    <row r="592">
      <c r="A592" s="102"/>
      <c r="B592" s="102"/>
      <c r="C592" s="10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134"/>
    </row>
    <row r="593">
      <c r="A593" s="102"/>
      <c r="B593" s="102"/>
      <c r="C593" s="10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134"/>
    </row>
    <row r="594">
      <c r="A594" s="102"/>
      <c r="B594" s="102"/>
      <c r="C594" s="10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134"/>
    </row>
    <row r="595">
      <c r="A595" s="102"/>
      <c r="B595" s="102"/>
      <c r="C595" s="10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134"/>
    </row>
    <row r="596">
      <c r="A596" s="102"/>
      <c r="B596" s="102"/>
      <c r="C596" s="10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134"/>
    </row>
    <row r="597">
      <c r="A597" s="102"/>
      <c r="B597" s="102"/>
      <c r="C597" s="10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134"/>
    </row>
    <row r="598">
      <c r="A598" s="102"/>
      <c r="B598" s="102"/>
      <c r="C598" s="10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134"/>
    </row>
    <row r="599">
      <c r="A599" s="102"/>
      <c r="B599" s="102"/>
      <c r="C599" s="10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134"/>
    </row>
    <row r="600">
      <c r="A600" s="102"/>
      <c r="B600" s="102"/>
      <c r="C600" s="10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134"/>
    </row>
    <row r="601">
      <c r="A601" s="102"/>
      <c r="B601" s="102"/>
      <c r="C601" s="10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134"/>
    </row>
    <row r="602">
      <c r="A602" s="102"/>
      <c r="B602" s="102"/>
      <c r="C602" s="10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134"/>
    </row>
    <row r="603">
      <c r="A603" s="102"/>
      <c r="B603" s="102"/>
      <c r="C603" s="10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134"/>
    </row>
    <row r="604">
      <c r="A604" s="102"/>
      <c r="B604" s="102"/>
      <c r="C604" s="10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134"/>
    </row>
    <row r="605">
      <c r="A605" s="102"/>
      <c r="B605" s="102"/>
      <c r="C605" s="10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134"/>
    </row>
    <row r="606">
      <c r="A606" s="102"/>
      <c r="B606" s="102"/>
      <c r="C606" s="10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134"/>
    </row>
    <row r="607">
      <c r="A607" s="102"/>
      <c r="B607" s="102"/>
      <c r="C607" s="10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134"/>
    </row>
    <row r="608">
      <c r="A608" s="102"/>
      <c r="B608" s="102"/>
      <c r="C608" s="10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134"/>
    </row>
    <row r="609">
      <c r="A609" s="102"/>
      <c r="B609" s="102"/>
      <c r="C609" s="10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134"/>
    </row>
    <row r="610">
      <c r="A610" s="102"/>
      <c r="B610" s="102"/>
      <c r="C610" s="10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134"/>
    </row>
    <row r="611">
      <c r="A611" s="102"/>
      <c r="B611" s="102"/>
      <c r="C611" s="10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134"/>
    </row>
    <row r="612">
      <c r="A612" s="102"/>
      <c r="B612" s="102"/>
      <c r="C612" s="10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134"/>
    </row>
    <row r="613">
      <c r="A613" s="102"/>
      <c r="B613" s="102"/>
      <c r="C613" s="10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134"/>
    </row>
    <row r="614">
      <c r="A614" s="102"/>
      <c r="B614" s="102"/>
      <c r="C614" s="10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134"/>
    </row>
    <row r="615">
      <c r="A615" s="102"/>
      <c r="B615" s="102"/>
      <c r="C615" s="10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134"/>
    </row>
    <row r="616">
      <c r="A616" s="102"/>
      <c r="B616" s="102"/>
      <c r="C616" s="10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134"/>
    </row>
    <row r="617">
      <c r="A617" s="102"/>
      <c r="B617" s="102"/>
      <c r="C617" s="10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134"/>
    </row>
    <row r="618">
      <c r="A618" s="102"/>
      <c r="B618" s="102"/>
      <c r="C618" s="10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134"/>
    </row>
    <row r="619">
      <c r="A619" s="102"/>
      <c r="B619" s="102"/>
      <c r="C619" s="10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134"/>
    </row>
    <row r="620">
      <c r="A620" s="102"/>
      <c r="B620" s="102"/>
      <c r="C620" s="10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134"/>
    </row>
    <row r="621">
      <c r="A621" s="102"/>
      <c r="B621" s="102"/>
      <c r="C621" s="10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134"/>
    </row>
    <row r="622">
      <c r="A622" s="102"/>
      <c r="B622" s="102"/>
      <c r="C622" s="10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134"/>
    </row>
    <row r="623">
      <c r="A623" s="102"/>
      <c r="B623" s="102"/>
      <c r="C623" s="10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134"/>
    </row>
    <row r="624">
      <c r="A624" s="102"/>
      <c r="B624" s="102"/>
      <c r="C624" s="10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134"/>
    </row>
    <row r="625">
      <c r="A625" s="102"/>
      <c r="B625" s="102"/>
      <c r="C625" s="10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134"/>
    </row>
    <row r="626">
      <c r="A626" s="102"/>
      <c r="B626" s="102"/>
      <c r="C626" s="10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134"/>
    </row>
    <row r="627">
      <c r="A627" s="102"/>
      <c r="B627" s="102"/>
      <c r="C627" s="10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134"/>
    </row>
    <row r="628">
      <c r="A628" s="102"/>
      <c r="B628" s="102"/>
      <c r="C628" s="10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134"/>
    </row>
    <row r="629">
      <c r="A629" s="102"/>
      <c r="B629" s="102"/>
      <c r="C629" s="10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134"/>
    </row>
    <row r="630">
      <c r="A630" s="102"/>
      <c r="B630" s="102"/>
      <c r="C630" s="10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134"/>
    </row>
    <row r="631">
      <c r="A631" s="102"/>
      <c r="B631" s="102"/>
      <c r="C631" s="10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134"/>
    </row>
    <row r="632">
      <c r="A632" s="102"/>
      <c r="B632" s="102"/>
      <c r="C632" s="10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134"/>
    </row>
    <row r="633">
      <c r="A633" s="102"/>
      <c r="B633" s="102"/>
      <c r="C633" s="10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134"/>
    </row>
    <row r="634">
      <c r="A634" s="102"/>
      <c r="B634" s="102"/>
      <c r="C634" s="10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134"/>
    </row>
    <row r="635">
      <c r="A635" s="102"/>
      <c r="B635" s="102"/>
      <c r="C635" s="10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134"/>
    </row>
    <row r="636">
      <c r="A636" s="102"/>
      <c r="B636" s="102"/>
      <c r="C636" s="10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134"/>
    </row>
    <row r="637">
      <c r="A637" s="102"/>
      <c r="B637" s="102"/>
      <c r="C637" s="10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134"/>
    </row>
    <row r="638">
      <c r="A638" s="102"/>
      <c r="B638" s="102"/>
      <c r="C638" s="10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134"/>
    </row>
    <row r="639">
      <c r="A639" s="102"/>
      <c r="B639" s="102"/>
      <c r="C639" s="10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134"/>
    </row>
    <row r="640">
      <c r="A640" s="102"/>
      <c r="B640" s="102"/>
      <c r="C640" s="10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134"/>
    </row>
    <row r="641">
      <c r="A641" s="102"/>
      <c r="B641" s="102"/>
      <c r="C641" s="10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134"/>
    </row>
    <row r="642">
      <c r="A642" s="102"/>
      <c r="B642" s="102"/>
      <c r="C642" s="10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134"/>
    </row>
    <row r="643">
      <c r="A643" s="102"/>
      <c r="B643" s="102"/>
      <c r="C643" s="10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134"/>
    </row>
    <row r="644">
      <c r="A644" s="102"/>
      <c r="B644" s="102"/>
      <c r="C644" s="10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134"/>
    </row>
    <row r="645">
      <c r="A645" s="102"/>
      <c r="B645" s="102"/>
      <c r="C645" s="10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134"/>
    </row>
    <row r="646">
      <c r="A646" s="102"/>
      <c r="B646" s="102"/>
      <c r="C646" s="10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134"/>
    </row>
    <row r="647">
      <c r="A647" s="102"/>
      <c r="B647" s="102"/>
      <c r="C647" s="10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134"/>
    </row>
    <row r="648">
      <c r="A648" s="102"/>
      <c r="B648" s="102"/>
      <c r="C648" s="10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134"/>
    </row>
    <row r="649">
      <c r="A649" s="102"/>
      <c r="B649" s="102"/>
      <c r="C649" s="10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134"/>
    </row>
    <row r="650">
      <c r="A650" s="102"/>
      <c r="B650" s="102"/>
      <c r="C650" s="10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134"/>
    </row>
    <row r="651">
      <c r="A651" s="102"/>
      <c r="B651" s="102"/>
      <c r="C651" s="10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134"/>
    </row>
    <row r="652">
      <c r="A652" s="102"/>
      <c r="B652" s="102"/>
      <c r="C652" s="10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134"/>
    </row>
    <row r="653">
      <c r="A653" s="102"/>
      <c r="B653" s="102"/>
      <c r="C653" s="10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134"/>
    </row>
    <row r="654">
      <c r="A654" s="102"/>
      <c r="B654" s="102"/>
      <c r="C654" s="10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134"/>
    </row>
    <row r="655">
      <c r="A655" s="102"/>
      <c r="B655" s="102"/>
      <c r="C655" s="10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134"/>
    </row>
    <row r="656">
      <c r="A656" s="102"/>
      <c r="B656" s="102"/>
      <c r="C656" s="10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134"/>
    </row>
    <row r="657">
      <c r="A657" s="102"/>
      <c r="B657" s="102"/>
      <c r="C657" s="10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134"/>
    </row>
    <row r="658">
      <c r="A658" s="102"/>
      <c r="B658" s="102"/>
      <c r="C658" s="10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134"/>
    </row>
    <row r="659">
      <c r="A659" s="102"/>
      <c r="B659" s="102"/>
      <c r="C659" s="10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134"/>
    </row>
    <row r="660">
      <c r="A660" s="102"/>
      <c r="B660" s="102"/>
      <c r="C660" s="10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134"/>
    </row>
    <row r="661">
      <c r="A661" s="102"/>
      <c r="B661" s="102"/>
      <c r="C661" s="10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134"/>
    </row>
    <row r="662">
      <c r="A662" s="102"/>
      <c r="B662" s="102"/>
      <c r="C662" s="10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134"/>
    </row>
    <row r="663">
      <c r="A663" s="102"/>
      <c r="B663" s="102"/>
      <c r="C663" s="10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134"/>
    </row>
    <row r="664">
      <c r="A664" s="102"/>
      <c r="B664" s="102"/>
      <c r="C664" s="10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134"/>
    </row>
    <row r="665">
      <c r="A665" s="102"/>
      <c r="B665" s="102"/>
      <c r="C665" s="10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134"/>
    </row>
    <row r="666">
      <c r="A666" s="102"/>
      <c r="B666" s="102"/>
      <c r="C666" s="10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134"/>
    </row>
    <row r="667">
      <c r="A667" s="102"/>
      <c r="B667" s="102"/>
      <c r="C667" s="10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134"/>
    </row>
    <row r="668">
      <c r="A668" s="102"/>
      <c r="B668" s="102"/>
      <c r="C668" s="10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134"/>
    </row>
    <row r="669">
      <c r="A669" s="102"/>
      <c r="B669" s="102"/>
      <c r="C669" s="10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134"/>
    </row>
    <row r="670">
      <c r="A670" s="102"/>
      <c r="B670" s="102"/>
      <c r="C670" s="10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134"/>
    </row>
    <row r="671">
      <c r="A671" s="102"/>
      <c r="B671" s="102"/>
      <c r="C671" s="10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134"/>
    </row>
    <row r="672">
      <c r="A672" s="102"/>
      <c r="B672" s="102"/>
      <c r="C672" s="10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134"/>
    </row>
    <row r="673">
      <c r="A673" s="102"/>
      <c r="B673" s="102"/>
      <c r="C673" s="10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134"/>
    </row>
    <row r="674">
      <c r="A674" s="102"/>
      <c r="B674" s="102"/>
      <c r="C674" s="10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134"/>
    </row>
    <row r="675">
      <c r="A675" s="102"/>
      <c r="B675" s="102"/>
      <c r="C675" s="10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134"/>
    </row>
    <row r="676">
      <c r="A676" s="102"/>
      <c r="B676" s="102"/>
      <c r="C676" s="10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134"/>
    </row>
    <row r="677">
      <c r="A677" s="102"/>
      <c r="B677" s="102"/>
      <c r="C677" s="10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134"/>
    </row>
    <row r="678">
      <c r="A678" s="102"/>
      <c r="B678" s="102"/>
      <c r="C678" s="10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134"/>
    </row>
    <row r="679">
      <c r="A679" s="102"/>
      <c r="B679" s="102"/>
      <c r="C679" s="10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134"/>
    </row>
    <row r="680">
      <c r="A680" s="102"/>
      <c r="B680" s="102"/>
      <c r="C680" s="10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134"/>
    </row>
    <row r="681">
      <c r="A681" s="102"/>
      <c r="B681" s="102"/>
      <c r="C681" s="10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134"/>
    </row>
    <row r="682">
      <c r="A682" s="102"/>
      <c r="B682" s="102"/>
      <c r="C682" s="10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134"/>
    </row>
    <row r="683">
      <c r="A683" s="102"/>
      <c r="B683" s="102"/>
      <c r="C683" s="10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134"/>
    </row>
    <row r="684">
      <c r="A684" s="102"/>
      <c r="B684" s="102"/>
      <c r="C684" s="10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134"/>
    </row>
    <row r="685">
      <c r="A685" s="102"/>
      <c r="B685" s="102"/>
      <c r="C685" s="10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134"/>
    </row>
    <row r="686">
      <c r="A686" s="102"/>
      <c r="B686" s="102"/>
      <c r="C686" s="10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134"/>
    </row>
    <row r="687">
      <c r="A687" s="102"/>
      <c r="B687" s="102"/>
      <c r="C687" s="10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134"/>
    </row>
    <row r="688">
      <c r="A688" s="102"/>
      <c r="B688" s="102"/>
      <c r="C688" s="10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134"/>
    </row>
    <row r="689">
      <c r="A689" s="102"/>
      <c r="B689" s="102"/>
      <c r="C689" s="10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134"/>
    </row>
    <row r="690">
      <c r="A690" s="102"/>
      <c r="B690" s="102"/>
      <c r="C690" s="10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134"/>
    </row>
    <row r="691">
      <c r="A691" s="102"/>
      <c r="B691" s="102"/>
      <c r="C691" s="10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134"/>
    </row>
    <row r="692">
      <c r="A692" s="102"/>
      <c r="B692" s="102"/>
      <c r="C692" s="10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134"/>
    </row>
    <row r="693">
      <c r="A693" s="102"/>
      <c r="B693" s="102"/>
      <c r="C693" s="10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134"/>
    </row>
    <row r="694">
      <c r="A694" s="102"/>
      <c r="B694" s="102"/>
      <c r="C694" s="10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134"/>
    </row>
    <row r="695">
      <c r="A695" s="102"/>
      <c r="B695" s="102"/>
      <c r="C695" s="10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134"/>
    </row>
    <row r="696">
      <c r="A696" s="102"/>
      <c r="B696" s="102"/>
      <c r="C696" s="10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134"/>
    </row>
    <row r="697">
      <c r="A697" s="102"/>
      <c r="B697" s="102"/>
      <c r="C697" s="10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134"/>
    </row>
    <row r="698">
      <c r="A698" s="102"/>
      <c r="B698" s="102"/>
      <c r="C698" s="10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134"/>
    </row>
    <row r="699">
      <c r="A699" s="102"/>
      <c r="B699" s="102"/>
      <c r="C699" s="10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134"/>
    </row>
    <row r="700">
      <c r="A700" s="102"/>
      <c r="B700" s="102"/>
      <c r="C700" s="10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134"/>
    </row>
    <row r="701">
      <c r="A701" s="102"/>
      <c r="B701" s="102"/>
      <c r="C701" s="10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134"/>
    </row>
    <row r="702">
      <c r="A702" s="102"/>
      <c r="B702" s="102"/>
      <c r="C702" s="10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134"/>
    </row>
    <row r="703">
      <c r="A703" s="102"/>
      <c r="B703" s="102"/>
      <c r="C703" s="10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134"/>
    </row>
    <row r="704">
      <c r="A704" s="102"/>
      <c r="B704" s="102"/>
      <c r="C704" s="10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134"/>
    </row>
    <row r="705">
      <c r="A705" s="102"/>
      <c r="B705" s="102"/>
      <c r="C705" s="10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134"/>
    </row>
    <row r="706">
      <c r="A706" s="102"/>
      <c r="B706" s="102"/>
      <c r="C706" s="10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134"/>
    </row>
    <row r="707">
      <c r="A707" s="102"/>
      <c r="B707" s="102"/>
      <c r="C707" s="10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134"/>
    </row>
    <row r="708">
      <c r="A708" s="102"/>
      <c r="B708" s="102"/>
      <c r="C708" s="10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134"/>
    </row>
    <row r="709">
      <c r="A709" s="102"/>
      <c r="B709" s="102"/>
      <c r="C709" s="10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134"/>
    </row>
    <row r="710">
      <c r="A710" s="102"/>
      <c r="B710" s="102"/>
      <c r="C710" s="10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134"/>
    </row>
    <row r="711">
      <c r="A711" s="102"/>
      <c r="B711" s="102"/>
      <c r="C711" s="10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134"/>
    </row>
    <row r="712">
      <c r="A712" s="102"/>
      <c r="B712" s="102"/>
      <c r="C712" s="10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134"/>
    </row>
    <row r="713">
      <c r="A713" s="102"/>
      <c r="B713" s="102"/>
      <c r="C713" s="10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134"/>
    </row>
    <row r="714">
      <c r="A714" s="102"/>
      <c r="B714" s="102"/>
      <c r="C714" s="10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134"/>
    </row>
    <row r="715">
      <c r="A715" s="102"/>
      <c r="B715" s="102"/>
      <c r="C715" s="10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134"/>
    </row>
    <row r="716">
      <c r="A716" s="102"/>
      <c r="B716" s="102"/>
      <c r="C716" s="10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134"/>
    </row>
    <row r="717">
      <c r="A717" s="102"/>
      <c r="B717" s="102"/>
      <c r="C717" s="10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134"/>
    </row>
    <row r="718">
      <c r="A718" s="102"/>
      <c r="B718" s="102"/>
      <c r="C718" s="10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134"/>
    </row>
    <row r="719">
      <c r="A719" s="102"/>
      <c r="B719" s="102"/>
      <c r="C719" s="10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134"/>
    </row>
    <row r="720">
      <c r="A720" s="102"/>
      <c r="B720" s="102"/>
      <c r="C720" s="10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134"/>
    </row>
    <row r="721">
      <c r="A721" s="102"/>
      <c r="B721" s="102"/>
      <c r="C721" s="10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134"/>
    </row>
    <row r="722">
      <c r="A722" s="102"/>
      <c r="B722" s="102"/>
      <c r="C722" s="10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134"/>
    </row>
    <row r="723">
      <c r="A723" s="102"/>
      <c r="B723" s="102"/>
      <c r="C723" s="10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134"/>
    </row>
    <row r="724">
      <c r="A724" s="102"/>
      <c r="B724" s="102"/>
      <c r="C724" s="10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134"/>
    </row>
    <row r="725">
      <c r="A725" s="102"/>
      <c r="B725" s="102"/>
      <c r="C725" s="10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134"/>
    </row>
    <row r="726">
      <c r="A726" s="102"/>
      <c r="B726" s="102"/>
      <c r="C726" s="10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134"/>
    </row>
    <row r="727">
      <c r="A727" s="102"/>
      <c r="B727" s="102"/>
      <c r="C727" s="10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134"/>
    </row>
    <row r="728">
      <c r="A728" s="102"/>
      <c r="B728" s="102"/>
      <c r="C728" s="10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134"/>
    </row>
    <row r="729">
      <c r="A729" s="102"/>
      <c r="B729" s="102"/>
      <c r="C729" s="10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134"/>
    </row>
    <row r="730">
      <c r="A730" s="102"/>
      <c r="B730" s="102"/>
      <c r="C730" s="10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134"/>
    </row>
    <row r="731">
      <c r="A731" s="102"/>
      <c r="B731" s="102"/>
      <c r="C731" s="10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134"/>
    </row>
    <row r="732">
      <c r="A732" s="102"/>
      <c r="B732" s="102"/>
      <c r="C732" s="10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134"/>
    </row>
    <row r="733">
      <c r="A733" s="102"/>
      <c r="B733" s="102"/>
      <c r="C733" s="10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134"/>
    </row>
    <row r="734">
      <c r="A734" s="102"/>
      <c r="B734" s="102"/>
      <c r="C734" s="10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134"/>
    </row>
    <row r="735">
      <c r="A735" s="102"/>
      <c r="B735" s="102"/>
      <c r="C735" s="10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134"/>
    </row>
    <row r="736">
      <c r="A736" s="102"/>
      <c r="B736" s="102"/>
      <c r="C736" s="10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134"/>
    </row>
    <row r="737">
      <c r="A737" s="102"/>
      <c r="B737" s="102"/>
      <c r="C737" s="10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134"/>
    </row>
    <row r="738">
      <c r="A738" s="102"/>
      <c r="B738" s="102"/>
      <c r="C738" s="10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134"/>
    </row>
    <row r="739">
      <c r="A739" s="102"/>
      <c r="B739" s="102"/>
      <c r="C739" s="10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134"/>
    </row>
    <row r="740">
      <c r="A740" s="102"/>
      <c r="B740" s="102"/>
      <c r="C740" s="10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134"/>
    </row>
    <row r="741">
      <c r="A741" s="102"/>
      <c r="B741" s="102"/>
      <c r="C741" s="10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134"/>
    </row>
    <row r="742">
      <c r="A742" s="102"/>
      <c r="B742" s="102"/>
      <c r="C742" s="10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134"/>
    </row>
    <row r="743">
      <c r="A743" s="102"/>
      <c r="B743" s="102"/>
      <c r="C743" s="10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134"/>
    </row>
    <row r="744">
      <c r="A744" s="102"/>
      <c r="B744" s="102"/>
      <c r="C744" s="10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134"/>
    </row>
    <row r="745">
      <c r="A745" s="102"/>
      <c r="B745" s="102"/>
      <c r="C745" s="10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134"/>
    </row>
    <row r="746">
      <c r="A746" s="102"/>
      <c r="B746" s="102"/>
      <c r="C746" s="10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134"/>
    </row>
    <row r="747">
      <c r="A747" s="102"/>
      <c r="B747" s="102"/>
      <c r="C747" s="10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134"/>
    </row>
    <row r="748">
      <c r="A748" s="102"/>
      <c r="B748" s="102"/>
      <c r="C748" s="10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134"/>
    </row>
    <row r="749">
      <c r="A749" s="102"/>
      <c r="B749" s="102"/>
      <c r="C749" s="10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134"/>
    </row>
    <row r="750">
      <c r="A750" s="102"/>
      <c r="B750" s="102"/>
      <c r="C750" s="10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134"/>
    </row>
    <row r="751">
      <c r="A751" s="102"/>
      <c r="B751" s="102"/>
      <c r="C751" s="10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134"/>
    </row>
    <row r="752">
      <c r="A752" s="102"/>
      <c r="B752" s="102"/>
      <c r="C752" s="10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134"/>
    </row>
    <row r="753">
      <c r="A753" s="102"/>
      <c r="B753" s="102"/>
      <c r="C753" s="10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134"/>
    </row>
    <row r="754">
      <c r="A754" s="102"/>
      <c r="B754" s="102"/>
      <c r="C754" s="10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134"/>
    </row>
    <row r="755">
      <c r="A755" s="102"/>
      <c r="B755" s="102"/>
      <c r="C755" s="10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134"/>
    </row>
    <row r="756">
      <c r="A756" s="102"/>
      <c r="B756" s="102"/>
      <c r="C756" s="10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134"/>
    </row>
    <row r="757">
      <c r="A757" s="102"/>
      <c r="B757" s="102"/>
      <c r="C757" s="10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134"/>
    </row>
    <row r="758">
      <c r="A758" s="102"/>
      <c r="B758" s="102"/>
      <c r="C758" s="10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134"/>
    </row>
    <row r="759">
      <c r="A759" s="102"/>
      <c r="B759" s="102"/>
      <c r="C759" s="10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134"/>
    </row>
    <row r="760">
      <c r="A760" s="102"/>
      <c r="B760" s="102"/>
      <c r="C760" s="10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134"/>
    </row>
    <row r="761">
      <c r="A761" s="102"/>
      <c r="B761" s="102"/>
      <c r="C761" s="10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134"/>
    </row>
    <row r="762">
      <c r="A762" s="102"/>
      <c r="B762" s="102"/>
      <c r="C762" s="10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134"/>
    </row>
    <row r="763">
      <c r="A763" s="102"/>
      <c r="B763" s="102"/>
      <c r="C763" s="10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134"/>
    </row>
    <row r="764">
      <c r="A764" s="102"/>
      <c r="B764" s="102"/>
      <c r="C764" s="10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134"/>
    </row>
    <row r="765">
      <c r="A765" s="102"/>
      <c r="B765" s="102"/>
      <c r="C765" s="10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134"/>
    </row>
    <row r="766">
      <c r="A766" s="102"/>
      <c r="B766" s="102"/>
      <c r="C766" s="10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134"/>
    </row>
    <row r="767">
      <c r="A767" s="102"/>
      <c r="B767" s="102"/>
      <c r="C767" s="10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134"/>
    </row>
    <row r="768">
      <c r="A768" s="102"/>
      <c r="B768" s="102"/>
      <c r="C768" s="10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134"/>
    </row>
    <row r="769">
      <c r="A769" s="102"/>
      <c r="B769" s="102"/>
      <c r="C769" s="10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134"/>
    </row>
    <row r="770">
      <c r="A770" s="102"/>
      <c r="B770" s="102"/>
      <c r="C770" s="10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134"/>
    </row>
    <row r="771">
      <c r="A771" s="102"/>
      <c r="B771" s="102"/>
      <c r="C771" s="10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134"/>
    </row>
    <row r="772">
      <c r="A772" s="102"/>
      <c r="B772" s="102"/>
      <c r="C772" s="10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134"/>
    </row>
    <row r="773">
      <c r="A773" s="102"/>
      <c r="B773" s="102"/>
      <c r="C773" s="10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134"/>
    </row>
    <row r="774">
      <c r="A774" s="102"/>
      <c r="B774" s="102"/>
      <c r="C774" s="10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134"/>
    </row>
    <row r="775">
      <c r="A775" s="102"/>
      <c r="B775" s="102"/>
      <c r="C775" s="10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134"/>
    </row>
    <row r="776">
      <c r="A776" s="102"/>
      <c r="B776" s="102"/>
      <c r="C776" s="10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134"/>
    </row>
    <row r="777">
      <c r="A777" s="102"/>
      <c r="B777" s="102"/>
      <c r="C777" s="10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134"/>
    </row>
    <row r="778">
      <c r="A778" s="102"/>
      <c r="B778" s="102"/>
      <c r="C778" s="10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134"/>
    </row>
    <row r="779">
      <c r="A779" s="102"/>
      <c r="B779" s="102"/>
      <c r="C779" s="10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134"/>
    </row>
    <row r="780">
      <c r="A780" s="102"/>
      <c r="B780" s="102"/>
      <c r="C780" s="10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134"/>
    </row>
    <row r="781">
      <c r="A781" s="102"/>
      <c r="B781" s="102"/>
      <c r="C781" s="10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134"/>
    </row>
    <row r="782">
      <c r="A782" s="102"/>
      <c r="B782" s="102"/>
      <c r="C782" s="10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134"/>
    </row>
    <row r="783">
      <c r="A783" s="102"/>
      <c r="B783" s="102"/>
      <c r="C783" s="10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134"/>
    </row>
    <row r="784">
      <c r="A784" s="102"/>
      <c r="B784" s="102"/>
      <c r="C784" s="10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134"/>
    </row>
    <row r="785">
      <c r="A785" s="102"/>
      <c r="B785" s="102"/>
      <c r="C785" s="10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134"/>
    </row>
    <row r="786">
      <c r="A786" s="102"/>
      <c r="B786" s="102"/>
      <c r="C786" s="10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134"/>
    </row>
    <row r="787">
      <c r="A787" s="102"/>
      <c r="B787" s="102"/>
      <c r="C787" s="10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134"/>
    </row>
    <row r="788">
      <c r="A788" s="102"/>
      <c r="B788" s="102"/>
      <c r="C788" s="10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134"/>
    </row>
    <row r="789">
      <c r="A789" s="102"/>
      <c r="B789" s="102"/>
      <c r="C789" s="10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134"/>
    </row>
    <row r="790">
      <c r="A790" s="102"/>
      <c r="B790" s="102"/>
      <c r="C790" s="10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134"/>
    </row>
    <row r="791">
      <c r="A791" s="102"/>
      <c r="B791" s="102"/>
      <c r="C791" s="10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134"/>
    </row>
    <row r="792">
      <c r="A792" s="102"/>
      <c r="B792" s="102"/>
      <c r="C792" s="10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134"/>
    </row>
    <row r="793">
      <c r="A793" s="102"/>
      <c r="B793" s="102"/>
      <c r="C793" s="10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134"/>
    </row>
    <row r="794">
      <c r="A794" s="102"/>
      <c r="B794" s="102"/>
      <c r="C794" s="10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134"/>
    </row>
    <row r="795">
      <c r="A795" s="102"/>
      <c r="B795" s="102"/>
      <c r="C795" s="10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134"/>
    </row>
    <row r="796">
      <c r="A796" s="102"/>
      <c r="B796" s="102"/>
      <c r="C796" s="10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134"/>
    </row>
    <row r="797">
      <c r="A797" s="102"/>
      <c r="B797" s="102"/>
      <c r="C797" s="10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134"/>
    </row>
    <row r="798">
      <c r="A798" s="102"/>
      <c r="B798" s="102"/>
      <c r="C798" s="10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134"/>
    </row>
    <row r="799">
      <c r="A799" s="102"/>
      <c r="B799" s="102"/>
      <c r="C799" s="10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134"/>
    </row>
    <row r="800">
      <c r="A800" s="102"/>
      <c r="B800" s="102"/>
      <c r="C800" s="10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134"/>
    </row>
    <row r="801">
      <c r="A801" s="102"/>
      <c r="B801" s="102"/>
      <c r="C801" s="10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134"/>
    </row>
    <row r="802">
      <c r="A802" s="102"/>
      <c r="B802" s="102"/>
      <c r="C802" s="10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134"/>
    </row>
    <row r="803">
      <c r="A803" s="102"/>
      <c r="B803" s="102"/>
      <c r="C803" s="10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134"/>
    </row>
    <row r="804">
      <c r="A804" s="102"/>
      <c r="B804" s="102"/>
      <c r="C804" s="10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134"/>
    </row>
    <row r="805">
      <c r="A805" s="102"/>
      <c r="B805" s="102"/>
      <c r="C805" s="10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134"/>
    </row>
    <row r="806">
      <c r="A806" s="102"/>
      <c r="B806" s="102"/>
      <c r="C806" s="10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134"/>
    </row>
    <row r="807">
      <c r="A807" s="102"/>
      <c r="B807" s="102"/>
      <c r="C807" s="10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134"/>
    </row>
    <row r="808">
      <c r="A808" s="102"/>
      <c r="B808" s="102"/>
      <c r="C808" s="10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134"/>
    </row>
    <row r="809">
      <c r="A809" s="102"/>
      <c r="B809" s="102"/>
      <c r="C809" s="10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134"/>
    </row>
    <row r="810">
      <c r="A810" s="102"/>
      <c r="B810" s="102"/>
      <c r="C810" s="10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134"/>
    </row>
    <row r="811">
      <c r="A811" s="102"/>
      <c r="B811" s="102"/>
      <c r="C811" s="10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134"/>
    </row>
    <row r="812">
      <c r="A812" s="102"/>
      <c r="B812" s="102"/>
      <c r="C812" s="10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134"/>
    </row>
    <row r="813">
      <c r="A813" s="102"/>
      <c r="B813" s="102"/>
      <c r="C813" s="10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134"/>
    </row>
    <row r="814">
      <c r="A814" s="102"/>
      <c r="B814" s="102"/>
      <c r="C814" s="10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134"/>
    </row>
    <row r="815">
      <c r="A815" s="102"/>
      <c r="B815" s="102"/>
      <c r="C815" s="10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134"/>
    </row>
    <row r="816">
      <c r="A816" s="102"/>
      <c r="B816" s="102"/>
      <c r="C816" s="10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134"/>
    </row>
    <row r="817">
      <c r="A817" s="102"/>
      <c r="B817" s="102"/>
      <c r="C817" s="10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134"/>
    </row>
    <row r="818">
      <c r="A818" s="102"/>
      <c r="B818" s="102"/>
      <c r="C818" s="10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134"/>
    </row>
    <row r="819">
      <c r="A819" s="102"/>
      <c r="B819" s="102"/>
      <c r="C819" s="10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134"/>
    </row>
    <row r="820">
      <c r="A820" s="102"/>
      <c r="B820" s="102"/>
      <c r="C820" s="10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134"/>
    </row>
    <row r="821">
      <c r="A821" s="102"/>
      <c r="B821" s="102"/>
      <c r="C821" s="10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134"/>
    </row>
    <row r="822">
      <c r="A822" s="102"/>
      <c r="B822" s="102"/>
      <c r="C822" s="10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134"/>
    </row>
    <row r="823">
      <c r="A823" s="102"/>
      <c r="B823" s="102"/>
      <c r="C823" s="10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134"/>
    </row>
    <row r="824">
      <c r="A824" s="102"/>
      <c r="B824" s="102"/>
      <c r="C824" s="10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134"/>
    </row>
    <row r="825">
      <c r="A825" s="102"/>
      <c r="B825" s="102"/>
      <c r="C825" s="10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134"/>
    </row>
    <row r="826">
      <c r="A826" s="102"/>
      <c r="B826" s="102"/>
      <c r="C826" s="10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134"/>
    </row>
    <row r="827">
      <c r="A827" s="102"/>
      <c r="B827" s="102"/>
      <c r="C827" s="10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134"/>
    </row>
    <row r="828">
      <c r="A828" s="102"/>
      <c r="B828" s="102"/>
      <c r="C828" s="10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134"/>
    </row>
    <row r="829">
      <c r="A829" s="102"/>
      <c r="B829" s="102"/>
      <c r="C829" s="10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134"/>
    </row>
    <row r="830">
      <c r="A830" s="102"/>
      <c r="B830" s="102"/>
      <c r="C830" s="10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134"/>
    </row>
    <row r="831">
      <c r="A831" s="102"/>
      <c r="B831" s="102"/>
      <c r="C831" s="10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134"/>
    </row>
    <row r="832">
      <c r="A832" s="102"/>
      <c r="B832" s="102"/>
      <c r="C832" s="10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134"/>
    </row>
    <row r="833">
      <c r="A833" s="102"/>
      <c r="B833" s="102"/>
      <c r="C833" s="10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134"/>
    </row>
    <row r="834">
      <c r="A834" s="102"/>
      <c r="B834" s="102"/>
      <c r="C834" s="10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134"/>
    </row>
    <row r="835">
      <c r="A835" s="102"/>
      <c r="B835" s="102"/>
      <c r="C835" s="10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134"/>
    </row>
    <row r="836">
      <c r="A836" s="102"/>
      <c r="B836" s="102"/>
      <c r="C836" s="10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134"/>
    </row>
    <row r="837">
      <c r="A837" s="102"/>
      <c r="B837" s="102"/>
      <c r="C837" s="10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134"/>
    </row>
    <row r="838">
      <c r="A838" s="102"/>
      <c r="B838" s="102"/>
      <c r="C838" s="10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134"/>
    </row>
    <row r="839">
      <c r="A839" s="102"/>
      <c r="B839" s="102"/>
      <c r="C839" s="10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134"/>
    </row>
    <row r="840">
      <c r="A840" s="102"/>
      <c r="B840" s="102"/>
      <c r="C840" s="10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134"/>
    </row>
    <row r="841">
      <c r="A841" s="102"/>
      <c r="B841" s="102"/>
      <c r="C841" s="10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134"/>
    </row>
    <row r="842">
      <c r="A842" s="102"/>
      <c r="B842" s="102"/>
      <c r="C842" s="10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134"/>
    </row>
    <row r="843">
      <c r="A843" s="102"/>
      <c r="B843" s="102"/>
      <c r="C843" s="10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134"/>
    </row>
    <row r="844">
      <c r="A844" s="102"/>
      <c r="B844" s="102"/>
      <c r="C844" s="10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134"/>
    </row>
    <row r="845">
      <c r="A845" s="102"/>
      <c r="B845" s="102"/>
      <c r="C845" s="10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134"/>
    </row>
    <row r="846">
      <c r="A846" s="102"/>
      <c r="B846" s="102"/>
      <c r="C846" s="10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134"/>
    </row>
    <row r="847">
      <c r="A847" s="102"/>
      <c r="B847" s="102"/>
      <c r="C847" s="10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134"/>
    </row>
    <row r="848">
      <c r="A848" s="102"/>
      <c r="B848" s="102"/>
      <c r="C848" s="10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134"/>
    </row>
    <row r="849">
      <c r="A849" s="102"/>
      <c r="B849" s="102"/>
      <c r="C849" s="10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134"/>
    </row>
    <row r="850">
      <c r="A850" s="102"/>
      <c r="B850" s="102"/>
      <c r="C850" s="10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134"/>
    </row>
    <row r="851">
      <c r="A851" s="102"/>
      <c r="B851" s="102"/>
      <c r="C851" s="10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134"/>
    </row>
    <row r="852">
      <c r="A852" s="102"/>
      <c r="B852" s="102"/>
      <c r="C852" s="10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134"/>
    </row>
    <row r="853">
      <c r="A853" s="102"/>
      <c r="B853" s="102"/>
      <c r="C853" s="10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134"/>
    </row>
    <row r="854">
      <c r="A854" s="102"/>
      <c r="B854" s="102"/>
      <c r="C854" s="10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134"/>
    </row>
    <row r="855">
      <c r="A855" s="102"/>
      <c r="B855" s="102"/>
      <c r="C855" s="10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134"/>
    </row>
    <row r="856">
      <c r="A856" s="102"/>
      <c r="B856" s="102"/>
      <c r="C856" s="10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134"/>
    </row>
    <row r="857">
      <c r="A857" s="102"/>
      <c r="B857" s="102"/>
      <c r="C857" s="10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134"/>
    </row>
    <row r="858">
      <c r="A858" s="102"/>
      <c r="B858" s="102"/>
      <c r="C858" s="10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134"/>
    </row>
    <row r="859">
      <c r="A859" s="102"/>
      <c r="B859" s="102"/>
      <c r="C859" s="10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134"/>
    </row>
    <row r="860">
      <c r="A860" s="102"/>
      <c r="B860" s="102"/>
      <c r="C860" s="10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134"/>
    </row>
    <row r="861">
      <c r="A861" s="102"/>
      <c r="B861" s="102"/>
      <c r="C861" s="10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134"/>
    </row>
    <row r="862">
      <c r="A862" s="102"/>
      <c r="B862" s="102"/>
      <c r="C862" s="10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134"/>
    </row>
    <row r="863">
      <c r="A863" s="102"/>
      <c r="B863" s="102"/>
      <c r="C863" s="10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134"/>
    </row>
    <row r="864">
      <c r="A864" s="102"/>
      <c r="B864" s="102"/>
      <c r="C864" s="10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134"/>
    </row>
    <row r="865">
      <c r="A865" s="102"/>
      <c r="B865" s="102"/>
      <c r="C865" s="10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134"/>
    </row>
    <row r="866">
      <c r="A866" s="102"/>
      <c r="B866" s="102"/>
      <c r="C866" s="10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134"/>
    </row>
    <row r="867">
      <c r="A867" s="102"/>
      <c r="B867" s="102"/>
      <c r="C867" s="10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134"/>
    </row>
    <row r="868">
      <c r="A868" s="102"/>
      <c r="B868" s="102"/>
      <c r="C868" s="10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134"/>
    </row>
    <row r="869">
      <c r="A869" s="102"/>
      <c r="B869" s="102"/>
      <c r="C869" s="10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134"/>
    </row>
    <row r="870">
      <c r="A870" s="102"/>
      <c r="B870" s="102"/>
      <c r="C870" s="10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134"/>
    </row>
    <row r="871">
      <c r="A871" s="102"/>
      <c r="B871" s="102"/>
      <c r="C871" s="10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134"/>
    </row>
    <row r="872">
      <c r="A872" s="102"/>
      <c r="B872" s="102"/>
      <c r="C872" s="10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134"/>
    </row>
    <row r="873">
      <c r="A873" s="102"/>
      <c r="B873" s="102"/>
      <c r="C873" s="10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134"/>
    </row>
    <row r="874">
      <c r="A874" s="102"/>
      <c r="B874" s="102"/>
      <c r="C874" s="10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134"/>
    </row>
    <row r="875">
      <c r="A875" s="102"/>
      <c r="B875" s="102"/>
      <c r="C875" s="10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134"/>
    </row>
    <row r="876">
      <c r="A876" s="102"/>
      <c r="B876" s="102"/>
      <c r="C876" s="10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134"/>
    </row>
    <row r="877">
      <c r="A877" s="102"/>
      <c r="B877" s="102"/>
      <c r="C877" s="10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134"/>
    </row>
    <row r="878">
      <c r="A878" s="102"/>
      <c r="B878" s="102"/>
      <c r="C878" s="10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134"/>
    </row>
    <row r="879">
      <c r="A879" s="102"/>
      <c r="B879" s="102"/>
      <c r="C879" s="10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134"/>
    </row>
    <row r="880">
      <c r="A880" s="102"/>
      <c r="B880" s="102"/>
      <c r="C880" s="10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134"/>
    </row>
    <row r="881">
      <c r="A881" s="102"/>
      <c r="B881" s="102"/>
      <c r="C881" s="10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134"/>
    </row>
    <row r="882">
      <c r="A882" s="102"/>
      <c r="B882" s="102"/>
      <c r="C882" s="10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134"/>
    </row>
    <row r="883">
      <c r="A883" s="102"/>
      <c r="B883" s="102"/>
      <c r="C883" s="10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134"/>
    </row>
    <row r="884">
      <c r="A884" s="102"/>
      <c r="B884" s="102"/>
      <c r="C884" s="10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134"/>
    </row>
    <row r="885">
      <c r="A885" s="102"/>
      <c r="B885" s="102"/>
      <c r="C885" s="10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134"/>
    </row>
    <row r="886">
      <c r="A886" s="102"/>
      <c r="B886" s="102"/>
      <c r="C886" s="10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134"/>
    </row>
    <row r="887">
      <c r="A887" s="102"/>
      <c r="B887" s="102"/>
      <c r="C887" s="10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134"/>
    </row>
    <row r="888">
      <c r="A888" s="102"/>
      <c r="B888" s="102"/>
      <c r="C888" s="10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134"/>
    </row>
    <row r="889">
      <c r="A889" s="102"/>
      <c r="B889" s="102"/>
      <c r="C889" s="10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134"/>
    </row>
    <row r="890">
      <c r="A890" s="102"/>
      <c r="B890" s="102"/>
      <c r="C890" s="10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134"/>
    </row>
    <row r="891">
      <c r="A891" s="102"/>
      <c r="B891" s="102"/>
      <c r="C891" s="10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134"/>
    </row>
    <row r="892">
      <c r="A892" s="102"/>
      <c r="B892" s="102"/>
      <c r="C892" s="10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134"/>
    </row>
    <row r="893">
      <c r="A893" s="102"/>
      <c r="B893" s="102"/>
      <c r="C893" s="10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134"/>
    </row>
    <row r="894">
      <c r="A894" s="102"/>
      <c r="B894" s="102"/>
      <c r="C894" s="10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134"/>
    </row>
    <row r="895">
      <c r="A895" s="102"/>
      <c r="B895" s="102"/>
      <c r="C895" s="10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134"/>
    </row>
    <row r="896">
      <c r="A896" s="102"/>
      <c r="B896" s="102"/>
      <c r="C896" s="10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134"/>
    </row>
    <row r="897">
      <c r="A897" s="102"/>
      <c r="B897" s="102"/>
      <c r="C897" s="10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134"/>
    </row>
    <row r="898">
      <c r="A898" s="102"/>
      <c r="B898" s="102"/>
      <c r="C898" s="10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134"/>
    </row>
    <row r="899">
      <c r="A899" s="102"/>
      <c r="B899" s="102"/>
      <c r="C899" s="10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134"/>
    </row>
    <row r="900">
      <c r="A900" s="102"/>
      <c r="B900" s="102"/>
      <c r="C900" s="10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134"/>
    </row>
    <row r="901">
      <c r="A901" s="102"/>
      <c r="B901" s="102"/>
      <c r="C901" s="10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134"/>
    </row>
    <row r="902">
      <c r="A902" s="102"/>
      <c r="B902" s="102"/>
      <c r="C902" s="10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134"/>
    </row>
    <row r="903">
      <c r="A903" s="102"/>
      <c r="B903" s="102"/>
      <c r="C903" s="10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134"/>
    </row>
    <row r="904">
      <c r="A904" s="102"/>
      <c r="B904" s="102"/>
      <c r="C904" s="10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134"/>
    </row>
    <row r="905">
      <c r="A905" s="102"/>
      <c r="B905" s="102"/>
      <c r="C905" s="10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134"/>
    </row>
    <row r="906">
      <c r="A906" s="102"/>
      <c r="B906" s="102"/>
      <c r="C906" s="10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134"/>
    </row>
    <row r="907">
      <c r="A907" s="102"/>
      <c r="B907" s="102"/>
      <c r="C907" s="10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134"/>
    </row>
    <row r="908">
      <c r="A908" s="102"/>
      <c r="B908" s="102"/>
      <c r="C908" s="10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134"/>
    </row>
    <row r="909">
      <c r="A909" s="102"/>
      <c r="B909" s="102"/>
      <c r="C909" s="10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134"/>
    </row>
    <row r="910">
      <c r="A910" s="102"/>
      <c r="B910" s="102"/>
      <c r="C910" s="10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134"/>
    </row>
    <row r="911">
      <c r="A911" s="102"/>
      <c r="B911" s="102"/>
      <c r="C911" s="10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134"/>
    </row>
    <row r="912">
      <c r="A912" s="102"/>
      <c r="B912" s="102"/>
      <c r="C912" s="10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134"/>
    </row>
    <row r="913">
      <c r="A913" s="102"/>
      <c r="B913" s="102"/>
      <c r="C913" s="10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134"/>
    </row>
    <row r="914">
      <c r="A914" s="102"/>
      <c r="B914" s="102"/>
      <c r="C914" s="10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134"/>
    </row>
    <row r="915">
      <c r="A915" s="102"/>
      <c r="B915" s="102"/>
      <c r="C915" s="10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134"/>
    </row>
    <row r="916">
      <c r="A916" s="102"/>
      <c r="B916" s="102"/>
      <c r="C916" s="10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134"/>
    </row>
    <row r="917">
      <c r="A917" s="102"/>
      <c r="B917" s="102"/>
      <c r="C917" s="10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134"/>
    </row>
    <row r="918">
      <c r="A918" s="102"/>
      <c r="B918" s="102"/>
      <c r="C918" s="10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134"/>
    </row>
    <row r="919">
      <c r="A919" s="102"/>
      <c r="B919" s="102"/>
      <c r="C919" s="10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134"/>
    </row>
    <row r="920">
      <c r="A920" s="102"/>
      <c r="B920" s="102"/>
      <c r="C920" s="10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134"/>
    </row>
    <row r="921">
      <c r="A921" s="102"/>
      <c r="B921" s="102"/>
      <c r="C921" s="10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134"/>
    </row>
    <row r="922">
      <c r="A922" s="102"/>
      <c r="B922" s="102"/>
      <c r="C922" s="10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134"/>
    </row>
    <row r="923">
      <c r="A923" s="102"/>
      <c r="B923" s="102"/>
      <c r="C923" s="10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134"/>
    </row>
    <row r="924">
      <c r="A924" s="102"/>
      <c r="B924" s="102"/>
      <c r="C924" s="10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134"/>
    </row>
    <row r="925">
      <c r="A925" s="102"/>
      <c r="B925" s="102"/>
      <c r="C925" s="10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134"/>
    </row>
    <row r="926">
      <c r="A926" s="102"/>
      <c r="B926" s="102"/>
      <c r="C926" s="10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134"/>
    </row>
    <row r="927">
      <c r="A927" s="102"/>
      <c r="B927" s="102"/>
      <c r="C927" s="10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134"/>
    </row>
    <row r="928">
      <c r="A928" s="102"/>
      <c r="B928" s="102"/>
      <c r="C928" s="10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134"/>
    </row>
    <row r="929">
      <c r="A929" s="102"/>
      <c r="B929" s="102"/>
      <c r="C929" s="10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134"/>
    </row>
    <row r="930">
      <c r="A930" s="102"/>
      <c r="B930" s="102"/>
      <c r="C930" s="10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134"/>
    </row>
    <row r="931">
      <c r="A931" s="102"/>
      <c r="B931" s="102"/>
      <c r="C931" s="10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134"/>
    </row>
    <row r="932">
      <c r="A932" s="102"/>
      <c r="B932" s="102"/>
      <c r="C932" s="10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134"/>
    </row>
    <row r="933">
      <c r="A933" s="102"/>
      <c r="B933" s="102"/>
      <c r="C933" s="10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134"/>
    </row>
    <row r="934">
      <c r="A934" s="102"/>
      <c r="B934" s="102"/>
      <c r="C934" s="10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134"/>
    </row>
    <row r="935">
      <c r="A935" s="102"/>
      <c r="B935" s="102"/>
      <c r="C935" s="10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134"/>
    </row>
    <row r="936">
      <c r="A936" s="102"/>
      <c r="B936" s="102"/>
      <c r="C936" s="10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134"/>
    </row>
    <row r="937">
      <c r="A937" s="102"/>
      <c r="B937" s="102"/>
      <c r="C937" s="10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134"/>
    </row>
    <row r="938">
      <c r="A938" s="102"/>
      <c r="B938" s="102"/>
      <c r="C938" s="10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134"/>
    </row>
    <row r="939">
      <c r="A939" s="102"/>
      <c r="B939" s="102"/>
      <c r="C939" s="10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134"/>
    </row>
    <row r="940">
      <c r="A940" s="102"/>
      <c r="B940" s="102"/>
      <c r="C940" s="10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134"/>
    </row>
    <row r="941">
      <c r="A941" s="102"/>
      <c r="B941" s="102"/>
      <c r="C941" s="10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134"/>
    </row>
    <row r="942">
      <c r="A942" s="102"/>
      <c r="B942" s="102"/>
      <c r="C942" s="10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134"/>
    </row>
    <row r="943">
      <c r="A943" s="102"/>
      <c r="B943" s="102"/>
      <c r="C943" s="10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134"/>
    </row>
    <row r="944">
      <c r="A944" s="102"/>
      <c r="B944" s="102"/>
      <c r="C944" s="10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134"/>
    </row>
    <row r="945">
      <c r="A945" s="102"/>
      <c r="B945" s="102"/>
      <c r="C945" s="10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134"/>
    </row>
    <row r="946">
      <c r="A946" s="102"/>
      <c r="B946" s="102"/>
      <c r="C946" s="10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134"/>
    </row>
    <row r="947">
      <c r="A947" s="102"/>
      <c r="B947" s="102"/>
      <c r="C947" s="10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134"/>
    </row>
    <row r="948">
      <c r="A948" s="102"/>
      <c r="B948" s="102"/>
      <c r="C948" s="10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134"/>
    </row>
    <row r="949">
      <c r="A949" s="102"/>
      <c r="B949" s="102"/>
      <c r="C949" s="10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134"/>
    </row>
    <row r="950">
      <c r="A950" s="102"/>
      <c r="B950" s="102"/>
      <c r="C950" s="10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134"/>
    </row>
    <row r="951">
      <c r="A951" s="102"/>
      <c r="B951" s="102"/>
      <c r="C951" s="10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134"/>
    </row>
    <row r="952">
      <c r="A952" s="102"/>
      <c r="B952" s="102"/>
      <c r="C952" s="10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134"/>
    </row>
    <row r="953">
      <c r="A953" s="102"/>
      <c r="B953" s="102"/>
      <c r="C953" s="10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134"/>
    </row>
    <row r="954">
      <c r="A954" s="102"/>
      <c r="B954" s="102"/>
      <c r="C954" s="10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134"/>
    </row>
    <row r="955">
      <c r="A955" s="102"/>
      <c r="B955" s="102"/>
      <c r="C955" s="10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134"/>
    </row>
    <row r="956">
      <c r="A956" s="102"/>
      <c r="B956" s="102"/>
      <c r="C956" s="10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134"/>
    </row>
    <row r="957">
      <c r="A957" s="102"/>
      <c r="B957" s="102"/>
      <c r="C957" s="10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134"/>
    </row>
    <row r="958">
      <c r="A958" s="102"/>
      <c r="B958" s="102"/>
      <c r="C958" s="10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134"/>
    </row>
    <row r="959">
      <c r="A959" s="102"/>
      <c r="B959" s="102"/>
      <c r="C959" s="10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134"/>
    </row>
    <row r="960">
      <c r="A960" s="102"/>
      <c r="B960" s="102"/>
      <c r="C960" s="10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134"/>
    </row>
    <row r="961">
      <c r="A961" s="102"/>
      <c r="B961" s="102"/>
      <c r="C961" s="10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134"/>
    </row>
    <row r="962">
      <c r="A962" s="102"/>
      <c r="B962" s="102"/>
      <c r="C962" s="10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134"/>
    </row>
    <row r="963">
      <c r="A963" s="102"/>
      <c r="B963" s="102"/>
      <c r="C963" s="10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134"/>
    </row>
    <row r="964">
      <c r="A964" s="102"/>
      <c r="B964" s="102"/>
      <c r="C964" s="10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134"/>
    </row>
    <row r="965">
      <c r="A965" s="102"/>
      <c r="B965" s="102"/>
      <c r="C965" s="10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134"/>
    </row>
    <row r="966">
      <c r="A966" s="102"/>
      <c r="B966" s="102"/>
      <c r="C966" s="10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134"/>
    </row>
    <row r="967">
      <c r="A967" s="102"/>
      <c r="B967" s="102"/>
      <c r="C967" s="10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134"/>
    </row>
    <row r="968">
      <c r="A968" s="102"/>
      <c r="B968" s="102"/>
      <c r="C968" s="10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134"/>
    </row>
    <row r="969">
      <c r="A969" s="102"/>
      <c r="B969" s="102"/>
      <c r="C969" s="10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134"/>
    </row>
    <row r="970">
      <c r="A970" s="102"/>
      <c r="B970" s="102"/>
      <c r="C970" s="10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134"/>
    </row>
    <row r="971">
      <c r="A971" s="102"/>
      <c r="B971" s="102"/>
      <c r="C971" s="10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134"/>
    </row>
    <row r="972">
      <c r="A972" s="102"/>
      <c r="B972" s="102"/>
      <c r="C972" s="10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134"/>
    </row>
    <row r="973">
      <c r="A973" s="102"/>
      <c r="B973" s="102"/>
      <c r="C973" s="10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134"/>
    </row>
    <row r="974">
      <c r="A974" s="102"/>
      <c r="B974" s="102"/>
      <c r="C974" s="10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134"/>
    </row>
    <row r="975">
      <c r="A975" s="102"/>
      <c r="B975" s="102"/>
      <c r="C975" s="10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134"/>
    </row>
    <row r="976">
      <c r="A976" s="102"/>
      <c r="B976" s="102"/>
      <c r="C976" s="10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134"/>
    </row>
    <row r="977">
      <c r="A977" s="102"/>
      <c r="B977" s="102"/>
      <c r="C977" s="10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134"/>
    </row>
    <row r="978">
      <c r="A978" s="102"/>
      <c r="B978" s="102"/>
      <c r="C978" s="10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134"/>
    </row>
    <row r="979">
      <c r="A979" s="102"/>
      <c r="B979" s="102"/>
      <c r="C979" s="10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134"/>
    </row>
    <row r="980">
      <c r="A980" s="102"/>
      <c r="B980" s="102"/>
      <c r="C980" s="10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134"/>
    </row>
    <row r="981">
      <c r="A981" s="102"/>
      <c r="B981" s="102"/>
      <c r="C981" s="10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134"/>
    </row>
    <row r="982">
      <c r="A982" s="102"/>
      <c r="B982" s="102"/>
      <c r="C982" s="10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134"/>
    </row>
    <row r="983">
      <c r="A983" s="102"/>
      <c r="B983" s="102"/>
      <c r="C983" s="10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134"/>
    </row>
    <row r="984">
      <c r="A984" s="102"/>
      <c r="B984" s="102"/>
      <c r="C984" s="10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134"/>
    </row>
    <row r="985">
      <c r="A985" s="102"/>
      <c r="B985" s="102"/>
      <c r="C985" s="10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134"/>
    </row>
    <row r="986">
      <c r="A986" s="102"/>
      <c r="B986" s="102"/>
      <c r="C986" s="10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134"/>
    </row>
    <row r="987">
      <c r="A987" s="102"/>
      <c r="B987" s="102"/>
      <c r="C987" s="10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134"/>
    </row>
    <row r="988">
      <c r="A988" s="102"/>
      <c r="B988" s="102"/>
      <c r="C988" s="10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134"/>
    </row>
    <row r="989">
      <c r="A989" s="102"/>
      <c r="B989" s="102"/>
      <c r="C989" s="10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134"/>
    </row>
    <row r="990">
      <c r="A990" s="102"/>
      <c r="B990" s="102"/>
      <c r="C990" s="10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134"/>
    </row>
    <row r="991">
      <c r="A991" s="102"/>
      <c r="B991" s="102"/>
      <c r="C991" s="10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134"/>
    </row>
    <row r="992">
      <c r="A992" s="102"/>
      <c r="B992" s="102"/>
      <c r="C992" s="10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134"/>
    </row>
    <row r="993">
      <c r="A993" s="102"/>
      <c r="B993" s="102"/>
      <c r="C993" s="10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134"/>
    </row>
    <row r="994">
      <c r="A994" s="102"/>
      <c r="B994" s="102"/>
      <c r="C994" s="10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134"/>
    </row>
    <row r="995">
      <c r="A995" s="102"/>
      <c r="B995" s="102"/>
      <c r="C995" s="10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134"/>
    </row>
    <row r="996">
      <c r="A996" s="102"/>
      <c r="B996" s="102"/>
      <c r="C996" s="10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134"/>
    </row>
    <row r="997">
      <c r="A997" s="102"/>
      <c r="B997" s="102"/>
      <c r="C997" s="10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134"/>
    </row>
    <row r="998">
      <c r="A998" s="102"/>
      <c r="B998" s="102"/>
      <c r="C998" s="10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134"/>
    </row>
    <row r="999">
      <c r="A999" s="102"/>
      <c r="B999" s="102"/>
      <c r="C999" s="10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134"/>
    </row>
    <row r="1000">
      <c r="A1000" s="102"/>
      <c r="B1000" s="102"/>
      <c r="C1000" s="10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134"/>
    </row>
  </sheetData>
  <mergeCells count="10">
    <mergeCell ref="AF41:AG41"/>
    <mergeCell ref="AF42:AG42"/>
    <mergeCell ref="E41:F41"/>
    <mergeCell ref="N41:O41"/>
    <mergeCell ref="W41:X41"/>
    <mergeCell ref="AO41:AP41"/>
    <mergeCell ref="E42:F42"/>
    <mergeCell ref="N42:O42"/>
    <mergeCell ref="W42:X42"/>
    <mergeCell ref="AO42:AP42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31" t="s">
        <v>215</v>
      </c>
      <c r="B1" s="32" t="s">
        <v>216</v>
      </c>
      <c r="C1" s="32" t="s">
        <v>211</v>
      </c>
      <c r="D1" s="33"/>
      <c r="E1" s="110" t="s">
        <v>217</v>
      </c>
      <c r="F1" s="98" t="s">
        <v>206</v>
      </c>
      <c r="G1" s="110" t="s">
        <v>207</v>
      </c>
      <c r="H1" s="98" t="s">
        <v>208</v>
      </c>
      <c r="I1" s="43"/>
      <c r="J1" s="110" t="s">
        <v>218</v>
      </c>
      <c r="K1" s="98" t="s">
        <v>206</v>
      </c>
      <c r="L1" s="110" t="s">
        <v>207</v>
      </c>
      <c r="M1" s="98" t="s">
        <v>208</v>
      </c>
      <c r="N1" s="2"/>
      <c r="O1" s="110" t="s">
        <v>219</v>
      </c>
      <c r="P1" s="15" t="s">
        <v>206</v>
      </c>
      <c r="Q1" s="7" t="s">
        <v>207</v>
      </c>
      <c r="R1" s="15" t="s">
        <v>208</v>
      </c>
      <c r="S1" s="2"/>
      <c r="T1" s="110" t="s">
        <v>220</v>
      </c>
      <c r="U1" s="15" t="s">
        <v>206</v>
      </c>
      <c r="V1" s="7" t="s">
        <v>207</v>
      </c>
      <c r="W1" s="15" t="s">
        <v>208</v>
      </c>
      <c r="X1" s="15"/>
      <c r="Y1" s="7"/>
      <c r="Z1" s="15"/>
      <c r="AA1" s="7"/>
      <c r="AB1" s="15"/>
      <c r="AC1" s="15"/>
      <c r="AD1" s="15"/>
      <c r="AE1" s="15"/>
      <c r="AF1" s="15"/>
      <c r="AG1" s="15"/>
      <c r="AH1" s="15"/>
      <c r="AI1" s="15"/>
      <c r="AO1" s="7" t="s">
        <v>381</v>
      </c>
      <c r="AP1" s="15" t="s">
        <v>206</v>
      </c>
      <c r="AQ1" s="7" t="s">
        <v>207</v>
      </c>
      <c r="AR1" s="15" t="s">
        <v>208</v>
      </c>
      <c r="AW1" s="111"/>
    </row>
    <row r="2">
      <c r="A2" s="81" t="s">
        <v>146</v>
      </c>
      <c r="B2" s="15" t="s">
        <v>150</v>
      </c>
      <c r="C2" s="15">
        <v>8.97850324E8</v>
      </c>
      <c r="D2" s="35"/>
      <c r="E2" s="98" t="s">
        <v>315</v>
      </c>
      <c r="F2" s="108"/>
      <c r="G2" s="119"/>
      <c r="H2" s="119"/>
      <c r="I2" s="43"/>
      <c r="J2" s="98" t="s">
        <v>317</v>
      </c>
      <c r="K2" s="119"/>
      <c r="L2" s="108"/>
      <c r="M2" s="119"/>
      <c r="N2" s="2"/>
      <c r="O2" s="98" t="s">
        <v>221</v>
      </c>
      <c r="P2" s="119"/>
      <c r="Q2" s="119"/>
      <c r="R2" s="119"/>
      <c r="S2" s="2"/>
      <c r="T2" s="98" t="s">
        <v>228</v>
      </c>
      <c r="V2" s="7"/>
      <c r="W2" s="119"/>
      <c r="X2" s="7"/>
      <c r="Y2" s="15"/>
      <c r="AA2" s="7"/>
      <c r="AB2" s="7"/>
      <c r="AC2" s="7"/>
      <c r="AD2" s="7"/>
      <c r="AE2" s="7"/>
      <c r="AF2" s="7"/>
      <c r="AG2" s="7"/>
      <c r="AH2" s="7"/>
      <c r="AI2" s="7"/>
      <c r="AO2" s="15" t="s">
        <v>238</v>
      </c>
      <c r="AP2" s="1" t="s">
        <v>156</v>
      </c>
      <c r="AQ2" s="7" t="s">
        <v>223</v>
      </c>
      <c r="AR2" s="1" t="s">
        <v>252</v>
      </c>
      <c r="AW2" s="111"/>
    </row>
    <row r="3">
      <c r="A3" s="81" t="s">
        <v>123</v>
      </c>
      <c r="B3" s="15" t="s">
        <v>130</v>
      </c>
      <c r="C3" s="15">
        <v>8.80278364E8</v>
      </c>
      <c r="D3" s="35"/>
      <c r="E3" s="143">
        <v>44102.0</v>
      </c>
      <c r="F3" s="108"/>
      <c r="G3" s="108"/>
      <c r="H3" s="108"/>
      <c r="I3" s="43"/>
      <c r="J3" s="135">
        <v>44053.0</v>
      </c>
      <c r="K3" s="119"/>
      <c r="L3" s="119"/>
      <c r="M3" s="119"/>
      <c r="N3" s="2"/>
      <c r="O3" s="113">
        <v>44060.0</v>
      </c>
      <c r="P3" s="119"/>
      <c r="Q3" s="119"/>
      <c r="R3" s="119"/>
      <c r="S3" s="2"/>
      <c r="T3" s="113">
        <v>44067.0</v>
      </c>
      <c r="U3" s="7"/>
      <c r="W3" s="7"/>
      <c r="X3" s="7"/>
      <c r="Y3" s="16"/>
      <c r="Z3" s="7"/>
      <c r="AB3" s="7"/>
      <c r="AC3" s="7"/>
      <c r="AD3" s="7"/>
      <c r="AE3" s="7"/>
      <c r="AF3" s="7"/>
      <c r="AG3" s="7"/>
      <c r="AH3" s="7"/>
      <c r="AI3" s="7"/>
      <c r="AO3" s="16">
        <v>44039.0</v>
      </c>
      <c r="AP3" s="7" t="s">
        <v>202</v>
      </c>
      <c r="AQ3" s="7" t="s">
        <v>252</v>
      </c>
      <c r="AR3" s="7" t="s">
        <v>230</v>
      </c>
      <c r="AW3" s="111"/>
    </row>
    <row r="4">
      <c r="A4" s="81" t="s">
        <v>148</v>
      </c>
      <c r="B4" s="7" t="s">
        <v>126</v>
      </c>
      <c r="C4" s="7">
        <v>1.00245396E8</v>
      </c>
      <c r="D4" s="35"/>
      <c r="E4" s="110"/>
      <c r="F4" s="108"/>
      <c r="G4" s="119"/>
      <c r="H4" s="108"/>
      <c r="I4" s="43"/>
      <c r="J4" s="98"/>
      <c r="K4" s="108"/>
      <c r="L4" s="119"/>
      <c r="M4" s="119"/>
      <c r="N4" s="2"/>
      <c r="O4" s="98"/>
      <c r="P4" s="119"/>
      <c r="Q4" s="119"/>
      <c r="R4" s="119"/>
      <c r="S4" s="2"/>
      <c r="T4" s="110"/>
      <c r="W4" s="119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O4" s="7"/>
      <c r="AP4" s="7" t="s">
        <v>156</v>
      </c>
      <c r="AQ4" s="7" t="s">
        <v>123</v>
      </c>
      <c r="AR4" s="7" t="s">
        <v>252</v>
      </c>
      <c r="AW4" s="111"/>
    </row>
    <row r="5">
      <c r="A5" s="81" t="s">
        <v>124</v>
      </c>
      <c r="B5" s="15" t="s">
        <v>149</v>
      </c>
      <c r="C5" s="15">
        <v>1.376732364E9</v>
      </c>
      <c r="D5" s="35"/>
      <c r="E5" s="43"/>
      <c r="F5" s="43"/>
      <c r="G5" s="43"/>
      <c r="H5" s="43"/>
      <c r="I5" s="43"/>
      <c r="J5" s="43"/>
      <c r="K5" s="43"/>
      <c r="L5" s="43"/>
      <c r="M5" s="43"/>
      <c r="N5" s="2"/>
      <c r="O5" s="43"/>
      <c r="P5" s="2"/>
      <c r="Q5" s="2"/>
      <c r="R5" s="2"/>
      <c r="S5" s="2"/>
      <c r="T5" s="43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O5" s="2"/>
      <c r="AP5" s="2"/>
      <c r="AQ5" s="2"/>
      <c r="AR5" s="2"/>
      <c r="AW5" s="111"/>
    </row>
    <row r="6">
      <c r="A6" s="81" t="s">
        <v>156</v>
      </c>
      <c r="B6" s="15" t="s">
        <v>161</v>
      </c>
      <c r="C6" s="15">
        <v>1.374642024E9</v>
      </c>
      <c r="D6" s="35"/>
      <c r="E6" s="104"/>
      <c r="F6" s="98" t="s">
        <v>206</v>
      </c>
      <c r="G6" s="110" t="s">
        <v>207</v>
      </c>
      <c r="H6" s="98" t="s">
        <v>208</v>
      </c>
      <c r="I6" s="43"/>
      <c r="J6" s="104"/>
      <c r="K6" s="98" t="s">
        <v>206</v>
      </c>
      <c r="L6" s="110" t="s">
        <v>207</v>
      </c>
      <c r="M6" s="98" t="s">
        <v>208</v>
      </c>
      <c r="N6" s="2"/>
      <c r="O6" s="104"/>
      <c r="P6" s="15" t="s">
        <v>206</v>
      </c>
      <c r="Q6" s="7" t="s">
        <v>207</v>
      </c>
      <c r="R6" s="15" t="s">
        <v>208</v>
      </c>
      <c r="S6" s="2"/>
      <c r="T6" s="104"/>
      <c r="U6" s="15" t="s">
        <v>206</v>
      </c>
      <c r="V6" s="7" t="s">
        <v>207</v>
      </c>
      <c r="W6" s="15" t="s">
        <v>208</v>
      </c>
      <c r="X6" s="15"/>
      <c r="AC6" s="15"/>
      <c r="AD6" s="15"/>
      <c r="AE6" s="15"/>
      <c r="AF6" s="15"/>
      <c r="AG6" s="15"/>
      <c r="AH6" s="15"/>
      <c r="AI6" s="15"/>
      <c r="AO6" s="36"/>
      <c r="AP6" s="15" t="s">
        <v>206</v>
      </c>
      <c r="AQ6" s="7" t="s">
        <v>207</v>
      </c>
      <c r="AR6" s="15" t="s">
        <v>208</v>
      </c>
      <c r="AW6" s="111"/>
    </row>
    <row r="7">
      <c r="A7" s="81" t="s">
        <v>119</v>
      </c>
      <c r="B7" s="15" t="s">
        <v>126</v>
      </c>
      <c r="C7" s="15">
        <v>1.00504293E8</v>
      </c>
      <c r="D7" s="35"/>
      <c r="E7" s="98" t="s">
        <v>325</v>
      </c>
      <c r="F7" s="108"/>
      <c r="G7" s="119"/>
      <c r="H7" s="108"/>
      <c r="I7" s="43"/>
      <c r="J7" s="98" t="s">
        <v>327</v>
      </c>
      <c r="K7" s="119"/>
      <c r="L7" s="119"/>
      <c r="M7" s="119"/>
      <c r="N7" s="2"/>
      <c r="O7" s="98" t="s">
        <v>234</v>
      </c>
      <c r="P7" s="108"/>
      <c r="Q7" s="119"/>
      <c r="R7" s="7"/>
      <c r="S7" s="2"/>
      <c r="T7" s="98" t="s">
        <v>238</v>
      </c>
      <c r="V7" s="7"/>
      <c r="W7" s="119"/>
      <c r="X7" s="7"/>
      <c r="AC7" s="7"/>
      <c r="AD7" s="7"/>
      <c r="AE7" s="7"/>
      <c r="AF7" s="7"/>
      <c r="AG7" s="7"/>
      <c r="AH7" s="7"/>
      <c r="AI7" s="7"/>
      <c r="AO7" s="15" t="s">
        <v>249</v>
      </c>
      <c r="AP7" s="7" t="s">
        <v>252</v>
      </c>
      <c r="AQ7" s="7" t="s">
        <v>123</v>
      </c>
      <c r="AR7" s="7" t="s">
        <v>222</v>
      </c>
      <c r="AW7" s="111"/>
    </row>
    <row r="8">
      <c r="A8" s="81" t="s">
        <v>202</v>
      </c>
      <c r="B8" s="15" t="s">
        <v>203</v>
      </c>
      <c r="C8" s="15">
        <v>1.086805664E9</v>
      </c>
      <c r="D8" s="35"/>
      <c r="E8" s="143">
        <v>44103.0</v>
      </c>
      <c r="F8" s="108"/>
      <c r="G8" s="119"/>
      <c r="H8" s="108"/>
      <c r="I8" s="43"/>
      <c r="J8" s="135">
        <v>44054.0</v>
      </c>
      <c r="K8" s="119"/>
      <c r="L8" s="119"/>
      <c r="M8" s="119"/>
      <c r="N8" s="2"/>
      <c r="O8" s="113">
        <v>44061.0</v>
      </c>
      <c r="P8" s="119"/>
      <c r="Q8" s="119"/>
      <c r="R8" s="119"/>
      <c r="S8" s="2"/>
      <c r="T8" s="113">
        <v>44068.0</v>
      </c>
      <c r="V8" s="7"/>
      <c r="W8" s="7"/>
      <c r="X8" s="7"/>
      <c r="AC8" s="7"/>
      <c r="AD8" s="7"/>
      <c r="AE8" s="7"/>
      <c r="AF8" s="7"/>
      <c r="AG8" s="7"/>
      <c r="AH8" s="7"/>
      <c r="AI8" s="7"/>
      <c r="AO8" s="16">
        <v>44040.0</v>
      </c>
      <c r="AP8" s="7" t="s">
        <v>222</v>
      </c>
      <c r="AQ8" s="7" t="s">
        <v>156</v>
      </c>
      <c r="AR8" s="7" t="s">
        <v>252</v>
      </c>
      <c r="AW8" s="111"/>
    </row>
    <row r="9">
      <c r="A9" s="81" t="s">
        <v>240</v>
      </c>
      <c r="B9" s="15" t="s">
        <v>126</v>
      </c>
      <c r="C9" s="15">
        <v>1.00913885E8</v>
      </c>
      <c r="D9" s="35"/>
      <c r="E9" s="98"/>
      <c r="F9" s="108"/>
      <c r="G9" s="108"/>
      <c r="H9" s="108"/>
      <c r="I9" s="43"/>
      <c r="J9" s="110"/>
      <c r="K9" s="108"/>
      <c r="L9" s="119"/>
      <c r="M9" s="119"/>
      <c r="N9" s="2"/>
      <c r="O9" s="110"/>
      <c r="P9" s="108"/>
      <c r="Q9" s="7"/>
      <c r="R9" s="7"/>
      <c r="S9" s="2"/>
      <c r="T9" s="110"/>
      <c r="U9" s="7"/>
      <c r="V9" s="7"/>
      <c r="W9" s="7"/>
      <c r="X9" s="7"/>
      <c r="AC9" s="7"/>
      <c r="AD9" s="7"/>
      <c r="AE9" s="7"/>
      <c r="AF9" s="7"/>
      <c r="AG9" s="7"/>
      <c r="AH9" s="7"/>
      <c r="AI9" s="7"/>
      <c r="AO9" s="7"/>
      <c r="AP9" s="7" t="s">
        <v>156</v>
      </c>
      <c r="AQ9" s="7" t="s">
        <v>222</v>
      </c>
      <c r="AR9" s="7" t="s">
        <v>146</v>
      </c>
      <c r="AW9" s="111"/>
    </row>
    <row r="10">
      <c r="A10" s="81" t="s">
        <v>243</v>
      </c>
      <c r="B10" s="15" t="s">
        <v>244</v>
      </c>
      <c r="C10" s="15">
        <v>1.187794454E9</v>
      </c>
      <c r="D10" s="35"/>
      <c r="E10" s="43"/>
      <c r="F10" s="43"/>
      <c r="G10" s="104"/>
      <c r="H10" s="43"/>
      <c r="I10" s="43"/>
      <c r="J10" s="43"/>
      <c r="K10" s="43"/>
      <c r="L10" s="43"/>
      <c r="M10" s="43"/>
      <c r="N10" s="2"/>
      <c r="O10" s="43"/>
      <c r="P10" s="2"/>
      <c r="Q10" s="2"/>
      <c r="R10" s="2"/>
      <c r="S10" s="2"/>
      <c r="T10" s="43"/>
      <c r="U10" s="2"/>
      <c r="V10" s="2"/>
      <c r="W10" s="2"/>
      <c r="X10" s="2"/>
      <c r="AC10" s="2"/>
      <c r="AD10" s="2"/>
      <c r="AE10" s="2"/>
      <c r="AF10" s="2"/>
      <c r="AG10" s="2"/>
      <c r="AH10" s="2"/>
      <c r="AI10" s="2"/>
      <c r="AO10" s="2"/>
      <c r="AP10" s="2"/>
      <c r="AQ10" s="2"/>
      <c r="AR10" s="2"/>
      <c r="AW10" s="111"/>
    </row>
    <row r="11">
      <c r="A11" s="81" t="s">
        <v>125</v>
      </c>
      <c r="B11" s="15" t="s">
        <v>129</v>
      </c>
      <c r="C11" s="15">
        <v>1.360190454E9</v>
      </c>
      <c r="D11" s="35"/>
      <c r="E11" s="104"/>
      <c r="F11" s="98" t="s">
        <v>206</v>
      </c>
      <c r="G11" s="110" t="s">
        <v>207</v>
      </c>
      <c r="H11" s="98" t="s">
        <v>208</v>
      </c>
      <c r="I11" s="43"/>
      <c r="J11" s="104"/>
      <c r="K11" s="98" t="s">
        <v>206</v>
      </c>
      <c r="L11" s="110" t="s">
        <v>207</v>
      </c>
      <c r="M11" s="98" t="s">
        <v>208</v>
      </c>
      <c r="N11" s="2"/>
      <c r="O11" s="104"/>
      <c r="P11" s="15" t="s">
        <v>206</v>
      </c>
      <c r="Q11" s="7" t="s">
        <v>207</v>
      </c>
      <c r="R11" s="15" t="s">
        <v>208</v>
      </c>
      <c r="S11" s="2"/>
      <c r="T11" s="104"/>
      <c r="U11" s="15" t="s">
        <v>206</v>
      </c>
      <c r="V11" s="7" t="s">
        <v>207</v>
      </c>
      <c r="W11" s="15" t="s">
        <v>208</v>
      </c>
      <c r="X11" s="15"/>
      <c r="AC11" s="15"/>
      <c r="AD11" s="15"/>
      <c r="AE11" s="15"/>
      <c r="AF11" s="15"/>
      <c r="AG11" s="15"/>
      <c r="AH11" s="15"/>
      <c r="AI11" s="15"/>
      <c r="AO11" s="36"/>
      <c r="AP11" s="15" t="s">
        <v>206</v>
      </c>
      <c r="AQ11" s="7" t="s">
        <v>207</v>
      </c>
      <c r="AR11" s="15" t="s">
        <v>208</v>
      </c>
      <c r="AW11" s="111"/>
    </row>
    <row r="12">
      <c r="A12" s="81" t="s">
        <v>235</v>
      </c>
      <c r="B12" s="15" t="s">
        <v>245</v>
      </c>
      <c r="C12" s="2"/>
      <c r="D12" s="35"/>
      <c r="E12" s="98" t="s">
        <v>335</v>
      </c>
      <c r="F12" s="108"/>
      <c r="G12" s="108"/>
      <c r="H12" s="119"/>
      <c r="I12" s="43"/>
      <c r="J12" s="98" t="s">
        <v>337</v>
      </c>
      <c r="K12" s="119"/>
      <c r="L12" s="108"/>
      <c r="M12" s="119"/>
      <c r="N12" s="2"/>
      <c r="O12" s="98" t="s">
        <v>246</v>
      </c>
      <c r="P12" s="7"/>
      <c r="Q12" s="7"/>
      <c r="R12" s="119"/>
      <c r="S12" s="2"/>
      <c r="T12" s="98" t="s">
        <v>249</v>
      </c>
      <c r="V12" s="7"/>
      <c r="W12" s="7"/>
      <c r="X12" s="7"/>
      <c r="AC12" s="7"/>
      <c r="AD12" s="7"/>
      <c r="AE12" s="7"/>
      <c r="AF12" s="7"/>
      <c r="AG12" s="7"/>
      <c r="AH12" s="7"/>
      <c r="AI12" s="7"/>
      <c r="AO12" s="15" t="s">
        <v>260</v>
      </c>
      <c r="AP12" s="7" t="s">
        <v>223</v>
      </c>
      <c r="AQ12" s="7" t="s">
        <v>227</v>
      </c>
      <c r="AR12" s="7" t="s">
        <v>230</v>
      </c>
      <c r="AW12" s="111"/>
    </row>
    <row r="13">
      <c r="A13" s="81" t="s">
        <v>250</v>
      </c>
      <c r="B13" s="15" t="s">
        <v>251</v>
      </c>
      <c r="C13" s="15">
        <v>1.240078364E9</v>
      </c>
      <c r="D13" s="35"/>
      <c r="E13" s="143">
        <v>44104.0</v>
      </c>
      <c r="F13" s="108"/>
      <c r="G13" s="108"/>
      <c r="H13" s="119"/>
      <c r="I13" s="43"/>
      <c r="J13" s="113">
        <v>44055.0</v>
      </c>
      <c r="K13" s="108"/>
      <c r="L13" s="119"/>
      <c r="M13" s="119"/>
      <c r="N13" s="2"/>
      <c r="O13" s="113">
        <v>44062.0</v>
      </c>
      <c r="P13" s="108"/>
      <c r="Q13" s="119"/>
      <c r="R13" s="7"/>
      <c r="S13" s="2"/>
      <c r="T13" s="113">
        <v>44069.0</v>
      </c>
      <c r="U13" s="7"/>
      <c r="V13" s="7"/>
      <c r="W13" s="7"/>
      <c r="X13" s="7"/>
      <c r="AC13" s="7"/>
      <c r="AD13" s="7"/>
      <c r="AE13" s="7"/>
      <c r="AF13" s="7"/>
      <c r="AG13" s="7"/>
      <c r="AH13" s="7"/>
      <c r="AI13" s="7"/>
      <c r="AO13" s="16">
        <v>44041.0</v>
      </c>
      <c r="AP13" s="7" t="s">
        <v>222</v>
      </c>
      <c r="AQ13" s="7" t="s">
        <v>148</v>
      </c>
      <c r="AR13" s="7" t="s">
        <v>227</v>
      </c>
      <c r="AW13" s="111"/>
    </row>
    <row r="14">
      <c r="A14" s="81" t="s">
        <v>120</v>
      </c>
      <c r="B14" s="2"/>
      <c r="C14" s="2"/>
      <c r="D14" s="35"/>
      <c r="E14" s="110"/>
      <c r="F14" s="108"/>
      <c r="G14" s="119"/>
      <c r="H14" s="119"/>
      <c r="I14" s="43"/>
      <c r="J14" s="110"/>
      <c r="K14" s="119"/>
      <c r="L14" s="119"/>
      <c r="M14" s="119"/>
      <c r="N14" s="2"/>
      <c r="O14" s="110"/>
      <c r="P14" s="119"/>
      <c r="Q14" s="119"/>
      <c r="R14" s="7"/>
      <c r="S14" s="2"/>
      <c r="T14" s="110"/>
      <c r="U14" s="7"/>
      <c r="V14" s="7"/>
      <c r="W14" s="7"/>
      <c r="X14" s="7"/>
      <c r="AC14" s="7"/>
      <c r="AD14" s="7"/>
      <c r="AE14" s="7"/>
      <c r="AF14" s="7"/>
      <c r="AG14" s="7"/>
      <c r="AH14" s="7"/>
      <c r="AI14" s="7"/>
      <c r="AO14" s="7"/>
      <c r="AP14" s="7" t="s">
        <v>223</v>
      </c>
      <c r="AQ14" s="7" t="s">
        <v>156</v>
      </c>
      <c r="AR14" s="7" t="s">
        <v>123</v>
      </c>
      <c r="AW14" s="111"/>
    </row>
    <row r="15">
      <c r="A15" s="81" t="s">
        <v>222</v>
      </c>
      <c r="B15" s="15" t="s">
        <v>382</v>
      </c>
      <c r="C15" s="15" t="s">
        <v>386</v>
      </c>
      <c r="D15" s="35"/>
      <c r="E15" s="43"/>
      <c r="F15" s="43"/>
      <c r="G15" s="43"/>
      <c r="H15" s="43"/>
      <c r="I15" s="43"/>
      <c r="J15" s="43"/>
      <c r="K15" s="43"/>
      <c r="L15" s="43"/>
      <c r="M15" s="43"/>
      <c r="N15" s="2"/>
      <c r="O15" s="43"/>
      <c r="P15" s="2"/>
      <c r="Q15" s="2"/>
      <c r="R15" s="2"/>
      <c r="S15" s="2"/>
      <c r="T15" s="43"/>
      <c r="U15" s="2"/>
      <c r="V15" s="2"/>
      <c r="W15" s="2"/>
      <c r="X15" s="2"/>
      <c r="AC15" s="2"/>
      <c r="AD15" s="2"/>
      <c r="AE15" s="2"/>
      <c r="AF15" s="2"/>
      <c r="AG15" s="2"/>
      <c r="AH15" s="2"/>
      <c r="AI15" s="2"/>
      <c r="AO15" s="2"/>
      <c r="AP15" s="2"/>
      <c r="AQ15" s="2"/>
      <c r="AR15" s="2"/>
      <c r="AW15" s="111"/>
    </row>
    <row r="16">
      <c r="A16" s="81" t="s">
        <v>233</v>
      </c>
      <c r="B16" s="15" t="s">
        <v>126</v>
      </c>
      <c r="C16" s="15">
        <v>1.01079944E8</v>
      </c>
      <c r="D16" s="35"/>
      <c r="E16" s="104"/>
      <c r="F16" s="98" t="s">
        <v>206</v>
      </c>
      <c r="G16" s="110" t="s">
        <v>207</v>
      </c>
      <c r="H16" s="98" t="s">
        <v>208</v>
      </c>
      <c r="I16" s="43"/>
      <c r="J16" s="104"/>
      <c r="K16" s="98" t="s">
        <v>206</v>
      </c>
      <c r="L16" s="110" t="s">
        <v>207</v>
      </c>
      <c r="M16" s="98" t="s">
        <v>208</v>
      </c>
      <c r="N16" s="2"/>
      <c r="O16" s="104"/>
      <c r="P16" s="15" t="s">
        <v>206</v>
      </c>
      <c r="Q16" s="7" t="s">
        <v>207</v>
      </c>
      <c r="R16" s="15" t="s">
        <v>208</v>
      </c>
      <c r="S16" s="2"/>
      <c r="T16" s="104"/>
      <c r="U16" s="15" t="s">
        <v>206</v>
      </c>
      <c r="V16" s="7" t="s">
        <v>207</v>
      </c>
      <c r="W16" s="15" t="s">
        <v>208</v>
      </c>
      <c r="X16" s="15"/>
      <c r="AC16" s="15"/>
      <c r="AD16" s="15"/>
      <c r="AE16" s="15"/>
      <c r="AF16" s="15"/>
      <c r="AG16" s="15"/>
      <c r="AH16" s="15"/>
      <c r="AI16" s="15"/>
      <c r="AO16" s="36"/>
      <c r="AP16" s="15" t="s">
        <v>206</v>
      </c>
      <c r="AQ16" s="7" t="s">
        <v>207</v>
      </c>
      <c r="AR16" s="15" t="s">
        <v>208</v>
      </c>
      <c r="AW16" s="111"/>
    </row>
    <row r="17">
      <c r="A17" s="81" t="s">
        <v>223</v>
      </c>
      <c r="B17" s="15" t="s">
        <v>126</v>
      </c>
      <c r="C17" s="15">
        <v>1.0107285E8</v>
      </c>
      <c r="D17" s="35"/>
      <c r="E17" s="98" t="s">
        <v>344</v>
      </c>
      <c r="F17" s="119"/>
      <c r="G17" s="108"/>
      <c r="H17" s="108"/>
      <c r="I17" s="43"/>
      <c r="J17" s="98" t="s">
        <v>346</v>
      </c>
      <c r="K17" s="108"/>
      <c r="L17" s="119"/>
      <c r="M17" s="119"/>
      <c r="N17" s="2"/>
      <c r="O17" s="98" t="s">
        <v>256</v>
      </c>
      <c r="P17" s="108"/>
      <c r="Q17" s="7"/>
      <c r="R17" s="119"/>
      <c r="S17" s="2"/>
      <c r="T17" s="98" t="s">
        <v>260</v>
      </c>
      <c r="U17" s="7"/>
      <c r="V17" s="7"/>
      <c r="W17" s="7"/>
      <c r="X17" s="7"/>
      <c r="AC17" s="7"/>
      <c r="AD17" s="7"/>
      <c r="AE17" s="7"/>
      <c r="AF17" s="7"/>
      <c r="AG17" s="7"/>
      <c r="AH17" s="7"/>
      <c r="AI17" s="7"/>
      <c r="AO17" s="15" t="s">
        <v>267</v>
      </c>
      <c r="AP17" s="7" t="s">
        <v>156</v>
      </c>
      <c r="AQ17" s="7" t="s">
        <v>222</v>
      </c>
      <c r="AR17" s="7" t="s">
        <v>387</v>
      </c>
      <c r="AW17" s="111"/>
    </row>
    <row r="18">
      <c r="A18" s="116" t="s">
        <v>259</v>
      </c>
      <c r="B18" s="15" t="s">
        <v>261</v>
      </c>
      <c r="C18" s="2"/>
      <c r="D18" s="35"/>
      <c r="E18" s="143">
        <v>44105.0</v>
      </c>
      <c r="F18" s="119"/>
      <c r="G18" s="108"/>
      <c r="H18" s="108"/>
      <c r="I18" s="43"/>
      <c r="J18" s="113">
        <v>44056.0</v>
      </c>
      <c r="K18" s="108"/>
      <c r="L18" s="119"/>
      <c r="M18" s="119"/>
      <c r="N18" s="2"/>
      <c r="O18" s="113">
        <v>44063.0</v>
      </c>
      <c r="P18" s="108"/>
      <c r="Q18" s="119"/>
      <c r="R18" s="7"/>
      <c r="S18" s="2"/>
      <c r="T18" s="113">
        <v>44070.0</v>
      </c>
      <c r="U18" s="7"/>
      <c r="V18" s="7"/>
      <c r="W18" s="7"/>
      <c r="X18" s="7"/>
      <c r="AC18" s="7"/>
      <c r="AD18" s="7"/>
      <c r="AE18" s="7"/>
      <c r="AF18" s="7"/>
      <c r="AG18" s="7"/>
      <c r="AH18" s="7"/>
      <c r="AI18" s="7"/>
      <c r="AO18" s="16">
        <v>44042.0</v>
      </c>
      <c r="AP18" s="7" t="s">
        <v>252</v>
      </c>
      <c r="AQ18" s="7" t="s">
        <v>223</v>
      </c>
      <c r="AR18" s="7" t="s">
        <v>222</v>
      </c>
      <c r="AW18" s="111"/>
    </row>
    <row r="19">
      <c r="A19" s="81" t="s">
        <v>230</v>
      </c>
      <c r="B19" s="15" t="s">
        <v>126</v>
      </c>
      <c r="C19" s="15">
        <v>1.01261259E8</v>
      </c>
      <c r="D19" s="35"/>
      <c r="E19" s="110"/>
      <c r="F19" s="108"/>
      <c r="G19" s="119"/>
      <c r="H19" s="108"/>
      <c r="I19" s="43"/>
      <c r="J19" s="98"/>
      <c r="K19" s="108"/>
      <c r="L19" s="119"/>
      <c r="M19" s="119"/>
      <c r="N19" s="2"/>
      <c r="O19" s="110"/>
      <c r="P19" s="108"/>
      <c r="Q19" s="119"/>
      <c r="R19" s="7"/>
      <c r="S19" s="2"/>
      <c r="T19" s="110"/>
      <c r="U19" s="7"/>
      <c r="V19" s="7"/>
      <c r="W19" s="7"/>
      <c r="X19" s="7"/>
      <c r="AC19" s="7"/>
      <c r="AD19" s="7"/>
      <c r="AE19" s="7"/>
      <c r="AF19" s="7"/>
      <c r="AG19" s="7"/>
      <c r="AH19" s="7"/>
      <c r="AI19" s="7"/>
      <c r="AO19" s="7"/>
      <c r="AP19" s="7" t="s">
        <v>252</v>
      </c>
      <c r="AQ19" s="7" t="s">
        <v>223</v>
      </c>
      <c r="AR19" s="7" t="s">
        <v>222</v>
      </c>
      <c r="AW19" s="111"/>
    </row>
    <row r="20">
      <c r="A20" s="81" t="s">
        <v>263</v>
      </c>
      <c r="B20" s="15" t="s">
        <v>126</v>
      </c>
      <c r="C20" s="15">
        <v>1.01308674E8</v>
      </c>
      <c r="D20" s="35"/>
      <c r="E20" s="43"/>
      <c r="F20" s="43"/>
      <c r="G20" s="43"/>
      <c r="H20" s="43"/>
      <c r="I20" s="43"/>
      <c r="J20" s="43"/>
      <c r="K20" s="43"/>
      <c r="L20" s="43"/>
      <c r="M20" s="43"/>
      <c r="N20" s="2"/>
      <c r="O20" s="43"/>
      <c r="P20" s="2"/>
      <c r="Q20" s="2"/>
      <c r="R20" s="2"/>
      <c r="S20" s="2"/>
      <c r="T20" s="43"/>
      <c r="U20" s="2"/>
      <c r="V20" s="2"/>
      <c r="W20" s="2"/>
      <c r="X20" s="2"/>
      <c r="AC20" s="2"/>
      <c r="AD20" s="2"/>
      <c r="AE20" s="2"/>
      <c r="AF20" s="2"/>
      <c r="AG20" s="2"/>
      <c r="AH20" s="2"/>
      <c r="AI20" s="2"/>
      <c r="AO20" s="2"/>
      <c r="AP20" s="2"/>
      <c r="AQ20" s="2"/>
      <c r="AR20" s="2"/>
      <c r="AW20" s="111"/>
    </row>
    <row r="21">
      <c r="A21" s="38" t="s">
        <v>225</v>
      </c>
      <c r="B21" s="7" t="s">
        <v>126</v>
      </c>
      <c r="C21" s="117">
        <v>1.01555743E8</v>
      </c>
      <c r="D21" s="35"/>
      <c r="E21" s="104"/>
      <c r="F21" s="98" t="s">
        <v>206</v>
      </c>
      <c r="G21" s="110" t="s">
        <v>207</v>
      </c>
      <c r="H21" s="98" t="s">
        <v>208</v>
      </c>
      <c r="I21" s="43"/>
      <c r="J21" s="104"/>
      <c r="K21" s="98" t="s">
        <v>206</v>
      </c>
      <c r="L21" s="110" t="s">
        <v>207</v>
      </c>
      <c r="M21" s="98" t="s">
        <v>208</v>
      </c>
      <c r="N21" s="2"/>
      <c r="O21" s="104"/>
      <c r="P21" s="15" t="s">
        <v>206</v>
      </c>
      <c r="Q21" s="7" t="s">
        <v>207</v>
      </c>
      <c r="R21" s="15" t="s">
        <v>208</v>
      </c>
      <c r="S21" s="2"/>
      <c r="T21" s="104"/>
      <c r="U21" s="15" t="s">
        <v>206</v>
      </c>
      <c r="V21" s="7" t="s">
        <v>207</v>
      </c>
      <c r="W21" s="15" t="s">
        <v>208</v>
      </c>
      <c r="X21" s="15"/>
      <c r="AC21" s="15"/>
      <c r="AD21" s="15"/>
      <c r="AE21" s="15"/>
      <c r="AF21" s="15"/>
      <c r="AG21" s="15"/>
      <c r="AH21" s="15"/>
      <c r="AI21" s="15"/>
      <c r="AO21" s="36"/>
      <c r="AP21" s="15" t="s">
        <v>206</v>
      </c>
      <c r="AQ21" s="7" t="s">
        <v>207</v>
      </c>
      <c r="AR21" s="15" t="s">
        <v>208</v>
      </c>
      <c r="AW21" s="111"/>
    </row>
    <row r="22">
      <c r="A22" s="38" t="s">
        <v>239</v>
      </c>
      <c r="B22" s="15" t="s">
        <v>245</v>
      </c>
      <c r="C22" s="118"/>
      <c r="D22" s="35"/>
      <c r="E22" s="98" t="s">
        <v>354</v>
      </c>
      <c r="F22" s="108"/>
      <c r="G22" s="108"/>
      <c r="H22" s="119"/>
      <c r="I22" s="43"/>
      <c r="J22" s="98" t="s">
        <v>356</v>
      </c>
      <c r="K22" s="119"/>
      <c r="L22" s="119"/>
      <c r="M22" s="119"/>
      <c r="N22" s="2"/>
      <c r="O22" s="98" t="s">
        <v>264</v>
      </c>
      <c r="P22" s="108"/>
      <c r="Q22" s="119"/>
      <c r="R22" s="119"/>
      <c r="S22" s="2"/>
      <c r="T22" s="98" t="s">
        <v>267</v>
      </c>
      <c r="U22" s="7"/>
      <c r="V22" s="7"/>
      <c r="W22" s="7"/>
      <c r="X22" s="7"/>
      <c r="AC22" s="7"/>
      <c r="AD22" s="7"/>
      <c r="AE22" s="7"/>
      <c r="AF22" s="7"/>
      <c r="AG22" s="7"/>
      <c r="AH22" s="7"/>
      <c r="AI22" s="7"/>
      <c r="AO22" s="15" t="s">
        <v>279</v>
      </c>
      <c r="AP22" s="7" t="s">
        <v>252</v>
      </c>
      <c r="AQ22" s="7" t="s">
        <v>156</v>
      </c>
      <c r="AR22" s="7" t="s">
        <v>222</v>
      </c>
      <c r="AW22" s="111"/>
    </row>
    <row r="23">
      <c r="A23" s="38" t="s">
        <v>268</v>
      </c>
      <c r="B23" s="7" t="s">
        <v>126</v>
      </c>
      <c r="C23" s="117">
        <v>1.01122189E8</v>
      </c>
      <c r="D23" s="35"/>
      <c r="E23" s="143">
        <v>44106.0</v>
      </c>
      <c r="F23" s="108"/>
      <c r="G23" s="108"/>
      <c r="H23" s="119"/>
      <c r="I23" s="43"/>
      <c r="J23" s="113">
        <v>44057.0</v>
      </c>
      <c r="K23" s="108"/>
      <c r="L23" s="119"/>
      <c r="M23" s="119"/>
      <c r="N23" s="2"/>
      <c r="O23" s="113">
        <v>44064.0</v>
      </c>
      <c r="P23" s="119"/>
      <c r="Q23" s="119"/>
      <c r="R23" s="7"/>
      <c r="S23" s="2"/>
      <c r="T23" s="113">
        <v>44071.0</v>
      </c>
      <c r="U23" s="7"/>
      <c r="V23" s="7"/>
      <c r="W23" s="7"/>
      <c r="X23" s="7"/>
      <c r="AC23" s="7"/>
      <c r="AD23" s="7"/>
      <c r="AE23" s="7"/>
      <c r="AF23" s="7"/>
      <c r="AG23" s="7"/>
      <c r="AH23" s="7"/>
      <c r="AI23" s="7"/>
      <c r="AO23" s="16">
        <v>44043.0</v>
      </c>
      <c r="AP23" s="7" t="s">
        <v>156</v>
      </c>
      <c r="AQ23" s="7" t="s">
        <v>222</v>
      </c>
      <c r="AR23" s="7" t="s">
        <v>252</v>
      </c>
      <c r="AW23" s="111"/>
    </row>
    <row r="24">
      <c r="A24" s="40" t="s">
        <v>269</v>
      </c>
      <c r="B24" s="41" t="s">
        <v>126</v>
      </c>
      <c r="C24" s="120">
        <v>1.00665012E8</v>
      </c>
      <c r="D24" s="41"/>
      <c r="E24" s="110"/>
      <c r="F24" s="119"/>
      <c r="G24" s="119"/>
      <c r="H24" s="108"/>
      <c r="I24" s="43"/>
      <c r="J24" s="110"/>
      <c r="K24" s="119"/>
      <c r="L24" s="119"/>
      <c r="M24" s="119"/>
      <c r="N24" s="2"/>
      <c r="O24" s="110"/>
      <c r="P24" s="108"/>
      <c r="Q24" s="7"/>
      <c r="R24" s="7"/>
      <c r="S24" s="2"/>
      <c r="T24" s="110"/>
      <c r="U24" s="7"/>
      <c r="V24" s="7"/>
      <c r="W24" s="7"/>
      <c r="X24" s="7"/>
      <c r="AC24" s="7"/>
      <c r="AD24" s="7"/>
      <c r="AE24" s="7"/>
      <c r="AF24" s="7"/>
      <c r="AG24" s="7"/>
      <c r="AH24" s="7"/>
      <c r="AI24" s="7"/>
      <c r="AO24" s="7"/>
      <c r="AP24" s="7" t="s">
        <v>252</v>
      </c>
      <c r="AQ24" s="7" t="s">
        <v>123</v>
      </c>
      <c r="AR24" s="7" t="s">
        <v>225</v>
      </c>
      <c r="AW24" s="111"/>
    </row>
    <row r="25">
      <c r="A25" s="42" t="s">
        <v>272</v>
      </c>
      <c r="B25" s="15" t="s">
        <v>126</v>
      </c>
      <c r="C25" s="28">
        <v>1.00668771E8</v>
      </c>
      <c r="E25" s="43"/>
      <c r="F25" s="43"/>
      <c r="G25" s="43"/>
      <c r="H25" s="43"/>
      <c r="I25" s="43"/>
      <c r="J25" s="43"/>
      <c r="K25" s="43"/>
      <c r="L25" s="43"/>
      <c r="M25" s="43"/>
      <c r="N25" s="2"/>
      <c r="O25" s="43"/>
      <c r="P25" s="2"/>
      <c r="Q25" s="2"/>
      <c r="R25" s="2"/>
      <c r="S25" s="2"/>
      <c r="T25" s="43"/>
      <c r="U25" s="2"/>
      <c r="V25" s="2"/>
      <c r="W25" s="2"/>
      <c r="X25" s="2"/>
      <c r="AC25" s="2"/>
      <c r="AD25" s="2"/>
      <c r="AE25" s="2"/>
      <c r="AF25" s="2"/>
      <c r="AG25" s="2"/>
      <c r="AH25" s="2"/>
      <c r="AI25" s="2"/>
      <c r="AP25" s="2"/>
      <c r="AQ25" s="2"/>
      <c r="AR25" s="2"/>
      <c r="AW25" s="111"/>
    </row>
    <row r="26">
      <c r="A26" s="42" t="s">
        <v>273</v>
      </c>
      <c r="B26" s="121" t="s">
        <v>126</v>
      </c>
      <c r="C26" s="122">
        <v>1.01680389E8</v>
      </c>
      <c r="E26" s="104"/>
      <c r="F26" s="98" t="s">
        <v>206</v>
      </c>
      <c r="G26" s="110" t="s">
        <v>207</v>
      </c>
      <c r="H26" s="98" t="s">
        <v>208</v>
      </c>
      <c r="I26" s="43"/>
      <c r="J26" s="104"/>
      <c r="K26" s="98" t="s">
        <v>206</v>
      </c>
      <c r="L26" s="110" t="s">
        <v>207</v>
      </c>
      <c r="M26" s="98" t="s">
        <v>208</v>
      </c>
      <c r="N26" s="2"/>
      <c r="O26" s="104"/>
      <c r="P26" s="15" t="s">
        <v>206</v>
      </c>
      <c r="Q26" s="7" t="s">
        <v>207</v>
      </c>
      <c r="R26" s="15" t="s">
        <v>208</v>
      </c>
      <c r="S26" s="2"/>
      <c r="T26" s="104"/>
      <c r="U26" s="15" t="s">
        <v>206</v>
      </c>
      <c r="V26" s="7" t="s">
        <v>207</v>
      </c>
      <c r="W26" s="15" t="s">
        <v>208</v>
      </c>
      <c r="X26" s="15"/>
      <c r="AC26" s="15"/>
      <c r="AD26" s="15"/>
      <c r="AE26" s="15"/>
      <c r="AF26" s="15"/>
      <c r="AG26" s="15"/>
      <c r="AH26" s="15"/>
      <c r="AI26" s="15"/>
      <c r="AO26" s="36"/>
      <c r="AP26" s="15" t="s">
        <v>206</v>
      </c>
      <c r="AQ26" s="7" t="s">
        <v>207</v>
      </c>
      <c r="AR26" s="15" t="s">
        <v>208</v>
      </c>
      <c r="AW26" s="111"/>
    </row>
    <row r="27">
      <c r="A27" s="42" t="s">
        <v>274</v>
      </c>
      <c r="B27" s="121" t="s">
        <v>275</v>
      </c>
      <c r="C27" s="123">
        <v>9.14580464E8</v>
      </c>
      <c r="E27" s="98" t="s">
        <v>364</v>
      </c>
      <c r="F27" s="108"/>
      <c r="G27" s="119"/>
      <c r="H27" s="108"/>
      <c r="I27" s="43"/>
      <c r="J27" s="98" t="s">
        <v>366</v>
      </c>
      <c r="K27" s="108"/>
      <c r="L27" s="119"/>
      <c r="M27" s="119"/>
      <c r="N27" s="2"/>
      <c r="O27" s="98" t="s">
        <v>276</v>
      </c>
      <c r="P27" s="119"/>
      <c r="Q27" s="119"/>
      <c r="R27" s="108"/>
      <c r="S27" s="2"/>
      <c r="T27" s="98" t="s">
        <v>279</v>
      </c>
      <c r="U27" s="7"/>
      <c r="V27" s="7"/>
      <c r="W27" s="7"/>
      <c r="X27" s="7"/>
      <c r="AC27" s="7"/>
      <c r="AD27" s="7"/>
      <c r="AE27" s="7"/>
      <c r="AF27" s="7"/>
      <c r="AG27" s="7"/>
      <c r="AH27" s="7"/>
      <c r="AI27" s="7"/>
      <c r="AO27" s="15" t="s">
        <v>288</v>
      </c>
      <c r="AP27" s="7" t="s">
        <v>156</v>
      </c>
      <c r="AQ27" s="7" t="s">
        <v>223</v>
      </c>
      <c r="AR27" s="7" t="s">
        <v>225</v>
      </c>
      <c r="AW27" s="111"/>
    </row>
    <row r="28">
      <c r="A28" s="42" t="s">
        <v>227</v>
      </c>
      <c r="B28" s="15" t="s">
        <v>280</v>
      </c>
      <c r="C28" s="28">
        <v>1.302425754E9</v>
      </c>
      <c r="E28" s="143">
        <v>44107.0</v>
      </c>
      <c r="F28" s="108"/>
      <c r="G28" s="108"/>
      <c r="H28" s="119"/>
      <c r="I28" s="43"/>
      <c r="J28" s="113">
        <v>44058.0</v>
      </c>
      <c r="K28" s="119"/>
      <c r="L28" s="119"/>
      <c r="M28" s="108"/>
      <c r="N28" s="2"/>
      <c r="O28" s="113">
        <v>44065.0</v>
      </c>
      <c r="P28" s="119"/>
      <c r="Q28" s="7"/>
      <c r="R28" s="7"/>
      <c r="S28" s="2"/>
      <c r="T28" s="113">
        <v>44072.0</v>
      </c>
      <c r="U28" s="7"/>
      <c r="V28" s="7"/>
      <c r="W28" s="7"/>
      <c r="X28" s="7"/>
      <c r="AC28" s="7"/>
      <c r="AD28" s="7"/>
      <c r="AE28" s="7"/>
      <c r="AF28" s="7"/>
      <c r="AG28" s="7"/>
      <c r="AH28" s="7"/>
      <c r="AI28" s="7"/>
      <c r="AO28" s="16">
        <v>44044.0</v>
      </c>
      <c r="AP28" s="7" t="s">
        <v>123</v>
      </c>
      <c r="AQ28" s="7" t="s">
        <v>225</v>
      </c>
      <c r="AR28" s="7" t="s">
        <v>222</v>
      </c>
      <c r="AW28" s="111"/>
    </row>
    <row r="29">
      <c r="A29" s="42" t="s">
        <v>229</v>
      </c>
      <c r="B29" s="15" t="s">
        <v>126</v>
      </c>
      <c r="C29" s="28">
        <v>1.01085199E8</v>
      </c>
      <c r="E29" s="110"/>
      <c r="F29" s="108"/>
      <c r="G29" s="119"/>
      <c r="H29" s="119"/>
      <c r="I29" s="43"/>
      <c r="J29" s="98"/>
      <c r="K29" s="119"/>
      <c r="L29" s="119"/>
      <c r="M29" s="119"/>
      <c r="N29" s="2"/>
      <c r="O29" s="110"/>
      <c r="P29" s="108"/>
      <c r="Q29" s="119"/>
      <c r="R29" s="119"/>
      <c r="S29" s="2"/>
      <c r="T29" s="110"/>
      <c r="U29" s="7"/>
      <c r="V29" s="7"/>
      <c r="W29" s="7"/>
      <c r="X29" s="7"/>
      <c r="AC29" s="7"/>
      <c r="AD29" s="7"/>
      <c r="AE29" s="7"/>
      <c r="AF29" s="7"/>
      <c r="AG29" s="7"/>
      <c r="AH29" s="7"/>
      <c r="AI29" s="7"/>
      <c r="AO29" s="7"/>
      <c r="AP29" s="7" t="s">
        <v>222</v>
      </c>
      <c r="AQ29" s="7" t="s">
        <v>223</v>
      </c>
      <c r="AR29" s="7" t="s">
        <v>233</v>
      </c>
      <c r="AW29" s="111"/>
    </row>
    <row r="30">
      <c r="A30" s="42" t="s">
        <v>231</v>
      </c>
      <c r="B30" s="15" t="s">
        <v>283</v>
      </c>
      <c r="C30" s="28">
        <v>1.050080164E9</v>
      </c>
      <c r="E30" s="43"/>
      <c r="F30" s="43"/>
      <c r="G30" s="43"/>
      <c r="H30" s="43"/>
      <c r="I30" s="43"/>
      <c r="J30" s="43"/>
      <c r="K30" s="43"/>
      <c r="L30" s="43"/>
      <c r="M30" s="43"/>
      <c r="N30" s="2"/>
      <c r="O30" s="43"/>
      <c r="P30" s="2"/>
      <c r="Q30" s="2"/>
      <c r="R30" s="2"/>
      <c r="S30" s="2"/>
      <c r="T30" s="43"/>
      <c r="U30" s="2"/>
      <c r="V30" s="2"/>
      <c r="W30" s="2"/>
      <c r="X30" s="2"/>
      <c r="AC30" s="2"/>
      <c r="AD30" s="2"/>
      <c r="AE30" s="2"/>
      <c r="AF30" s="2"/>
      <c r="AG30" s="2"/>
      <c r="AH30" s="2"/>
      <c r="AI30" s="2"/>
      <c r="AO30" s="124"/>
      <c r="AP30" s="121"/>
      <c r="AQ30" s="124"/>
      <c r="AR30" s="121"/>
      <c r="AW30" s="111"/>
    </row>
    <row r="31">
      <c r="A31" s="42" t="s">
        <v>252</v>
      </c>
      <c r="B31" s="15" t="s">
        <v>284</v>
      </c>
      <c r="C31" s="28">
        <v>1.199017764E9</v>
      </c>
      <c r="E31" s="104"/>
      <c r="F31" s="98" t="s">
        <v>206</v>
      </c>
      <c r="G31" s="110" t="s">
        <v>207</v>
      </c>
      <c r="H31" s="98" t="s">
        <v>208</v>
      </c>
      <c r="I31" s="43"/>
      <c r="J31" s="104"/>
      <c r="K31" s="98" t="s">
        <v>206</v>
      </c>
      <c r="L31" s="110" t="s">
        <v>207</v>
      </c>
      <c r="M31" s="98" t="s">
        <v>208</v>
      </c>
      <c r="N31" s="2"/>
      <c r="O31" s="104"/>
      <c r="P31" s="15" t="s">
        <v>206</v>
      </c>
      <c r="Q31" s="7" t="s">
        <v>207</v>
      </c>
      <c r="R31" s="15" t="s">
        <v>208</v>
      </c>
      <c r="S31" s="2"/>
      <c r="T31" s="104"/>
      <c r="U31" s="15" t="s">
        <v>206</v>
      </c>
      <c r="V31" s="7" t="s">
        <v>207</v>
      </c>
      <c r="W31" s="15" t="s">
        <v>208</v>
      </c>
      <c r="X31" s="15"/>
      <c r="AC31" s="15"/>
      <c r="AD31" s="15"/>
      <c r="AE31" s="15"/>
      <c r="AF31" s="15"/>
      <c r="AG31" s="15"/>
      <c r="AH31" s="15"/>
      <c r="AI31" s="15"/>
      <c r="AO31" s="124"/>
      <c r="AP31" s="121" t="s">
        <v>206</v>
      </c>
      <c r="AQ31" s="124" t="s">
        <v>207</v>
      </c>
      <c r="AR31" s="121" t="s">
        <v>208</v>
      </c>
      <c r="AW31" s="111"/>
    </row>
    <row r="32">
      <c r="A32" s="38" t="s">
        <v>281</v>
      </c>
      <c r="B32" s="15" t="s">
        <v>126</v>
      </c>
      <c r="C32" s="28">
        <v>1.0199463E8</v>
      </c>
      <c r="E32" s="98" t="s">
        <v>374</v>
      </c>
      <c r="F32" s="108"/>
      <c r="G32" s="119"/>
      <c r="H32" s="119"/>
      <c r="I32" s="43"/>
      <c r="J32" s="98" t="s">
        <v>376</v>
      </c>
      <c r="K32" s="108"/>
      <c r="L32" s="119"/>
      <c r="M32" s="119"/>
      <c r="N32" s="2"/>
      <c r="O32" s="98" t="s">
        <v>285</v>
      </c>
      <c r="P32" s="7"/>
      <c r="Q32" s="119"/>
      <c r="R32" s="108"/>
      <c r="S32" s="2"/>
      <c r="T32" s="98" t="s">
        <v>288</v>
      </c>
      <c r="U32" s="7"/>
      <c r="V32" s="119"/>
      <c r="W32" s="7"/>
      <c r="X32" s="7"/>
      <c r="AC32" s="7"/>
      <c r="AD32" s="7"/>
      <c r="AE32" s="7"/>
      <c r="AF32" s="7"/>
      <c r="AG32" s="7"/>
      <c r="AH32" s="7"/>
      <c r="AI32" s="7"/>
      <c r="AO32" s="121" t="s">
        <v>228</v>
      </c>
      <c r="AP32" s="7" t="s">
        <v>156</v>
      </c>
      <c r="AQ32" s="7" t="s">
        <v>222</v>
      </c>
      <c r="AR32" s="125" t="s">
        <v>390</v>
      </c>
      <c r="AW32" s="111"/>
    </row>
    <row r="33">
      <c r="A33" s="42" t="s">
        <v>389</v>
      </c>
      <c r="B33" s="15" t="s">
        <v>391</v>
      </c>
      <c r="C33" s="28">
        <v>1.164959754E9</v>
      </c>
      <c r="E33" s="143">
        <v>44108.0</v>
      </c>
      <c r="F33" s="108"/>
      <c r="G33" s="119"/>
      <c r="H33" s="119"/>
      <c r="I33" s="43"/>
      <c r="J33" s="113">
        <v>44059.0</v>
      </c>
      <c r="K33" s="119"/>
      <c r="L33" s="119"/>
      <c r="M33" s="108"/>
      <c r="N33" s="2"/>
      <c r="O33" s="113">
        <v>44066.0</v>
      </c>
      <c r="P33" s="7"/>
      <c r="Q33" s="108"/>
      <c r="R33" s="119"/>
      <c r="S33" s="2"/>
      <c r="T33" s="113">
        <v>44073.0</v>
      </c>
      <c r="U33" s="7"/>
      <c r="V33" s="7"/>
      <c r="W33" s="7"/>
      <c r="X33" s="7"/>
      <c r="AC33" s="7"/>
      <c r="AD33" s="7"/>
      <c r="AE33" s="7"/>
      <c r="AF33" s="7"/>
      <c r="AG33" s="7"/>
      <c r="AH33" s="7"/>
      <c r="AI33" s="7"/>
      <c r="AO33" s="126">
        <v>44045.0</v>
      </c>
      <c r="AP33" s="125" t="s">
        <v>252</v>
      </c>
      <c r="AQ33" s="7" t="s">
        <v>222</v>
      </c>
      <c r="AR33" s="125" t="s">
        <v>392</v>
      </c>
      <c r="AW33" s="111"/>
    </row>
    <row r="34">
      <c r="A34" s="38" t="s">
        <v>388</v>
      </c>
      <c r="B34" s="15" t="s">
        <v>382</v>
      </c>
      <c r="C34" s="28" t="s">
        <v>393</v>
      </c>
      <c r="E34" s="110"/>
      <c r="F34" s="108"/>
      <c r="G34" s="119"/>
      <c r="H34" s="119"/>
      <c r="I34" s="43"/>
      <c r="J34" s="110"/>
      <c r="K34" s="119"/>
      <c r="L34" s="119"/>
      <c r="M34" s="119"/>
      <c r="N34" s="2"/>
      <c r="O34" s="7"/>
      <c r="P34" s="108"/>
      <c r="Q34" s="119"/>
      <c r="R34" s="7"/>
      <c r="S34" s="2"/>
      <c r="T34" s="7"/>
      <c r="U34" s="7"/>
      <c r="V34" s="7"/>
      <c r="W34" s="7"/>
      <c r="X34" s="7"/>
      <c r="AC34" s="7"/>
      <c r="AD34" s="7"/>
      <c r="AE34" s="7"/>
      <c r="AF34" s="7"/>
      <c r="AG34" s="7"/>
      <c r="AH34" s="7"/>
      <c r="AI34" s="7"/>
      <c r="AO34" s="124"/>
      <c r="AP34" s="125" t="s">
        <v>252</v>
      </c>
      <c r="AQ34" s="125" t="s">
        <v>394</v>
      </c>
      <c r="AR34" s="125" t="s">
        <v>156</v>
      </c>
      <c r="AW34" s="111"/>
    </row>
    <row r="35">
      <c r="A35" s="42" t="s">
        <v>387</v>
      </c>
      <c r="B35" s="15" t="s">
        <v>382</v>
      </c>
      <c r="C35" s="28" t="s">
        <v>395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W35" s="111"/>
    </row>
    <row r="36">
      <c r="A36" s="42" t="s">
        <v>390</v>
      </c>
      <c r="B36" s="15" t="s">
        <v>382</v>
      </c>
      <c r="C36" s="28" t="s">
        <v>396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W36" s="111"/>
    </row>
    <row r="37">
      <c r="A37" s="42" t="s">
        <v>392</v>
      </c>
      <c r="B37" s="2"/>
      <c r="C37" s="79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W37" s="111"/>
    </row>
    <row r="38">
      <c r="A38" s="42" t="s">
        <v>394</v>
      </c>
      <c r="B38" s="2"/>
      <c r="C38" s="79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W38" s="111"/>
    </row>
    <row r="39">
      <c r="A39" s="136" t="s">
        <v>399</v>
      </c>
      <c r="B39" s="15" t="s">
        <v>405</v>
      </c>
      <c r="C39" s="28">
        <v>8.88798694E8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7"/>
      <c r="AA39" s="15"/>
      <c r="AB39" s="2"/>
      <c r="AC39" s="2"/>
      <c r="AD39" s="2"/>
      <c r="AE39" s="2"/>
      <c r="AF39" s="2"/>
      <c r="AG39" s="2"/>
      <c r="AH39" s="2"/>
      <c r="AI39" s="2"/>
      <c r="AW39" s="111"/>
    </row>
    <row r="40">
      <c r="A40" s="42" t="s">
        <v>400</v>
      </c>
      <c r="B40" s="15" t="s">
        <v>382</v>
      </c>
      <c r="C40" s="28" t="s">
        <v>406</v>
      </c>
      <c r="F40" s="2"/>
      <c r="G40" s="2"/>
      <c r="H40" s="2"/>
      <c r="I40" s="48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15"/>
      <c r="AA40" s="2"/>
      <c r="AB40" s="2"/>
      <c r="AC40" s="2"/>
      <c r="AD40" s="2"/>
      <c r="AE40" s="2"/>
      <c r="AF40" s="2"/>
      <c r="AG40" s="2"/>
      <c r="AH40" s="2"/>
      <c r="AI40" s="2"/>
      <c r="AW40" s="111"/>
    </row>
    <row r="41">
      <c r="A41" s="42" t="s">
        <v>401</v>
      </c>
      <c r="B41" s="15" t="s">
        <v>126</v>
      </c>
      <c r="C41" s="28">
        <v>1.01265638E8</v>
      </c>
      <c r="E41" s="49" t="s">
        <v>204</v>
      </c>
      <c r="F41" s="50"/>
      <c r="G41" s="51" t="s">
        <v>294</v>
      </c>
      <c r="H41" s="52">
        <f>sum(I44:I1000)</f>
        <v>0</v>
      </c>
      <c r="I41" s="51" t="s">
        <v>295</v>
      </c>
      <c r="J41" s="51">
        <v>5931.0</v>
      </c>
      <c r="K41" s="53"/>
      <c r="L41" s="51" t="s">
        <v>296</v>
      </c>
      <c r="N41" s="49" t="s">
        <v>204</v>
      </c>
      <c r="O41" s="50"/>
      <c r="P41" s="51" t="s">
        <v>294</v>
      </c>
      <c r="Q41" s="52">
        <f>sum(R44:R1000)</f>
        <v>0</v>
      </c>
      <c r="R41" s="51" t="s">
        <v>295</v>
      </c>
      <c r="S41" s="51">
        <v>6509.0</v>
      </c>
      <c r="T41" s="53"/>
      <c r="U41" s="51" t="s">
        <v>296</v>
      </c>
      <c r="V41" s="2"/>
      <c r="W41" s="49" t="s">
        <v>204</v>
      </c>
      <c r="X41" s="50"/>
      <c r="Y41" s="51" t="s">
        <v>294</v>
      </c>
      <c r="Z41" s="52">
        <f>sum(AA44:AA88)</f>
        <v>0</v>
      </c>
      <c r="AA41" s="51" t="s">
        <v>295</v>
      </c>
      <c r="AB41" s="51">
        <v>5048.0</v>
      </c>
      <c r="AC41" s="53"/>
      <c r="AD41" s="51" t="s">
        <v>296</v>
      </c>
      <c r="AE41" s="2"/>
      <c r="AF41" s="49" t="s">
        <v>204</v>
      </c>
      <c r="AG41" s="50"/>
      <c r="AH41" s="51" t="s">
        <v>294</v>
      </c>
      <c r="AI41" s="52">
        <f>sum(AJ44:AJ1000)</f>
        <v>0</v>
      </c>
      <c r="AJ41" s="51" t="s">
        <v>295</v>
      </c>
      <c r="AK41" s="51">
        <v>5324.0</v>
      </c>
      <c r="AL41" s="53"/>
      <c r="AM41" s="51" t="s">
        <v>296</v>
      </c>
      <c r="AN41" s="127">
        <f>SUM(AN44:AN90)</f>
        <v>1376563454</v>
      </c>
      <c r="AO41" s="49" t="s">
        <v>204</v>
      </c>
      <c r="AP41" s="50"/>
      <c r="AQ41" s="51" t="s">
        <v>294</v>
      </c>
      <c r="AR41" s="52">
        <f>sum(AS44:AS1000)</f>
        <v>31500</v>
      </c>
      <c r="AS41" s="51" t="s">
        <v>295</v>
      </c>
      <c r="AT41" s="51">
        <v>2926.0</v>
      </c>
      <c r="AU41" s="53"/>
      <c r="AV41" s="51" t="s">
        <v>296</v>
      </c>
      <c r="AW41" s="127">
        <f>SUM(AW44:AW90)</f>
        <v>10.76555024</v>
      </c>
    </row>
    <row r="42">
      <c r="A42" s="7" t="s">
        <v>404</v>
      </c>
      <c r="B42" s="2"/>
      <c r="C42" s="79"/>
      <c r="E42" s="54" t="s">
        <v>297</v>
      </c>
      <c r="F42" s="50"/>
      <c r="G42" s="51" t="s">
        <v>298</v>
      </c>
      <c r="H42" s="52">
        <f>iferror(H41/J41,"시가 입력 하셈")</f>
        <v>0</v>
      </c>
      <c r="I42" s="51" t="s">
        <v>299</v>
      </c>
      <c r="J42" s="55">
        <v>44054.0</v>
      </c>
      <c r="K42" s="53"/>
      <c r="L42" s="51" t="s">
        <v>301</v>
      </c>
      <c r="N42" s="54" t="s">
        <v>302</v>
      </c>
      <c r="O42" s="50"/>
      <c r="P42" s="51" t="s">
        <v>298</v>
      </c>
      <c r="Q42" s="52">
        <f>iferror(Q41/S41,"시가 입력 하셈")</f>
        <v>0</v>
      </c>
      <c r="R42" s="51" t="s">
        <v>299</v>
      </c>
      <c r="S42" s="55">
        <v>44060.0</v>
      </c>
      <c r="T42" s="53"/>
      <c r="U42" s="51" t="s">
        <v>301</v>
      </c>
      <c r="V42" s="2"/>
      <c r="W42" s="54" t="s">
        <v>304</v>
      </c>
      <c r="X42" s="50"/>
      <c r="Y42" s="51" t="s">
        <v>298</v>
      </c>
      <c r="Z42" s="52">
        <f>iferror(Z41/AB41,"시가 입력 하셈")</f>
        <v>0</v>
      </c>
      <c r="AA42" s="51" t="s">
        <v>299</v>
      </c>
      <c r="AB42" s="55">
        <v>44067.0</v>
      </c>
      <c r="AC42" s="53"/>
      <c r="AD42" s="51" t="s">
        <v>301</v>
      </c>
      <c r="AE42" s="2"/>
      <c r="AF42" s="54" t="s">
        <v>305</v>
      </c>
      <c r="AG42" s="50"/>
      <c r="AH42" s="51" t="s">
        <v>298</v>
      </c>
      <c r="AI42" s="52">
        <f>iferror(AI41/AK41,"시가 입력 하셈")</f>
        <v>0</v>
      </c>
      <c r="AJ42" s="51" t="s">
        <v>299</v>
      </c>
      <c r="AK42" s="128">
        <v>44074.0</v>
      </c>
      <c r="AL42" s="53"/>
      <c r="AM42" s="51" t="s">
        <v>301</v>
      </c>
      <c r="AN42" s="127">
        <f>sum(AI42,Z42,Q42,H42)</f>
        <v>0</v>
      </c>
      <c r="AO42" s="54" t="s">
        <v>398</v>
      </c>
      <c r="AP42" s="50"/>
      <c r="AQ42" s="51" t="s">
        <v>298</v>
      </c>
      <c r="AR42" s="52">
        <f>iferror(AR41/AT41,"시가 입력 하셈")</f>
        <v>10.76555024</v>
      </c>
      <c r="AS42" s="51" t="s">
        <v>299</v>
      </c>
      <c r="AT42" s="128">
        <v>44046.0</v>
      </c>
      <c r="AU42" s="53"/>
      <c r="AV42" s="51" t="s">
        <v>301</v>
      </c>
      <c r="AW42" s="127">
        <f>sum(AR42,AI42,Z42,Q42,H42)</f>
        <v>10.76555024</v>
      </c>
    </row>
    <row r="43">
      <c r="A43" s="7" t="s">
        <v>402</v>
      </c>
      <c r="B43" s="2"/>
      <c r="C43" s="79"/>
      <c r="E43" s="129" t="s">
        <v>306</v>
      </c>
      <c r="F43" s="130" t="s">
        <v>206</v>
      </c>
      <c r="G43" s="130" t="s">
        <v>207</v>
      </c>
      <c r="H43" s="130" t="s">
        <v>208</v>
      </c>
      <c r="I43" s="129" t="s">
        <v>209</v>
      </c>
      <c r="J43" s="51" t="s">
        <v>210</v>
      </c>
      <c r="K43" s="59" t="s">
        <v>211</v>
      </c>
      <c r="L43" s="51" t="s">
        <v>307</v>
      </c>
      <c r="M43" s="15"/>
      <c r="N43" s="60" t="s">
        <v>306</v>
      </c>
      <c r="O43" s="61" t="s">
        <v>206</v>
      </c>
      <c r="P43" s="61" t="s">
        <v>207</v>
      </c>
      <c r="Q43" s="61" t="s">
        <v>208</v>
      </c>
      <c r="R43" s="60" t="s">
        <v>209</v>
      </c>
      <c r="S43" s="51" t="s">
        <v>210</v>
      </c>
      <c r="T43" s="59" t="s">
        <v>211</v>
      </c>
      <c r="U43" s="51" t="s">
        <v>307</v>
      </c>
      <c r="V43" s="2"/>
      <c r="W43" s="58"/>
      <c r="X43" s="131" t="s">
        <v>206</v>
      </c>
      <c r="Y43" s="131" t="s">
        <v>207</v>
      </c>
      <c r="Z43" s="131" t="s">
        <v>208</v>
      </c>
      <c r="AA43" s="132" t="s">
        <v>209</v>
      </c>
      <c r="AB43" s="51" t="s">
        <v>210</v>
      </c>
      <c r="AC43" s="59" t="s">
        <v>211</v>
      </c>
      <c r="AD43" s="51" t="s">
        <v>307</v>
      </c>
      <c r="AE43" s="2"/>
      <c r="AF43" s="58"/>
      <c r="AG43" s="58" t="s">
        <v>206</v>
      </c>
      <c r="AH43" s="58" t="s">
        <v>207</v>
      </c>
      <c r="AI43" s="58" t="s">
        <v>208</v>
      </c>
      <c r="AJ43" s="57" t="s">
        <v>209</v>
      </c>
      <c r="AK43" s="51" t="s">
        <v>210</v>
      </c>
      <c r="AL43" s="59" t="s">
        <v>211</v>
      </c>
      <c r="AM43" s="51" t="s">
        <v>307</v>
      </c>
      <c r="AN43" s="127"/>
      <c r="AO43" s="58"/>
      <c r="AP43" s="58" t="s">
        <v>206</v>
      </c>
      <c r="AQ43" s="58" t="s">
        <v>207</v>
      </c>
      <c r="AR43" s="58" t="s">
        <v>208</v>
      </c>
      <c r="AS43" s="57" t="s">
        <v>209</v>
      </c>
      <c r="AT43" s="51" t="s">
        <v>210</v>
      </c>
      <c r="AU43" s="59" t="s">
        <v>211</v>
      </c>
      <c r="AV43" s="51" t="s">
        <v>307</v>
      </c>
      <c r="AW43" s="127"/>
    </row>
    <row r="44">
      <c r="A44" s="7" t="s">
        <v>403</v>
      </c>
      <c r="B44" s="2"/>
      <c r="C44" s="79"/>
      <c r="E44" s="81" t="s">
        <v>146</v>
      </c>
      <c r="F44" s="71" t="str">
        <f t="shared" ref="F44:H44" si="1">if(countifs({F$2:F$4;F$7:F$9;F$12:F$14;F$17:F$19;F$22:F$24;F$27:F$29;F$32:F$34},$E44)=0,,countifs({F$2:F$4;F$7:F$9;F$12:F$14;F$17:F$19;F$22:F$24;F$27:F$29;F$32:F$34},$E44))</f>
        <v/>
      </c>
      <c r="G44" s="72" t="str">
        <f t="shared" si="1"/>
        <v/>
      </c>
      <c r="H44" s="73" t="str">
        <f t="shared" si="1"/>
        <v/>
      </c>
      <c r="I44" s="62" t="str">
        <f t="shared" ref="I44:I90" si="7">if((F44*700)+(G44*500)+(H44*300)=0,"",(F44*700)+(G44*500)+(H44*300))</f>
        <v/>
      </c>
      <c r="J44" s="69" t="str">
        <f t="shared" ref="J44:J90" si="8">iferror(VLOOKUP($E44,$A$2:$C1000,2,0),"아이디 입력 하셈")</f>
        <v>kava19t9phvtndcvlcx2f840jm0fpphu0rxz3q72vzv</v>
      </c>
      <c r="K44" s="69">
        <f t="shared" ref="K44:K90" si="9">iferror(VLOOKUP($E44,$A$2:$C1000,3,0),"아이디 입력 하셈")</f>
        <v>897850324</v>
      </c>
      <c r="L44" s="69">
        <f t="shared" ref="L44:L90" si="10">iferror(I44/J$41,"시가 입력 하셈")</f>
        <v>0</v>
      </c>
      <c r="M44" s="15"/>
      <c r="N44" s="81" t="s">
        <v>146</v>
      </c>
      <c r="O44" s="71" t="str">
        <f t="shared" ref="O44:Q44" si="2">if(countifs({K$2:K$4;K$7:K$9;K$12:K$14;K$17:K$19;K$22:K$24;K$27:K$29;K$32:K$34},$N44)=0,"",countifs({K$2:K$4;K$7:K$9;K$12:K$14;K$17:K$19;K$22:K$24;K$27:K$29;K$32:K$34},$N44))</f>
        <v/>
      </c>
      <c r="P44" s="72" t="str">
        <f t="shared" si="2"/>
        <v/>
      </c>
      <c r="Q44" s="73" t="str">
        <f t="shared" si="2"/>
        <v/>
      </c>
      <c r="R44" s="68" t="str">
        <f t="shared" ref="R44:R90" si="12">if((O44*700)+(P44*500)+(Q44*300)=0,"",(O44*700)+(P44*500)+(Q44*300))</f>
        <v/>
      </c>
      <c r="S44" s="69" t="str">
        <f t="shared" ref="S44:S90" si="13">iferror(VLOOKUP($N44,$A$2:$C1000,2,0),"아이디 입력 하셈")</f>
        <v>kava19t9phvtndcvlcx2f840jm0fpphu0rxz3q72vzv</v>
      </c>
      <c r="T44" s="69">
        <f t="shared" ref="T44:T90" si="14">iferror(VLOOKUP($N44,$A$2:$C1000,3,0),"아이디 입력 하셈")</f>
        <v>897850324</v>
      </c>
      <c r="U44" s="69">
        <f t="shared" ref="U44:U90" si="15">iferror(R44/S$41,"시가 입력 하셈")</f>
        <v>0</v>
      </c>
      <c r="V44" s="2"/>
      <c r="W44" s="81" t="s">
        <v>146</v>
      </c>
      <c r="X44" s="74" t="str">
        <f t="shared" ref="X44:Z44" si="3">if(countifs({P$2:P$4;P$7:P$9;P$12:P$14;P$17:P$19;P$22:P$24;P$27:P$29;P$32:P$34},$W44)=0,"",countifs({P$2:P$4;P$7:P$9;P$12:P$14;P$17:P$19;P$22:P$24;P$27:P$29;P$32:P$34},$W44))</f>
        <v/>
      </c>
      <c r="Y44" s="75" t="str">
        <f t="shared" si="3"/>
        <v/>
      </c>
      <c r="Z44" s="76" t="str">
        <f t="shared" si="3"/>
        <v/>
      </c>
      <c r="AA44" s="77" t="str">
        <f t="shared" ref="AA44:AA90" si="17">if((X44*700)+(Y44*500)+(Z44*300)=0,"",(X44*700)+(Y44*500)+(Z44*300))</f>
        <v/>
      </c>
      <c r="AB44" s="69" t="str">
        <f>iferror(VLOOKUP($W44,$A$2:$C1000,2,0),"아이디 입력 하셈")</f>
        <v>kava19t9phvtndcvlcx2f840jm0fpphu0rxz3q72vzv</v>
      </c>
      <c r="AC44" s="69">
        <f t="shared" ref="AC44:AC90" si="18">iferror(VLOOKUP($W44,$A$2:$C1000,3,0),"아이디 입력 하셈")</f>
        <v>897850324</v>
      </c>
      <c r="AD44" s="69">
        <f t="shared" ref="AD44:AD90" si="19">iferror(AA44/AB$41,"시가 입력 하셈")</f>
        <v>0</v>
      </c>
      <c r="AE44" s="2"/>
      <c r="AF44" s="81" t="s">
        <v>146</v>
      </c>
      <c r="AG44" s="2" t="str">
        <f t="shared" ref="AG44:AI44" si="4">if(countifs({U$2:U$4;U$7:U$9;U$12:U$14;U$17:U$19;U$22:U$24;U$27:U$29;U$32:U$34},$AF44)=0,"",countifs({U$2:U$4;U$7:U$9;U$12:U$14;U$17:U$19;U$22:U$24;U$27:U$29;U$32:U$34},$AF44))</f>
        <v/>
      </c>
      <c r="AH44" s="2" t="str">
        <f t="shared" si="4"/>
        <v/>
      </c>
      <c r="AI44" s="2" t="str">
        <f t="shared" si="4"/>
        <v/>
      </c>
      <c r="AJ44" s="68" t="str">
        <f t="shared" ref="AJ44:AJ90" si="21">if((AG44*700)+(AH44*500)+(AI44*300)=0,"",(AG44*700)+(AH44*500)+(AI44*300))</f>
        <v/>
      </c>
      <c r="AK44" s="69" t="str">
        <f t="shared" ref="AK44:AK90" si="22">iferror(VLOOKUP($AF44,$A$2:$C1000,2,0),"아이디 입력 하셈")</f>
        <v>kava19t9phvtndcvlcx2f840jm0fpphu0rxz3q72vzv</v>
      </c>
      <c r="AL44" s="69">
        <f t="shared" ref="AL44:AL90" si="23">iferror(VLOOKUP($AF44,$A$2:$C1000,3,0),"아이디 입력 하셈")</f>
        <v>897850324</v>
      </c>
      <c r="AM44" s="69">
        <f t="shared" ref="AM44:AM90" si="24">iferror(AJ44/AK$41,"시가 입력 하셈")</f>
        <v>0</v>
      </c>
      <c r="AN44" s="127">
        <f t="shared" ref="AN44:AN88" si="25">sum(AM44,AD44,U44,L44,C44)</f>
        <v>0</v>
      </c>
      <c r="AO44" s="81" t="s">
        <v>146</v>
      </c>
      <c r="AP44" s="2" t="str">
        <f t="shared" ref="AP44:AR44" si="5">if(countifs({AP$2:AP$4;AP$7:AP$9;AP$12:AP$14;AP$17:AP$19;AP$22:AP$24;AP$27:AP$29;AP$32:AP$34},$AO44)=0,"",countifs({AP$2:AP$4;AP$7:AP$9;AP$12:AP$14;AP$17:AP$19;AP$22:AP$24;AP$27:AP$29;AP$32:AP$34},$AO44))</f>
        <v/>
      </c>
      <c r="AQ44" s="2" t="str">
        <f t="shared" si="5"/>
        <v/>
      </c>
      <c r="AR44" s="2">
        <f t="shared" si="5"/>
        <v>1</v>
      </c>
      <c r="AS44" s="68">
        <f t="shared" ref="AS44:AS90" si="27">if((AP44*700)+(AQ44*500)+(AR44*300)=0,"",(AP44*700)+(AQ44*500)+(AR44*300))</f>
        <v>300</v>
      </c>
      <c r="AT44" s="69" t="str">
        <f t="shared" ref="AT44:AT63" si="28">iferror(VLOOKUP($AO44,$A$2:$C1000,2,0),"아이디 입력 하셈")</f>
        <v>kava19t9phvtndcvlcx2f840jm0fpphu0rxz3q72vzv</v>
      </c>
      <c r="AU44" s="69">
        <f t="shared" ref="AU44:AU62" si="29">iferror(VLOOKUP($AO44,$A$2:$C1000,3,0),"아이디 입력 하셈")</f>
        <v>897850324</v>
      </c>
      <c r="AV44" s="69">
        <f t="shared" ref="AV44:AV90" si="30">iferror(AS44/AT$41,"시가 입력 하셈")</f>
        <v>0.1025290499</v>
      </c>
      <c r="AW44" s="127">
        <f t="shared" ref="AW44:AW88" si="31">sum(AV44,AM44,AD44,U44,L44)</f>
        <v>0.1025290499</v>
      </c>
    </row>
    <row r="45">
      <c r="A45" s="12" t="s">
        <v>400</v>
      </c>
      <c r="B45" s="15" t="s">
        <v>410</v>
      </c>
      <c r="C45" s="28">
        <v>1.376563454E9</v>
      </c>
      <c r="E45" s="81" t="s">
        <v>123</v>
      </c>
      <c r="F45" s="83" t="str">
        <f t="shared" ref="F45:H45" si="6">if(countifs({F$2:F$4;F$7:F$9;F$12:F$14;F$17:F$19;F$22:F$24;F$27:F$29;F$32:F$34},$E45)=0,,countifs({F$2:F$4;F$7:F$9;F$12:F$14;F$17:F$19;F$22:F$24;F$27:F$29;F$32:F$34},$E45))</f>
        <v/>
      </c>
      <c r="G45" s="78" t="str">
        <f t="shared" si="6"/>
        <v/>
      </c>
      <c r="H45" s="84" t="str">
        <f t="shared" si="6"/>
        <v/>
      </c>
      <c r="I45" s="89" t="str">
        <f t="shared" si="7"/>
        <v/>
      </c>
      <c r="J45" s="81" t="str">
        <f t="shared" si="8"/>
        <v>kava18avv3trcy53jqwftgsqunlc6lnvu5x2lz3wfg7</v>
      </c>
      <c r="K45" s="81">
        <f t="shared" si="9"/>
        <v>880278364</v>
      </c>
      <c r="L45" s="81">
        <f t="shared" si="10"/>
        <v>0</v>
      </c>
      <c r="N45" s="81" t="s">
        <v>123</v>
      </c>
      <c r="O45" s="83" t="str">
        <f t="shared" ref="O45:Q45" si="11">if(countifs({K$2:K$4;K$7:K$9;K$12:K$14;K$17:K$19;K$22:K$24;K$27:K$29;K$32:K$34},$N45)=0,"",countifs({K$2:K$4;K$7:K$9;K$12:K$14;K$17:K$19;K$22:K$24;K$27:K$29;K$32:K$34},$N45))</f>
        <v/>
      </c>
      <c r="P45" s="78" t="str">
        <f t="shared" si="11"/>
        <v/>
      </c>
      <c r="Q45" s="84" t="str">
        <f t="shared" si="11"/>
        <v/>
      </c>
      <c r="R45" s="80" t="str">
        <f t="shared" si="12"/>
        <v/>
      </c>
      <c r="S45" s="81" t="str">
        <f t="shared" si="13"/>
        <v>kava18avv3trcy53jqwftgsqunlc6lnvu5x2lz3wfg7</v>
      </c>
      <c r="T45" s="81">
        <f t="shared" si="14"/>
        <v>880278364</v>
      </c>
      <c r="U45" s="81">
        <f t="shared" si="15"/>
        <v>0</v>
      </c>
      <c r="V45" s="2"/>
      <c r="W45" s="81" t="s">
        <v>123</v>
      </c>
      <c r="X45" s="85" t="str">
        <f t="shared" ref="X45:Z45" si="16">if(countifs({P$2:P$4;P$7:P$9;P$12:P$14;P$17:P$19;P$22:P$24;P$27:P$29;P$32:P$34},$W45)=0,"",countifs({P$2:P$4;P$7:P$9;P$12:P$14;P$17:P$19;P$22:P$24;P$27:P$29;P$32:P$34},$W45))</f>
        <v/>
      </c>
      <c r="Y45" s="86" t="str">
        <f t="shared" si="16"/>
        <v/>
      </c>
      <c r="Z45" s="87" t="str">
        <f t="shared" si="16"/>
        <v/>
      </c>
      <c r="AA45" s="88" t="str">
        <f t="shared" si="17"/>
        <v/>
      </c>
      <c r="AB45" s="81" t="str">
        <f t="shared" ref="AB45:AB90" si="35">iferror(VLOOKUP($E45,$A$2:$C1000,2,0),"아이디 입력 하셈")</f>
        <v>kava18avv3trcy53jqwftgsqunlc6lnvu5x2lz3wfg7</v>
      </c>
      <c r="AC45" s="81">
        <f t="shared" si="18"/>
        <v>880278364</v>
      </c>
      <c r="AD45" s="81">
        <f t="shared" si="19"/>
        <v>0</v>
      </c>
      <c r="AE45" s="2"/>
      <c r="AF45" s="81" t="s">
        <v>123</v>
      </c>
      <c r="AG45" s="2" t="str">
        <f t="shared" ref="AG45:AI45" si="20">if(countifs({U$2:U$4;U$7:U$9;U$12:U$14;U$17:U$19;U$22:U$24;U$27:U$29;U$32:U$34},$AF45)=0,"",countifs({U$2:U$4;U$7:U$9;U$12:U$14;U$17:U$19;U$22:U$24;U$27:U$29;U$32:U$34},$AF45))</f>
        <v/>
      </c>
      <c r="AH45" s="2" t="str">
        <f t="shared" si="20"/>
        <v/>
      </c>
      <c r="AI45" s="2" t="str">
        <f t="shared" si="20"/>
        <v/>
      </c>
      <c r="AJ45" s="80" t="str">
        <f t="shared" si="21"/>
        <v/>
      </c>
      <c r="AK45" s="81" t="str">
        <f t="shared" si="22"/>
        <v>kava18avv3trcy53jqwftgsqunlc6lnvu5x2lz3wfg7</v>
      </c>
      <c r="AL45" s="81">
        <f t="shared" si="23"/>
        <v>880278364</v>
      </c>
      <c r="AM45" s="81">
        <f t="shared" si="24"/>
        <v>0</v>
      </c>
      <c r="AN45" s="127">
        <f t="shared" si="25"/>
        <v>1376563454</v>
      </c>
      <c r="AO45" s="81" t="s">
        <v>123</v>
      </c>
      <c r="AP45" s="2">
        <f t="shared" ref="AP45:AR45" si="26">if(countifs({AP$2:AP$4;AP$7:AP$9;AP$12:AP$14;AP$17:AP$19;AP$22:AP$24;AP$27:AP$29;AP$32:AP$34},$AO45)=0,"",countifs({AP$2:AP$4;AP$7:AP$9;AP$12:AP$14;AP$17:AP$19;AP$22:AP$24;AP$27:AP$29;AP$32:AP$34},$AO45))</f>
        <v>1</v>
      </c>
      <c r="AQ45" s="2">
        <f t="shared" si="26"/>
        <v>3</v>
      </c>
      <c r="AR45" s="2">
        <f t="shared" si="26"/>
        <v>1</v>
      </c>
      <c r="AS45" s="80">
        <f t="shared" si="27"/>
        <v>2500</v>
      </c>
      <c r="AT45" s="69" t="str">
        <f t="shared" si="28"/>
        <v>kava18avv3trcy53jqwftgsqunlc6lnvu5x2lz3wfg7</v>
      </c>
      <c r="AU45" s="69">
        <f t="shared" si="29"/>
        <v>880278364</v>
      </c>
      <c r="AV45" s="81">
        <f t="shared" si="30"/>
        <v>0.8544087491</v>
      </c>
      <c r="AW45" s="127">
        <f t="shared" si="31"/>
        <v>0.8544087491</v>
      </c>
    </row>
    <row r="46">
      <c r="A46" s="46"/>
      <c r="B46" s="2"/>
      <c r="C46" s="79"/>
      <c r="E46" s="81" t="s">
        <v>148</v>
      </c>
      <c r="F46" s="83" t="str">
        <f t="shared" ref="F46:H46" si="32">if(countifs({F$2:F$4;F$7:F$9;F$12:F$14;F$17:F$19;F$22:F$24;F$27:F$29;F$32:F$34},$E46)=0,,countifs({F$2:F$4;F$7:F$9;F$12:F$14;F$17:F$19;F$22:F$24;F$27:F$29;F$32:F$34},$E46))</f>
        <v/>
      </c>
      <c r="G46" s="78" t="str">
        <f t="shared" si="32"/>
        <v/>
      </c>
      <c r="H46" s="84" t="str">
        <f t="shared" si="32"/>
        <v/>
      </c>
      <c r="I46" s="89" t="str">
        <f t="shared" si="7"/>
        <v/>
      </c>
      <c r="J46" s="81" t="str">
        <f t="shared" si="8"/>
        <v>kava1ys70jvnajkv88529ys6urjcyle3k2j9r24g6a7</v>
      </c>
      <c r="K46" s="81">
        <f t="shared" si="9"/>
        <v>100245396</v>
      </c>
      <c r="L46" s="81">
        <f t="shared" si="10"/>
        <v>0</v>
      </c>
      <c r="N46" s="81" t="s">
        <v>148</v>
      </c>
      <c r="O46" s="83" t="str">
        <f t="shared" ref="O46:Q46" si="33">if(countifs({K$2:K$4;K$7:K$9;K$12:K$14;K$17:K$19;K$22:K$24;K$27:K$29;K$32:K$34},$N46)=0,"",countifs({K$2:K$4;K$7:K$9;K$12:K$14;K$17:K$19;K$22:K$24;K$27:K$29;K$32:K$34},$N46))</f>
        <v/>
      </c>
      <c r="P46" s="78" t="str">
        <f t="shared" si="33"/>
        <v/>
      </c>
      <c r="Q46" s="84" t="str">
        <f t="shared" si="33"/>
        <v/>
      </c>
      <c r="R46" s="80" t="str">
        <f t="shared" si="12"/>
        <v/>
      </c>
      <c r="S46" s="81" t="str">
        <f t="shared" si="13"/>
        <v>kava1ys70jvnajkv88529ys6urjcyle3k2j9r24g6a7</v>
      </c>
      <c r="T46" s="81">
        <f t="shared" si="14"/>
        <v>100245396</v>
      </c>
      <c r="U46" s="81">
        <f t="shared" si="15"/>
        <v>0</v>
      </c>
      <c r="V46" s="2"/>
      <c r="W46" s="81" t="s">
        <v>148</v>
      </c>
      <c r="X46" s="85" t="str">
        <f t="shared" ref="X46:Z46" si="34">if(countifs({P$2:P$4;P$7:P$9;P$12:P$14;P$17:P$19;P$22:P$24;P$27:P$29;P$32:P$34},$W46)=0,"",countifs({P$2:P$4;P$7:P$9;P$12:P$14;P$17:P$19;P$22:P$24;P$27:P$29;P$32:P$34},$W46))</f>
        <v/>
      </c>
      <c r="Y46" s="86" t="str">
        <f t="shared" si="34"/>
        <v/>
      </c>
      <c r="Z46" s="87" t="str">
        <f t="shared" si="34"/>
        <v/>
      </c>
      <c r="AA46" s="88" t="str">
        <f t="shared" si="17"/>
        <v/>
      </c>
      <c r="AB46" s="81" t="str">
        <f t="shared" si="35"/>
        <v>kava1ys70jvnajkv88529ys6urjcyle3k2j9r24g6a7</v>
      </c>
      <c r="AC46" s="81">
        <f t="shared" si="18"/>
        <v>100245396</v>
      </c>
      <c r="AD46" s="81">
        <f t="shared" si="19"/>
        <v>0</v>
      </c>
      <c r="AE46" s="2"/>
      <c r="AF46" s="81" t="s">
        <v>148</v>
      </c>
      <c r="AG46" s="2" t="str">
        <f t="shared" ref="AG46:AI46" si="36">if(countifs({U$2:U$4;U$7:U$9;U$12:U$14;U$17:U$19;U$22:U$24;U$27:U$29;U$32:U$34},$AF46)=0,"",countifs({U$2:U$4;U$7:U$9;U$12:U$14;U$17:U$19;U$22:U$24;U$27:U$29;U$32:U$34},$AF46))</f>
        <v/>
      </c>
      <c r="AH46" s="2" t="str">
        <f t="shared" si="36"/>
        <v/>
      </c>
      <c r="AI46" s="2" t="str">
        <f t="shared" si="36"/>
        <v/>
      </c>
      <c r="AJ46" s="80" t="str">
        <f t="shared" si="21"/>
        <v/>
      </c>
      <c r="AK46" s="81" t="str">
        <f t="shared" si="22"/>
        <v>kava1ys70jvnajkv88529ys6urjcyle3k2j9r24g6a7</v>
      </c>
      <c r="AL46" s="81">
        <f t="shared" si="23"/>
        <v>100245396</v>
      </c>
      <c r="AM46" s="81">
        <f t="shared" si="24"/>
        <v>0</v>
      </c>
      <c r="AN46" s="127">
        <f t="shared" si="25"/>
        <v>0</v>
      </c>
      <c r="AO46" s="81" t="s">
        <v>148</v>
      </c>
      <c r="AP46" s="2" t="str">
        <f t="shared" ref="AP46:AR46" si="37">if(countifs({AP$2:AP$4;AP$7:AP$9;AP$12:AP$14;AP$17:AP$19;AP$22:AP$24;AP$27:AP$29;AP$32:AP$34},$AO46)=0,"",countifs({AP$2:AP$4;AP$7:AP$9;AP$12:AP$14;AP$17:AP$19;AP$22:AP$24;AP$27:AP$29;AP$32:AP$34},$AO46))</f>
        <v/>
      </c>
      <c r="AQ46" s="2">
        <f t="shared" si="37"/>
        <v>1</v>
      </c>
      <c r="AR46" s="2" t="str">
        <f t="shared" si="37"/>
        <v/>
      </c>
      <c r="AS46" s="80">
        <f t="shared" si="27"/>
        <v>500</v>
      </c>
      <c r="AT46" s="69" t="str">
        <f t="shared" si="28"/>
        <v>kava1ys70jvnajkv88529ys6urjcyle3k2j9r24g6a7</v>
      </c>
      <c r="AU46" s="69">
        <f t="shared" si="29"/>
        <v>100245396</v>
      </c>
      <c r="AV46" s="81">
        <f t="shared" si="30"/>
        <v>0.1708817498</v>
      </c>
      <c r="AW46" s="127">
        <f t="shared" si="31"/>
        <v>0.1708817498</v>
      </c>
    </row>
    <row r="47">
      <c r="A47" s="46"/>
      <c r="B47" s="2"/>
      <c r="C47" s="79"/>
      <c r="E47" s="81" t="s">
        <v>124</v>
      </c>
      <c r="F47" s="83" t="str">
        <f t="shared" ref="F47:H47" si="38">if(countifs({F$2:F$4;F$7:F$9;F$12:F$14;F$17:F$19;F$22:F$24;F$27:F$29;F$32:F$34},$E47)=0,,countifs({F$2:F$4;F$7:F$9;F$12:F$14;F$17:F$19;F$22:F$24;F$27:F$29;F$32:F$34},$E47))</f>
        <v/>
      </c>
      <c r="G47" s="78" t="str">
        <f t="shared" si="38"/>
        <v/>
      </c>
      <c r="H47" s="84" t="str">
        <f t="shared" si="38"/>
        <v/>
      </c>
      <c r="I47" s="89" t="str">
        <f t="shared" si="7"/>
        <v/>
      </c>
      <c r="J47" s="81" t="str">
        <f t="shared" si="8"/>
        <v>kava1vlrlzk604w5tjql5g695u29k2j8dsa23tyf6vd</v>
      </c>
      <c r="K47" s="81">
        <f t="shared" si="9"/>
        <v>1376732364</v>
      </c>
      <c r="L47" s="81">
        <f t="shared" si="10"/>
        <v>0</v>
      </c>
      <c r="M47" s="2"/>
      <c r="N47" s="81" t="s">
        <v>124</v>
      </c>
      <c r="O47" s="83" t="str">
        <f t="shared" ref="O47:Q47" si="39">if(countifs({K$2:K$4;K$7:K$9;K$12:K$14;K$17:K$19;K$22:K$24;K$27:K$29;K$32:K$34},$N47)=0,"",countifs({K$2:K$4;K$7:K$9;K$12:K$14;K$17:K$19;K$22:K$24;K$27:K$29;K$32:K$34},$N47))</f>
        <v/>
      </c>
      <c r="P47" s="78" t="str">
        <f t="shared" si="39"/>
        <v/>
      </c>
      <c r="Q47" s="84" t="str">
        <f t="shared" si="39"/>
        <v/>
      </c>
      <c r="R47" s="80" t="str">
        <f t="shared" si="12"/>
        <v/>
      </c>
      <c r="S47" s="81" t="str">
        <f t="shared" si="13"/>
        <v>kava1vlrlzk604w5tjql5g695u29k2j8dsa23tyf6vd</v>
      </c>
      <c r="T47" s="81">
        <f t="shared" si="14"/>
        <v>1376732364</v>
      </c>
      <c r="U47" s="81">
        <f t="shared" si="15"/>
        <v>0</v>
      </c>
      <c r="V47" s="2"/>
      <c r="W47" s="81" t="s">
        <v>124</v>
      </c>
      <c r="X47" s="85" t="str">
        <f t="shared" ref="X47:Z47" si="40">if(countifs({P$2:P$4;P$7:P$9;P$12:P$14;P$17:P$19;P$22:P$24;P$27:P$29;P$32:P$34},$W47)=0,"",countifs({P$2:P$4;P$7:P$9;P$12:P$14;P$17:P$19;P$22:P$24;P$27:P$29;P$32:P$34},$W47))</f>
        <v/>
      </c>
      <c r="Y47" s="86" t="str">
        <f t="shared" si="40"/>
        <v/>
      </c>
      <c r="Z47" s="87" t="str">
        <f t="shared" si="40"/>
        <v/>
      </c>
      <c r="AA47" s="88" t="str">
        <f t="shared" si="17"/>
        <v/>
      </c>
      <c r="AB47" s="81" t="str">
        <f t="shared" si="35"/>
        <v>kava1vlrlzk604w5tjql5g695u29k2j8dsa23tyf6vd</v>
      </c>
      <c r="AC47" s="81">
        <f t="shared" si="18"/>
        <v>1376732364</v>
      </c>
      <c r="AD47" s="81">
        <f t="shared" si="19"/>
        <v>0</v>
      </c>
      <c r="AE47" s="2"/>
      <c r="AF47" s="81" t="s">
        <v>124</v>
      </c>
      <c r="AG47" s="2" t="str">
        <f t="shared" ref="AG47:AI47" si="41">if(countifs({U$2:U$4;U$7:U$9;U$12:U$14;U$17:U$19;U$22:U$24;U$27:U$29;U$32:U$34},$AF47)=0,"",countifs({U$2:U$4;U$7:U$9;U$12:U$14;U$17:U$19;U$22:U$24;U$27:U$29;U$32:U$34},$AF47))</f>
        <v/>
      </c>
      <c r="AH47" s="2" t="str">
        <f t="shared" si="41"/>
        <v/>
      </c>
      <c r="AI47" s="2" t="str">
        <f t="shared" si="41"/>
        <v/>
      </c>
      <c r="AJ47" s="80" t="str">
        <f t="shared" si="21"/>
        <v/>
      </c>
      <c r="AK47" s="81" t="str">
        <f t="shared" si="22"/>
        <v>kava1vlrlzk604w5tjql5g695u29k2j8dsa23tyf6vd</v>
      </c>
      <c r="AL47" s="81">
        <f t="shared" si="23"/>
        <v>1376732364</v>
      </c>
      <c r="AM47" s="81">
        <f t="shared" si="24"/>
        <v>0</v>
      </c>
      <c r="AN47" s="127">
        <f t="shared" si="25"/>
        <v>0</v>
      </c>
      <c r="AO47" s="81" t="s">
        <v>124</v>
      </c>
      <c r="AP47" s="2" t="str">
        <f t="shared" ref="AP47:AR47" si="42">if(countifs({AP$2:AP$4;AP$7:AP$9;AP$12:AP$14;AP$17:AP$19;AP$22:AP$24;AP$27:AP$29;AP$32:AP$34},$AO47)=0,"",countifs({AP$2:AP$4;AP$7:AP$9;AP$12:AP$14;AP$17:AP$19;AP$22:AP$24;AP$27:AP$29;AP$32:AP$34},$AO47))</f>
        <v/>
      </c>
      <c r="AQ47" s="2" t="str">
        <f t="shared" si="42"/>
        <v/>
      </c>
      <c r="AR47" s="2" t="str">
        <f t="shared" si="42"/>
        <v/>
      </c>
      <c r="AS47" s="80" t="str">
        <f t="shared" si="27"/>
        <v/>
      </c>
      <c r="AT47" s="69" t="str">
        <f t="shared" si="28"/>
        <v>kava1vlrlzk604w5tjql5g695u29k2j8dsa23tyf6vd</v>
      </c>
      <c r="AU47" s="69">
        <f t="shared" si="29"/>
        <v>1376732364</v>
      </c>
      <c r="AV47" s="81">
        <f t="shared" si="30"/>
        <v>0</v>
      </c>
      <c r="AW47" s="127">
        <f t="shared" si="31"/>
        <v>0</v>
      </c>
    </row>
    <row r="48">
      <c r="A48" s="46"/>
      <c r="B48" s="2"/>
      <c r="C48" s="79"/>
      <c r="E48" s="81" t="s">
        <v>156</v>
      </c>
      <c r="F48" s="83" t="str">
        <f t="shared" ref="F48:H48" si="43">if(countifs({F$2:F$4;F$7:F$9;F$12:F$14;F$17:F$19;F$22:F$24;F$27:F$29;F$32:F$34},$E48)=0,,countifs({F$2:F$4;F$7:F$9;F$12:F$14;F$17:F$19;F$22:F$24;F$27:F$29;F$32:F$34},$E48))</f>
        <v/>
      </c>
      <c r="G48" s="78" t="str">
        <f t="shared" si="43"/>
        <v/>
      </c>
      <c r="H48" s="84" t="str">
        <f t="shared" si="43"/>
        <v/>
      </c>
      <c r="I48" s="89" t="str">
        <f t="shared" si="7"/>
        <v/>
      </c>
      <c r="J48" s="81" t="str">
        <f t="shared" si="8"/>
        <v>kava173r39jp8s44epdqf5p6cjnny0p62edhxhh2sgy</v>
      </c>
      <c r="K48" s="81">
        <f t="shared" si="9"/>
        <v>1374642024</v>
      </c>
      <c r="L48" s="81">
        <f t="shared" si="10"/>
        <v>0</v>
      </c>
      <c r="M48" s="2"/>
      <c r="N48" s="81" t="s">
        <v>156</v>
      </c>
      <c r="O48" s="83" t="str">
        <f t="shared" ref="O48:Q48" si="44">if(countifs({K$2:K$4;K$7:K$9;K$12:K$14;K$17:K$19;K$22:K$24;K$27:K$29;K$32:K$34},$N48)=0,"",countifs({K$2:K$4;K$7:K$9;K$12:K$14;K$17:K$19;K$22:K$24;K$27:K$29;K$32:K$34},$N48))</f>
        <v/>
      </c>
      <c r="P48" s="78" t="str">
        <f t="shared" si="44"/>
        <v/>
      </c>
      <c r="Q48" s="84" t="str">
        <f t="shared" si="44"/>
        <v/>
      </c>
      <c r="R48" s="80" t="str">
        <f t="shared" si="12"/>
        <v/>
      </c>
      <c r="S48" s="81" t="str">
        <f t="shared" si="13"/>
        <v>kava173r39jp8s44epdqf5p6cjnny0p62edhxhh2sgy</v>
      </c>
      <c r="T48" s="81">
        <f t="shared" si="14"/>
        <v>1374642024</v>
      </c>
      <c r="U48" s="81">
        <f t="shared" si="15"/>
        <v>0</v>
      </c>
      <c r="V48" s="2"/>
      <c r="W48" s="81" t="s">
        <v>156</v>
      </c>
      <c r="X48" s="85" t="str">
        <f t="shared" ref="X48:Z48" si="45">if(countifs({P$2:P$4;P$7:P$9;P$12:P$14;P$17:P$19;P$22:P$24;P$27:P$29;P$32:P$34},$W48)=0,"",countifs({P$2:P$4;P$7:P$9;P$12:P$14;P$17:P$19;P$22:P$24;P$27:P$29;P$32:P$34},$W48))</f>
        <v/>
      </c>
      <c r="Y48" s="86" t="str">
        <f t="shared" si="45"/>
        <v/>
      </c>
      <c r="Z48" s="87" t="str">
        <f t="shared" si="45"/>
        <v/>
      </c>
      <c r="AA48" s="88" t="str">
        <f t="shared" si="17"/>
        <v/>
      </c>
      <c r="AB48" s="81" t="str">
        <f t="shared" si="35"/>
        <v>kava173r39jp8s44epdqf5p6cjnny0p62edhxhh2sgy</v>
      </c>
      <c r="AC48" s="81">
        <f t="shared" si="18"/>
        <v>1374642024</v>
      </c>
      <c r="AD48" s="81">
        <f t="shared" si="19"/>
        <v>0</v>
      </c>
      <c r="AE48" s="2"/>
      <c r="AF48" s="81" t="s">
        <v>156</v>
      </c>
      <c r="AG48" s="2" t="str">
        <f t="shared" ref="AG48:AI48" si="46">if(countifs({U$2:U$4;U$7:U$9;U$12:U$14;U$17:U$19;U$22:U$24;U$27:U$29;U$32:U$34},$AF48)=0,"",countifs({U$2:U$4;U$7:U$9;U$12:U$14;U$17:U$19;U$22:U$24;U$27:U$29;U$32:U$34},$AF48))</f>
        <v/>
      </c>
      <c r="AH48" s="2" t="str">
        <f t="shared" si="46"/>
        <v/>
      </c>
      <c r="AI48" s="2" t="str">
        <f t="shared" si="46"/>
        <v/>
      </c>
      <c r="AJ48" s="80" t="str">
        <f t="shared" si="21"/>
        <v/>
      </c>
      <c r="AK48" s="81" t="str">
        <f t="shared" si="22"/>
        <v>kava173r39jp8s44epdqf5p6cjnny0p62edhxhh2sgy</v>
      </c>
      <c r="AL48" s="81">
        <f t="shared" si="23"/>
        <v>1374642024</v>
      </c>
      <c r="AM48" s="81">
        <f t="shared" si="24"/>
        <v>0</v>
      </c>
      <c r="AN48" s="127">
        <f t="shared" si="25"/>
        <v>0</v>
      </c>
      <c r="AO48" s="81" t="s">
        <v>156</v>
      </c>
      <c r="AP48" s="2">
        <f t="shared" ref="AP48:AR48" si="47">if(countifs({AP$2:AP$4;AP$7:AP$9;AP$12:AP$14;AP$17:AP$19;AP$22:AP$24;AP$27:AP$29;AP$32:AP$34},$AO48)=0,"",countifs({AP$2:AP$4;AP$7:AP$9;AP$12:AP$14;AP$17:AP$19;AP$22:AP$24;AP$27:AP$29;AP$32:AP$34},$AO48))</f>
        <v>7</v>
      </c>
      <c r="AQ48" s="2">
        <f t="shared" si="47"/>
        <v>3</v>
      </c>
      <c r="AR48" s="2">
        <f t="shared" si="47"/>
        <v>1</v>
      </c>
      <c r="AS48" s="80">
        <f t="shared" si="27"/>
        <v>6700</v>
      </c>
      <c r="AT48" s="69" t="str">
        <f t="shared" si="28"/>
        <v>kava173r39jp8s44epdqf5p6cjnny0p62edhxhh2sgy</v>
      </c>
      <c r="AU48" s="69">
        <f t="shared" si="29"/>
        <v>1374642024</v>
      </c>
      <c r="AV48" s="81">
        <f t="shared" si="30"/>
        <v>2.289815448</v>
      </c>
      <c r="AW48" s="127">
        <f t="shared" si="31"/>
        <v>2.289815448</v>
      </c>
    </row>
    <row r="49">
      <c r="A49" s="46"/>
      <c r="B49" s="2"/>
      <c r="C49" s="79"/>
      <c r="E49" s="81" t="s">
        <v>119</v>
      </c>
      <c r="F49" s="83" t="str">
        <f t="shared" ref="F49:H49" si="48">if(countifs({F$2:F$4;F$7:F$9;F$12:F$14;F$17:F$19;F$22:F$24;F$27:F$29;F$32:F$34},$E49)=0,,countifs({F$2:F$4;F$7:F$9;F$12:F$14;F$17:F$19;F$22:F$24;F$27:F$29;F$32:F$34},$E49))</f>
        <v/>
      </c>
      <c r="G49" s="78" t="str">
        <f t="shared" si="48"/>
        <v/>
      </c>
      <c r="H49" s="84" t="str">
        <f t="shared" si="48"/>
        <v/>
      </c>
      <c r="I49" s="89" t="str">
        <f t="shared" si="7"/>
        <v/>
      </c>
      <c r="J49" s="81" t="str">
        <f t="shared" si="8"/>
        <v>kava1ys70jvnajkv88529ys6urjcyle3k2j9r24g6a7</v>
      </c>
      <c r="K49" s="81">
        <f t="shared" si="9"/>
        <v>100504293</v>
      </c>
      <c r="L49" s="81">
        <f t="shared" si="10"/>
        <v>0</v>
      </c>
      <c r="M49" s="2"/>
      <c r="N49" s="81" t="s">
        <v>119</v>
      </c>
      <c r="O49" s="83" t="str">
        <f t="shared" ref="O49:Q49" si="49">if(countifs({K$2:K$4;K$7:K$9;K$12:K$14;K$17:K$19;K$22:K$24;K$27:K$29;K$32:K$34},$N49)=0,"",countifs({K$2:K$4;K$7:K$9;K$12:K$14;K$17:K$19;K$22:K$24;K$27:K$29;K$32:K$34},$N49))</f>
        <v/>
      </c>
      <c r="P49" s="78" t="str">
        <f t="shared" si="49"/>
        <v/>
      </c>
      <c r="Q49" s="84" t="str">
        <f t="shared" si="49"/>
        <v/>
      </c>
      <c r="R49" s="80" t="str">
        <f t="shared" si="12"/>
        <v/>
      </c>
      <c r="S49" s="81" t="str">
        <f t="shared" si="13"/>
        <v>kava1ys70jvnajkv88529ys6urjcyle3k2j9r24g6a7</v>
      </c>
      <c r="T49" s="81">
        <f t="shared" si="14"/>
        <v>100504293</v>
      </c>
      <c r="U49" s="81">
        <f t="shared" si="15"/>
        <v>0</v>
      </c>
      <c r="V49" s="2"/>
      <c r="W49" s="81" t="s">
        <v>119</v>
      </c>
      <c r="X49" s="85" t="str">
        <f t="shared" ref="X49:Z49" si="50">if(countifs({P$2:P$4;P$7:P$9;P$12:P$14;P$17:P$19;P$22:P$24;P$27:P$29;P$32:P$34},$W49)=0,"",countifs({P$2:P$4;P$7:P$9;P$12:P$14;P$17:P$19;P$22:P$24;P$27:P$29;P$32:P$34},$W49))</f>
        <v/>
      </c>
      <c r="Y49" s="86" t="str">
        <f t="shared" si="50"/>
        <v/>
      </c>
      <c r="Z49" s="87" t="str">
        <f t="shared" si="50"/>
        <v/>
      </c>
      <c r="AA49" s="88" t="str">
        <f t="shared" si="17"/>
        <v/>
      </c>
      <c r="AB49" s="81" t="str">
        <f t="shared" si="35"/>
        <v>kava1ys70jvnajkv88529ys6urjcyle3k2j9r24g6a7</v>
      </c>
      <c r="AC49" s="81">
        <f t="shared" si="18"/>
        <v>100504293</v>
      </c>
      <c r="AD49" s="81">
        <f t="shared" si="19"/>
        <v>0</v>
      </c>
      <c r="AE49" s="2"/>
      <c r="AF49" s="81" t="s">
        <v>119</v>
      </c>
      <c r="AG49" s="2" t="str">
        <f t="shared" ref="AG49:AI49" si="51">if(countifs({U$2:U$4;U$7:U$9;U$12:U$14;U$17:U$19;U$22:U$24;U$27:U$29;U$32:U$34},$AF49)=0,"",countifs({U$2:U$4;U$7:U$9;U$12:U$14;U$17:U$19;U$22:U$24;U$27:U$29;U$32:U$34},$AF49))</f>
        <v/>
      </c>
      <c r="AH49" s="2" t="str">
        <f t="shared" si="51"/>
        <v/>
      </c>
      <c r="AI49" s="2" t="str">
        <f t="shared" si="51"/>
        <v/>
      </c>
      <c r="AJ49" s="80" t="str">
        <f t="shared" si="21"/>
        <v/>
      </c>
      <c r="AK49" s="81" t="str">
        <f t="shared" si="22"/>
        <v>kava1ys70jvnajkv88529ys6urjcyle3k2j9r24g6a7</v>
      </c>
      <c r="AL49" s="81">
        <f t="shared" si="23"/>
        <v>100504293</v>
      </c>
      <c r="AM49" s="81">
        <f t="shared" si="24"/>
        <v>0</v>
      </c>
      <c r="AN49" s="127">
        <f t="shared" si="25"/>
        <v>0</v>
      </c>
      <c r="AO49" s="81" t="s">
        <v>119</v>
      </c>
      <c r="AP49" s="2" t="str">
        <f t="shared" ref="AP49:AR49" si="52">if(countifs({AP$2:AP$4;AP$7:AP$9;AP$12:AP$14;AP$17:AP$19;AP$22:AP$24;AP$27:AP$29;AP$32:AP$34},$AO49)=0,"",countifs({AP$2:AP$4;AP$7:AP$9;AP$12:AP$14;AP$17:AP$19;AP$22:AP$24;AP$27:AP$29;AP$32:AP$34},$AO49))</f>
        <v/>
      </c>
      <c r="AQ49" s="2" t="str">
        <f t="shared" si="52"/>
        <v/>
      </c>
      <c r="AR49" s="2" t="str">
        <f t="shared" si="52"/>
        <v/>
      </c>
      <c r="AS49" s="80" t="str">
        <f t="shared" si="27"/>
        <v/>
      </c>
      <c r="AT49" s="69" t="str">
        <f t="shared" si="28"/>
        <v>kava1ys70jvnajkv88529ys6urjcyle3k2j9r24g6a7</v>
      </c>
      <c r="AU49" s="69">
        <f t="shared" si="29"/>
        <v>100504293</v>
      </c>
      <c r="AV49" s="81">
        <f t="shared" si="30"/>
        <v>0</v>
      </c>
      <c r="AW49" s="127">
        <f t="shared" si="31"/>
        <v>0</v>
      </c>
    </row>
    <row r="50">
      <c r="A50" s="46"/>
      <c r="B50" s="2"/>
      <c r="C50" s="79"/>
      <c r="E50" s="81" t="s">
        <v>202</v>
      </c>
      <c r="F50" s="83" t="str">
        <f t="shared" ref="F50:H50" si="53">if(countifs({F$2:F$4;F$7:F$9;F$12:F$14;F$17:F$19;F$22:F$24;F$27:F$29;F$32:F$34},$E50)=0,,countifs({F$2:F$4;F$7:F$9;F$12:F$14;F$17:F$19;F$22:F$24;F$27:F$29;F$32:F$34},$E50))</f>
        <v/>
      </c>
      <c r="G50" s="78" t="str">
        <f t="shared" si="53"/>
        <v/>
      </c>
      <c r="H50" s="84" t="str">
        <f t="shared" si="53"/>
        <v/>
      </c>
      <c r="I50" s="89" t="str">
        <f t="shared" si="7"/>
        <v/>
      </c>
      <c r="J50" s="81" t="str">
        <f t="shared" si="8"/>
        <v>kava1pzqm6h8pw7mv3vf6ssw4y0a8h4x3xpy0g0jxw7</v>
      </c>
      <c r="K50" s="81">
        <f t="shared" si="9"/>
        <v>1086805664</v>
      </c>
      <c r="L50" s="81">
        <f t="shared" si="10"/>
        <v>0</v>
      </c>
      <c r="M50" s="15"/>
      <c r="N50" s="81" t="s">
        <v>202</v>
      </c>
      <c r="O50" s="83" t="str">
        <f t="shared" ref="O50:Q50" si="54">if(countifs({K$2:K$4;K$7:K$9;K$12:K$14;K$17:K$19;K$22:K$24;K$27:K$29;K$32:K$34},$N50)=0,"",countifs({K$2:K$4;K$7:K$9;K$12:K$14;K$17:K$19;K$22:K$24;K$27:K$29;K$32:K$34},$N50))</f>
        <v/>
      </c>
      <c r="P50" s="78" t="str">
        <f t="shared" si="54"/>
        <v/>
      </c>
      <c r="Q50" s="84" t="str">
        <f t="shared" si="54"/>
        <v/>
      </c>
      <c r="R50" s="80" t="str">
        <f t="shared" si="12"/>
        <v/>
      </c>
      <c r="S50" s="81" t="str">
        <f t="shared" si="13"/>
        <v>kava1pzqm6h8pw7mv3vf6ssw4y0a8h4x3xpy0g0jxw7</v>
      </c>
      <c r="T50" s="81">
        <f t="shared" si="14"/>
        <v>1086805664</v>
      </c>
      <c r="U50" s="81">
        <f t="shared" si="15"/>
        <v>0</v>
      </c>
      <c r="V50" s="2"/>
      <c r="W50" s="81" t="s">
        <v>202</v>
      </c>
      <c r="X50" s="85" t="str">
        <f t="shared" ref="X50:Z50" si="55">if(countifs({P$2:P$4;P$7:P$9;P$12:P$14;P$17:P$19;P$22:P$24;P$27:P$29;P$32:P$34},$W50)=0,"",countifs({P$2:P$4;P$7:P$9;P$12:P$14;P$17:P$19;P$22:P$24;P$27:P$29;P$32:P$34},$W50))</f>
        <v/>
      </c>
      <c r="Y50" s="86" t="str">
        <f t="shared" si="55"/>
        <v/>
      </c>
      <c r="Z50" s="87" t="str">
        <f t="shared" si="55"/>
        <v/>
      </c>
      <c r="AA50" s="88" t="str">
        <f t="shared" si="17"/>
        <v/>
      </c>
      <c r="AB50" s="81" t="str">
        <f t="shared" si="35"/>
        <v>kava1pzqm6h8pw7mv3vf6ssw4y0a8h4x3xpy0g0jxw7</v>
      </c>
      <c r="AC50" s="81">
        <f t="shared" si="18"/>
        <v>1086805664</v>
      </c>
      <c r="AD50" s="81">
        <f t="shared" si="19"/>
        <v>0</v>
      </c>
      <c r="AE50" s="2"/>
      <c r="AF50" s="81" t="s">
        <v>202</v>
      </c>
      <c r="AG50" s="2" t="str">
        <f t="shared" ref="AG50:AI50" si="56">if(countifs({U$2:U$4;U$7:U$9;U$12:U$14;U$17:U$19;U$22:U$24;U$27:U$29;U$32:U$34},$AF50)=0,"",countifs({U$2:U$4;U$7:U$9;U$12:U$14;U$17:U$19;U$22:U$24;U$27:U$29;U$32:U$34},$AF50))</f>
        <v/>
      </c>
      <c r="AH50" s="2" t="str">
        <f t="shared" si="56"/>
        <v/>
      </c>
      <c r="AI50" s="2" t="str">
        <f t="shared" si="56"/>
        <v/>
      </c>
      <c r="AJ50" s="80" t="str">
        <f t="shared" si="21"/>
        <v/>
      </c>
      <c r="AK50" s="81" t="str">
        <f t="shared" si="22"/>
        <v>kava1pzqm6h8pw7mv3vf6ssw4y0a8h4x3xpy0g0jxw7</v>
      </c>
      <c r="AL50" s="81">
        <f t="shared" si="23"/>
        <v>1086805664</v>
      </c>
      <c r="AM50" s="81">
        <f t="shared" si="24"/>
        <v>0</v>
      </c>
      <c r="AN50" s="127">
        <f t="shared" si="25"/>
        <v>0</v>
      </c>
      <c r="AO50" s="81" t="s">
        <v>202</v>
      </c>
      <c r="AP50" s="2">
        <f t="shared" ref="AP50:AR50" si="57">if(countifs({AP$2:AP$4;AP$7:AP$9;AP$12:AP$14;AP$17:AP$19;AP$22:AP$24;AP$27:AP$29;AP$32:AP$34},$AO50)=0,"",countifs({AP$2:AP$4;AP$7:AP$9;AP$12:AP$14;AP$17:AP$19;AP$22:AP$24;AP$27:AP$29;AP$32:AP$34},$AO50))</f>
        <v>1</v>
      </c>
      <c r="AQ50" s="2" t="str">
        <f t="shared" si="57"/>
        <v/>
      </c>
      <c r="AR50" s="2" t="str">
        <f t="shared" si="57"/>
        <v/>
      </c>
      <c r="AS50" s="80">
        <f t="shared" si="27"/>
        <v>700</v>
      </c>
      <c r="AT50" s="69" t="str">
        <f t="shared" si="28"/>
        <v>kava1pzqm6h8pw7mv3vf6ssw4y0a8h4x3xpy0g0jxw7</v>
      </c>
      <c r="AU50" s="69">
        <f t="shared" si="29"/>
        <v>1086805664</v>
      </c>
      <c r="AV50" s="81">
        <f t="shared" si="30"/>
        <v>0.2392344498</v>
      </c>
      <c r="AW50" s="127">
        <f t="shared" si="31"/>
        <v>0.2392344498</v>
      </c>
    </row>
    <row r="51">
      <c r="A51" s="46"/>
      <c r="B51" s="2"/>
      <c r="C51" s="79"/>
      <c r="E51" s="81" t="s">
        <v>240</v>
      </c>
      <c r="F51" s="83" t="str">
        <f t="shared" ref="F51:H51" si="58">if(countifs({F$2:F$4;F$7:F$9;F$12:F$14;F$17:F$19;F$22:F$24;F$27:F$29;F$32:F$34},$E51)=0,,countifs({F$2:F$4;F$7:F$9;F$12:F$14;F$17:F$19;F$22:F$24;F$27:F$29;F$32:F$34},$E51))</f>
        <v/>
      </c>
      <c r="G51" s="78" t="str">
        <f t="shared" si="58"/>
        <v/>
      </c>
      <c r="H51" s="84" t="str">
        <f t="shared" si="58"/>
        <v/>
      </c>
      <c r="I51" s="89" t="str">
        <f t="shared" si="7"/>
        <v/>
      </c>
      <c r="J51" s="81" t="str">
        <f t="shared" si="8"/>
        <v>kava1ys70jvnajkv88529ys6urjcyle3k2j9r24g6a7</v>
      </c>
      <c r="K51" s="81">
        <f t="shared" si="9"/>
        <v>100913885</v>
      </c>
      <c r="L51" s="81">
        <f t="shared" si="10"/>
        <v>0</v>
      </c>
      <c r="M51" s="2"/>
      <c r="N51" s="81" t="s">
        <v>240</v>
      </c>
      <c r="O51" s="83" t="str">
        <f t="shared" ref="O51:Q51" si="59">if(countifs({K$2:K$4;K$7:K$9;K$12:K$14;K$17:K$19;K$22:K$24;K$27:K$29;K$32:K$34},$N51)=0,"",countifs({K$2:K$4;K$7:K$9;K$12:K$14;K$17:K$19;K$22:K$24;K$27:K$29;K$32:K$34},$N51))</f>
        <v/>
      </c>
      <c r="P51" s="78" t="str">
        <f t="shared" si="59"/>
        <v/>
      </c>
      <c r="Q51" s="84" t="str">
        <f t="shared" si="59"/>
        <v/>
      </c>
      <c r="R51" s="80" t="str">
        <f t="shared" si="12"/>
        <v/>
      </c>
      <c r="S51" s="81" t="str">
        <f t="shared" si="13"/>
        <v>kava1ys70jvnajkv88529ys6urjcyle3k2j9r24g6a7</v>
      </c>
      <c r="T51" s="81">
        <f t="shared" si="14"/>
        <v>100913885</v>
      </c>
      <c r="U51" s="81">
        <f t="shared" si="15"/>
        <v>0</v>
      </c>
      <c r="V51" s="2"/>
      <c r="W51" s="81" t="s">
        <v>240</v>
      </c>
      <c r="X51" s="85" t="str">
        <f t="shared" ref="X51:Z51" si="60">if(countifs({P$2:P$4;P$7:P$9;P$12:P$14;P$17:P$19;P$22:P$24;P$27:P$29;P$32:P$34},$W51)=0,"",countifs({P$2:P$4;P$7:P$9;P$12:P$14;P$17:P$19;P$22:P$24;P$27:P$29;P$32:P$34},$W51))</f>
        <v/>
      </c>
      <c r="Y51" s="86" t="str">
        <f t="shared" si="60"/>
        <v/>
      </c>
      <c r="Z51" s="87" t="str">
        <f t="shared" si="60"/>
        <v/>
      </c>
      <c r="AA51" s="88" t="str">
        <f t="shared" si="17"/>
        <v/>
      </c>
      <c r="AB51" s="81" t="str">
        <f t="shared" si="35"/>
        <v>kava1ys70jvnajkv88529ys6urjcyle3k2j9r24g6a7</v>
      </c>
      <c r="AC51" s="81">
        <f t="shared" si="18"/>
        <v>100913885</v>
      </c>
      <c r="AD51" s="81">
        <f t="shared" si="19"/>
        <v>0</v>
      </c>
      <c r="AE51" s="2"/>
      <c r="AF51" s="81" t="s">
        <v>240</v>
      </c>
      <c r="AG51" s="2" t="str">
        <f t="shared" ref="AG51:AI51" si="61">if(countifs({U$2:U$4;U$7:U$9;U$12:U$14;U$17:U$19;U$22:U$24;U$27:U$29;U$32:U$34},$AF51)=0,"",countifs({U$2:U$4;U$7:U$9;U$12:U$14;U$17:U$19;U$22:U$24;U$27:U$29;U$32:U$34},$AF51))</f>
        <v/>
      </c>
      <c r="AH51" s="2" t="str">
        <f t="shared" si="61"/>
        <v/>
      </c>
      <c r="AI51" s="2" t="str">
        <f t="shared" si="61"/>
        <v/>
      </c>
      <c r="AJ51" s="80" t="str">
        <f t="shared" si="21"/>
        <v/>
      </c>
      <c r="AK51" s="81" t="str">
        <f t="shared" si="22"/>
        <v>kava1ys70jvnajkv88529ys6urjcyle3k2j9r24g6a7</v>
      </c>
      <c r="AL51" s="81">
        <f t="shared" si="23"/>
        <v>100913885</v>
      </c>
      <c r="AM51" s="81">
        <f t="shared" si="24"/>
        <v>0</v>
      </c>
      <c r="AN51" s="127">
        <f t="shared" si="25"/>
        <v>0</v>
      </c>
      <c r="AO51" s="81" t="s">
        <v>240</v>
      </c>
      <c r="AP51" s="2" t="str">
        <f t="shared" ref="AP51:AR51" si="62">if(countifs({AP$2:AP$4;AP$7:AP$9;AP$12:AP$14;AP$17:AP$19;AP$22:AP$24;AP$27:AP$29;AP$32:AP$34},$AO51)=0,"",countifs({AP$2:AP$4;AP$7:AP$9;AP$12:AP$14;AP$17:AP$19;AP$22:AP$24;AP$27:AP$29;AP$32:AP$34},$AO51))</f>
        <v/>
      </c>
      <c r="AQ51" s="2" t="str">
        <f t="shared" si="62"/>
        <v/>
      </c>
      <c r="AR51" s="2" t="str">
        <f t="shared" si="62"/>
        <v/>
      </c>
      <c r="AS51" s="80" t="str">
        <f t="shared" si="27"/>
        <v/>
      </c>
      <c r="AT51" s="69" t="str">
        <f t="shared" si="28"/>
        <v>kava1ys70jvnajkv88529ys6urjcyle3k2j9r24g6a7</v>
      </c>
      <c r="AU51" s="69">
        <f t="shared" si="29"/>
        <v>100913885</v>
      </c>
      <c r="AV51" s="81">
        <f t="shared" si="30"/>
        <v>0</v>
      </c>
      <c r="AW51" s="127">
        <f t="shared" si="31"/>
        <v>0</v>
      </c>
    </row>
    <row r="52">
      <c r="A52" s="46"/>
      <c r="B52" s="2"/>
      <c r="C52" s="79"/>
      <c r="E52" s="81" t="s">
        <v>243</v>
      </c>
      <c r="F52" s="83" t="str">
        <f t="shared" ref="F52:H52" si="63">if(countifs({F$2:F$4;F$7:F$9;F$12:F$14;F$17:F$19;F$22:F$24;F$27:F$29;F$32:F$34},$E52)=0,,countifs({F$2:F$4;F$7:F$9;F$12:F$14;F$17:F$19;F$22:F$24;F$27:F$29;F$32:F$34},$E52))</f>
        <v/>
      </c>
      <c r="G52" s="78" t="str">
        <f t="shared" si="63"/>
        <v/>
      </c>
      <c r="H52" s="84" t="str">
        <f t="shared" si="63"/>
        <v/>
      </c>
      <c r="I52" s="89" t="str">
        <f t="shared" si="7"/>
        <v/>
      </c>
      <c r="J52" s="81" t="str">
        <f t="shared" si="8"/>
        <v>kava12w6678r0np4qr3g23ljvwm3zgmez565qd2dhhz</v>
      </c>
      <c r="K52" s="81">
        <f t="shared" si="9"/>
        <v>1187794454</v>
      </c>
      <c r="L52" s="81">
        <f t="shared" si="10"/>
        <v>0</v>
      </c>
      <c r="N52" s="81" t="s">
        <v>243</v>
      </c>
      <c r="O52" s="83" t="str">
        <f t="shared" ref="O52:Q52" si="64">if(countifs({K$2:K$4;K$7:K$9;K$12:K$14;K$17:K$19;K$22:K$24;K$27:K$29;K$32:K$34},$N52)=0,"",countifs({K$2:K$4;K$7:K$9;K$12:K$14;K$17:K$19;K$22:K$24;K$27:K$29;K$32:K$34},$N52))</f>
        <v/>
      </c>
      <c r="P52" s="78" t="str">
        <f t="shared" si="64"/>
        <v/>
      </c>
      <c r="Q52" s="84" t="str">
        <f t="shared" si="64"/>
        <v/>
      </c>
      <c r="R52" s="80" t="str">
        <f t="shared" si="12"/>
        <v/>
      </c>
      <c r="S52" s="81" t="str">
        <f t="shared" si="13"/>
        <v>kava12w6678r0np4qr3g23ljvwm3zgmez565qd2dhhz</v>
      </c>
      <c r="T52" s="81">
        <f t="shared" si="14"/>
        <v>1187794454</v>
      </c>
      <c r="U52" s="81">
        <f t="shared" si="15"/>
        <v>0</v>
      </c>
      <c r="V52" s="2"/>
      <c r="W52" s="81" t="s">
        <v>243</v>
      </c>
      <c r="X52" s="85" t="str">
        <f t="shared" ref="X52:Z52" si="65">if(countifs({P$2:P$4;P$7:P$9;P$12:P$14;P$17:P$19;P$22:P$24;P$27:P$29;P$32:P$34},$W52)=0,"",countifs({P$2:P$4;P$7:P$9;P$12:P$14;P$17:P$19;P$22:P$24;P$27:P$29;P$32:P$34},$W52))</f>
        <v/>
      </c>
      <c r="Y52" s="86" t="str">
        <f t="shared" si="65"/>
        <v/>
      </c>
      <c r="Z52" s="87" t="str">
        <f t="shared" si="65"/>
        <v/>
      </c>
      <c r="AA52" s="88" t="str">
        <f t="shared" si="17"/>
        <v/>
      </c>
      <c r="AB52" s="81" t="str">
        <f t="shared" si="35"/>
        <v>kava12w6678r0np4qr3g23ljvwm3zgmez565qd2dhhz</v>
      </c>
      <c r="AC52" s="81">
        <f t="shared" si="18"/>
        <v>1187794454</v>
      </c>
      <c r="AD52" s="81">
        <f t="shared" si="19"/>
        <v>0</v>
      </c>
      <c r="AE52" s="2"/>
      <c r="AF52" s="81" t="s">
        <v>243</v>
      </c>
      <c r="AG52" s="2" t="str">
        <f t="shared" ref="AG52:AI52" si="66">if(countifs({U$2:U$4;U$7:U$9;U$12:U$14;U$17:U$19;U$22:U$24;U$27:U$29;U$32:U$34},$AF52)=0,"",countifs({U$2:U$4;U$7:U$9;U$12:U$14;U$17:U$19;U$22:U$24;U$27:U$29;U$32:U$34},$AF52))</f>
        <v/>
      </c>
      <c r="AH52" s="2" t="str">
        <f t="shared" si="66"/>
        <v/>
      </c>
      <c r="AI52" s="2" t="str">
        <f t="shared" si="66"/>
        <v/>
      </c>
      <c r="AJ52" s="80" t="str">
        <f t="shared" si="21"/>
        <v/>
      </c>
      <c r="AK52" s="81" t="str">
        <f t="shared" si="22"/>
        <v>kava12w6678r0np4qr3g23ljvwm3zgmez565qd2dhhz</v>
      </c>
      <c r="AL52" s="81">
        <f t="shared" si="23"/>
        <v>1187794454</v>
      </c>
      <c r="AM52" s="81">
        <f t="shared" si="24"/>
        <v>0</v>
      </c>
      <c r="AN52" s="127">
        <f t="shared" si="25"/>
        <v>0</v>
      </c>
      <c r="AO52" s="81" t="s">
        <v>243</v>
      </c>
      <c r="AP52" s="2" t="str">
        <f t="shared" ref="AP52:AR52" si="67">if(countifs({AP$2:AP$4;AP$7:AP$9;AP$12:AP$14;AP$17:AP$19;AP$22:AP$24;AP$27:AP$29;AP$32:AP$34},$AO52)=0,"",countifs({AP$2:AP$4;AP$7:AP$9;AP$12:AP$14;AP$17:AP$19;AP$22:AP$24;AP$27:AP$29;AP$32:AP$34},$AO52))</f>
        <v/>
      </c>
      <c r="AQ52" s="2" t="str">
        <f t="shared" si="67"/>
        <v/>
      </c>
      <c r="AR52" s="2" t="str">
        <f t="shared" si="67"/>
        <v/>
      </c>
      <c r="AS52" s="80" t="str">
        <f t="shared" si="27"/>
        <v/>
      </c>
      <c r="AT52" s="69" t="str">
        <f t="shared" si="28"/>
        <v>kava12w6678r0np4qr3g23ljvwm3zgmez565qd2dhhz</v>
      </c>
      <c r="AU52" s="69">
        <f t="shared" si="29"/>
        <v>1187794454</v>
      </c>
      <c r="AV52" s="81">
        <f t="shared" si="30"/>
        <v>0</v>
      </c>
      <c r="AW52" s="127">
        <f t="shared" si="31"/>
        <v>0</v>
      </c>
    </row>
    <row r="53">
      <c r="A53" s="46"/>
      <c r="B53" s="2"/>
      <c r="C53" s="79"/>
      <c r="E53" s="81" t="s">
        <v>125</v>
      </c>
      <c r="F53" s="83" t="str">
        <f t="shared" ref="F53:H53" si="68">if(countifs({F$2:F$4;F$7:F$9;F$12:F$14;F$17:F$19;F$22:F$24;F$27:F$29;F$32:F$34},$E53)=0,,countifs({F$2:F$4;F$7:F$9;F$12:F$14;F$17:F$19;F$22:F$24;F$27:F$29;F$32:F$34},$E53))</f>
        <v/>
      </c>
      <c r="G53" s="78" t="str">
        <f t="shared" si="68"/>
        <v/>
      </c>
      <c r="H53" s="84" t="str">
        <f t="shared" si="68"/>
        <v/>
      </c>
      <c r="I53" s="89" t="str">
        <f t="shared" si="7"/>
        <v/>
      </c>
      <c r="J53" s="81" t="str">
        <f t="shared" si="8"/>
        <v>kava1rey3zzq7hr0v2llxz9t6tqunhew24mpq2dkr7f</v>
      </c>
      <c r="K53" s="81">
        <f t="shared" si="9"/>
        <v>1360190454</v>
      </c>
      <c r="L53" s="81">
        <f t="shared" si="10"/>
        <v>0</v>
      </c>
      <c r="N53" s="81" t="s">
        <v>125</v>
      </c>
      <c r="O53" s="83" t="str">
        <f t="shared" ref="O53:Q53" si="69">if(countifs({K$2:K$4;K$7:K$9;K$12:K$14;K$17:K$19;K$22:K$24;K$27:K$29;K$32:K$34},$N53)=0,"",countifs({K$2:K$4;K$7:K$9;K$12:K$14;K$17:K$19;K$22:K$24;K$27:K$29;K$32:K$34},$N53))</f>
        <v/>
      </c>
      <c r="P53" s="78" t="str">
        <f t="shared" si="69"/>
        <v/>
      </c>
      <c r="Q53" s="84" t="str">
        <f t="shared" si="69"/>
        <v/>
      </c>
      <c r="R53" s="80" t="str">
        <f t="shared" si="12"/>
        <v/>
      </c>
      <c r="S53" s="81" t="str">
        <f t="shared" si="13"/>
        <v>kava1rey3zzq7hr0v2llxz9t6tqunhew24mpq2dkr7f</v>
      </c>
      <c r="T53" s="81">
        <f t="shared" si="14"/>
        <v>1360190454</v>
      </c>
      <c r="U53" s="81">
        <f t="shared" si="15"/>
        <v>0</v>
      </c>
      <c r="V53" s="2"/>
      <c r="W53" s="81" t="s">
        <v>125</v>
      </c>
      <c r="X53" s="85" t="str">
        <f t="shared" ref="X53:Z53" si="70">if(countifs({P$2:P$4;P$7:P$9;P$12:P$14;P$17:P$19;P$22:P$24;P$27:P$29;P$32:P$34},$W53)=0,"",countifs({P$2:P$4;P$7:P$9;P$12:P$14;P$17:P$19;P$22:P$24;P$27:P$29;P$32:P$34},$W53))</f>
        <v/>
      </c>
      <c r="Y53" s="86" t="str">
        <f t="shared" si="70"/>
        <v/>
      </c>
      <c r="Z53" s="87" t="str">
        <f t="shared" si="70"/>
        <v/>
      </c>
      <c r="AA53" s="88" t="str">
        <f t="shared" si="17"/>
        <v/>
      </c>
      <c r="AB53" s="81" t="str">
        <f t="shared" si="35"/>
        <v>kava1rey3zzq7hr0v2llxz9t6tqunhew24mpq2dkr7f</v>
      </c>
      <c r="AC53" s="81">
        <f t="shared" si="18"/>
        <v>1360190454</v>
      </c>
      <c r="AD53" s="81">
        <f t="shared" si="19"/>
        <v>0</v>
      </c>
      <c r="AE53" s="2"/>
      <c r="AF53" s="81" t="s">
        <v>125</v>
      </c>
      <c r="AG53" s="2" t="str">
        <f t="shared" ref="AG53:AI53" si="71">if(countifs({U$2:U$4;U$7:U$9;U$12:U$14;U$17:U$19;U$22:U$24;U$27:U$29;U$32:U$34},$AF53)=0,"",countifs({U$2:U$4;U$7:U$9;U$12:U$14;U$17:U$19;U$22:U$24;U$27:U$29;U$32:U$34},$AF53))</f>
        <v/>
      </c>
      <c r="AH53" s="2" t="str">
        <f t="shared" si="71"/>
        <v/>
      </c>
      <c r="AI53" s="2" t="str">
        <f t="shared" si="71"/>
        <v/>
      </c>
      <c r="AJ53" s="80" t="str">
        <f t="shared" si="21"/>
        <v/>
      </c>
      <c r="AK53" s="81" t="str">
        <f t="shared" si="22"/>
        <v>kava1rey3zzq7hr0v2llxz9t6tqunhew24mpq2dkr7f</v>
      </c>
      <c r="AL53" s="81">
        <f t="shared" si="23"/>
        <v>1360190454</v>
      </c>
      <c r="AM53" s="81">
        <f t="shared" si="24"/>
        <v>0</v>
      </c>
      <c r="AN53" s="127">
        <f t="shared" si="25"/>
        <v>0</v>
      </c>
      <c r="AO53" s="81" t="s">
        <v>125</v>
      </c>
      <c r="AP53" s="2" t="str">
        <f t="shared" ref="AP53:AR53" si="72">if(countifs({AP$2:AP$4;AP$7:AP$9;AP$12:AP$14;AP$17:AP$19;AP$22:AP$24;AP$27:AP$29;AP$32:AP$34},$AO53)=0,"",countifs({AP$2:AP$4;AP$7:AP$9;AP$12:AP$14;AP$17:AP$19;AP$22:AP$24;AP$27:AP$29;AP$32:AP$34},$AO53))</f>
        <v/>
      </c>
      <c r="AQ53" s="2" t="str">
        <f t="shared" si="72"/>
        <v/>
      </c>
      <c r="AR53" s="2" t="str">
        <f t="shared" si="72"/>
        <v/>
      </c>
      <c r="AS53" s="80" t="str">
        <f t="shared" si="27"/>
        <v/>
      </c>
      <c r="AT53" s="69" t="str">
        <f t="shared" si="28"/>
        <v>kava1rey3zzq7hr0v2llxz9t6tqunhew24mpq2dkr7f</v>
      </c>
      <c r="AU53" s="69">
        <f t="shared" si="29"/>
        <v>1360190454</v>
      </c>
      <c r="AV53" s="81">
        <f t="shared" si="30"/>
        <v>0</v>
      </c>
      <c r="AW53" s="127">
        <f t="shared" si="31"/>
        <v>0</v>
      </c>
    </row>
    <row r="54">
      <c r="A54" s="46"/>
      <c r="B54" s="2"/>
      <c r="C54" s="79"/>
      <c r="E54" s="81" t="s">
        <v>235</v>
      </c>
      <c r="F54" s="83" t="str">
        <f t="shared" ref="F54:H54" si="73">if(countifs({F$2:F$4;F$7:F$9;F$12:F$14;F$17:F$19;F$22:F$24;F$27:F$29;F$32:F$34},$E54)=0,,countifs({F$2:F$4;F$7:F$9;F$12:F$14;F$17:F$19;F$22:F$24;F$27:F$29;F$32:F$34},$E54))</f>
        <v/>
      </c>
      <c r="G54" s="78" t="str">
        <f t="shared" si="73"/>
        <v/>
      </c>
      <c r="H54" s="84" t="str">
        <f t="shared" si="73"/>
        <v/>
      </c>
      <c r="I54" s="89" t="str">
        <f t="shared" si="7"/>
        <v/>
      </c>
      <c r="J54" s="81" t="str">
        <f t="shared" si="8"/>
        <v>kava1ycyuk3mpw3dls45z9jqqhtp8amspjwrgt8xvey</v>
      </c>
      <c r="K54" s="81" t="str">
        <f t="shared" si="9"/>
        <v/>
      </c>
      <c r="L54" s="81">
        <f t="shared" si="10"/>
        <v>0</v>
      </c>
      <c r="N54" s="81" t="s">
        <v>235</v>
      </c>
      <c r="O54" s="83" t="str">
        <f t="shared" ref="O54:Q54" si="74">if(countifs({K$2:K$4;K$7:K$9;K$12:K$14;K$17:K$19;K$22:K$24;K$27:K$29;K$32:K$34},$N54)=0,"",countifs({K$2:K$4;K$7:K$9;K$12:K$14;K$17:K$19;K$22:K$24;K$27:K$29;K$32:K$34},$N54))</f>
        <v/>
      </c>
      <c r="P54" s="78" t="str">
        <f t="shared" si="74"/>
        <v/>
      </c>
      <c r="Q54" s="84" t="str">
        <f t="shared" si="74"/>
        <v/>
      </c>
      <c r="R54" s="80" t="str">
        <f t="shared" si="12"/>
        <v/>
      </c>
      <c r="S54" s="81" t="str">
        <f t="shared" si="13"/>
        <v>kava1ycyuk3mpw3dls45z9jqqhtp8amspjwrgt8xvey</v>
      </c>
      <c r="T54" s="81" t="str">
        <f t="shared" si="14"/>
        <v/>
      </c>
      <c r="U54" s="81">
        <f t="shared" si="15"/>
        <v>0</v>
      </c>
      <c r="V54" s="2"/>
      <c r="W54" s="81" t="s">
        <v>235</v>
      </c>
      <c r="X54" s="85" t="str">
        <f t="shared" ref="X54:Z54" si="75">if(countifs({P$2:P$4;P$7:P$9;P$12:P$14;P$17:P$19;P$22:P$24;P$27:P$29;P$32:P$34},$W54)=0,"",countifs({P$2:P$4;P$7:P$9;P$12:P$14;P$17:P$19;P$22:P$24;P$27:P$29;P$32:P$34},$W54))</f>
        <v/>
      </c>
      <c r="Y54" s="86" t="str">
        <f t="shared" si="75"/>
        <v/>
      </c>
      <c r="Z54" s="87" t="str">
        <f t="shared" si="75"/>
        <v/>
      </c>
      <c r="AA54" s="88" t="str">
        <f t="shared" si="17"/>
        <v/>
      </c>
      <c r="AB54" s="81" t="str">
        <f t="shared" si="35"/>
        <v>kava1ycyuk3mpw3dls45z9jqqhtp8amspjwrgt8xvey</v>
      </c>
      <c r="AC54" s="81" t="str">
        <f t="shared" si="18"/>
        <v/>
      </c>
      <c r="AD54" s="81">
        <f t="shared" si="19"/>
        <v>0</v>
      </c>
      <c r="AE54" s="2"/>
      <c r="AF54" s="81" t="s">
        <v>235</v>
      </c>
      <c r="AG54" s="2" t="str">
        <f t="shared" ref="AG54:AI54" si="76">if(countifs({U$2:U$4;U$7:U$9;U$12:U$14;U$17:U$19;U$22:U$24;U$27:U$29;U$32:U$34},$AF54)=0,"",countifs({U$2:U$4;U$7:U$9;U$12:U$14;U$17:U$19;U$22:U$24;U$27:U$29;U$32:U$34},$AF54))</f>
        <v/>
      </c>
      <c r="AH54" s="2" t="str">
        <f t="shared" si="76"/>
        <v/>
      </c>
      <c r="AI54" s="2" t="str">
        <f t="shared" si="76"/>
        <v/>
      </c>
      <c r="AJ54" s="80" t="str">
        <f t="shared" si="21"/>
        <v/>
      </c>
      <c r="AK54" s="81" t="str">
        <f t="shared" si="22"/>
        <v>kava1ycyuk3mpw3dls45z9jqqhtp8amspjwrgt8xvey</v>
      </c>
      <c r="AL54" s="81" t="str">
        <f t="shared" si="23"/>
        <v/>
      </c>
      <c r="AM54" s="81">
        <f t="shared" si="24"/>
        <v>0</v>
      </c>
      <c r="AN54" s="127">
        <f t="shared" si="25"/>
        <v>0</v>
      </c>
      <c r="AO54" s="81" t="s">
        <v>235</v>
      </c>
      <c r="AP54" s="2" t="str">
        <f t="shared" ref="AP54:AR54" si="77">if(countifs({AP$2:AP$4;AP$7:AP$9;AP$12:AP$14;AP$17:AP$19;AP$22:AP$24;AP$27:AP$29;AP$32:AP$34},$AO54)=0,"",countifs({AP$2:AP$4;AP$7:AP$9;AP$12:AP$14;AP$17:AP$19;AP$22:AP$24;AP$27:AP$29;AP$32:AP$34},$AO54))</f>
        <v/>
      </c>
      <c r="AQ54" s="2" t="str">
        <f t="shared" si="77"/>
        <v/>
      </c>
      <c r="AR54" s="2" t="str">
        <f t="shared" si="77"/>
        <v/>
      </c>
      <c r="AS54" s="80" t="str">
        <f t="shared" si="27"/>
        <v/>
      </c>
      <c r="AT54" s="69" t="str">
        <f t="shared" si="28"/>
        <v>kava1ycyuk3mpw3dls45z9jqqhtp8amspjwrgt8xvey</v>
      </c>
      <c r="AU54" s="69" t="str">
        <f t="shared" si="29"/>
        <v/>
      </c>
      <c r="AV54" s="81">
        <f t="shared" si="30"/>
        <v>0</v>
      </c>
      <c r="AW54" s="127">
        <f t="shared" si="31"/>
        <v>0</v>
      </c>
    </row>
    <row r="55">
      <c r="A55" s="46"/>
      <c r="B55" s="2"/>
      <c r="C55" s="79"/>
      <c r="E55" s="81" t="s">
        <v>250</v>
      </c>
      <c r="F55" s="83" t="str">
        <f t="shared" ref="F55:H55" si="78">if(countifs({F$2:F$4;F$7:F$9;F$12:F$14;F$17:F$19;F$22:F$24;F$27:F$29;F$32:F$34},$E55)=0,,countifs({F$2:F$4;F$7:F$9;F$12:F$14;F$17:F$19;F$22:F$24;F$27:F$29;F$32:F$34},$E55))</f>
        <v/>
      </c>
      <c r="G55" s="78" t="str">
        <f t="shared" si="78"/>
        <v/>
      </c>
      <c r="H55" s="84" t="str">
        <f t="shared" si="78"/>
        <v/>
      </c>
      <c r="I55" s="89" t="str">
        <f t="shared" si="7"/>
        <v/>
      </c>
      <c r="J55" s="81" t="str">
        <f t="shared" si="8"/>
        <v>kava1araw882cwlnnxmqey8urc6fk4fc7ddaz9gjqhh</v>
      </c>
      <c r="K55" s="81">
        <f t="shared" si="9"/>
        <v>1240078364</v>
      </c>
      <c r="L55" s="81">
        <f t="shared" si="10"/>
        <v>0</v>
      </c>
      <c r="N55" s="81" t="s">
        <v>250</v>
      </c>
      <c r="O55" s="83" t="str">
        <f t="shared" ref="O55:Q55" si="79">if(countifs({K$2:K$4;K$7:K$9;K$12:K$14;K$17:K$19;K$22:K$24;K$27:K$29;K$32:K$34},$N55)=0,"",countifs({K$2:K$4;K$7:K$9;K$12:K$14;K$17:K$19;K$22:K$24;K$27:K$29;K$32:K$34},$N55))</f>
        <v/>
      </c>
      <c r="P55" s="78" t="str">
        <f t="shared" si="79"/>
        <v/>
      </c>
      <c r="Q55" s="84" t="str">
        <f t="shared" si="79"/>
        <v/>
      </c>
      <c r="R55" s="80" t="str">
        <f t="shared" si="12"/>
        <v/>
      </c>
      <c r="S55" s="81" t="str">
        <f t="shared" si="13"/>
        <v>kava1araw882cwlnnxmqey8urc6fk4fc7ddaz9gjqhh</v>
      </c>
      <c r="T55" s="81">
        <f t="shared" si="14"/>
        <v>1240078364</v>
      </c>
      <c r="U55" s="81">
        <f t="shared" si="15"/>
        <v>0</v>
      </c>
      <c r="V55" s="2"/>
      <c r="W55" s="81" t="s">
        <v>250</v>
      </c>
      <c r="X55" s="85" t="str">
        <f t="shared" ref="X55:Z55" si="80">if(countifs({P$2:P$4;P$7:P$9;P$12:P$14;P$17:P$19;P$22:P$24;P$27:P$29;P$32:P$34},$W55)=0,"",countifs({P$2:P$4;P$7:P$9;P$12:P$14;P$17:P$19;P$22:P$24;P$27:P$29;P$32:P$34},$W55))</f>
        <v/>
      </c>
      <c r="Y55" s="86" t="str">
        <f t="shared" si="80"/>
        <v/>
      </c>
      <c r="Z55" s="87" t="str">
        <f t="shared" si="80"/>
        <v/>
      </c>
      <c r="AA55" s="88" t="str">
        <f t="shared" si="17"/>
        <v/>
      </c>
      <c r="AB55" s="81" t="str">
        <f t="shared" si="35"/>
        <v>kava1araw882cwlnnxmqey8urc6fk4fc7ddaz9gjqhh</v>
      </c>
      <c r="AC55" s="81">
        <f t="shared" si="18"/>
        <v>1240078364</v>
      </c>
      <c r="AD55" s="81">
        <f t="shared" si="19"/>
        <v>0</v>
      </c>
      <c r="AE55" s="2"/>
      <c r="AF55" s="81" t="s">
        <v>250</v>
      </c>
      <c r="AG55" s="2" t="str">
        <f t="shared" ref="AG55:AI55" si="81">if(countifs({U$2:U$4;U$7:U$9;U$12:U$14;U$17:U$19;U$22:U$24;U$27:U$29;U$32:U$34},$AF55)=0,"",countifs({U$2:U$4;U$7:U$9;U$12:U$14;U$17:U$19;U$22:U$24;U$27:U$29;U$32:U$34},$AF55))</f>
        <v/>
      </c>
      <c r="AH55" s="2" t="str">
        <f t="shared" si="81"/>
        <v/>
      </c>
      <c r="AI55" s="2" t="str">
        <f t="shared" si="81"/>
        <v/>
      </c>
      <c r="AJ55" s="80" t="str">
        <f t="shared" si="21"/>
        <v/>
      </c>
      <c r="AK55" s="81" t="str">
        <f t="shared" si="22"/>
        <v>kava1araw882cwlnnxmqey8urc6fk4fc7ddaz9gjqhh</v>
      </c>
      <c r="AL55" s="81">
        <f t="shared" si="23"/>
        <v>1240078364</v>
      </c>
      <c r="AM55" s="81">
        <f t="shared" si="24"/>
        <v>0</v>
      </c>
      <c r="AN55" s="127">
        <f t="shared" si="25"/>
        <v>0</v>
      </c>
      <c r="AO55" s="81" t="s">
        <v>250</v>
      </c>
      <c r="AP55" s="2" t="str">
        <f t="shared" ref="AP55:AR55" si="82">if(countifs({AP$2:AP$4;AP$7:AP$9;AP$12:AP$14;AP$17:AP$19;AP$22:AP$24;AP$27:AP$29;AP$32:AP$34},$AO55)=0,"",countifs({AP$2:AP$4;AP$7:AP$9;AP$12:AP$14;AP$17:AP$19;AP$22:AP$24;AP$27:AP$29;AP$32:AP$34},$AO55))</f>
        <v/>
      </c>
      <c r="AQ55" s="2" t="str">
        <f t="shared" si="82"/>
        <v/>
      </c>
      <c r="AR55" s="2" t="str">
        <f t="shared" si="82"/>
        <v/>
      </c>
      <c r="AS55" s="80" t="str">
        <f t="shared" si="27"/>
        <v/>
      </c>
      <c r="AT55" s="69" t="str">
        <f t="shared" si="28"/>
        <v>kava1araw882cwlnnxmqey8urc6fk4fc7ddaz9gjqhh</v>
      </c>
      <c r="AU55" s="69">
        <f t="shared" si="29"/>
        <v>1240078364</v>
      </c>
      <c r="AV55" s="81">
        <f t="shared" si="30"/>
        <v>0</v>
      </c>
      <c r="AW55" s="127">
        <f t="shared" si="31"/>
        <v>0</v>
      </c>
    </row>
    <row r="56">
      <c r="A56" s="46"/>
      <c r="B56" s="2"/>
      <c r="C56" s="79"/>
      <c r="E56" s="81" t="s">
        <v>120</v>
      </c>
      <c r="F56" s="78" t="str">
        <f t="shared" ref="F56:H56" si="83">if(countifs({F$2:F$4;F$7:F$9;F$12:F$14;F$17:F$19;F$22:F$24;F$27:F$29;F$32:F$34},$E56)=0,,countifs({F$2:F$4;F$7:F$9;F$12:F$14;F$17:F$19;F$22:F$24;F$27:F$29;F$32:F$34},$E56))</f>
        <v/>
      </c>
      <c r="G56" s="78" t="str">
        <f t="shared" si="83"/>
        <v/>
      </c>
      <c r="H56" s="78" t="str">
        <f t="shared" si="83"/>
        <v/>
      </c>
      <c r="I56" s="89" t="str">
        <f t="shared" si="7"/>
        <v/>
      </c>
      <c r="J56" s="81" t="str">
        <f t="shared" si="8"/>
        <v/>
      </c>
      <c r="K56" s="81" t="str">
        <f t="shared" si="9"/>
        <v/>
      </c>
      <c r="L56" s="81">
        <f t="shared" si="10"/>
        <v>0</v>
      </c>
      <c r="N56" s="81" t="s">
        <v>120</v>
      </c>
      <c r="O56" s="83" t="str">
        <f t="shared" ref="O56:Q56" si="84">if(countifs({K$2:K$4;K$7:K$9;K$12:K$14;K$17:K$19;K$22:K$24;K$27:K$29;K$32:K$34},$N56)=0,"",countifs({K$2:K$4;K$7:K$9;K$12:K$14;K$17:K$19;K$22:K$24;K$27:K$29;K$32:K$34},$N56))</f>
        <v/>
      </c>
      <c r="P56" s="78" t="str">
        <f t="shared" si="84"/>
        <v/>
      </c>
      <c r="Q56" s="84" t="str">
        <f t="shared" si="84"/>
        <v/>
      </c>
      <c r="R56" s="80" t="str">
        <f t="shared" si="12"/>
        <v/>
      </c>
      <c r="S56" s="81" t="str">
        <f t="shared" si="13"/>
        <v/>
      </c>
      <c r="T56" s="81" t="str">
        <f t="shared" si="14"/>
        <v/>
      </c>
      <c r="U56" s="81">
        <f t="shared" si="15"/>
        <v>0</v>
      </c>
      <c r="V56" s="2"/>
      <c r="W56" s="81" t="s">
        <v>120</v>
      </c>
      <c r="X56" s="85" t="str">
        <f t="shared" ref="X56:Z56" si="85">if(countifs({P$2:P$4;P$7:P$9;P$12:P$14;P$17:P$19;P$22:P$24;P$27:P$29;P$32:P$34},$W56)=0,"",countifs({P$2:P$4;P$7:P$9;P$12:P$14;P$17:P$19;P$22:P$24;P$27:P$29;P$32:P$34},$W56))</f>
        <v/>
      </c>
      <c r="Y56" s="86" t="str">
        <f t="shared" si="85"/>
        <v/>
      </c>
      <c r="Z56" s="87" t="str">
        <f t="shared" si="85"/>
        <v/>
      </c>
      <c r="AA56" s="88" t="str">
        <f t="shared" si="17"/>
        <v/>
      </c>
      <c r="AB56" s="81" t="str">
        <f t="shared" si="35"/>
        <v/>
      </c>
      <c r="AC56" s="81" t="str">
        <f t="shared" si="18"/>
        <v/>
      </c>
      <c r="AD56" s="81">
        <f t="shared" si="19"/>
        <v>0</v>
      </c>
      <c r="AE56" s="2"/>
      <c r="AF56" s="81" t="s">
        <v>120</v>
      </c>
      <c r="AG56" s="2" t="str">
        <f t="shared" ref="AG56:AI56" si="86">if(countifs({U$2:U$4;U$7:U$9;U$12:U$14;U$17:U$19;U$22:U$24;U$27:U$29;U$32:U$34},$AF56)=0,"",countifs({U$2:U$4;U$7:U$9;U$12:U$14;U$17:U$19;U$22:U$24;U$27:U$29;U$32:U$34},$AF56))</f>
        <v/>
      </c>
      <c r="AH56" s="2" t="str">
        <f t="shared" si="86"/>
        <v/>
      </c>
      <c r="AI56" s="2" t="str">
        <f t="shared" si="86"/>
        <v/>
      </c>
      <c r="AJ56" s="80" t="str">
        <f t="shared" si="21"/>
        <v/>
      </c>
      <c r="AK56" s="81" t="str">
        <f t="shared" si="22"/>
        <v/>
      </c>
      <c r="AL56" s="81" t="str">
        <f t="shared" si="23"/>
        <v/>
      </c>
      <c r="AM56" s="81">
        <f t="shared" si="24"/>
        <v>0</v>
      </c>
      <c r="AN56" s="127">
        <f t="shared" si="25"/>
        <v>0</v>
      </c>
      <c r="AO56" s="81" t="s">
        <v>120</v>
      </c>
      <c r="AP56" s="2" t="str">
        <f t="shared" ref="AP56:AR56" si="87">if(countifs({AP$2:AP$4;AP$7:AP$9;AP$12:AP$14;AP$17:AP$19;AP$22:AP$24;AP$27:AP$29;AP$32:AP$34},$AO56)=0,"",countifs({AP$2:AP$4;AP$7:AP$9;AP$12:AP$14;AP$17:AP$19;AP$22:AP$24;AP$27:AP$29;AP$32:AP$34},$AO56))</f>
        <v/>
      </c>
      <c r="AQ56" s="2" t="str">
        <f t="shared" si="87"/>
        <v/>
      </c>
      <c r="AR56" s="2" t="str">
        <f t="shared" si="87"/>
        <v/>
      </c>
      <c r="AS56" s="80" t="str">
        <f t="shared" si="27"/>
        <v/>
      </c>
      <c r="AT56" s="69" t="str">
        <f t="shared" si="28"/>
        <v/>
      </c>
      <c r="AU56" s="69" t="str">
        <f t="shared" si="29"/>
        <v/>
      </c>
      <c r="AV56" s="81">
        <f t="shared" si="30"/>
        <v>0</v>
      </c>
      <c r="AW56" s="127">
        <f t="shared" si="31"/>
        <v>0</v>
      </c>
    </row>
    <row r="57">
      <c r="A57" s="46"/>
      <c r="B57" s="2"/>
      <c r="C57" s="79"/>
      <c r="E57" s="81" t="s">
        <v>222</v>
      </c>
      <c r="F57" s="78" t="str">
        <f t="shared" ref="F57:H57" si="88">if(countifs({F$2:F$4;F$7:F$9;F$12:F$14;F$17:F$19;F$22:F$24;F$27:F$29;F$32:F$34},$E57)=0,,countifs({F$2:F$4;F$7:F$9;F$12:F$14;F$17:F$19;F$22:F$24;F$27:F$29;F$32:F$34},$E57))</f>
        <v/>
      </c>
      <c r="G57" s="78" t="str">
        <f t="shared" si="88"/>
        <v/>
      </c>
      <c r="H57" s="78" t="str">
        <f t="shared" si="88"/>
        <v/>
      </c>
      <c r="I57" s="89" t="str">
        <f t="shared" si="7"/>
        <v/>
      </c>
      <c r="J57" s="81" t="str">
        <f t="shared" si="8"/>
        <v>kava16lmseu3ufkg3ec2xuulnmkdtq8phn60kz0a57r</v>
      </c>
      <c r="K57" s="81" t="str">
        <f t="shared" si="9"/>
        <v>786cb3a02e9fe3aa</v>
      </c>
      <c r="L57" s="81">
        <f t="shared" si="10"/>
        <v>0</v>
      </c>
      <c r="N57" s="81" t="s">
        <v>222</v>
      </c>
      <c r="O57" s="83" t="str">
        <f t="shared" ref="O57:Q57" si="89">if(countifs({K$2:K$4;K$7:K$9;K$12:K$14;K$17:K$19;K$22:K$24;K$27:K$29;K$32:K$34},$N57)=0,"",countifs({K$2:K$4;K$7:K$9;K$12:K$14;K$17:K$19;K$22:K$24;K$27:K$29;K$32:K$34},$N57))</f>
        <v/>
      </c>
      <c r="P57" s="78" t="str">
        <f t="shared" si="89"/>
        <v/>
      </c>
      <c r="Q57" s="84" t="str">
        <f t="shared" si="89"/>
        <v/>
      </c>
      <c r="R57" s="80" t="str">
        <f t="shared" si="12"/>
        <v/>
      </c>
      <c r="S57" s="81" t="str">
        <f t="shared" si="13"/>
        <v>kava16lmseu3ufkg3ec2xuulnmkdtq8phn60kz0a57r</v>
      </c>
      <c r="T57" s="81" t="str">
        <f t="shared" si="14"/>
        <v>786cb3a02e9fe3aa</v>
      </c>
      <c r="U57" s="81">
        <f t="shared" si="15"/>
        <v>0</v>
      </c>
      <c r="V57" s="2"/>
      <c r="W57" s="81" t="s">
        <v>222</v>
      </c>
      <c r="X57" s="85" t="str">
        <f t="shared" ref="X57:Z57" si="90">if(countifs({P$2:P$4;P$7:P$9;P$12:P$14;P$17:P$19;P$22:P$24;P$27:P$29;P$32:P$34},$W57)=0,"",countifs({P$2:P$4;P$7:P$9;P$12:P$14;P$17:P$19;P$22:P$24;P$27:P$29;P$32:P$34},$W57))</f>
        <v/>
      </c>
      <c r="Y57" s="86" t="str">
        <f t="shared" si="90"/>
        <v/>
      </c>
      <c r="Z57" s="87" t="str">
        <f t="shared" si="90"/>
        <v/>
      </c>
      <c r="AA57" s="92" t="str">
        <f t="shared" si="17"/>
        <v/>
      </c>
      <c r="AB57" s="81" t="str">
        <f t="shared" si="35"/>
        <v>kava16lmseu3ufkg3ec2xuulnmkdtq8phn60kz0a57r</v>
      </c>
      <c r="AC57" s="81" t="str">
        <f t="shared" si="18"/>
        <v>786cb3a02e9fe3aa</v>
      </c>
      <c r="AD57" s="81">
        <f t="shared" si="19"/>
        <v>0</v>
      </c>
      <c r="AE57" s="2"/>
      <c r="AF57" s="81" t="s">
        <v>222</v>
      </c>
      <c r="AG57" s="2" t="str">
        <f t="shared" ref="AG57:AI57" si="91">if(countifs({U$2:U$4;U$7:U$9;U$12:U$14;U$17:U$19;U$22:U$24;U$27:U$29;U$32:U$34},$AF57)=0,"",countifs({U$2:U$4;U$7:U$9;U$12:U$14;U$17:U$19;U$22:U$24;U$27:U$29;U$32:U$34},$AF57))</f>
        <v/>
      </c>
      <c r="AH57" s="2" t="str">
        <f t="shared" si="91"/>
        <v/>
      </c>
      <c r="AI57" s="2" t="str">
        <f t="shared" si="91"/>
        <v/>
      </c>
      <c r="AJ57" s="80" t="str">
        <f t="shared" si="21"/>
        <v/>
      </c>
      <c r="AK57" s="81" t="str">
        <f t="shared" si="22"/>
        <v>kava16lmseu3ufkg3ec2xuulnmkdtq8phn60kz0a57r</v>
      </c>
      <c r="AL57" s="81" t="str">
        <f t="shared" si="23"/>
        <v>786cb3a02e9fe3aa</v>
      </c>
      <c r="AM57" s="81">
        <f t="shared" si="24"/>
        <v>0</v>
      </c>
      <c r="AN57" s="127">
        <f t="shared" si="25"/>
        <v>0</v>
      </c>
      <c r="AO57" s="81" t="s">
        <v>222</v>
      </c>
      <c r="AP57" s="2">
        <f t="shared" ref="AP57:AR57" si="92">if(countifs({AP$2:AP$4;AP$7:AP$9;AP$12:AP$14;AP$17:AP$19;AP$22:AP$24;AP$27:AP$29;AP$32:AP$34},$AO57)=0,"",countifs({AP$2:AP$4;AP$7:AP$9;AP$12:AP$14;AP$17:AP$19;AP$22:AP$24;AP$27:AP$29;AP$32:AP$34},$AO57))</f>
        <v>3</v>
      </c>
      <c r="AQ57" s="2">
        <f t="shared" si="92"/>
        <v>5</v>
      </c>
      <c r="AR57" s="2">
        <f t="shared" si="92"/>
        <v>5</v>
      </c>
      <c r="AS57" s="80">
        <f t="shared" si="27"/>
        <v>6100</v>
      </c>
      <c r="AT57" s="69" t="str">
        <f t="shared" si="28"/>
        <v>kava16lmseu3ufkg3ec2xuulnmkdtq8phn60kz0a57r</v>
      </c>
      <c r="AU57" s="69" t="str">
        <f t="shared" si="29"/>
        <v>786cb3a02e9fe3aa</v>
      </c>
      <c r="AV57" s="81">
        <f t="shared" si="30"/>
        <v>2.084757348</v>
      </c>
      <c r="AW57" s="127">
        <f t="shared" si="31"/>
        <v>2.084757348</v>
      </c>
    </row>
    <row r="58">
      <c r="A58" s="46"/>
      <c r="B58" s="2"/>
      <c r="C58" s="79"/>
      <c r="E58" s="81" t="s">
        <v>233</v>
      </c>
      <c r="F58" s="78" t="str">
        <f t="shared" ref="F58:H58" si="93">if(countifs({F$2:F$4;F$7:F$9;F$12:F$14;F$17:F$19;F$22:F$24;F$27:F$29;F$32:F$34},$E58)=0,,countifs({F$2:F$4;F$7:F$9;F$12:F$14;F$17:F$19;F$22:F$24;F$27:F$29;F$32:F$34},$E58))</f>
        <v/>
      </c>
      <c r="G58" s="78" t="str">
        <f t="shared" si="93"/>
        <v/>
      </c>
      <c r="H58" s="78" t="str">
        <f t="shared" si="93"/>
        <v/>
      </c>
      <c r="I58" s="89" t="str">
        <f t="shared" si="7"/>
        <v/>
      </c>
      <c r="J58" s="81" t="str">
        <f t="shared" si="8"/>
        <v>kava1ys70jvnajkv88529ys6urjcyle3k2j9r24g6a7</v>
      </c>
      <c r="K58" s="81">
        <f t="shared" si="9"/>
        <v>101079944</v>
      </c>
      <c r="L58" s="81">
        <f t="shared" si="10"/>
        <v>0</v>
      </c>
      <c r="N58" s="81" t="s">
        <v>233</v>
      </c>
      <c r="O58" s="83" t="str">
        <f t="shared" ref="O58:Q58" si="94">if(countifs({K$2:K$4;K$7:K$9;K$12:K$14;K$17:K$19;K$22:K$24;K$27:K$29;K$32:K$34},$N58)=0,"",countifs({K$2:K$4;K$7:K$9;K$12:K$14;K$17:K$19;K$22:K$24;K$27:K$29;K$32:K$34},$N58))</f>
        <v/>
      </c>
      <c r="P58" s="78" t="str">
        <f t="shared" si="94"/>
        <v/>
      </c>
      <c r="Q58" s="84" t="str">
        <f t="shared" si="94"/>
        <v/>
      </c>
      <c r="R58" s="80" t="str">
        <f t="shared" si="12"/>
        <v/>
      </c>
      <c r="S58" s="81" t="str">
        <f t="shared" si="13"/>
        <v>kava1ys70jvnajkv88529ys6urjcyle3k2j9r24g6a7</v>
      </c>
      <c r="T58" s="81">
        <f t="shared" si="14"/>
        <v>101079944</v>
      </c>
      <c r="U58" s="81">
        <f t="shared" si="15"/>
        <v>0</v>
      </c>
      <c r="V58" s="2"/>
      <c r="W58" s="81" t="s">
        <v>233</v>
      </c>
      <c r="X58" s="85" t="str">
        <f t="shared" ref="X58:Z58" si="95">if(countifs({P$2:P$4;P$7:P$9;P$12:P$14;P$17:P$19;P$22:P$24;P$27:P$29;P$32:P$34},$W58)=0,"",countifs({P$2:P$4;P$7:P$9;P$12:P$14;P$17:P$19;P$22:P$24;P$27:P$29;P$32:P$34},$W58))</f>
        <v/>
      </c>
      <c r="Y58" s="86" t="str">
        <f t="shared" si="95"/>
        <v/>
      </c>
      <c r="Z58" s="87" t="str">
        <f t="shared" si="95"/>
        <v/>
      </c>
      <c r="AA58" s="92" t="str">
        <f t="shared" si="17"/>
        <v/>
      </c>
      <c r="AB58" s="81" t="str">
        <f t="shared" si="35"/>
        <v>kava1ys70jvnajkv88529ys6urjcyle3k2j9r24g6a7</v>
      </c>
      <c r="AC58" s="81">
        <f t="shared" si="18"/>
        <v>101079944</v>
      </c>
      <c r="AD58" s="81">
        <f t="shared" si="19"/>
        <v>0</v>
      </c>
      <c r="AE58" s="2"/>
      <c r="AF58" s="81" t="s">
        <v>233</v>
      </c>
      <c r="AG58" s="2" t="str">
        <f t="shared" ref="AG58:AI58" si="96">if(countifs({U$2:U$4;U$7:U$9;U$12:U$14;U$17:U$19;U$22:U$24;U$27:U$29;U$32:U$34},$AF58)=0,"",countifs({U$2:U$4;U$7:U$9;U$12:U$14;U$17:U$19;U$22:U$24;U$27:U$29;U$32:U$34},$AF58))</f>
        <v/>
      </c>
      <c r="AH58" s="2" t="str">
        <f t="shared" si="96"/>
        <v/>
      </c>
      <c r="AI58" s="2" t="str">
        <f t="shared" si="96"/>
        <v/>
      </c>
      <c r="AJ58" s="80" t="str">
        <f t="shared" si="21"/>
        <v/>
      </c>
      <c r="AK58" s="81" t="str">
        <f t="shared" si="22"/>
        <v>kava1ys70jvnajkv88529ys6urjcyle3k2j9r24g6a7</v>
      </c>
      <c r="AL58" s="81">
        <f t="shared" si="23"/>
        <v>101079944</v>
      </c>
      <c r="AM58" s="81">
        <f t="shared" si="24"/>
        <v>0</v>
      </c>
      <c r="AN58" s="127">
        <f t="shared" si="25"/>
        <v>0</v>
      </c>
      <c r="AO58" s="81" t="s">
        <v>233</v>
      </c>
      <c r="AP58" s="2" t="str">
        <f t="shared" ref="AP58:AR58" si="97">if(countifs({AP$2:AP$4;AP$7:AP$9;AP$12:AP$14;AP$17:AP$19;AP$22:AP$24;AP$27:AP$29;AP$32:AP$34},$AO58)=0,"",countifs({AP$2:AP$4;AP$7:AP$9;AP$12:AP$14;AP$17:AP$19;AP$22:AP$24;AP$27:AP$29;AP$32:AP$34},$AO58))</f>
        <v/>
      </c>
      <c r="AQ58" s="2" t="str">
        <f t="shared" si="97"/>
        <v/>
      </c>
      <c r="AR58" s="2">
        <f t="shared" si="97"/>
        <v>1</v>
      </c>
      <c r="AS58" s="80">
        <f t="shared" si="27"/>
        <v>300</v>
      </c>
      <c r="AT58" s="69" t="str">
        <f t="shared" si="28"/>
        <v>kava1ys70jvnajkv88529ys6urjcyle3k2j9r24g6a7</v>
      </c>
      <c r="AU58" s="69">
        <f t="shared" si="29"/>
        <v>101079944</v>
      </c>
      <c r="AV58" s="81">
        <f t="shared" si="30"/>
        <v>0.1025290499</v>
      </c>
      <c r="AW58" s="127">
        <f t="shared" si="31"/>
        <v>0.1025290499</v>
      </c>
    </row>
    <row r="59">
      <c r="A59" s="46"/>
      <c r="B59" s="2"/>
      <c r="C59" s="79"/>
      <c r="E59" s="81" t="s">
        <v>223</v>
      </c>
      <c r="F59" s="78" t="str">
        <f t="shared" ref="F59:H59" si="98">if(countifs({F$2:F$4;F$7:F$9;F$12:F$14;F$17:F$19;F$22:F$24;F$27:F$29;F$32:F$34},$E59)=0,,countifs({F$2:F$4;F$7:F$9;F$12:F$14;F$17:F$19;F$22:F$24;F$27:F$29;F$32:F$34},$E59))</f>
        <v/>
      </c>
      <c r="G59" s="78" t="str">
        <f t="shared" si="98"/>
        <v/>
      </c>
      <c r="H59" s="78" t="str">
        <f t="shared" si="98"/>
        <v/>
      </c>
      <c r="I59" s="89" t="str">
        <f t="shared" si="7"/>
        <v/>
      </c>
      <c r="J59" s="81" t="str">
        <f t="shared" si="8"/>
        <v>kava1ys70jvnajkv88529ys6urjcyle3k2j9r24g6a7</v>
      </c>
      <c r="K59" s="81">
        <f t="shared" si="9"/>
        <v>101072850</v>
      </c>
      <c r="L59" s="81">
        <f t="shared" si="10"/>
        <v>0</v>
      </c>
      <c r="N59" s="81" t="s">
        <v>223</v>
      </c>
      <c r="O59" s="83" t="str">
        <f t="shared" ref="O59:Q59" si="99">if(countifs({K$2:K$4;K$7:K$9;K$12:K$14;K$17:K$19;K$22:K$24;K$27:K$29;K$32:K$34},$N59)=0,"",countifs({K$2:K$4;K$7:K$9;K$12:K$14;K$17:K$19;K$22:K$24;K$27:K$29;K$32:K$34},$N59))</f>
        <v/>
      </c>
      <c r="P59" s="78" t="str">
        <f t="shared" si="99"/>
        <v/>
      </c>
      <c r="Q59" s="84" t="str">
        <f t="shared" si="99"/>
        <v/>
      </c>
      <c r="R59" s="80" t="str">
        <f t="shared" si="12"/>
        <v/>
      </c>
      <c r="S59" s="81" t="str">
        <f t="shared" si="13"/>
        <v>kava1ys70jvnajkv88529ys6urjcyle3k2j9r24g6a7</v>
      </c>
      <c r="T59" s="81">
        <f t="shared" si="14"/>
        <v>101072850</v>
      </c>
      <c r="U59" s="81">
        <f t="shared" si="15"/>
        <v>0</v>
      </c>
      <c r="V59" s="2"/>
      <c r="W59" s="81" t="s">
        <v>223</v>
      </c>
      <c r="X59" s="85" t="str">
        <f t="shared" ref="X59:Z59" si="100">if(countifs({P$2:P$4;P$7:P$9;P$12:P$14;P$17:P$19;P$22:P$24;P$27:P$29;P$32:P$34},$W59)=0,"",countifs({P$2:P$4;P$7:P$9;P$12:P$14;P$17:P$19;P$22:P$24;P$27:P$29;P$32:P$34},$W59))</f>
        <v/>
      </c>
      <c r="Y59" s="86" t="str">
        <f t="shared" si="100"/>
        <v/>
      </c>
      <c r="Z59" s="87" t="str">
        <f t="shared" si="100"/>
        <v/>
      </c>
      <c r="AA59" s="92" t="str">
        <f t="shared" si="17"/>
        <v/>
      </c>
      <c r="AB59" s="81" t="str">
        <f t="shared" si="35"/>
        <v>kava1ys70jvnajkv88529ys6urjcyle3k2j9r24g6a7</v>
      </c>
      <c r="AC59" s="81">
        <f t="shared" si="18"/>
        <v>101072850</v>
      </c>
      <c r="AD59" s="81">
        <f t="shared" si="19"/>
        <v>0</v>
      </c>
      <c r="AE59" s="2"/>
      <c r="AF59" s="81" t="s">
        <v>223</v>
      </c>
      <c r="AG59" s="2" t="str">
        <f t="shared" ref="AG59:AI59" si="101">if(countifs({U$2:U$4;U$7:U$9;U$12:U$14;U$17:U$19;U$22:U$24;U$27:U$29;U$32:U$34},$AF59)=0,"",countifs({U$2:U$4;U$7:U$9;U$12:U$14;U$17:U$19;U$22:U$24;U$27:U$29;U$32:U$34},$AF59))</f>
        <v/>
      </c>
      <c r="AH59" s="2" t="str">
        <f t="shared" si="101"/>
        <v/>
      </c>
      <c r="AI59" s="2" t="str">
        <f t="shared" si="101"/>
        <v/>
      </c>
      <c r="AJ59" s="80" t="str">
        <f t="shared" si="21"/>
        <v/>
      </c>
      <c r="AK59" s="81" t="str">
        <f t="shared" si="22"/>
        <v>kava1ys70jvnajkv88529ys6urjcyle3k2j9r24g6a7</v>
      </c>
      <c r="AL59" s="81">
        <f t="shared" si="23"/>
        <v>101072850</v>
      </c>
      <c r="AM59" s="81">
        <f t="shared" si="24"/>
        <v>0</v>
      </c>
      <c r="AN59" s="127">
        <f t="shared" si="25"/>
        <v>0</v>
      </c>
      <c r="AO59" s="81" t="s">
        <v>223</v>
      </c>
      <c r="AP59" s="2">
        <f t="shared" ref="AP59:AR59" si="102">if(countifs({AP$2:AP$4;AP$7:AP$9;AP$12:AP$14;AP$17:AP$19;AP$22:AP$24;AP$27:AP$29;AP$32:AP$34},$AO59)=0,"",countifs({AP$2:AP$4;AP$7:AP$9;AP$12:AP$14;AP$17:AP$19;AP$22:AP$24;AP$27:AP$29;AP$32:AP$34},$AO59))</f>
        <v>2</v>
      </c>
      <c r="AQ59" s="2">
        <f t="shared" si="102"/>
        <v>5</v>
      </c>
      <c r="AR59" s="2" t="str">
        <f t="shared" si="102"/>
        <v/>
      </c>
      <c r="AS59" s="80">
        <f t="shared" si="27"/>
        <v>3900</v>
      </c>
      <c r="AT59" s="69" t="str">
        <f t="shared" si="28"/>
        <v>kava1ys70jvnajkv88529ys6urjcyle3k2j9r24g6a7</v>
      </c>
      <c r="AU59" s="69">
        <f t="shared" si="29"/>
        <v>101072850</v>
      </c>
      <c r="AV59" s="81">
        <f t="shared" si="30"/>
        <v>1.332877649</v>
      </c>
      <c r="AW59" s="127">
        <f t="shared" si="31"/>
        <v>1.332877649</v>
      </c>
    </row>
    <row r="60">
      <c r="A60" s="46"/>
      <c r="B60" s="2"/>
      <c r="C60" s="79"/>
      <c r="E60" s="116" t="s">
        <v>259</v>
      </c>
      <c r="F60" s="78" t="str">
        <f t="shared" ref="F60:H60" si="103">if(countifs({F$2:F$4;F$7:F$9;F$12:F$14;F$17:F$19;F$22:F$24;F$27:F$29;F$32:F$34},$E60)=0,,countifs({F$2:F$4;F$7:F$9;F$12:F$14;F$17:F$19;F$22:F$24;F$27:F$29;F$32:F$34},$E60))</f>
        <v/>
      </c>
      <c r="G60" s="78" t="str">
        <f t="shared" si="103"/>
        <v/>
      </c>
      <c r="H60" s="78" t="str">
        <f t="shared" si="103"/>
        <v/>
      </c>
      <c r="I60" s="89" t="str">
        <f t="shared" si="7"/>
        <v/>
      </c>
      <c r="J60" s="81" t="str">
        <f t="shared" si="8"/>
        <v>kava1m8upzmjjuc3fy0wm0xz2hg70q3sg3lvydhsjc3</v>
      </c>
      <c r="K60" s="81" t="str">
        <f t="shared" si="9"/>
        <v/>
      </c>
      <c r="L60" s="81">
        <f t="shared" si="10"/>
        <v>0</v>
      </c>
      <c r="N60" s="116" t="s">
        <v>259</v>
      </c>
      <c r="O60" s="83" t="str">
        <f t="shared" ref="O60:Q60" si="104">if(countifs({K$2:K$4;K$7:K$9;K$12:K$14;K$17:K$19;K$22:K$24;K$27:K$29;K$32:K$34},$N60)=0,"",countifs({K$2:K$4;K$7:K$9;K$12:K$14;K$17:K$19;K$22:K$24;K$27:K$29;K$32:K$34},$N60))</f>
        <v/>
      </c>
      <c r="P60" s="78" t="str">
        <f t="shared" si="104"/>
        <v/>
      </c>
      <c r="Q60" s="84" t="str">
        <f t="shared" si="104"/>
        <v/>
      </c>
      <c r="R60" s="80" t="str">
        <f t="shared" si="12"/>
        <v/>
      </c>
      <c r="S60" s="81" t="str">
        <f t="shared" si="13"/>
        <v>kava1m8upzmjjuc3fy0wm0xz2hg70q3sg3lvydhsjc3</v>
      </c>
      <c r="T60" s="81" t="str">
        <f t="shared" si="14"/>
        <v/>
      </c>
      <c r="U60" s="81">
        <f t="shared" si="15"/>
        <v>0</v>
      </c>
      <c r="V60" s="2"/>
      <c r="W60" s="116" t="s">
        <v>259</v>
      </c>
      <c r="X60" s="85" t="str">
        <f t="shared" ref="X60:Z60" si="105">if(countifs({P$2:P$4;P$7:P$9;P$12:P$14;P$17:P$19;P$22:P$24;P$27:P$29;P$32:P$34},$W60)=0,"",countifs({P$2:P$4;P$7:P$9;P$12:P$14;P$17:P$19;P$22:P$24;P$27:P$29;P$32:P$34},$W60))</f>
        <v/>
      </c>
      <c r="Y60" s="86" t="str">
        <f t="shared" si="105"/>
        <v/>
      </c>
      <c r="Z60" s="87" t="str">
        <f t="shared" si="105"/>
        <v/>
      </c>
      <c r="AA60" s="92" t="str">
        <f t="shared" si="17"/>
        <v/>
      </c>
      <c r="AB60" s="81" t="str">
        <f t="shared" si="35"/>
        <v>kava1m8upzmjjuc3fy0wm0xz2hg70q3sg3lvydhsjc3</v>
      </c>
      <c r="AC60" s="81" t="str">
        <f t="shared" si="18"/>
        <v/>
      </c>
      <c r="AD60" s="81">
        <f t="shared" si="19"/>
        <v>0</v>
      </c>
      <c r="AE60" s="2"/>
      <c r="AF60" s="116" t="s">
        <v>259</v>
      </c>
      <c r="AG60" s="2" t="str">
        <f t="shared" ref="AG60:AI60" si="106">if(countifs({U$2:U$4;U$7:U$9;U$12:U$14;U$17:U$19;U$22:U$24;U$27:U$29;U$32:U$34},$AF60)=0,"",countifs({U$2:U$4;U$7:U$9;U$12:U$14;U$17:U$19;U$22:U$24;U$27:U$29;U$32:U$34},$AF60))</f>
        <v/>
      </c>
      <c r="AH60" s="2" t="str">
        <f t="shared" si="106"/>
        <v/>
      </c>
      <c r="AI60" s="2" t="str">
        <f t="shared" si="106"/>
        <v/>
      </c>
      <c r="AJ60" s="80" t="str">
        <f t="shared" si="21"/>
        <v/>
      </c>
      <c r="AK60" s="81" t="str">
        <f t="shared" si="22"/>
        <v>kava1m8upzmjjuc3fy0wm0xz2hg70q3sg3lvydhsjc3</v>
      </c>
      <c r="AL60" s="81" t="str">
        <f t="shared" si="23"/>
        <v/>
      </c>
      <c r="AM60" s="81">
        <f t="shared" si="24"/>
        <v>0</v>
      </c>
      <c r="AN60" s="127">
        <f t="shared" si="25"/>
        <v>0</v>
      </c>
      <c r="AO60" s="116" t="s">
        <v>259</v>
      </c>
      <c r="AP60" s="2" t="str">
        <f t="shared" ref="AP60:AR60" si="107">if(countifs({AP$2:AP$4;AP$7:AP$9;AP$12:AP$14;AP$17:AP$19;AP$22:AP$24;AP$27:AP$29;AP$32:AP$34},$AO60)=0,"",countifs({AP$2:AP$4;AP$7:AP$9;AP$12:AP$14;AP$17:AP$19;AP$22:AP$24;AP$27:AP$29;AP$32:AP$34},$AO60))</f>
        <v/>
      </c>
      <c r="AQ60" s="2" t="str">
        <f t="shared" si="107"/>
        <v/>
      </c>
      <c r="AR60" s="2" t="str">
        <f t="shared" si="107"/>
        <v/>
      </c>
      <c r="AS60" s="80" t="str">
        <f t="shared" si="27"/>
        <v/>
      </c>
      <c r="AT60" s="69" t="str">
        <f t="shared" si="28"/>
        <v>kava1m8upzmjjuc3fy0wm0xz2hg70q3sg3lvydhsjc3</v>
      </c>
      <c r="AU60" s="69" t="str">
        <f t="shared" si="29"/>
        <v/>
      </c>
      <c r="AV60" s="81">
        <f t="shared" si="30"/>
        <v>0</v>
      </c>
      <c r="AW60" s="127">
        <f t="shared" si="31"/>
        <v>0</v>
      </c>
    </row>
    <row r="61">
      <c r="A61" s="46"/>
      <c r="B61" s="2"/>
      <c r="C61" s="79"/>
      <c r="E61" s="81" t="s">
        <v>230</v>
      </c>
      <c r="F61" s="78" t="str">
        <f t="shared" ref="F61:H61" si="108">if(countifs({F$2:F$4;F$7:F$9;F$12:F$14;F$17:F$19;F$22:F$24;F$27:F$29;F$32:F$34},$E61)=0,,countifs({F$2:F$4;F$7:F$9;F$12:F$14;F$17:F$19;F$22:F$24;F$27:F$29;F$32:F$34},$E61))</f>
        <v/>
      </c>
      <c r="G61" s="78" t="str">
        <f t="shared" si="108"/>
        <v/>
      </c>
      <c r="H61" s="78" t="str">
        <f t="shared" si="108"/>
        <v/>
      </c>
      <c r="I61" s="89" t="str">
        <f t="shared" si="7"/>
        <v/>
      </c>
      <c r="J61" s="81" t="str">
        <f t="shared" si="8"/>
        <v>kava1ys70jvnajkv88529ys6urjcyle3k2j9r24g6a7</v>
      </c>
      <c r="K61" s="81">
        <f t="shared" si="9"/>
        <v>101261259</v>
      </c>
      <c r="L61" s="81">
        <f t="shared" si="10"/>
        <v>0</v>
      </c>
      <c r="N61" s="81" t="s">
        <v>230</v>
      </c>
      <c r="O61" s="83" t="str">
        <f t="shared" ref="O61:Q61" si="109">if(countifs({K$2:K$4;K$7:K$9;K$12:K$14;K$17:K$19;K$22:K$24;K$27:K$29;K$32:K$34},$N61)=0,"",countifs({K$2:K$4;K$7:K$9;K$12:K$14;K$17:K$19;K$22:K$24;K$27:K$29;K$32:K$34},$N61))</f>
        <v/>
      </c>
      <c r="P61" s="78" t="str">
        <f t="shared" si="109"/>
        <v/>
      </c>
      <c r="Q61" s="84" t="str">
        <f t="shared" si="109"/>
        <v/>
      </c>
      <c r="R61" s="80" t="str">
        <f t="shared" si="12"/>
        <v/>
      </c>
      <c r="S61" s="81" t="str">
        <f t="shared" si="13"/>
        <v>kava1ys70jvnajkv88529ys6urjcyle3k2j9r24g6a7</v>
      </c>
      <c r="T61" s="81">
        <f t="shared" si="14"/>
        <v>101261259</v>
      </c>
      <c r="U61" s="81">
        <f t="shared" si="15"/>
        <v>0</v>
      </c>
      <c r="V61" s="2"/>
      <c r="W61" s="81" t="s">
        <v>230</v>
      </c>
      <c r="X61" s="85" t="str">
        <f t="shared" ref="X61:Z61" si="110">if(countifs({P$2:P$4;P$7:P$9;P$12:P$14;P$17:P$19;P$22:P$24;P$27:P$29;P$32:P$34},$W61)=0,"",countifs({P$2:P$4;P$7:P$9;P$12:P$14;P$17:P$19;P$22:P$24;P$27:P$29;P$32:P$34},$W61))</f>
        <v/>
      </c>
      <c r="Y61" s="86" t="str">
        <f t="shared" si="110"/>
        <v/>
      </c>
      <c r="Z61" s="87" t="str">
        <f t="shared" si="110"/>
        <v/>
      </c>
      <c r="AA61" s="92" t="str">
        <f t="shared" si="17"/>
        <v/>
      </c>
      <c r="AB61" s="81" t="str">
        <f t="shared" si="35"/>
        <v>kava1ys70jvnajkv88529ys6urjcyle3k2j9r24g6a7</v>
      </c>
      <c r="AC61" s="81">
        <f t="shared" si="18"/>
        <v>101261259</v>
      </c>
      <c r="AD61" s="81">
        <f t="shared" si="19"/>
        <v>0</v>
      </c>
      <c r="AE61" s="2"/>
      <c r="AF61" s="81" t="s">
        <v>230</v>
      </c>
      <c r="AG61" s="2" t="str">
        <f t="shared" ref="AG61:AI61" si="111">if(countifs({U$2:U$4;U$7:U$9;U$12:U$14;U$17:U$19;U$22:U$24;U$27:U$29;U$32:U$34},$AF61)=0,"",countifs({U$2:U$4;U$7:U$9;U$12:U$14;U$17:U$19;U$22:U$24;U$27:U$29;U$32:U$34},$AF61))</f>
        <v/>
      </c>
      <c r="AH61" s="2" t="str">
        <f t="shared" si="111"/>
        <v/>
      </c>
      <c r="AI61" s="2" t="str">
        <f t="shared" si="111"/>
        <v/>
      </c>
      <c r="AJ61" s="80" t="str">
        <f t="shared" si="21"/>
        <v/>
      </c>
      <c r="AK61" s="81" t="str">
        <f t="shared" si="22"/>
        <v>kava1ys70jvnajkv88529ys6urjcyle3k2j9r24g6a7</v>
      </c>
      <c r="AL61" s="81">
        <f t="shared" si="23"/>
        <v>101261259</v>
      </c>
      <c r="AM61" s="81">
        <f t="shared" si="24"/>
        <v>0</v>
      </c>
      <c r="AN61" s="127">
        <f t="shared" si="25"/>
        <v>0</v>
      </c>
      <c r="AO61" s="81" t="s">
        <v>230</v>
      </c>
      <c r="AP61" s="2" t="str">
        <f t="shared" ref="AP61:AR61" si="112">if(countifs({AP$2:AP$4;AP$7:AP$9;AP$12:AP$14;AP$17:AP$19;AP$22:AP$24;AP$27:AP$29;AP$32:AP$34},$AO61)=0,"",countifs({AP$2:AP$4;AP$7:AP$9;AP$12:AP$14;AP$17:AP$19;AP$22:AP$24;AP$27:AP$29;AP$32:AP$34},$AO61))</f>
        <v/>
      </c>
      <c r="AQ61" s="2" t="str">
        <f t="shared" si="112"/>
        <v/>
      </c>
      <c r="AR61" s="2">
        <f t="shared" si="112"/>
        <v>2</v>
      </c>
      <c r="AS61" s="80">
        <f t="shared" si="27"/>
        <v>600</v>
      </c>
      <c r="AT61" s="69" t="str">
        <f t="shared" si="28"/>
        <v>kava1ys70jvnajkv88529ys6urjcyle3k2j9r24g6a7</v>
      </c>
      <c r="AU61" s="69">
        <f t="shared" si="29"/>
        <v>101261259</v>
      </c>
      <c r="AV61" s="81">
        <f t="shared" si="30"/>
        <v>0.2050580998</v>
      </c>
      <c r="AW61" s="127">
        <f t="shared" si="31"/>
        <v>0.2050580998</v>
      </c>
    </row>
    <row r="62">
      <c r="A62" s="46"/>
      <c r="B62" s="2"/>
      <c r="C62" s="79"/>
      <c r="E62" s="81" t="s">
        <v>263</v>
      </c>
      <c r="F62" s="78" t="str">
        <f t="shared" ref="F62:H62" si="113">if(countifs({F$2:F$4;F$7:F$9;F$12:F$14;F$17:F$19;F$22:F$24;F$27:F$29;F$32:F$34},$E62)=0,,countifs({F$2:F$4;F$7:F$9;F$12:F$14;F$17:F$19;F$22:F$24;F$27:F$29;F$32:F$34},$E62))</f>
        <v/>
      </c>
      <c r="G62" s="78" t="str">
        <f t="shared" si="113"/>
        <v/>
      </c>
      <c r="H62" s="78" t="str">
        <f t="shared" si="113"/>
        <v/>
      </c>
      <c r="I62" s="89" t="str">
        <f t="shared" si="7"/>
        <v/>
      </c>
      <c r="J62" s="81" t="str">
        <f t="shared" si="8"/>
        <v>kava1ys70jvnajkv88529ys6urjcyle3k2j9r24g6a7</v>
      </c>
      <c r="K62" s="81">
        <f t="shared" si="9"/>
        <v>101308674</v>
      </c>
      <c r="L62" s="81">
        <f t="shared" si="10"/>
        <v>0</v>
      </c>
      <c r="N62" s="81" t="s">
        <v>263</v>
      </c>
      <c r="O62" s="83" t="str">
        <f t="shared" ref="O62:Q62" si="114">if(countifs({K$2:K$4;K$7:K$9;K$12:K$14;K$17:K$19;K$22:K$24;K$27:K$29;K$32:K$34},$N62)=0,"",countifs({K$2:K$4;K$7:K$9;K$12:K$14;K$17:K$19;K$22:K$24;K$27:K$29;K$32:K$34},$N62))</f>
        <v/>
      </c>
      <c r="P62" s="78" t="str">
        <f t="shared" si="114"/>
        <v/>
      </c>
      <c r="Q62" s="84" t="str">
        <f t="shared" si="114"/>
        <v/>
      </c>
      <c r="R62" s="80" t="str">
        <f t="shared" si="12"/>
        <v/>
      </c>
      <c r="S62" s="81" t="str">
        <f t="shared" si="13"/>
        <v>kava1ys70jvnajkv88529ys6urjcyle3k2j9r24g6a7</v>
      </c>
      <c r="T62" s="81">
        <f t="shared" si="14"/>
        <v>101308674</v>
      </c>
      <c r="U62" s="81">
        <f t="shared" si="15"/>
        <v>0</v>
      </c>
      <c r="V62" s="2"/>
      <c r="W62" s="81" t="s">
        <v>263</v>
      </c>
      <c r="X62" s="85" t="str">
        <f t="shared" ref="X62:Z62" si="115">if(countifs({P$2:P$4;P$7:P$9;P$12:P$14;P$17:P$19;P$22:P$24;P$27:P$29;P$32:P$34},$W62)=0,"",countifs({P$2:P$4;P$7:P$9;P$12:P$14;P$17:P$19;P$22:P$24;P$27:P$29;P$32:P$34},$W62))</f>
        <v/>
      </c>
      <c r="Y62" s="86" t="str">
        <f t="shared" si="115"/>
        <v/>
      </c>
      <c r="Z62" s="87" t="str">
        <f t="shared" si="115"/>
        <v/>
      </c>
      <c r="AA62" s="92" t="str">
        <f t="shared" si="17"/>
        <v/>
      </c>
      <c r="AB62" s="81" t="str">
        <f t="shared" si="35"/>
        <v>kava1ys70jvnajkv88529ys6urjcyle3k2j9r24g6a7</v>
      </c>
      <c r="AC62" s="81">
        <f t="shared" si="18"/>
        <v>101308674</v>
      </c>
      <c r="AD62" s="81">
        <f t="shared" si="19"/>
        <v>0</v>
      </c>
      <c r="AE62" s="2"/>
      <c r="AF62" s="81" t="s">
        <v>263</v>
      </c>
      <c r="AG62" s="2" t="str">
        <f t="shared" ref="AG62:AI62" si="116">if(countifs({U$2:U$4;U$7:U$9;U$12:U$14;U$17:U$19;U$22:U$24;U$27:U$29;U$32:U$34},$AF62)=0,"",countifs({U$2:U$4;U$7:U$9;U$12:U$14;U$17:U$19;U$22:U$24;U$27:U$29;U$32:U$34},$AF62))</f>
        <v/>
      </c>
      <c r="AH62" s="2" t="str">
        <f t="shared" si="116"/>
        <v/>
      </c>
      <c r="AI62" s="2" t="str">
        <f t="shared" si="116"/>
        <v/>
      </c>
      <c r="AJ62" s="80" t="str">
        <f t="shared" si="21"/>
        <v/>
      </c>
      <c r="AK62" s="81" t="str">
        <f t="shared" si="22"/>
        <v>kava1ys70jvnajkv88529ys6urjcyle3k2j9r24g6a7</v>
      </c>
      <c r="AL62" s="81">
        <f t="shared" si="23"/>
        <v>101308674</v>
      </c>
      <c r="AM62" s="81">
        <f t="shared" si="24"/>
        <v>0</v>
      </c>
      <c r="AN62" s="127">
        <f t="shared" si="25"/>
        <v>0</v>
      </c>
      <c r="AO62" s="81" t="s">
        <v>263</v>
      </c>
      <c r="AP62" s="2" t="str">
        <f t="shared" ref="AP62:AR62" si="117">if(countifs({AP$2:AP$4;AP$7:AP$9;AP$12:AP$14;AP$17:AP$19;AP$22:AP$24;AP$27:AP$29;AP$32:AP$34},$AO62)=0,"",countifs({AP$2:AP$4;AP$7:AP$9;AP$12:AP$14;AP$17:AP$19;AP$22:AP$24;AP$27:AP$29;AP$32:AP$34},$AO62))</f>
        <v/>
      </c>
      <c r="AQ62" s="2" t="str">
        <f t="shared" si="117"/>
        <v/>
      </c>
      <c r="AR62" s="2" t="str">
        <f t="shared" si="117"/>
        <v/>
      </c>
      <c r="AS62" s="80" t="str">
        <f t="shared" si="27"/>
        <v/>
      </c>
      <c r="AT62" s="69" t="str">
        <f t="shared" si="28"/>
        <v>kava1ys70jvnajkv88529ys6urjcyle3k2j9r24g6a7</v>
      </c>
      <c r="AU62" s="69">
        <f t="shared" si="29"/>
        <v>101308674</v>
      </c>
      <c r="AV62" s="81">
        <f t="shared" si="30"/>
        <v>0</v>
      </c>
      <c r="AW62" s="127">
        <f t="shared" si="31"/>
        <v>0</v>
      </c>
    </row>
    <row r="63">
      <c r="A63" s="46"/>
      <c r="B63" s="102"/>
      <c r="C63" s="102"/>
      <c r="E63" s="38" t="s">
        <v>225</v>
      </c>
      <c r="F63" s="78" t="str">
        <f t="shared" ref="F63:H63" si="118">if(countifs({F$2:F$4;F$7:F$9;F$12:F$14;F$17:F$19;F$22:F$24;F$27:F$29;F$32:F$34},$E63)=0,,countifs({F$2:F$4;F$7:F$9;F$12:F$14;F$17:F$19;F$22:F$24;F$27:F$29;F$32:F$34},$E63))</f>
        <v/>
      </c>
      <c r="G63" s="78" t="str">
        <f t="shared" si="118"/>
        <v/>
      </c>
      <c r="H63" s="78" t="str">
        <f t="shared" si="118"/>
        <v/>
      </c>
      <c r="I63" s="89" t="str">
        <f t="shared" si="7"/>
        <v/>
      </c>
      <c r="J63" s="81" t="str">
        <f t="shared" si="8"/>
        <v>kava1ys70jvnajkv88529ys6urjcyle3k2j9r24g6a7</v>
      </c>
      <c r="K63" s="81">
        <f t="shared" si="9"/>
        <v>101555743</v>
      </c>
      <c r="L63" s="81">
        <f t="shared" si="10"/>
        <v>0</v>
      </c>
      <c r="N63" s="38" t="s">
        <v>225</v>
      </c>
      <c r="O63" s="83" t="str">
        <f t="shared" ref="O63:Q63" si="119">if(countifs({K$2:K$4;K$7:K$9;K$12:K$14;K$17:K$19;K$22:K$24;K$27:K$29;K$32:K$34},$N63)=0,"",countifs({K$2:K$4;K$7:K$9;K$12:K$14;K$17:K$19;K$22:K$24;K$27:K$29;K$32:K$34},$N63))</f>
        <v/>
      </c>
      <c r="P63" s="78" t="str">
        <f t="shared" si="119"/>
        <v/>
      </c>
      <c r="Q63" s="84" t="str">
        <f t="shared" si="119"/>
        <v/>
      </c>
      <c r="R63" s="80" t="str">
        <f t="shared" si="12"/>
        <v/>
      </c>
      <c r="S63" s="81" t="str">
        <f t="shared" si="13"/>
        <v>kava1ys70jvnajkv88529ys6urjcyle3k2j9r24g6a7</v>
      </c>
      <c r="T63" s="81">
        <f t="shared" si="14"/>
        <v>101555743</v>
      </c>
      <c r="U63" s="81">
        <f t="shared" si="15"/>
        <v>0</v>
      </c>
      <c r="V63" s="2"/>
      <c r="W63" s="38" t="s">
        <v>225</v>
      </c>
      <c r="X63" s="85" t="str">
        <f t="shared" ref="X63:Z63" si="120">if(countifs({P$2:P$4;P$7:P$9;P$12:P$14;P$17:P$19;P$22:P$24;P$27:P$29;P$32:P$34},$W63)=0,"",countifs({P$2:P$4;P$7:P$9;P$12:P$14;P$17:P$19;P$22:P$24;P$27:P$29;P$32:P$34},$W63))</f>
        <v/>
      </c>
      <c r="Y63" s="86" t="str">
        <f t="shared" si="120"/>
        <v/>
      </c>
      <c r="Z63" s="87" t="str">
        <f t="shared" si="120"/>
        <v/>
      </c>
      <c r="AA63" s="92" t="str">
        <f t="shared" si="17"/>
        <v/>
      </c>
      <c r="AB63" s="81" t="str">
        <f t="shared" si="35"/>
        <v>kava1ys70jvnajkv88529ys6urjcyle3k2j9r24g6a7</v>
      </c>
      <c r="AC63" s="81">
        <f t="shared" si="18"/>
        <v>101555743</v>
      </c>
      <c r="AD63" s="81">
        <f t="shared" si="19"/>
        <v>0</v>
      </c>
      <c r="AE63" s="2"/>
      <c r="AF63" s="38" t="s">
        <v>225</v>
      </c>
      <c r="AG63" s="2" t="str">
        <f t="shared" ref="AG63:AI63" si="121">if(countifs({U$2:U$4;U$7:U$9;U$12:U$14;U$17:U$19;U$22:U$24;U$27:U$29;U$32:U$34},$AF63)=0,"",countifs({U$2:U$4;U$7:U$9;U$12:U$14;U$17:U$19;U$22:U$24;U$27:U$29;U$32:U$34},$AF63))</f>
        <v/>
      </c>
      <c r="AH63" s="2" t="str">
        <f t="shared" si="121"/>
        <v/>
      </c>
      <c r="AI63" s="2" t="str">
        <f t="shared" si="121"/>
        <v/>
      </c>
      <c r="AJ63" s="80" t="str">
        <f t="shared" si="21"/>
        <v/>
      </c>
      <c r="AK63" s="81" t="str">
        <f t="shared" si="22"/>
        <v>kava1ys70jvnajkv88529ys6urjcyle3k2j9r24g6a7</v>
      </c>
      <c r="AL63" s="81">
        <f t="shared" si="23"/>
        <v>101555743</v>
      </c>
      <c r="AM63" s="81">
        <f t="shared" si="24"/>
        <v>0</v>
      </c>
      <c r="AN63" s="127">
        <f t="shared" si="25"/>
        <v>0</v>
      </c>
      <c r="AO63" s="38" t="s">
        <v>225</v>
      </c>
      <c r="AP63" s="2" t="str">
        <f t="shared" ref="AP63:AR63" si="122">if(countifs({AP$2:AP$4;AP$7:AP$9;AP$12:AP$14;AP$17:AP$19;AP$22:AP$24;AP$27:AP$29;AP$32:AP$34},$AO63)=0,"",countifs({AP$2:AP$4;AP$7:AP$9;AP$12:AP$14;AP$17:AP$19;AP$22:AP$24;AP$27:AP$29;AP$32:AP$34},$AO63))</f>
        <v/>
      </c>
      <c r="AQ63" s="2">
        <f t="shared" si="122"/>
        <v>1</v>
      </c>
      <c r="AR63" s="2">
        <f t="shared" si="122"/>
        <v>2</v>
      </c>
      <c r="AS63" s="80">
        <f t="shared" si="27"/>
        <v>1100</v>
      </c>
      <c r="AT63" s="69" t="str">
        <f t="shared" si="28"/>
        <v>kava1ys70jvnajkv88529ys6urjcyle3k2j9r24g6a7</v>
      </c>
      <c r="AU63" s="81">
        <f t="shared" ref="AU63:AU90" si="128">iferror(VLOOKUP($AF63,$A$2:$C1000,3,0),"아이디 입력 하셈")</f>
        <v>101555743</v>
      </c>
      <c r="AV63" s="81">
        <f t="shared" si="30"/>
        <v>0.3759398496</v>
      </c>
      <c r="AW63" s="127">
        <f t="shared" si="31"/>
        <v>0.3759398496</v>
      </c>
    </row>
    <row r="64">
      <c r="A64" s="46"/>
      <c r="B64" s="102"/>
      <c r="C64" s="102"/>
      <c r="E64" s="38" t="s">
        <v>239</v>
      </c>
      <c r="F64" s="78" t="str">
        <f t="shared" ref="F64:H64" si="123">if(countifs({F$2:F$4;F$7:F$9;F$12:F$14;F$17:F$19;F$22:F$24;F$27:F$29;F$32:F$34},$E64)=0,,countifs({F$2:F$4;F$7:F$9;F$12:F$14;F$17:F$19;F$22:F$24;F$27:F$29;F$32:F$34},$E64))</f>
        <v/>
      </c>
      <c r="G64" s="78" t="str">
        <f t="shared" si="123"/>
        <v/>
      </c>
      <c r="H64" s="78" t="str">
        <f t="shared" si="123"/>
        <v/>
      </c>
      <c r="I64" s="89" t="str">
        <f t="shared" si="7"/>
        <v/>
      </c>
      <c r="J64" s="81" t="str">
        <f t="shared" si="8"/>
        <v>kava1ycyuk3mpw3dls45z9jqqhtp8amspjwrgt8xvey</v>
      </c>
      <c r="K64" s="81" t="str">
        <f t="shared" si="9"/>
        <v/>
      </c>
      <c r="L64" s="81">
        <f t="shared" si="10"/>
        <v>0</v>
      </c>
      <c r="N64" s="38" t="s">
        <v>239</v>
      </c>
      <c r="O64" s="83" t="str">
        <f t="shared" ref="O64:Q64" si="124">if(countifs({K$2:K$4;K$7:K$9;K$12:K$14;K$17:K$19;K$22:K$24;K$27:K$29;K$32:K$34},$N64)=0,"",countifs({K$2:K$4;K$7:K$9;K$12:K$14;K$17:K$19;K$22:K$24;K$27:K$29;K$32:K$34},$N64))</f>
        <v/>
      </c>
      <c r="P64" s="78" t="str">
        <f t="shared" si="124"/>
        <v/>
      </c>
      <c r="Q64" s="84" t="str">
        <f t="shared" si="124"/>
        <v/>
      </c>
      <c r="R64" s="80" t="str">
        <f t="shared" si="12"/>
        <v/>
      </c>
      <c r="S64" s="81" t="str">
        <f t="shared" si="13"/>
        <v>kava1ycyuk3mpw3dls45z9jqqhtp8amspjwrgt8xvey</v>
      </c>
      <c r="T64" s="81" t="str">
        <f t="shared" si="14"/>
        <v/>
      </c>
      <c r="U64" s="81">
        <f t="shared" si="15"/>
        <v>0</v>
      </c>
      <c r="V64" s="2"/>
      <c r="W64" s="38" t="s">
        <v>239</v>
      </c>
      <c r="X64" s="85" t="str">
        <f t="shared" ref="X64:Z64" si="125">if(countifs({P$2:P$4;P$7:P$9;P$12:P$14;P$17:P$19;P$22:P$24;P$27:P$29;P$32:P$34},$W64)=0,"",countifs({P$2:P$4;P$7:P$9;P$12:P$14;P$17:P$19;P$22:P$24;P$27:P$29;P$32:P$34},$W64))</f>
        <v/>
      </c>
      <c r="Y64" s="86" t="str">
        <f t="shared" si="125"/>
        <v/>
      </c>
      <c r="Z64" s="87" t="str">
        <f t="shared" si="125"/>
        <v/>
      </c>
      <c r="AA64" s="92" t="str">
        <f t="shared" si="17"/>
        <v/>
      </c>
      <c r="AB64" s="81" t="str">
        <f t="shared" si="35"/>
        <v>kava1ycyuk3mpw3dls45z9jqqhtp8amspjwrgt8xvey</v>
      </c>
      <c r="AC64" s="81" t="str">
        <f t="shared" si="18"/>
        <v/>
      </c>
      <c r="AD64" s="81">
        <f t="shared" si="19"/>
        <v>0</v>
      </c>
      <c r="AE64" s="2"/>
      <c r="AF64" s="38" t="s">
        <v>239</v>
      </c>
      <c r="AG64" s="2" t="str">
        <f t="shared" ref="AG64:AI64" si="126">if(countifs({U$2:U$4;U$7:U$9;U$12:U$14;U$17:U$19;U$22:U$24;U$27:U$29;U$32:U$34},$AF64)=0,"",countifs({U$2:U$4;U$7:U$9;U$12:U$14;U$17:U$19;U$22:U$24;U$27:U$29;U$32:U$34},$AF64))</f>
        <v/>
      </c>
      <c r="AH64" s="2" t="str">
        <f t="shared" si="126"/>
        <v/>
      </c>
      <c r="AI64" s="2" t="str">
        <f t="shared" si="126"/>
        <v/>
      </c>
      <c r="AJ64" s="80" t="str">
        <f t="shared" si="21"/>
        <v/>
      </c>
      <c r="AK64" s="81" t="str">
        <f t="shared" si="22"/>
        <v>kava1ycyuk3mpw3dls45z9jqqhtp8amspjwrgt8xvey</v>
      </c>
      <c r="AL64" s="81" t="str">
        <f t="shared" si="23"/>
        <v/>
      </c>
      <c r="AM64" s="81">
        <f t="shared" si="24"/>
        <v>0</v>
      </c>
      <c r="AN64" s="127">
        <f t="shared" si="25"/>
        <v>0</v>
      </c>
      <c r="AO64" s="38" t="s">
        <v>239</v>
      </c>
      <c r="AP64" s="2" t="str">
        <f t="shared" ref="AP64:AR64" si="127">if(countifs({AP$2:AP$4;AP$7:AP$9;AP$12:AP$14;AP$17:AP$19;AP$22:AP$24;AP$27:AP$29;AP$32:AP$34},$AO64)=0,"",countifs({AP$2:AP$4;AP$7:AP$9;AP$12:AP$14;AP$17:AP$19;AP$22:AP$24;AP$27:AP$29;AP$32:AP$34},$AO64))</f>
        <v/>
      </c>
      <c r="AQ64" s="2" t="str">
        <f t="shared" si="127"/>
        <v/>
      </c>
      <c r="AR64" s="2" t="str">
        <f t="shared" si="127"/>
        <v/>
      </c>
      <c r="AS64" s="80" t="str">
        <f t="shared" si="27"/>
        <v/>
      </c>
      <c r="AT64" s="81" t="str">
        <f t="shared" ref="AT64:AT90" si="134">iferror(VLOOKUP($AF64,$A$2:$C1000,2,0),"아이디 입력 하셈")</f>
        <v>kava1ycyuk3mpw3dls45z9jqqhtp8amspjwrgt8xvey</v>
      </c>
      <c r="AU64" s="81" t="str">
        <f t="shared" si="128"/>
        <v/>
      </c>
      <c r="AV64" s="81">
        <f t="shared" si="30"/>
        <v>0</v>
      </c>
      <c r="AW64" s="127">
        <f t="shared" si="31"/>
        <v>0</v>
      </c>
    </row>
    <row r="65">
      <c r="A65" s="46"/>
      <c r="B65" s="102"/>
      <c r="C65" s="102"/>
      <c r="E65" s="38" t="s">
        <v>268</v>
      </c>
      <c r="F65" s="78" t="str">
        <f t="shared" ref="F65:H65" si="129">if(countifs({F$2:F$4;F$7:F$9;F$12:F$14;F$17:F$19;F$22:F$24;F$27:F$29;F$32:F$34},$E65)=0,,countifs({F$2:F$4;F$7:F$9;F$12:F$14;F$17:F$19;F$22:F$24;F$27:F$29;F$32:F$34},$E65))</f>
        <v/>
      </c>
      <c r="G65" s="78" t="str">
        <f t="shared" si="129"/>
        <v/>
      </c>
      <c r="H65" s="78" t="str">
        <f t="shared" si="129"/>
        <v/>
      </c>
      <c r="I65" s="89" t="str">
        <f t="shared" si="7"/>
        <v/>
      </c>
      <c r="J65" s="81" t="str">
        <f t="shared" si="8"/>
        <v>kava1ys70jvnajkv88529ys6urjcyle3k2j9r24g6a7</v>
      </c>
      <c r="K65" s="81">
        <f t="shared" si="9"/>
        <v>101122189</v>
      </c>
      <c r="L65" s="81">
        <f t="shared" si="10"/>
        <v>0</v>
      </c>
      <c r="N65" s="38" t="s">
        <v>268</v>
      </c>
      <c r="O65" s="83" t="str">
        <f t="shared" ref="O65:Q65" si="130">if(countifs({K$2:K$4;K$7:K$9;K$12:K$14;K$17:K$19;K$22:K$24;K$27:K$29;K$32:K$34},$N65)=0,"",countifs({K$2:K$4;K$7:K$9;K$12:K$14;K$17:K$19;K$22:K$24;K$27:K$29;K$32:K$34},$N65))</f>
        <v/>
      </c>
      <c r="P65" s="78" t="str">
        <f t="shared" si="130"/>
        <v/>
      </c>
      <c r="Q65" s="84" t="str">
        <f t="shared" si="130"/>
        <v/>
      </c>
      <c r="R65" s="80" t="str">
        <f t="shared" si="12"/>
        <v/>
      </c>
      <c r="S65" s="81" t="str">
        <f t="shared" si="13"/>
        <v>kava1ys70jvnajkv88529ys6urjcyle3k2j9r24g6a7</v>
      </c>
      <c r="T65" s="81">
        <f t="shared" si="14"/>
        <v>101122189</v>
      </c>
      <c r="U65" s="81">
        <f t="shared" si="15"/>
        <v>0</v>
      </c>
      <c r="V65" s="2"/>
      <c r="W65" s="38" t="s">
        <v>268</v>
      </c>
      <c r="X65" s="85" t="str">
        <f t="shared" ref="X65:Z65" si="131">if(countifs({P$2:P$4;P$7:P$9;P$12:P$14;P$17:P$19;P$22:P$24;P$27:P$29;P$32:P$34},$W65)=0,"",countifs({P$2:P$4;P$7:P$9;P$12:P$14;P$17:P$19;P$22:P$24;P$27:P$29;P$32:P$34},$W65))</f>
        <v/>
      </c>
      <c r="Y65" s="86" t="str">
        <f t="shared" si="131"/>
        <v/>
      </c>
      <c r="Z65" s="87" t="str">
        <f t="shared" si="131"/>
        <v/>
      </c>
      <c r="AA65" s="92" t="str">
        <f t="shared" si="17"/>
        <v/>
      </c>
      <c r="AB65" s="81" t="str">
        <f t="shared" si="35"/>
        <v>kava1ys70jvnajkv88529ys6urjcyle3k2j9r24g6a7</v>
      </c>
      <c r="AC65" s="81">
        <f t="shared" si="18"/>
        <v>101122189</v>
      </c>
      <c r="AD65" s="81">
        <f t="shared" si="19"/>
        <v>0</v>
      </c>
      <c r="AE65" s="2"/>
      <c r="AF65" s="38" t="s">
        <v>268</v>
      </c>
      <c r="AG65" s="2" t="str">
        <f t="shared" ref="AG65:AI65" si="132">if(countifs({U$2:U$4;U$7:U$9;U$12:U$14;U$17:U$19;U$22:U$24;U$27:U$29;U$32:U$34},$AF65)=0,"",countifs({U$2:U$4;U$7:U$9;U$12:U$14;U$17:U$19;U$22:U$24;U$27:U$29;U$32:U$34},$AF65))</f>
        <v/>
      </c>
      <c r="AH65" s="2" t="str">
        <f t="shared" si="132"/>
        <v/>
      </c>
      <c r="AI65" s="2" t="str">
        <f t="shared" si="132"/>
        <v/>
      </c>
      <c r="AJ65" s="80" t="str">
        <f t="shared" si="21"/>
        <v/>
      </c>
      <c r="AK65" s="81" t="str">
        <f t="shared" si="22"/>
        <v>kava1ys70jvnajkv88529ys6urjcyle3k2j9r24g6a7</v>
      </c>
      <c r="AL65" s="81">
        <f t="shared" si="23"/>
        <v>101122189</v>
      </c>
      <c r="AM65" s="81">
        <f t="shared" si="24"/>
        <v>0</v>
      </c>
      <c r="AN65" s="127">
        <f t="shared" si="25"/>
        <v>0</v>
      </c>
      <c r="AO65" s="38" t="s">
        <v>268</v>
      </c>
      <c r="AP65" s="2" t="str">
        <f t="shared" ref="AP65:AR65" si="133">if(countifs({AP$2:AP$4;AP$7:AP$9;AP$12:AP$14;AP$17:AP$19;AP$22:AP$24;AP$27:AP$29;AP$32:AP$34},$AO65)=0,"",countifs({AP$2:AP$4;AP$7:AP$9;AP$12:AP$14;AP$17:AP$19;AP$22:AP$24;AP$27:AP$29;AP$32:AP$34},$AO65))</f>
        <v/>
      </c>
      <c r="AQ65" s="2" t="str">
        <f t="shared" si="133"/>
        <v/>
      </c>
      <c r="AR65" s="2" t="str">
        <f t="shared" si="133"/>
        <v/>
      </c>
      <c r="AS65" s="80" t="str">
        <f t="shared" si="27"/>
        <v/>
      </c>
      <c r="AT65" s="81" t="str">
        <f t="shared" si="134"/>
        <v>kava1ys70jvnajkv88529ys6urjcyle3k2j9r24g6a7</v>
      </c>
      <c r="AU65" s="81">
        <f t="shared" si="128"/>
        <v>101122189</v>
      </c>
      <c r="AV65" s="81">
        <f t="shared" si="30"/>
        <v>0</v>
      </c>
      <c r="AW65" s="127">
        <f t="shared" si="31"/>
        <v>0</v>
      </c>
    </row>
    <row r="66">
      <c r="A66" s="46"/>
      <c r="B66" s="102"/>
      <c r="C66" s="102"/>
      <c r="E66" s="40" t="s">
        <v>269</v>
      </c>
      <c r="F66" s="78" t="str">
        <f t="shared" ref="F66:H66" si="135">if(countifs({F$2:F$4;F$7:F$9;F$12:F$14;F$17:F$19;F$22:F$24;F$27:F$29;F$32:F$34},$E66)=0,,countifs({F$2:F$4;F$7:F$9;F$12:F$14;F$17:F$19;F$22:F$24;F$27:F$29;F$32:F$34},$E66))</f>
        <v/>
      </c>
      <c r="G66" s="78" t="str">
        <f t="shared" si="135"/>
        <v/>
      </c>
      <c r="H66" s="78" t="str">
        <f t="shared" si="135"/>
        <v/>
      </c>
      <c r="I66" s="89" t="str">
        <f t="shared" si="7"/>
        <v/>
      </c>
      <c r="J66" s="81" t="str">
        <f t="shared" si="8"/>
        <v>kava1ys70jvnajkv88529ys6urjcyle3k2j9r24g6a7</v>
      </c>
      <c r="K66" s="81">
        <f t="shared" si="9"/>
        <v>100665012</v>
      </c>
      <c r="L66" s="81">
        <f t="shared" si="10"/>
        <v>0</v>
      </c>
      <c r="N66" s="40" t="s">
        <v>269</v>
      </c>
      <c r="O66" s="83" t="str">
        <f t="shared" ref="O66:Q66" si="136">if(countifs({K$2:K$4;K$7:K$9;K$12:K$14;K$17:K$19;K$22:K$24;K$27:K$29;K$32:K$34},$N66)=0,"",countifs({K$2:K$4;K$7:K$9;K$12:K$14;K$17:K$19;K$22:K$24;K$27:K$29;K$32:K$34},$N66))</f>
        <v/>
      </c>
      <c r="P66" s="78" t="str">
        <f t="shared" si="136"/>
        <v/>
      </c>
      <c r="Q66" s="84" t="str">
        <f t="shared" si="136"/>
        <v/>
      </c>
      <c r="R66" s="80" t="str">
        <f t="shared" si="12"/>
        <v/>
      </c>
      <c r="S66" s="81" t="str">
        <f t="shared" si="13"/>
        <v>kava1ys70jvnajkv88529ys6urjcyle3k2j9r24g6a7</v>
      </c>
      <c r="T66" s="81">
        <f t="shared" si="14"/>
        <v>100665012</v>
      </c>
      <c r="U66" s="81">
        <f t="shared" si="15"/>
        <v>0</v>
      </c>
      <c r="V66" s="2"/>
      <c r="W66" s="40" t="s">
        <v>269</v>
      </c>
      <c r="X66" s="85" t="str">
        <f t="shared" ref="X66:Z66" si="137">if(countifs({P$2:P$4;P$7:P$9;P$12:P$14;P$17:P$19;P$22:P$24;P$27:P$29;P$32:P$34},$W66)=0,"",countifs({P$2:P$4;P$7:P$9;P$12:P$14;P$17:P$19;P$22:P$24;P$27:P$29;P$32:P$34},$W66))</f>
        <v/>
      </c>
      <c r="Y66" s="86" t="str">
        <f t="shared" si="137"/>
        <v/>
      </c>
      <c r="Z66" s="87" t="str">
        <f t="shared" si="137"/>
        <v/>
      </c>
      <c r="AA66" s="92" t="str">
        <f t="shared" si="17"/>
        <v/>
      </c>
      <c r="AB66" s="81" t="str">
        <f t="shared" si="35"/>
        <v>kava1ys70jvnajkv88529ys6urjcyle3k2j9r24g6a7</v>
      </c>
      <c r="AC66" s="81">
        <f t="shared" si="18"/>
        <v>100665012</v>
      </c>
      <c r="AD66" s="81">
        <f t="shared" si="19"/>
        <v>0</v>
      </c>
      <c r="AE66" s="2"/>
      <c r="AF66" s="40" t="s">
        <v>269</v>
      </c>
      <c r="AG66" s="2" t="str">
        <f t="shared" ref="AG66:AI66" si="138">if(countifs({U$2:U$4;U$7:U$9;U$12:U$14;U$17:U$19;U$22:U$24;U$27:U$29;U$32:U$34},$AF66)=0,"",countifs({U$2:U$4;U$7:U$9;U$12:U$14;U$17:U$19;U$22:U$24;U$27:U$29;U$32:U$34},$AF66))</f>
        <v/>
      </c>
      <c r="AH66" s="2" t="str">
        <f t="shared" si="138"/>
        <v/>
      </c>
      <c r="AI66" s="2" t="str">
        <f t="shared" si="138"/>
        <v/>
      </c>
      <c r="AJ66" s="80" t="str">
        <f t="shared" si="21"/>
        <v/>
      </c>
      <c r="AK66" s="81" t="str">
        <f t="shared" si="22"/>
        <v>kava1ys70jvnajkv88529ys6urjcyle3k2j9r24g6a7</v>
      </c>
      <c r="AL66" s="81">
        <f t="shared" si="23"/>
        <v>100665012</v>
      </c>
      <c r="AM66" s="81">
        <f t="shared" si="24"/>
        <v>0</v>
      </c>
      <c r="AN66" s="127">
        <f t="shared" si="25"/>
        <v>0</v>
      </c>
      <c r="AO66" s="40" t="s">
        <v>269</v>
      </c>
      <c r="AP66" s="2" t="str">
        <f t="shared" ref="AP66:AR66" si="139">if(countifs({AP$2:AP$4;AP$7:AP$9;AP$12:AP$14;AP$17:AP$19;AP$22:AP$24;AP$27:AP$29;AP$32:AP$34},$AO66)=0,"",countifs({AP$2:AP$4;AP$7:AP$9;AP$12:AP$14;AP$17:AP$19;AP$22:AP$24;AP$27:AP$29;AP$32:AP$34},$AO66))</f>
        <v/>
      </c>
      <c r="AQ66" s="2" t="str">
        <f t="shared" si="139"/>
        <v/>
      </c>
      <c r="AR66" s="2" t="str">
        <f t="shared" si="139"/>
        <v/>
      </c>
      <c r="AS66" s="80" t="str">
        <f t="shared" si="27"/>
        <v/>
      </c>
      <c r="AT66" s="81" t="str">
        <f t="shared" si="134"/>
        <v>kava1ys70jvnajkv88529ys6urjcyle3k2j9r24g6a7</v>
      </c>
      <c r="AU66" s="81">
        <f t="shared" si="128"/>
        <v>100665012</v>
      </c>
      <c r="AV66" s="81">
        <f t="shared" si="30"/>
        <v>0</v>
      </c>
      <c r="AW66" s="127">
        <f t="shared" si="31"/>
        <v>0</v>
      </c>
    </row>
    <row r="67">
      <c r="A67" s="46"/>
      <c r="B67" s="102"/>
      <c r="C67" s="102"/>
      <c r="E67" s="42" t="s">
        <v>272</v>
      </c>
      <c r="F67" s="78" t="str">
        <f t="shared" ref="F67:H67" si="140">if(countifs({F$2:F$4;F$7:F$9;F$12:F$14;F$17:F$19;F$22:F$24;F$27:F$29;F$32:F$34},$E67)=0,,countifs({F$2:F$4;F$7:F$9;F$12:F$14;F$17:F$19;F$22:F$24;F$27:F$29;F$32:F$34},$E67))</f>
        <v/>
      </c>
      <c r="G67" s="78" t="str">
        <f t="shared" si="140"/>
        <v/>
      </c>
      <c r="H67" s="78" t="str">
        <f t="shared" si="140"/>
        <v/>
      </c>
      <c r="I67" s="89" t="str">
        <f t="shared" si="7"/>
        <v/>
      </c>
      <c r="J67" s="81" t="str">
        <f t="shared" si="8"/>
        <v>kava1ys70jvnajkv88529ys6urjcyle3k2j9r24g6a7</v>
      </c>
      <c r="K67" s="81">
        <f t="shared" si="9"/>
        <v>100668771</v>
      </c>
      <c r="L67" s="81">
        <f t="shared" si="10"/>
        <v>0</v>
      </c>
      <c r="N67" s="42" t="s">
        <v>272</v>
      </c>
      <c r="O67" s="35" t="str">
        <f t="shared" ref="O67:Q67" si="141">if(countifs({K$2:K$4;K$7:K$9;K$12:K$14;K$17:K$19;K$22:K$24;K$27:K$29;K$32:K$34},$N67)=0,"",countifs({K$2:K$4;K$7:K$9;K$12:K$14;K$17:K$19;K$22:K$24;K$27:K$29;K$32:K$34},$N67))</f>
        <v/>
      </c>
      <c r="P67" s="2" t="str">
        <f t="shared" si="141"/>
        <v/>
      </c>
      <c r="Q67" s="79" t="str">
        <f t="shared" si="141"/>
        <v/>
      </c>
      <c r="R67" s="80" t="str">
        <f t="shared" si="12"/>
        <v/>
      </c>
      <c r="S67" s="81" t="str">
        <f t="shared" si="13"/>
        <v>kava1ys70jvnajkv88529ys6urjcyle3k2j9r24g6a7</v>
      </c>
      <c r="T67" s="81">
        <f t="shared" si="14"/>
        <v>100668771</v>
      </c>
      <c r="U67" s="81">
        <f t="shared" si="15"/>
        <v>0</v>
      </c>
      <c r="V67" s="2"/>
      <c r="W67" s="42" t="s">
        <v>272</v>
      </c>
      <c r="X67" s="85" t="str">
        <f t="shared" ref="X67:Z67" si="142">if(countifs({P$2:P$4;P$7:P$9;P$12:P$14;P$17:P$19;P$22:P$24;P$27:P$29;P$32:P$34},$W67)=0,"",countifs({P$2:P$4;P$7:P$9;P$12:P$14;P$17:P$19;P$22:P$24;P$27:P$29;P$32:P$34},$W67))</f>
        <v/>
      </c>
      <c r="Y67" s="86" t="str">
        <f t="shared" si="142"/>
        <v/>
      </c>
      <c r="Z67" s="87" t="str">
        <f t="shared" si="142"/>
        <v/>
      </c>
      <c r="AA67" s="92" t="str">
        <f t="shared" si="17"/>
        <v/>
      </c>
      <c r="AB67" s="81" t="str">
        <f t="shared" si="35"/>
        <v>kava1ys70jvnajkv88529ys6urjcyle3k2j9r24g6a7</v>
      </c>
      <c r="AC67" s="81">
        <f t="shared" si="18"/>
        <v>100668771</v>
      </c>
      <c r="AD67" s="81">
        <f t="shared" si="19"/>
        <v>0</v>
      </c>
      <c r="AE67" s="2"/>
      <c r="AF67" s="42" t="s">
        <v>272</v>
      </c>
      <c r="AG67" s="2" t="str">
        <f t="shared" ref="AG67:AI67" si="143">if(countifs({U$2:U$4;U$7:U$9;U$12:U$14;U$17:U$19;U$22:U$24;U$27:U$29;U$32:U$34},$AF67)=0,"",countifs({U$2:U$4;U$7:U$9;U$12:U$14;U$17:U$19;U$22:U$24;U$27:U$29;U$32:U$34},$AF67))</f>
        <v/>
      </c>
      <c r="AH67" s="2" t="str">
        <f t="shared" si="143"/>
        <v/>
      </c>
      <c r="AI67" s="2" t="str">
        <f t="shared" si="143"/>
        <v/>
      </c>
      <c r="AJ67" s="80" t="str">
        <f t="shared" si="21"/>
        <v/>
      </c>
      <c r="AK67" s="81" t="str">
        <f t="shared" si="22"/>
        <v>kava1ys70jvnajkv88529ys6urjcyle3k2j9r24g6a7</v>
      </c>
      <c r="AL67" s="81">
        <f t="shared" si="23"/>
        <v>100668771</v>
      </c>
      <c r="AM67" s="81">
        <f t="shared" si="24"/>
        <v>0</v>
      </c>
      <c r="AN67" s="127">
        <f t="shared" si="25"/>
        <v>0</v>
      </c>
      <c r="AO67" s="42" t="s">
        <v>272</v>
      </c>
      <c r="AP67" s="2" t="str">
        <f t="shared" ref="AP67:AR67" si="144">if(countifs({AP$2:AP$4;AP$7:AP$9;AP$12:AP$14;AP$17:AP$19;AP$22:AP$24;AP$27:AP$29;AP$32:AP$34},$AO67)=0,"",countifs({AP$2:AP$4;AP$7:AP$9;AP$12:AP$14;AP$17:AP$19;AP$22:AP$24;AP$27:AP$29;AP$32:AP$34},$AO67))</f>
        <v/>
      </c>
      <c r="AQ67" s="2" t="str">
        <f t="shared" si="144"/>
        <v/>
      </c>
      <c r="AR67" s="2" t="str">
        <f t="shared" si="144"/>
        <v/>
      </c>
      <c r="AS67" s="80" t="str">
        <f t="shared" si="27"/>
        <v/>
      </c>
      <c r="AT67" s="81" t="str">
        <f t="shared" si="134"/>
        <v>kava1ys70jvnajkv88529ys6urjcyle3k2j9r24g6a7</v>
      </c>
      <c r="AU67" s="81">
        <f t="shared" si="128"/>
        <v>100668771</v>
      </c>
      <c r="AV67" s="81">
        <f t="shared" si="30"/>
        <v>0</v>
      </c>
      <c r="AW67" s="127">
        <f t="shared" si="31"/>
        <v>0</v>
      </c>
    </row>
    <row r="68">
      <c r="A68" s="46"/>
      <c r="B68" s="102"/>
      <c r="C68" s="102"/>
      <c r="E68" s="42" t="s">
        <v>273</v>
      </c>
      <c r="F68" s="78" t="str">
        <f t="shared" ref="F68:H68" si="145">if(countifs({F$2:F$4;F$7:F$9;F$12:F$14;F$17:F$19;F$22:F$24;F$27:F$29;F$32:F$34},$E68)=0,,countifs({F$2:F$4;F$7:F$9;F$12:F$14;F$17:F$19;F$22:F$24;F$27:F$29;F$32:F$34},$E68))</f>
        <v/>
      </c>
      <c r="G68" s="78" t="str">
        <f t="shared" si="145"/>
        <v/>
      </c>
      <c r="H68" s="78" t="str">
        <f t="shared" si="145"/>
        <v/>
      </c>
      <c r="I68" s="89" t="str">
        <f t="shared" si="7"/>
        <v/>
      </c>
      <c r="J68" s="81" t="str">
        <f t="shared" si="8"/>
        <v>kava1ys70jvnajkv88529ys6urjcyle3k2j9r24g6a7</v>
      </c>
      <c r="K68" s="81">
        <f t="shared" si="9"/>
        <v>101680389</v>
      </c>
      <c r="L68" s="81">
        <f t="shared" si="10"/>
        <v>0</v>
      </c>
      <c r="N68" s="42" t="s">
        <v>273</v>
      </c>
      <c r="O68" s="35" t="str">
        <f t="shared" ref="O68:Q68" si="146">if(countifs({K$2:K$4;K$7:K$9;K$12:K$14;K$17:K$19;K$22:K$24;K$27:K$29;K$32:K$34},$N68)=0,"",countifs({K$2:K$4;K$7:K$9;K$12:K$14;K$17:K$19;K$22:K$24;K$27:K$29;K$32:K$34},$N68))</f>
        <v/>
      </c>
      <c r="P68" s="2" t="str">
        <f t="shared" si="146"/>
        <v/>
      </c>
      <c r="Q68" s="79" t="str">
        <f t="shared" si="146"/>
        <v/>
      </c>
      <c r="R68" s="80" t="str">
        <f t="shared" si="12"/>
        <v/>
      </c>
      <c r="S68" s="81" t="str">
        <f t="shared" si="13"/>
        <v>kava1ys70jvnajkv88529ys6urjcyle3k2j9r24g6a7</v>
      </c>
      <c r="T68" s="81">
        <f t="shared" si="14"/>
        <v>101680389</v>
      </c>
      <c r="U68" s="81">
        <f t="shared" si="15"/>
        <v>0</v>
      </c>
      <c r="V68" s="2"/>
      <c r="W68" s="42" t="s">
        <v>273</v>
      </c>
      <c r="X68" s="85" t="str">
        <f t="shared" ref="X68:Z68" si="147">if(countifs({P$2:P$4;P$7:P$9;P$12:P$14;P$17:P$19;P$22:P$24;P$27:P$29;P$32:P$34},$W68)=0,"",countifs({P$2:P$4;P$7:P$9;P$12:P$14;P$17:P$19;P$22:P$24;P$27:P$29;P$32:P$34},$W68))</f>
        <v/>
      </c>
      <c r="Y68" s="86" t="str">
        <f t="shared" si="147"/>
        <v/>
      </c>
      <c r="Z68" s="87" t="str">
        <f t="shared" si="147"/>
        <v/>
      </c>
      <c r="AA68" s="92" t="str">
        <f t="shared" si="17"/>
        <v/>
      </c>
      <c r="AB68" s="81" t="str">
        <f t="shared" si="35"/>
        <v>kava1ys70jvnajkv88529ys6urjcyle3k2j9r24g6a7</v>
      </c>
      <c r="AC68" s="81">
        <f t="shared" si="18"/>
        <v>101680389</v>
      </c>
      <c r="AD68" s="81">
        <f t="shared" si="19"/>
        <v>0</v>
      </c>
      <c r="AE68" s="2"/>
      <c r="AF68" s="42" t="s">
        <v>273</v>
      </c>
      <c r="AG68" s="2" t="str">
        <f t="shared" ref="AG68:AI68" si="148">if(countifs({U$2:U$4;U$7:U$9;U$12:U$14;U$17:U$19;U$22:U$24;U$27:U$29;U$32:U$34},$AF68)=0,"",countifs({U$2:U$4;U$7:U$9;U$12:U$14;U$17:U$19;U$22:U$24;U$27:U$29;U$32:U$34},$AF68))</f>
        <v/>
      </c>
      <c r="AH68" s="2" t="str">
        <f t="shared" si="148"/>
        <v/>
      </c>
      <c r="AI68" s="2" t="str">
        <f t="shared" si="148"/>
        <v/>
      </c>
      <c r="AJ68" s="80" t="str">
        <f t="shared" si="21"/>
        <v/>
      </c>
      <c r="AK68" s="81" t="str">
        <f t="shared" si="22"/>
        <v>kava1ys70jvnajkv88529ys6urjcyle3k2j9r24g6a7</v>
      </c>
      <c r="AL68" s="81">
        <f t="shared" si="23"/>
        <v>101680389</v>
      </c>
      <c r="AM68" s="81">
        <f t="shared" si="24"/>
        <v>0</v>
      </c>
      <c r="AN68" s="127">
        <f t="shared" si="25"/>
        <v>0</v>
      </c>
      <c r="AO68" s="42" t="s">
        <v>273</v>
      </c>
      <c r="AP68" s="2" t="str">
        <f t="shared" ref="AP68:AR68" si="149">if(countifs({AP$2:AP$4;AP$7:AP$9;AP$12:AP$14;AP$17:AP$19;AP$22:AP$24;AP$27:AP$29;AP$32:AP$34},$AO68)=0,"",countifs({AP$2:AP$4;AP$7:AP$9;AP$12:AP$14;AP$17:AP$19;AP$22:AP$24;AP$27:AP$29;AP$32:AP$34},$AO68))</f>
        <v/>
      </c>
      <c r="AQ68" s="2" t="str">
        <f t="shared" si="149"/>
        <v/>
      </c>
      <c r="AR68" s="2" t="str">
        <f t="shared" si="149"/>
        <v/>
      </c>
      <c r="AS68" s="80" t="str">
        <f t="shared" si="27"/>
        <v/>
      </c>
      <c r="AT68" s="81" t="str">
        <f t="shared" si="134"/>
        <v>kava1ys70jvnajkv88529ys6urjcyle3k2j9r24g6a7</v>
      </c>
      <c r="AU68" s="81">
        <f t="shared" si="128"/>
        <v>101680389</v>
      </c>
      <c r="AV68" s="81">
        <f t="shared" si="30"/>
        <v>0</v>
      </c>
      <c r="AW68" s="127">
        <f t="shared" si="31"/>
        <v>0</v>
      </c>
    </row>
    <row r="69">
      <c r="A69" s="46"/>
      <c r="B69" s="102"/>
      <c r="C69" s="102"/>
      <c r="E69" s="42" t="s">
        <v>274</v>
      </c>
      <c r="F69" s="78" t="str">
        <f t="shared" ref="F69:H69" si="150">if(countifs({F$2:F$4;F$7:F$9;F$12:F$14;F$17:F$19;F$22:F$24;F$27:F$29;F$32:F$34},$E69)=0,,countifs({F$2:F$4;F$7:F$9;F$12:F$14;F$17:F$19;F$22:F$24;F$27:F$29;F$32:F$34},$E69))</f>
        <v/>
      </c>
      <c r="G69" s="78" t="str">
        <f t="shared" si="150"/>
        <v/>
      </c>
      <c r="H69" s="78" t="str">
        <f t="shared" si="150"/>
        <v/>
      </c>
      <c r="I69" s="89" t="str">
        <f t="shared" si="7"/>
        <v/>
      </c>
      <c r="J69" s="81" t="str">
        <f t="shared" si="8"/>
        <v>kava1lvf7qphsmxh8v50r0y58eg7fezd0zhkphj695k</v>
      </c>
      <c r="K69" s="81">
        <f t="shared" si="9"/>
        <v>914580464</v>
      </c>
      <c r="L69" s="81">
        <f t="shared" si="10"/>
        <v>0</v>
      </c>
      <c r="N69" s="42" t="s">
        <v>274</v>
      </c>
      <c r="O69" s="35" t="str">
        <f t="shared" ref="O69:Q69" si="151">if(countifs({K$2:K$4;K$7:K$9;K$12:K$14;K$17:K$19;K$22:K$24;K$27:K$29;K$32:K$34},$N69)=0,"",countifs({K$2:K$4;K$7:K$9;K$12:K$14;K$17:K$19;K$22:K$24;K$27:K$29;K$32:K$34},$N69))</f>
        <v/>
      </c>
      <c r="P69" s="2" t="str">
        <f t="shared" si="151"/>
        <v/>
      </c>
      <c r="Q69" s="79" t="str">
        <f t="shared" si="151"/>
        <v/>
      </c>
      <c r="R69" s="80" t="str">
        <f t="shared" si="12"/>
        <v/>
      </c>
      <c r="S69" s="81" t="str">
        <f t="shared" si="13"/>
        <v>kava1lvf7qphsmxh8v50r0y58eg7fezd0zhkphj695k</v>
      </c>
      <c r="T69" s="81">
        <f t="shared" si="14"/>
        <v>914580464</v>
      </c>
      <c r="U69" s="81">
        <f t="shared" si="15"/>
        <v>0</v>
      </c>
      <c r="V69" s="2"/>
      <c r="W69" s="42" t="s">
        <v>274</v>
      </c>
      <c r="X69" s="85" t="str">
        <f t="shared" ref="X69:Z69" si="152">if(countifs({P$2:P$4;P$7:P$9;P$12:P$14;P$17:P$19;P$22:P$24;P$27:P$29;P$32:P$34},$W69)=0,"",countifs({P$2:P$4;P$7:P$9;P$12:P$14;P$17:P$19;P$22:P$24;P$27:P$29;P$32:P$34},$W69))</f>
        <v/>
      </c>
      <c r="Y69" s="86" t="str">
        <f t="shared" si="152"/>
        <v/>
      </c>
      <c r="Z69" s="87" t="str">
        <f t="shared" si="152"/>
        <v/>
      </c>
      <c r="AA69" s="92" t="str">
        <f t="shared" si="17"/>
        <v/>
      </c>
      <c r="AB69" s="81" t="str">
        <f t="shared" si="35"/>
        <v>kava1lvf7qphsmxh8v50r0y58eg7fezd0zhkphj695k</v>
      </c>
      <c r="AC69" s="81">
        <f t="shared" si="18"/>
        <v>914580464</v>
      </c>
      <c r="AD69" s="81">
        <f t="shared" si="19"/>
        <v>0</v>
      </c>
      <c r="AE69" s="2"/>
      <c r="AF69" s="42" t="s">
        <v>274</v>
      </c>
      <c r="AG69" s="2" t="str">
        <f t="shared" ref="AG69:AI69" si="153">if(countifs({U$2:U$4;U$7:U$9;U$12:U$14;U$17:U$19;U$22:U$24;U$27:U$29;U$32:U$34},$AF69)=0,"",countifs({U$2:U$4;U$7:U$9;U$12:U$14;U$17:U$19;U$22:U$24;U$27:U$29;U$32:U$34},$AF69))</f>
        <v/>
      </c>
      <c r="AH69" s="2" t="str">
        <f t="shared" si="153"/>
        <v/>
      </c>
      <c r="AI69" s="2" t="str">
        <f t="shared" si="153"/>
        <v/>
      </c>
      <c r="AJ69" s="80" t="str">
        <f t="shared" si="21"/>
        <v/>
      </c>
      <c r="AK69" s="81" t="str">
        <f t="shared" si="22"/>
        <v>kava1lvf7qphsmxh8v50r0y58eg7fezd0zhkphj695k</v>
      </c>
      <c r="AL69" s="81">
        <f t="shared" si="23"/>
        <v>914580464</v>
      </c>
      <c r="AM69" s="81">
        <f t="shared" si="24"/>
        <v>0</v>
      </c>
      <c r="AN69" s="127">
        <f t="shared" si="25"/>
        <v>0</v>
      </c>
      <c r="AO69" s="42" t="s">
        <v>274</v>
      </c>
      <c r="AP69" s="2" t="str">
        <f t="shared" ref="AP69:AR69" si="154">if(countifs({AP$2:AP$4;AP$7:AP$9;AP$12:AP$14;AP$17:AP$19;AP$22:AP$24;AP$27:AP$29;AP$32:AP$34},$AO69)=0,"",countifs({AP$2:AP$4;AP$7:AP$9;AP$12:AP$14;AP$17:AP$19;AP$22:AP$24;AP$27:AP$29;AP$32:AP$34},$AO69))</f>
        <v/>
      </c>
      <c r="AQ69" s="2" t="str">
        <f t="shared" si="154"/>
        <v/>
      </c>
      <c r="AR69" s="2" t="str">
        <f t="shared" si="154"/>
        <v/>
      </c>
      <c r="AS69" s="80" t="str">
        <f t="shared" si="27"/>
        <v/>
      </c>
      <c r="AT69" s="81" t="str">
        <f t="shared" si="134"/>
        <v>kava1lvf7qphsmxh8v50r0y58eg7fezd0zhkphj695k</v>
      </c>
      <c r="AU69" s="81">
        <f t="shared" si="128"/>
        <v>914580464</v>
      </c>
      <c r="AV69" s="81">
        <f t="shared" si="30"/>
        <v>0</v>
      </c>
      <c r="AW69" s="127">
        <f t="shared" si="31"/>
        <v>0</v>
      </c>
    </row>
    <row r="70">
      <c r="A70" s="46"/>
      <c r="B70" s="102"/>
      <c r="C70" s="102"/>
      <c r="E70" s="42" t="s">
        <v>227</v>
      </c>
      <c r="F70" s="78" t="str">
        <f t="shared" ref="F70:H70" si="155">if(countifs({F$2:F$4;F$7:F$9;F$12:F$14;F$17:F$19;F$22:F$24;F$27:F$29;F$32:F$34},$E70)=0,,countifs({F$2:F$4;F$7:F$9;F$12:F$14;F$17:F$19;F$22:F$24;F$27:F$29;F$32:F$34},$E70))</f>
        <v/>
      </c>
      <c r="G70" s="78" t="str">
        <f t="shared" si="155"/>
        <v/>
      </c>
      <c r="H70" s="78" t="str">
        <f t="shared" si="155"/>
        <v/>
      </c>
      <c r="I70" s="89" t="str">
        <f t="shared" si="7"/>
        <v/>
      </c>
      <c r="J70" s="81" t="str">
        <f t="shared" si="8"/>
        <v>kava1hd4jgvyr2lud25zv88se3qk943k4sv2upnlr6r</v>
      </c>
      <c r="K70" s="81">
        <f t="shared" si="9"/>
        <v>1302425754</v>
      </c>
      <c r="L70" s="81">
        <f t="shared" si="10"/>
        <v>0</v>
      </c>
      <c r="N70" s="42" t="s">
        <v>227</v>
      </c>
      <c r="O70" s="35" t="str">
        <f t="shared" ref="O70:Q70" si="156">if(countifs({K$2:K$4;K$7:K$9;K$12:K$14;K$17:K$19;K$22:K$24;K$27:K$29;K$32:K$34},$N70)=0,"",countifs({K$2:K$4;K$7:K$9;K$12:K$14;K$17:K$19;K$22:K$24;K$27:K$29;K$32:K$34},$N70))</f>
        <v/>
      </c>
      <c r="P70" s="2" t="str">
        <f t="shared" si="156"/>
        <v/>
      </c>
      <c r="Q70" s="79" t="str">
        <f t="shared" si="156"/>
        <v/>
      </c>
      <c r="R70" s="80" t="str">
        <f t="shared" si="12"/>
        <v/>
      </c>
      <c r="S70" s="81" t="str">
        <f t="shared" si="13"/>
        <v>kava1hd4jgvyr2lud25zv88se3qk943k4sv2upnlr6r</v>
      </c>
      <c r="T70" s="81">
        <f t="shared" si="14"/>
        <v>1302425754</v>
      </c>
      <c r="U70" s="81">
        <f t="shared" si="15"/>
        <v>0</v>
      </c>
      <c r="V70" s="2"/>
      <c r="W70" s="42" t="s">
        <v>227</v>
      </c>
      <c r="X70" s="85" t="str">
        <f t="shared" ref="X70:Z70" si="157">if(countifs({P$2:P$4;P$7:P$9;P$12:P$14;P$17:P$19;P$22:P$24;P$27:P$29;P$32:P$34},$W70)=0,"",countifs({P$2:P$4;P$7:P$9;P$12:P$14;P$17:P$19;P$22:P$24;P$27:P$29;P$32:P$34},$W70))</f>
        <v/>
      </c>
      <c r="Y70" s="86" t="str">
        <f t="shared" si="157"/>
        <v/>
      </c>
      <c r="Z70" s="87" t="str">
        <f t="shared" si="157"/>
        <v/>
      </c>
      <c r="AA70" s="92" t="str">
        <f t="shared" si="17"/>
        <v/>
      </c>
      <c r="AB70" s="81" t="str">
        <f t="shared" si="35"/>
        <v>kava1hd4jgvyr2lud25zv88se3qk943k4sv2upnlr6r</v>
      </c>
      <c r="AC70" s="81">
        <f t="shared" si="18"/>
        <v>1302425754</v>
      </c>
      <c r="AD70" s="81">
        <f t="shared" si="19"/>
        <v>0</v>
      </c>
      <c r="AE70" s="2"/>
      <c r="AF70" s="42" t="s">
        <v>227</v>
      </c>
      <c r="AG70" s="2" t="str">
        <f t="shared" ref="AG70:AI70" si="158">if(countifs({U$2:U$4;U$7:U$9;U$12:U$14;U$17:U$19;U$22:U$24;U$27:U$29;U$32:U$34},$AF70)=0,"",countifs({U$2:U$4;U$7:U$9;U$12:U$14;U$17:U$19;U$22:U$24;U$27:U$29;U$32:U$34},$AF70))</f>
        <v/>
      </c>
      <c r="AH70" s="2" t="str">
        <f t="shared" si="158"/>
        <v/>
      </c>
      <c r="AI70" s="2" t="str">
        <f t="shared" si="158"/>
        <v/>
      </c>
      <c r="AJ70" s="80" t="str">
        <f t="shared" si="21"/>
        <v/>
      </c>
      <c r="AK70" s="81" t="str">
        <f t="shared" si="22"/>
        <v>kava1hd4jgvyr2lud25zv88se3qk943k4sv2upnlr6r</v>
      </c>
      <c r="AL70" s="81">
        <f t="shared" si="23"/>
        <v>1302425754</v>
      </c>
      <c r="AM70" s="81">
        <f t="shared" si="24"/>
        <v>0</v>
      </c>
      <c r="AN70" s="127">
        <f t="shared" si="25"/>
        <v>0</v>
      </c>
      <c r="AO70" s="42" t="s">
        <v>227</v>
      </c>
      <c r="AP70" s="2" t="str">
        <f t="shared" ref="AP70:AR70" si="159">if(countifs({AP$2:AP$4;AP$7:AP$9;AP$12:AP$14;AP$17:AP$19;AP$22:AP$24;AP$27:AP$29;AP$32:AP$34},$AO70)=0,"",countifs({AP$2:AP$4;AP$7:AP$9;AP$12:AP$14;AP$17:AP$19;AP$22:AP$24;AP$27:AP$29;AP$32:AP$34},$AO70))</f>
        <v/>
      </c>
      <c r="AQ70" s="2">
        <f t="shared" si="159"/>
        <v>1</v>
      </c>
      <c r="AR70" s="2">
        <f t="shared" si="159"/>
        <v>1</v>
      </c>
      <c r="AS70" s="80">
        <f t="shared" si="27"/>
        <v>800</v>
      </c>
      <c r="AT70" s="81" t="str">
        <f t="shared" si="134"/>
        <v>kava1hd4jgvyr2lud25zv88se3qk943k4sv2upnlr6r</v>
      </c>
      <c r="AU70" s="81">
        <f t="shared" si="128"/>
        <v>1302425754</v>
      </c>
      <c r="AV70" s="81">
        <f t="shared" si="30"/>
        <v>0.2734107997</v>
      </c>
      <c r="AW70" s="127">
        <f t="shared" si="31"/>
        <v>0.2734107997</v>
      </c>
    </row>
    <row r="71">
      <c r="A71" s="46"/>
      <c r="B71" s="102"/>
      <c r="C71" s="102"/>
      <c r="E71" s="42" t="s">
        <v>229</v>
      </c>
      <c r="F71" s="78" t="str">
        <f t="shared" ref="F71:H71" si="160">if(countifs({F$2:F$4;F$7:F$9;F$12:F$14;F$17:F$19;F$22:F$24;F$27:F$29;F$32:F$34},$E71)=0,,countifs({F$2:F$4;F$7:F$9;F$12:F$14;F$17:F$19;F$22:F$24;F$27:F$29;F$32:F$34},$E71))</f>
        <v/>
      </c>
      <c r="G71" s="78" t="str">
        <f t="shared" si="160"/>
        <v/>
      </c>
      <c r="H71" s="78" t="str">
        <f t="shared" si="160"/>
        <v/>
      </c>
      <c r="I71" s="89" t="str">
        <f t="shared" si="7"/>
        <v/>
      </c>
      <c r="J71" s="81" t="str">
        <f t="shared" si="8"/>
        <v>kava1ys70jvnajkv88529ys6urjcyle3k2j9r24g6a7</v>
      </c>
      <c r="K71" s="81">
        <f t="shared" si="9"/>
        <v>101085199</v>
      </c>
      <c r="L71" s="81">
        <f t="shared" si="10"/>
        <v>0</v>
      </c>
      <c r="N71" s="42" t="s">
        <v>229</v>
      </c>
      <c r="O71" s="35" t="str">
        <f t="shared" ref="O71:Q71" si="161">if(countifs({K$2:K$4;K$7:K$9;K$12:K$14;K$17:K$19;K$22:K$24;K$27:K$29;K$32:K$34},$N71)=0,"",countifs({K$2:K$4;K$7:K$9;K$12:K$14;K$17:K$19;K$22:K$24;K$27:K$29;K$32:K$34},$N71))</f>
        <v/>
      </c>
      <c r="P71" s="2" t="str">
        <f t="shared" si="161"/>
        <v/>
      </c>
      <c r="Q71" s="79" t="str">
        <f t="shared" si="161"/>
        <v/>
      </c>
      <c r="R71" s="80" t="str">
        <f t="shared" si="12"/>
        <v/>
      </c>
      <c r="S71" s="81" t="str">
        <f t="shared" si="13"/>
        <v>kava1ys70jvnajkv88529ys6urjcyle3k2j9r24g6a7</v>
      </c>
      <c r="T71" s="81">
        <f t="shared" si="14"/>
        <v>101085199</v>
      </c>
      <c r="U71" s="81">
        <f t="shared" si="15"/>
        <v>0</v>
      </c>
      <c r="V71" s="2"/>
      <c r="W71" s="42" t="s">
        <v>229</v>
      </c>
      <c r="X71" s="85" t="str">
        <f t="shared" ref="X71:Z71" si="162">if(countifs({P$2:P$4;P$7:P$9;P$12:P$14;P$17:P$19;P$22:P$24;P$27:P$29;P$32:P$34},$W71)=0,"",countifs({P$2:P$4;P$7:P$9;P$12:P$14;P$17:P$19;P$22:P$24;P$27:P$29;P$32:P$34},$W71))</f>
        <v/>
      </c>
      <c r="Y71" s="86" t="str">
        <f t="shared" si="162"/>
        <v/>
      </c>
      <c r="Z71" s="87" t="str">
        <f t="shared" si="162"/>
        <v/>
      </c>
      <c r="AA71" s="92" t="str">
        <f t="shared" si="17"/>
        <v/>
      </c>
      <c r="AB71" s="81" t="str">
        <f t="shared" si="35"/>
        <v>kava1ys70jvnajkv88529ys6urjcyle3k2j9r24g6a7</v>
      </c>
      <c r="AC71" s="81">
        <f t="shared" si="18"/>
        <v>101085199</v>
      </c>
      <c r="AD71" s="81">
        <f t="shared" si="19"/>
        <v>0</v>
      </c>
      <c r="AE71" s="2"/>
      <c r="AF71" s="42" t="s">
        <v>229</v>
      </c>
      <c r="AG71" s="2" t="str">
        <f t="shared" ref="AG71:AI71" si="163">if(countifs({U$2:U$4;U$7:U$9;U$12:U$14;U$17:U$19;U$22:U$24;U$27:U$29;U$32:U$34},$AF71)=0,"",countifs({U$2:U$4;U$7:U$9;U$12:U$14;U$17:U$19;U$22:U$24;U$27:U$29;U$32:U$34},$AF71))</f>
        <v/>
      </c>
      <c r="AH71" s="2" t="str">
        <f t="shared" si="163"/>
        <v/>
      </c>
      <c r="AI71" s="2" t="str">
        <f t="shared" si="163"/>
        <v/>
      </c>
      <c r="AJ71" s="80" t="str">
        <f t="shared" si="21"/>
        <v/>
      </c>
      <c r="AK71" s="81" t="str">
        <f t="shared" si="22"/>
        <v>kava1ys70jvnajkv88529ys6urjcyle3k2j9r24g6a7</v>
      </c>
      <c r="AL71" s="81">
        <f t="shared" si="23"/>
        <v>101085199</v>
      </c>
      <c r="AM71" s="81">
        <f t="shared" si="24"/>
        <v>0</v>
      </c>
      <c r="AN71" s="127">
        <f t="shared" si="25"/>
        <v>0</v>
      </c>
      <c r="AO71" s="42" t="s">
        <v>229</v>
      </c>
      <c r="AP71" s="2" t="str">
        <f t="shared" ref="AP71:AR71" si="164">if(countifs({AP$2:AP$4;AP$7:AP$9;AP$12:AP$14;AP$17:AP$19;AP$22:AP$24;AP$27:AP$29;AP$32:AP$34},$AO71)=0,"",countifs({AP$2:AP$4;AP$7:AP$9;AP$12:AP$14;AP$17:AP$19;AP$22:AP$24;AP$27:AP$29;AP$32:AP$34},$AO71))</f>
        <v/>
      </c>
      <c r="AQ71" s="2" t="str">
        <f t="shared" si="164"/>
        <v/>
      </c>
      <c r="AR71" s="2" t="str">
        <f t="shared" si="164"/>
        <v/>
      </c>
      <c r="AS71" s="80" t="str">
        <f t="shared" si="27"/>
        <v/>
      </c>
      <c r="AT71" s="81" t="str">
        <f t="shared" si="134"/>
        <v>kava1ys70jvnajkv88529ys6urjcyle3k2j9r24g6a7</v>
      </c>
      <c r="AU71" s="81">
        <f t="shared" si="128"/>
        <v>101085199</v>
      </c>
      <c r="AV71" s="81">
        <f t="shared" si="30"/>
        <v>0</v>
      </c>
      <c r="AW71" s="127">
        <f t="shared" si="31"/>
        <v>0</v>
      </c>
    </row>
    <row r="72">
      <c r="A72" s="46"/>
      <c r="B72" s="102"/>
      <c r="C72" s="102"/>
      <c r="E72" s="42" t="s">
        <v>231</v>
      </c>
      <c r="F72" s="78" t="str">
        <f t="shared" ref="F72:H72" si="165">if(countifs({F$2:F$4;F$7:F$9;F$12:F$14;F$17:F$19;F$22:F$24;F$27:F$29;F$32:F$34},$E72)=0,,countifs({F$2:F$4;F$7:F$9;F$12:F$14;F$17:F$19;F$22:F$24;F$27:F$29;F$32:F$34},$E72))</f>
        <v/>
      </c>
      <c r="G72" s="78" t="str">
        <f t="shared" si="165"/>
        <v/>
      </c>
      <c r="H72" s="78" t="str">
        <f t="shared" si="165"/>
        <v/>
      </c>
      <c r="I72" s="89" t="str">
        <f t="shared" si="7"/>
        <v/>
      </c>
      <c r="J72" s="81" t="str">
        <f t="shared" si="8"/>
        <v>kava17xgr7s4glrrk7a4yrjpky34zwnejhq7fryytf9</v>
      </c>
      <c r="K72" s="81">
        <f t="shared" si="9"/>
        <v>1050080164</v>
      </c>
      <c r="L72" s="81">
        <f t="shared" si="10"/>
        <v>0</v>
      </c>
      <c r="N72" s="42" t="s">
        <v>231</v>
      </c>
      <c r="O72" s="35" t="str">
        <f t="shared" ref="O72:Q72" si="166">if(countifs({K$2:K$4;K$7:K$9;K$12:K$14;K$17:K$19;K$22:K$24;K$27:K$29;K$32:K$34},$N72)=0,"",countifs({K$2:K$4;K$7:K$9;K$12:K$14;K$17:K$19;K$22:K$24;K$27:K$29;K$32:K$34},$N72))</f>
        <v/>
      </c>
      <c r="P72" s="2" t="str">
        <f t="shared" si="166"/>
        <v/>
      </c>
      <c r="Q72" s="79" t="str">
        <f t="shared" si="166"/>
        <v/>
      </c>
      <c r="R72" s="80" t="str">
        <f t="shared" si="12"/>
        <v/>
      </c>
      <c r="S72" s="81" t="str">
        <f t="shared" si="13"/>
        <v>kava17xgr7s4glrrk7a4yrjpky34zwnejhq7fryytf9</v>
      </c>
      <c r="T72" s="81">
        <f t="shared" si="14"/>
        <v>1050080164</v>
      </c>
      <c r="U72" s="81">
        <f t="shared" si="15"/>
        <v>0</v>
      </c>
      <c r="V72" s="2"/>
      <c r="W72" s="42" t="s">
        <v>231</v>
      </c>
      <c r="X72" s="85" t="str">
        <f t="shared" ref="X72:Z72" si="167">if(countifs({P$2:P$4;P$7:P$9;P$12:P$14;P$17:P$19;P$22:P$24;P$27:P$29;P$32:P$34},$W72)=0,"",countifs({P$2:P$4;P$7:P$9;P$12:P$14;P$17:P$19;P$22:P$24;P$27:P$29;P$32:P$34},$W72))</f>
        <v/>
      </c>
      <c r="Y72" s="86" t="str">
        <f t="shared" si="167"/>
        <v/>
      </c>
      <c r="Z72" s="87" t="str">
        <f t="shared" si="167"/>
        <v/>
      </c>
      <c r="AA72" s="92" t="str">
        <f t="shared" si="17"/>
        <v/>
      </c>
      <c r="AB72" s="81" t="str">
        <f t="shared" si="35"/>
        <v>kava17xgr7s4glrrk7a4yrjpky34zwnejhq7fryytf9</v>
      </c>
      <c r="AC72" s="81">
        <f t="shared" si="18"/>
        <v>1050080164</v>
      </c>
      <c r="AD72" s="81">
        <f t="shared" si="19"/>
        <v>0</v>
      </c>
      <c r="AE72" s="2"/>
      <c r="AF72" s="42" t="s">
        <v>231</v>
      </c>
      <c r="AG72" s="2" t="str">
        <f t="shared" ref="AG72:AI72" si="168">if(countifs({U$2:U$4;U$7:U$9;U$12:U$14;U$17:U$19;U$22:U$24;U$27:U$29;U$32:U$34},$AF72)=0,"",countifs({U$2:U$4;U$7:U$9;U$12:U$14;U$17:U$19;U$22:U$24;U$27:U$29;U$32:U$34},$AF72))</f>
        <v/>
      </c>
      <c r="AH72" s="2" t="str">
        <f t="shared" si="168"/>
        <v/>
      </c>
      <c r="AI72" s="2" t="str">
        <f t="shared" si="168"/>
        <v/>
      </c>
      <c r="AJ72" s="80" t="str">
        <f t="shared" si="21"/>
        <v/>
      </c>
      <c r="AK72" s="81" t="str">
        <f t="shared" si="22"/>
        <v>kava17xgr7s4glrrk7a4yrjpky34zwnejhq7fryytf9</v>
      </c>
      <c r="AL72" s="81">
        <f t="shared" si="23"/>
        <v>1050080164</v>
      </c>
      <c r="AM72" s="81">
        <f t="shared" si="24"/>
        <v>0</v>
      </c>
      <c r="AN72" s="127">
        <f t="shared" si="25"/>
        <v>0</v>
      </c>
      <c r="AO72" s="42" t="s">
        <v>231</v>
      </c>
      <c r="AP72" s="2" t="str">
        <f t="shared" ref="AP72:AR72" si="169">if(countifs({AP$2:AP$4;AP$7:AP$9;AP$12:AP$14;AP$17:AP$19;AP$22:AP$24;AP$27:AP$29;AP$32:AP$34},$AO72)=0,"",countifs({AP$2:AP$4;AP$7:AP$9;AP$12:AP$14;AP$17:AP$19;AP$22:AP$24;AP$27:AP$29;AP$32:AP$34},$AO72))</f>
        <v/>
      </c>
      <c r="AQ72" s="2" t="str">
        <f t="shared" si="169"/>
        <v/>
      </c>
      <c r="AR72" s="2" t="str">
        <f t="shared" si="169"/>
        <v/>
      </c>
      <c r="AS72" s="80" t="str">
        <f t="shared" si="27"/>
        <v/>
      </c>
      <c r="AT72" s="81" t="str">
        <f t="shared" si="134"/>
        <v>kava17xgr7s4glrrk7a4yrjpky34zwnejhq7fryytf9</v>
      </c>
      <c r="AU72" s="81">
        <f t="shared" si="128"/>
        <v>1050080164</v>
      </c>
      <c r="AV72" s="81">
        <f t="shared" si="30"/>
        <v>0</v>
      </c>
      <c r="AW72" s="127">
        <f t="shared" si="31"/>
        <v>0</v>
      </c>
    </row>
    <row r="73">
      <c r="A73" s="46"/>
      <c r="B73" s="102"/>
      <c r="C73" s="102"/>
      <c r="E73" s="42" t="s">
        <v>252</v>
      </c>
      <c r="F73" s="78" t="str">
        <f t="shared" ref="F73:H73" si="170">if(countifs({F$2:F$4;F$7:F$9;F$12:F$14;F$17:F$19;F$22:F$24;F$27:F$29;F$32:F$34},$E73)=0,,countifs({F$2:F$4;F$7:F$9;F$12:F$14;F$17:F$19;F$22:F$24;F$27:F$29;F$32:F$34},$E73))</f>
        <v/>
      </c>
      <c r="G73" s="78" t="str">
        <f t="shared" si="170"/>
        <v/>
      </c>
      <c r="H73" s="78" t="str">
        <f t="shared" si="170"/>
        <v/>
      </c>
      <c r="I73" s="89" t="str">
        <f t="shared" si="7"/>
        <v/>
      </c>
      <c r="J73" s="81" t="str">
        <f t="shared" si="8"/>
        <v>kava10g2yq4zmvt0kqa5l8pzetxycc626wqn8xtqw7z</v>
      </c>
      <c r="K73" s="81">
        <f t="shared" si="9"/>
        <v>1199017764</v>
      </c>
      <c r="L73" s="81">
        <f t="shared" si="10"/>
        <v>0</v>
      </c>
      <c r="N73" s="42" t="s">
        <v>252</v>
      </c>
      <c r="O73" s="35" t="str">
        <f t="shared" ref="O73:Q73" si="171">if(countifs({K$2:K$4;K$7:K$9;K$12:K$14;K$17:K$19;K$22:K$24;K$27:K$29;K$32:K$34},$N73)=0,"",countifs({K$2:K$4;K$7:K$9;K$12:K$14;K$17:K$19;K$22:K$24;K$27:K$29;K$32:K$34},$N73))</f>
        <v/>
      </c>
      <c r="P73" s="2" t="str">
        <f t="shared" si="171"/>
        <v/>
      </c>
      <c r="Q73" s="79" t="str">
        <f t="shared" si="171"/>
        <v/>
      </c>
      <c r="R73" s="80" t="str">
        <f t="shared" si="12"/>
        <v/>
      </c>
      <c r="S73" s="81" t="str">
        <f t="shared" si="13"/>
        <v>kava10g2yq4zmvt0kqa5l8pzetxycc626wqn8xtqw7z</v>
      </c>
      <c r="T73" s="81">
        <f t="shared" si="14"/>
        <v>1199017764</v>
      </c>
      <c r="U73" s="81">
        <f t="shared" si="15"/>
        <v>0</v>
      </c>
      <c r="V73" s="2"/>
      <c r="W73" s="42" t="s">
        <v>252</v>
      </c>
      <c r="X73" s="85" t="str">
        <f t="shared" ref="X73:Z73" si="172">if(countifs({P$2:P$4;P$7:P$9;P$12:P$14;P$17:P$19;P$22:P$24;P$27:P$29;P$32:P$34},$W73)=0,"",countifs({P$2:P$4;P$7:P$9;P$12:P$14;P$17:P$19;P$22:P$24;P$27:P$29;P$32:P$34},$W73))</f>
        <v/>
      </c>
      <c r="Y73" s="86" t="str">
        <f t="shared" si="172"/>
        <v/>
      </c>
      <c r="Z73" s="87" t="str">
        <f t="shared" si="172"/>
        <v/>
      </c>
      <c r="AA73" s="92" t="str">
        <f t="shared" si="17"/>
        <v/>
      </c>
      <c r="AB73" s="81" t="str">
        <f t="shared" si="35"/>
        <v>kava10g2yq4zmvt0kqa5l8pzetxycc626wqn8xtqw7z</v>
      </c>
      <c r="AC73" s="81">
        <f t="shared" si="18"/>
        <v>1199017764</v>
      </c>
      <c r="AD73" s="81">
        <f t="shared" si="19"/>
        <v>0</v>
      </c>
      <c r="AE73" s="2"/>
      <c r="AF73" s="42" t="s">
        <v>252</v>
      </c>
      <c r="AG73" s="2" t="str">
        <f t="shared" ref="AG73:AI73" si="173">if(countifs({U$2:U$4;U$7:U$9;U$12:U$14;U$17:U$19;U$22:U$24;U$27:U$29;U$32:U$34},$AF73)=0,"",countifs({U$2:U$4;U$7:U$9;U$12:U$14;U$17:U$19;U$22:U$24;U$27:U$29;U$32:U$34},$AF73))</f>
        <v/>
      </c>
      <c r="AH73" s="2" t="str">
        <f t="shared" si="173"/>
        <v/>
      </c>
      <c r="AI73" s="2" t="str">
        <f t="shared" si="173"/>
        <v/>
      </c>
      <c r="AJ73" s="80" t="str">
        <f t="shared" si="21"/>
        <v/>
      </c>
      <c r="AK73" s="81" t="str">
        <f t="shared" si="22"/>
        <v>kava10g2yq4zmvt0kqa5l8pzetxycc626wqn8xtqw7z</v>
      </c>
      <c r="AL73" s="81">
        <f t="shared" si="23"/>
        <v>1199017764</v>
      </c>
      <c r="AM73" s="81">
        <f t="shared" si="24"/>
        <v>0</v>
      </c>
      <c r="AN73" s="127">
        <f t="shared" si="25"/>
        <v>0</v>
      </c>
      <c r="AO73" s="42" t="s">
        <v>252</v>
      </c>
      <c r="AP73" s="2">
        <f t="shared" ref="AP73:AR73" si="174">if(countifs({AP$2:AP$4;AP$7:AP$9;AP$12:AP$14;AP$17:AP$19;AP$22:AP$24;AP$27:AP$29;AP$32:AP$34},$AO73)=0,"",countifs({AP$2:AP$4;AP$7:AP$9;AP$12:AP$14;AP$17:AP$19;AP$22:AP$24;AP$27:AP$29;AP$32:AP$34},$AO73))</f>
        <v>7</v>
      </c>
      <c r="AQ73" s="2">
        <f t="shared" si="174"/>
        <v>1</v>
      </c>
      <c r="AR73" s="2">
        <f t="shared" si="174"/>
        <v>4</v>
      </c>
      <c r="AS73" s="80">
        <f t="shared" si="27"/>
        <v>6600</v>
      </c>
      <c r="AT73" s="81" t="str">
        <f t="shared" si="134"/>
        <v>kava10g2yq4zmvt0kqa5l8pzetxycc626wqn8xtqw7z</v>
      </c>
      <c r="AU73" s="81">
        <f t="shared" si="128"/>
        <v>1199017764</v>
      </c>
      <c r="AV73" s="81">
        <f t="shared" si="30"/>
        <v>2.255639098</v>
      </c>
      <c r="AW73" s="127">
        <f t="shared" si="31"/>
        <v>2.255639098</v>
      </c>
    </row>
    <row r="74">
      <c r="A74" s="46"/>
      <c r="B74" s="102"/>
      <c r="C74" s="102"/>
      <c r="E74" s="38" t="s">
        <v>281</v>
      </c>
      <c r="F74" s="78" t="str">
        <f t="shared" ref="F74:H74" si="175">if(countifs({F$2:F$4;F$7:F$9;F$12:F$14;F$17:F$19;F$22:F$24;F$27:F$29;F$32:F$34},$E74)=0,,countifs({F$2:F$4;F$7:F$9;F$12:F$14;F$17:F$19;F$22:F$24;F$27:F$29;F$32:F$34},$E74))</f>
        <v/>
      </c>
      <c r="G74" s="78" t="str">
        <f t="shared" si="175"/>
        <v/>
      </c>
      <c r="H74" s="78" t="str">
        <f t="shared" si="175"/>
        <v/>
      </c>
      <c r="I74" s="89" t="str">
        <f t="shared" si="7"/>
        <v/>
      </c>
      <c r="J74" s="81" t="str">
        <f t="shared" si="8"/>
        <v>kava1ys70jvnajkv88529ys6urjcyle3k2j9r24g6a7</v>
      </c>
      <c r="K74" s="81">
        <f t="shared" si="9"/>
        <v>101994630</v>
      </c>
      <c r="L74" s="81">
        <f t="shared" si="10"/>
        <v>0</v>
      </c>
      <c r="N74" s="38" t="s">
        <v>281</v>
      </c>
      <c r="O74" s="35" t="str">
        <f t="shared" ref="O74:Q74" si="176">if(countifs({K$2:K$4;K$7:K$9;K$12:K$14;K$17:K$19;K$22:K$24;K$27:K$29;K$32:K$34},$N74)=0,"",countifs({K$2:K$4;K$7:K$9;K$12:K$14;K$17:K$19;K$22:K$24;K$27:K$29;K$32:K$34},$N74))</f>
        <v/>
      </c>
      <c r="P74" s="2" t="str">
        <f t="shared" si="176"/>
        <v/>
      </c>
      <c r="Q74" s="79" t="str">
        <f t="shared" si="176"/>
        <v/>
      </c>
      <c r="R74" s="80" t="str">
        <f t="shared" si="12"/>
        <v/>
      </c>
      <c r="S74" s="81" t="str">
        <f t="shared" si="13"/>
        <v>kava1ys70jvnajkv88529ys6urjcyle3k2j9r24g6a7</v>
      </c>
      <c r="T74" s="81">
        <f t="shared" si="14"/>
        <v>101994630</v>
      </c>
      <c r="U74" s="81">
        <f t="shared" si="15"/>
        <v>0</v>
      </c>
      <c r="V74" s="2"/>
      <c r="W74" s="38" t="s">
        <v>281</v>
      </c>
      <c r="X74" s="85" t="str">
        <f t="shared" ref="X74:Z74" si="177">if(countifs({P$2:P$4;P$7:P$9;P$12:P$14;P$17:P$19;P$22:P$24;P$27:P$29;P$32:P$34},$W74)=0,"",countifs({P$2:P$4;P$7:P$9;P$12:P$14;P$17:P$19;P$22:P$24;P$27:P$29;P$32:P$34},$W74))</f>
        <v/>
      </c>
      <c r="Y74" s="86" t="str">
        <f t="shared" si="177"/>
        <v/>
      </c>
      <c r="Z74" s="87" t="str">
        <f t="shared" si="177"/>
        <v/>
      </c>
      <c r="AA74" s="92" t="str">
        <f t="shared" si="17"/>
        <v/>
      </c>
      <c r="AB74" s="81" t="str">
        <f t="shared" si="35"/>
        <v>kava1ys70jvnajkv88529ys6urjcyle3k2j9r24g6a7</v>
      </c>
      <c r="AC74" s="81">
        <f t="shared" si="18"/>
        <v>101994630</v>
      </c>
      <c r="AD74" s="81">
        <f t="shared" si="19"/>
        <v>0</v>
      </c>
      <c r="AE74" s="2"/>
      <c r="AF74" s="38" t="s">
        <v>281</v>
      </c>
      <c r="AG74" s="2" t="str">
        <f t="shared" ref="AG74:AI74" si="178">if(countifs({U$2:U$4;U$7:U$9;U$12:U$14;U$17:U$19;U$22:U$24;U$27:U$29;U$32:U$34},$AF74)=0,"",countifs({U$2:U$4;U$7:U$9;U$12:U$14;U$17:U$19;U$22:U$24;U$27:U$29;U$32:U$34},$AF74))</f>
        <v/>
      </c>
      <c r="AH74" s="2" t="str">
        <f t="shared" si="178"/>
        <v/>
      </c>
      <c r="AI74" s="2" t="str">
        <f t="shared" si="178"/>
        <v/>
      </c>
      <c r="AJ74" s="80" t="str">
        <f t="shared" si="21"/>
        <v/>
      </c>
      <c r="AK74" s="81" t="str">
        <f t="shared" si="22"/>
        <v>kava1ys70jvnajkv88529ys6urjcyle3k2j9r24g6a7</v>
      </c>
      <c r="AL74" s="81">
        <f t="shared" si="23"/>
        <v>101994630</v>
      </c>
      <c r="AM74" s="81">
        <f t="shared" si="24"/>
        <v>0</v>
      </c>
      <c r="AN74" s="127">
        <f t="shared" si="25"/>
        <v>0</v>
      </c>
      <c r="AO74" s="38" t="s">
        <v>281</v>
      </c>
      <c r="AP74" s="2" t="str">
        <f t="shared" ref="AP74:AR74" si="179">if(countifs({AP$2:AP$4;AP$7:AP$9;AP$12:AP$14;AP$17:AP$19;AP$22:AP$24;AP$27:AP$29;AP$32:AP$34},$AO74)=0,"",countifs({AP$2:AP$4;AP$7:AP$9;AP$12:AP$14;AP$17:AP$19;AP$22:AP$24;AP$27:AP$29;AP$32:AP$34},$AO74))</f>
        <v/>
      </c>
      <c r="AQ74" s="2" t="str">
        <f t="shared" si="179"/>
        <v/>
      </c>
      <c r="AR74" s="2" t="str">
        <f t="shared" si="179"/>
        <v/>
      </c>
      <c r="AS74" s="80" t="str">
        <f t="shared" si="27"/>
        <v/>
      </c>
      <c r="AT74" s="81" t="str">
        <f t="shared" si="134"/>
        <v>kava1ys70jvnajkv88529ys6urjcyle3k2j9r24g6a7</v>
      </c>
      <c r="AU74" s="81">
        <f t="shared" si="128"/>
        <v>101994630</v>
      </c>
      <c r="AV74" s="81">
        <f t="shared" si="30"/>
        <v>0</v>
      </c>
      <c r="AW74" s="127">
        <f t="shared" si="31"/>
        <v>0</v>
      </c>
    </row>
    <row r="75">
      <c r="A75" s="46"/>
      <c r="B75" s="102"/>
      <c r="C75" s="102"/>
      <c r="E75" s="42" t="s">
        <v>389</v>
      </c>
      <c r="F75" s="78" t="str">
        <f t="shared" ref="F75:H75" si="180">if(countifs({F$2:F$4;F$7:F$9;F$12:F$14;F$17:F$19;F$22:F$24;F$27:F$29;F$32:F$34},$E75)=0,,countifs({F$2:F$4;F$7:F$9;F$12:F$14;F$17:F$19;F$22:F$24;F$27:F$29;F$32:F$34},$E75))</f>
        <v/>
      </c>
      <c r="G75" s="78" t="str">
        <f t="shared" si="180"/>
        <v/>
      </c>
      <c r="H75" s="78" t="str">
        <f t="shared" si="180"/>
        <v/>
      </c>
      <c r="I75" s="89" t="str">
        <f t="shared" si="7"/>
        <v/>
      </c>
      <c r="J75" s="81" t="str">
        <f t="shared" si="8"/>
        <v>kava1evdrufvnvm4zjsy2uplnrr5cjuauc27fxl6j0t</v>
      </c>
      <c r="K75" s="81">
        <f t="shared" si="9"/>
        <v>1164959754</v>
      </c>
      <c r="L75" s="81">
        <f t="shared" si="10"/>
        <v>0</v>
      </c>
      <c r="N75" s="42" t="s">
        <v>389</v>
      </c>
      <c r="O75" s="35" t="str">
        <f t="shared" ref="O75:Q75" si="181">if(countifs({K$2:K$4;K$7:K$9;K$12:K$14;K$17:K$19;K$22:K$24;K$27:K$29;K$32:K$34},$N75)=0,"",countifs({K$2:K$4;K$7:K$9;K$12:K$14;K$17:K$19;K$22:K$24;K$27:K$29;K$32:K$34},$N75))</f>
        <v/>
      </c>
      <c r="P75" s="2" t="str">
        <f t="shared" si="181"/>
        <v/>
      </c>
      <c r="Q75" s="79" t="str">
        <f t="shared" si="181"/>
        <v/>
      </c>
      <c r="R75" s="80" t="str">
        <f t="shared" si="12"/>
        <v/>
      </c>
      <c r="S75" s="81" t="str">
        <f t="shared" si="13"/>
        <v>kava1evdrufvnvm4zjsy2uplnrr5cjuauc27fxl6j0t</v>
      </c>
      <c r="T75" s="81">
        <f t="shared" si="14"/>
        <v>1164959754</v>
      </c>
      <c r="U75" s="81">
        <f t="shared" si="15"/>
        <v>0</v>
      </c>
      <c r="V75" s="2"/>
      <c r="W75" s="42" t="s">
        <v>389</v>
      </c>
      <c r="X75" s="85" t="str">
        <f t="shared" ref="X75:Z75" si="182">if(countifs({P$2:P$4;P$7:P$9;P$12:P$14;P$17:P$19;P$22:P$24;P$27:P$29;P$32:P$34},$W75)=0,"",countifs({P$2:P$4;P$7:P$9;P$12:P$14;P$17:P$19;P$22:P$24;P$27:P$29;P$32:P$34},$W75))</f>
        <v/>
      </c>
      <c r="Y75" s="86" t="str">
        <f t="shared" si="182"/>
        <v/>
      </c>
      <c r="Z75" s="87" t="str">
        <f t="shared" si="182"/>
        <v/>
      </c>
      <c r="AA75" s="80" t="str">
        <f t="shared" si="17"/>
        <v/>
      </c>
      <c r="AB75" s="81" t="str">
        <f t="shared" si="35"/>
        <v>kava1evdrufvnvm4zjsy2uplnrr5cjuauc27fxl6j0t</v>
      </c>
      <c r="AC75" s="81">
        <f t="shared" si="18"/>
        <v>1164959754</v>
      </c>
      <c r="AD75" s="81">
        <f t="shared" si="19"/>
        <v>0</v>
      </c>
      <c r="AE75" s="2"/>
      <c r="AF75" s="42" t="s">
        <v>389</v>
      </c>
      <c r="AG75" s="2" t="str">
        <f t="shared" ref="AG75:AI75" si="183">if(countifs({U$2:U$4;U$7:U$9;U$12:U$14;U$17:U$19;U$22:U$24;U$27:U$29;U$32:U$34},$AF75)=0,"",countifs({U$2:U$4;U$7:U$9;U$12:U$14;U$17:U$19;U$22:U$24;U$27:U$29;U$32:U$34},$AF75))</f>
        <v/>
      </c>
      <c r="AH75" s="2" t="str">
        <f t="shared" si="183"/>
        <v/>
      </c>
      <c r="AI75" s="2" t="str">
        <f t="shared" si="183"/>
        <v/>
      </c>
      <c r="AJ75" s="80" t="str">
        <f t="shared" si="21"/>
        <v/>
      </c>
      <c r="AK75" s="81" t="str">
        <f t="shared" si="22"/>
        <v>kava1evdrufvnvm4zjsy2uplnrr5cjuauc27fxl6j0t</v>
      </c>
      <c r="AL75" s="81">
        <f t="shared" si="23"/>
        <v>1164959754</v>
      </c>
      <c r="AM75" s="81">
        <f t="shared" si="24"/>
        <v>0</v>
      </c>
      <c r="AN75" s="127">
        <f t="shared" si="25"/>
        <v>0</v>
      </c>
      <c r="AO75" s="42" t="s">
        <v>389</v>
      </c>
      <c r="AP75" s="2" t="str">
        <f t="shared" ref="AP75:AR75" si="184">if(countifs({AP$2:AP$4;AP$7:AP$9;AP$12:AP$14;AP$17:AP$19;AP$22:AP$24;AP$27:AP$29;AP$32:AP$34},$AO75)=0,"",countifs({AP$2:AP$4;AP$7:AP$9;AP$12:AP$14;AP$17:AP$19;AP$22:AP$24;AP$27:AP$29;AP$32:AP$34},$AO75))</f>
        <v/>
      </c>
      <c r="AQ75" s="2" t="str">
        <f t="shared" si="184"/>
        <v/>
      </c>
      <c r="AR75" s="2" t="str">
        <f t="shared" si="184"/>
        <v/>
      </c>
      <c r="AS75" s="80" t="str">
        <f t="shared" si="27"/>
        <v/>
      </c>
      <c r="AT75" s="81" t="str">
        <f t="shared" si="134"/>
        <v>kava1evdrufvnvm4zjsy2uplnrr5cjuauc27fxl6j0t</v>
      </c>
      <c r="AU75" s="81">
        <f t="shared" si="128"/>
        <v>1164959754</v>
      </c>
      <c r="AV75" s="81">
        <f t="shared" si="30"/>
        <v>0</v>
      </c>
      <c r="AW75" s="127">
        <f t="shared" si="31"/>
        <v>0</v>
      </c>
    </row>
    <row r="76">
      <c r="A76" s="46"/>
      <c r="B76" s="102"/>
      <c r="C76" s="102"/>
      <c r="E76" s="38" t="s">
        <v>388</v>
      </c>
      <c r="F76" s="78" t="str">
        <f t="shared" ref="F76:H76" si="185">if(countifs({F$2:F$4;F$7:F$9;F$12:F$14;F$17:F$19;F$22:F$24;F$27:F$29;F$32:F$34},$E76)=0,,countifs({F$2:F$4;F$7:F$9;F$12:F$14;F$17:F$19;F$22:F$24;F$27:F$29;F$32:F$34},$E76))</f>
        <v/>
      </c>
      <c r="G76" s="78" t="str">
        <f t="shared" si="185"/>
        <v/>
      </c>
      <c r="H76" s="78" t="str">
        <f t="shared" si="185"/>
        <v/>
      </c>
      <c r="I76" s="89" t="str">
        <f t="shared" si="7"/>
        <v/>
      </c>
      <c r="J76" s="81" t="str">
        <f t="shared" si="8"/>
        <v>kava16lmseu3ufkg3ec2xuulnmkdtq8phn60kz0a57r</v>
      </c>
      <c r="K76" s="81" t="str">
        <f t="shared" si="9"/>
        <v>985582dbda83bd88</v>
      </c>
      <c r="L76" s="81">
        <f t="shared" si="10"/>
        <v>0</v>
      </c>
      <c r="M76" s="2"/>
      <c r="N76" s="38" t="s">
        <v>388</v>
      </c>
      <c r="O76" s="35" t="str">
        <f t="shared" ref="O76:Q76" si="186">if(countifs({K$2:K$4;K$7:K$9;K$12:K$14;K$17:K$19;K$22:K$24;K$27:K$29;K$32:K$34},$N76)=0,"",countifs({K$2:K$4;K$7:K$9;K$12:K$14;K$17:K$19;K$22:K$24;K$27:K$29;K$32:K$34},$N76))</f>
        <v/>
      </c>
      <c r="P76" s="2" t="str">
        <f t="shared" si="186"/>
        <v/>
      </c>
      <c r="Q76" s="79" t="str">
        <f t="shared" si="186"/>
        <v/>
      </c>
      <c r="R76" s="80" t="str">
        <f t="shared" si="12"/>
        <v/>
      </c>
      <c r="S76" s="81" t="str">
        <f t="shared" si="13"/>
        <v>kava16lmseu3ufkg3ec2xuulnmkdtq8phn60kz0a57r</v>
      </c>
      <c r="T76" s="81" t="str">
        <f t="shared" si="14"/>
        <v>985582dbda83bd88</v>
      </c>
      <c r="U76" s="81">
        <f t="shared" si="15"/>
        <v>0</v>
      </c>
      <c r="V76" s="2"/>
      <c r="W76" s="38" t="s">
        <v>388</v>
      </c>
      <c r="X76" s="85" t="str">
        <f t="shared" ref="X76:Z76" si="187">if(countifs({P$2:P$4;P$7:P$9;P$12:P$14;P$17:P$19;P$22:P$24;P$27:P$29;P$32:P$34},$W76)=0,"",countifs({P$2:P$4;P$7:P$9;P$12:P$14;P$17:P$19;P$22:P$24;P$27:P$29;P$32:P$34},$W76))</f>
        <v/>
      </c>
      <c r="Y76" s="86" t="str">
        <f t="shared" si="187"/>
        <v/>
      </c>
      <c r="Z76" s="87" t="str">
        <f t="shared" si="187"/>
        <v/>
      </c>
      <c r="AA76" s="80" t="str">
        <f t="shared" si="17"/>
        <v/>
      </c>
      <c r="AB76" s="81" t="str">
        <f t="shared" si="35"/>
        <v>kava16lmseu3ufkg3ec2xuulnmkdtq8phn60kz0a57r</v>
      </c>
      <c r="AC76" s="81" t="str">
        <f t="shared" si="18"/>
        <v>985582dbda83bd88</v>
      </c>
      <c r="AD76" s="81">
        <f t="shared" si="19"/>
        <v>0</v>
      </c>
      <c r="AE76" s="2"/>
      <c r="AF76" s="38" t="s">
        <v>388</v>
      </c>
      <c r="AG76" s="2" t="str">
        <f t="shared" ref="AG76:AI76" si="188">if(countifs({U$2:U$4;U$7:U$9;U$12:U$14;U$17:U$19;U$22:U$24;U$27:U$29;U$32:U$34},$AF76)=0,"",countifs({U$2:U$4;U$7:U$9;U$12:U$14;U$17:U$19;U$22:U$24;U$27:U$29;U$32:U$34},$AF76))</f>
        <v/>
      </c>
      <c r="AH76" s="2" t="str">
        <f t="shared" si="188"/>
        <v/>
      </c>
      <c r="AI76" s="2" t="str">
        <f t="shared" si="188"/>
        <v/>
      </c>
      <c r="AJ76" s="80" t="str">
        <f t="shared" si="21"/>
        <v/>
      </c>
      <c r="AK76" s="81" t="str">
        <f t="shared" si="22"/>
        <v>kava16lmseu3ufkg3ec2xuulnmkdtq8phn60kz0a57r</v>
      </c>
      <c r="AL76" s="81" t="str">
        <f t="shared" si="23"/>
        <v>985582dbda83bd88</v>
      </c>
      <c r="AM76" s="81">
        <f t="shared" si="24"/>
        <v>0</v>
      </c>
      <c r="AN76" s="127">
        <f t="shared" si="25"/>
        <v>0</v>
      </c>
      <c r="AO76" s="38" t="s">
        <v>388</v>
      </c>
      <c r="AP76" s="2" t="str">
        <f t="shared" ref="AP76:AR76" si="189">if(countifs({AP$2:AP$4;AP$7:AP$9;AP$12:AP$14;AP$17:AP$19;AP$22:AP$24;AP$27:AP$29;AP$32:AP$34},$AO76)=0,"",countifs({AP$2:AP$4;AP$7:AP$9;AP$12:AP$14;AP$17:AP$19;AP$22:AP$24;AP$27:AP$29;AP$32:AP$34},$AO76))</f>
        <v/>
      </c>
      <c r="AQ76" s="2" t="str">
        <f t="shared" si="189"/>
        <v/>
      </c>
      <c r="AR76" s="2" t="str">
        <f t="shared" si="189"/>
        <v/>
      </c>
      <c r="AS76" s="80" t="str">
        <f t="shared" si="27"/>
        <v/>
      </c>
      <c r="AT76" s="81" t="str">
        <f t="shared" si="134"/>
        <v>kava16lmseu3ufkg3ec2xuulnmkdtq8phn60kz0a57r</v>
      </c>
      <c r="AU76" s="81" t="str">
        <f t="shared" si="128"/>
        <v>985582dbda83bd88</v>
      </c>
      <c r="AV76" s="81">
        <f t="shared" si="30"/>
        <v>0</v>
      </c>
      <c r="AW76" s="127">
        <f t="shared" si="31"/>
        <v>0</v>
      </c>
    </row>
    <row r="77">
      <c r="A77" s="46"/>
      <c r="B77" s="102"/>
      <c r="C77" s="102"/>
      <c r="E77" s="42" t="s">
        <v>387</v>
      </c>
      <c r="F77" s="78" t="str">
        <f t="shared" ref="F77:H77" si="190">if(countifs({F$2:F$4;F$7:F$9;F$12:F$14;F$17:F$19;F$22:F$24;F$27:F$29;F$32:F$34},$E77)=0,,countifs({F$2:F$4;F$7:F$9;F$12:F$14;F$17:F$19;F$22:F$24;F$27:F$29;F$32:F$34},$E77))</f>
        <v/>
      </c>
      <c r="G77" s="78" t="str">
        <f t="shared" si="190"/>
        <v/>
      </c>
      <c r="H77" s="78" t="str">
        <f t="shared" si="190"/>
        <v/>
      </c>
      <c r="I77" s="89" t="str">
        <f t="shared" si="7"/>
        <v/>
      </c>
      <c r="J77" s="81" t="str">
        <f t="shared" si="8"/>
        <v>kava16lmseu3ufkg3ec2xuulnmkdtq8phn60kz0a57r</v>
      </c>
      <c r="K77" s="81" t="str">
        <f t="shared" si="9"/>
        <v>e4324a84f0df5f8c</v>
      </c>
      <c r="L77" s="81">
        <f t="shared" si="10"/>
        <v>0</v>
      </c>
      <c r="M77" s="2"/>
      <c r="N77" s="42" t="s">
        <v>387</v>
      </c>
      <c r="O77" s="35" t="str">
        <f t="shared" ref="O77:Q77" si="191">if(countifs({K$2:K$4;K$7:K$9;K$12:K$14;K$17:K$19;K$22:K$24;K$27:K$29;K$32:K$34},$N77)=0,"",countifs({K$2:K$4;K$7:K$9;K$12:K$14;K$17:K$19;K$22:K$24;K$27:K$29;K$32:K$34},$N77))</f>
        <v/>
      </c>
      <c r="P77" s="2" t="str">
        <f t="shared" si="191"/>
        <v/>
      </c>
      <c r="Q77" s="79" t="str">
        <f t="shared" si="191"/>
        <v/>
      </c>
      <c r="R77" s="80" t="str">
        <f t="shared" si="12"/>
        <v/>
      </c>
      <c r="S77" s="81" t="str">
        <f t="shared" si="13"/>
        <v>kava16lmseu3ufkg3ec2xuulnmkdtq8phn60kz0a57r</v>
      </c>
      <c r="T77" s="81" t="str">
        <f t="shared" si="14"/>
        <v>e4324a84f0df5f8c</v>
      </c>
      <c r="U77" s="81">
        <f t="shared" si="15"/>
        <v>0</v>
      </c>
      <c r="V77" s="2"/>
      <c r="W77" s="42" t="s">
        <v>387</v>
      </c>
      <c r="X77" s="85" t="str">
        <f t="shared" ref="X77:Z77" si="192">if(countifs({P$2:P$4;P$7:P$9;P$12:P$14;P$17:P$19;P$22:P$24;P$27:P$29;P$32:P$34},$W77)=0,"",countifs({P$2:P$4;P$7:P$9;P$12:P$14;P$17:P$19;P$22:P$24;P$27:P$29;P$32:P$34},$W77))</f>
        <v/>
      </c>
      <c r="Y77" s="86" t="str">
        <f t="shared" si="192"/>
        <v/>
      </c>
      <c r="Z77" s="87" t="str">
        <f t="shared" si="192"/>
        <v/>
      </c>
      <c r="AA77" s="80" t="str">
        <f t="shared" si="17"/>
        <v/>
      </c>
      <c r="AB77" s="81" t="str">
        <f t="shared" si="35"/>
        <v>kava16lmseu3ufkg3ec2xuulnmkdtq8phn60kz0a57r</v>
      </c>
      <c r="AC77" s="81" t="str">
        <f t="shared" si="18"/>
        <v>e4324a84f0df5f8c</v>
      </c>
      <c r="AD77" s="81">
        <f t="shared" si="19"/>
        <v>0</v>
      </c>
      <c r="AE77" s="2"/>
      <c r="AF77" s="42" t="s">
        <v>387</v>
      </c>
      <c r="AG77" s="2" t="str">
        <f t="shared" ref="AG77:AG90" si="198">if(countifs({U$3:U$4;U$7:U$9;U$12:U$14;U$17:U$19;U$22:U$24;U$27:U$29;U$32:U$34},$AF77)=0,"",countifs({U$3:U$4;U$7:U$9;U$12:U$14;U$17:U$19;U$22:U$24;U$27:U$29;U$32:U$34},$AF77))</f>
        <v/>
      </c>
      <c r="AH77" s="2" t="str">
        <f t="shared" ref="AH77:AI77" si="193">if(countifs({V$2:V$4;V$7:V$9;V$12:V$14;V$17:V$19;V$22:V$24;V$27:V$29;V$32:V$34},$AF77)=0,"",countifs({V$2:V$4;V$7:V$9;V$12:V$14;V$17:V$19;V$22:V$24;V$27:V$29;V$32:V$34},$AF77))</f>
        <v/>
      </c>
      <c r="AI77" s="2" t="str">
        <f t="shared" si="193"/>
        <v/>
      </c>
      <c r="AJ77" s="80" t="str">
        <f t="shared" si="21"/>
        <v/>
      </c>
      <c r="AK77" s="81" t="str">
        <f t="shared" si="22"/>
        <v>kava16lmseu3ufkg3ec2xuulnmkdtq8phn60kz0a57r</v>
      </c>
      <c r="AL77" s="81" t="str">
        <f t="shared" si="23"/>
        <v>e4324a84f0df5f8c</v>
      </c>
      <c r="AM77" s="81">
        <f t="shared" si="24"/>
        <v>0</v>
      </c>
      <c r="AN77" s="127">
        <f t="shared" si="25"/>
        <v>0</v>
      </c>
      <c r="AO77" s="42" t="s">
        <v>387</v>
      </c>
      <c r="AP77" s="2" t="str">
        <f t="shared" ref="AP77:AR77" si="194">if(countifs({AP$2:AP$4;AP$7:AP$9;AP$12:AP$14;AP$17:AP$19;AP$22:AP$24;AP$27:AP$29;AP$32:AP$34},$AO77)=0,"",countifs({AP$2:AP$4;AP$7:AP$9;AP$12:AP$14;AP$17:AP$19;AP$22:AP$24;AP$27:AP$29;AP$32:AP$34},$AO77))</f>
        <v/>
      </c>
      <c r="AQ77" s="2" t="str">
        <f t="shared" si="194"/>
        <v/>
      </c>
      <c r="AR77" s="2">
        <f t="shared" si="194"/>
        <v>1</v>
      </c>
      <c r="AS77" s="80">
        <f t="shared" si="27"/>
        <v>300</v>
      </c>
      <c r="AT77" s="81" t="str">
        <f t="shared" si="134"/>
        <v>kava16lmseu3ufkg3ec2xuulnmkdtq8phn60kz0a57r</v>
      </c>
      <c r="AU77" s="81" t="str">
        <f t="shared" si="128"/>
        <v>e4324a84f0df5f8c</v>
      </c>
      <c r="AV77" s="81">
        <f t="shared" si="30"/>
        <v>0.1025290499</v>
      </c>
      <c r="AW77" s="127">
        <f t="shared" si="31"/>
        <v>0.1025290499</v>
      </c>
    </row>
    <row r="78">
      <c r="A78" s="46"/>
      <c r="B78" s="102"/>
      <c r="C78" s="102"/>
      <c r="E78" s="42" t="s">
        <v>390</v>
      </c>
      <c r="F78" s="78" t="str">
        <f t="shared" ref="F78:H78" si="195">if(countifs({F$2:F$4;F$7:F$9;F$12:F$14;F$17:F$19;F$22:F$24;F$27:F$29;F$32:F$34},$E78)=0,,countifs({F$2:F$4;F$7:F$9;F$12:F$14;F$17:F$19;F$22:F$24;F$27:F$29;F$32:F$34},$E78))</f>
        <v/>
      </c>
      <c r="G78" s="78" t="str">
        <f t="shared" si="195"/>
        <v/>
      </c>
      <c r="H78" s="78" t="str">
        <f t="shared" si="195"/>
        <v/>
      </c>
      <c r="I78" s="89" t="str">
        <f t="shared" si="7"/>
        <v/>
      </c>
      <c r="J78" s="81" t="str">
        <f t="shared" si="8"/>
        <v>kava16lmseu3ufkg3ec2xuulnmkdtq8phn60kz0a57r</v>
      </c>
      <c r="K78" s="81" t="str">
        <f t="shared" si="9"/>
        <v>7abce7ac2efd2581</v>
      </c>
      <c r="L78" s="81">
        <f t="shared" si="10"/>
        <v>0</v>
      </c>
      <c r="M78" s="2"/>
      <c r="N78" s="42" t="s">
        <v>390</v>
      </c>
      <c r="O78" s="35" t="str">
        <f t="shared" ref="O78:Q78" si="196">if(countifs({K$2:K$4;K$7:K$9;K$12:K$14;K$17:K$19;K$22:K$24;K$27:K$29;K$32:K$34},$N78)=0,"",countifs({K$2:K$4;K$7:K$9;K$12:K$14;K$17:K$19;K$22:K$24;K$27:K$29;K$32:K$34},$N78))</f>
        <v/>
      </c>
      <c r="P78" s="2" t="str">
        <f t="shared" si="196"/>
        <v/>
      </c>
      <c r="Q78" s="79" t="str">
        <f t="shared" si="196"/>
        <v/>
      </c>
      <c r="R78" s="80" t="str">
        <f t="shared" si="12"/>
        <v/>
      </c>
      <c r="S78" s="81" t="str">
        <f t="shared" si="13"/>
        <v>kava16lmseu3ufkg3ec2xuulnmkdtq8phn60kz0a57r</v>
      </c>
      <c r="T78" s="81" t="str">
        <f t="shared" si="14"/>
        <v>7abce7ac2efd2581</v>
      </c>
      <c r="U78" s="81">
        <f t="shared" si="15"/>
        <v>0</v>
      </c>
      <c r="V78" s="2"/>
      <c r="W78" s="42" t="s">
        <v>390</v>
      </c>
      <c r="X78" s="2" t="str">
        <f t="shared" ref="X78:Z78" si="197">if(countifs({P$2:P$4;P$7:P$9;P$12:P$14;P$17:P$19;P$22:P$24;P$27:P$29;P$32:P$34},$E78)=0,"",countifs({P$2:P$4;P$7:P$9;P$12:P$14;P$17:P$19;P$22:P$24;P$27:P$29;P$32:P$34},$E78))</f>
        <v/>
      </c>
      <c r="Y78" s="2" t="str">
        <f t="shared" si="197"/>
        <v/>
      </c>
      <c r="Z78" s="2" t="str">
        <f t="shared" si="197"/>
        <v/>
      </c>
      <c r="AA78" s="80" t="str">
        <f t="shared" si="17"/>
        <v/>
      </c>
      <c r="AB78" s="81" t="str">
        <f t="shared" si="35"/>
        <v>kava16lmseu3ufkg3ec2xuulnmkdtq8phn60kz0a57r</v>
      </c>
      <c r="AC78" s="81" t="str">
        <f t="shared" si="18"/>
        <v>7abce7ac2efd2581</v>
      </c>
      <c r="AD78" s="81">
        <f t="shared" si="19"/>
        <v>0</v>
      </c>
      <c r="AE78" s="2"/>
      <c r="AF78" s="42" t="s">
        <v>390</v>
      </c>
      <c r="AG78" s="2" t="str">
        <f t="shared" si="198"/>
        <v/>
      </c>
      <c r="AH78" s="2" t="str">
        <f t="shared" ref="AH78:AI78" si="199">if(countifs({V$2:V$4;V$7:V$9;V$12:V$14;V$17:V$19;V$22:V$24;V$27:V$29;V$32:V$34},$AF78)=0,"",countifs({V$2:V$4;V$7:V$9;V$12:V$14;V$17:V$19;V$22:V$24;V$27:V$29;V$32:V$34},$AF78))</f>
        <v/>
      </c>
      <c r="AI78" s="2" t="str">
        <f t="shared" si="199"/>
        <v/>
      </c>
      <c r="AJ78" s="80" t="str">
        <f t="shared" si="21"/>
        <v/>
      </c>
      <c r="AK78" s="81" t="str">
        <f t="shared" si="22"/>
        <v>kava16lmseu3ufkg3ec2xuulnmkdtq8phn60kz0a57r</v>
      </c>
      <c r="AL78" s="81" t="str">
        <f t="shared" si="23"/>
        <v>7abce7ac2efd2581</v>
      </c>
      <c r="AM78" s="81">
        <f t="shared" si="24"/>
        <v>0</v>
      </c>
      <c r="AN78" s="127">
        <f t="shared" si="25"/>
        <v>0</v>
      </c>
      <c r="AO78" s="42" t="s">
        <v>390</v>
      </c>
      <c r="AP78" s="2" t="str">
        <f t="shared" ref="AP78:AR78" si="200">if(countifs({AP$2:AP$4;AP$7:AP$9;AP$12:AP$14;AP$17:AP$19;AP$22:AP$24;AP$27:AP$29;AP$32:AP$34},$AO78)=0,"",countifs({AP$2:AP$4;AP$7:AP$9;AP$12:AP$14;AP$17:AP$19;AP$22:AP$24;AP$27:AP$29;AP$32:AP$34},$AO78))</f>
        <v/>
      </c>
      <c r="AQ78" s="2" t="str">
        <f t="shared" si="200"/>
        <v/>
      </c>
      <c r="AR78" s="2">
        <f t="shared" si="200"/>
        <v>1</v>
      </c>
      <c r="AS78" s="80">
        <f t="shared" si="27"/>
        <v>300</v>
      </c>
      <c r="AT78" s="81" t="str">
        <f t="shared" si="134"/>
        <v>kava16lmseu3ufkg3ec2xuulnmkdtq8phn60kz0a57r</v>
      </c>
      <c r="AU78" s="81" t="str">
        <f t="shared" si="128"/>
        <v>7abce7ac2efd2581</v>
      </c>
      <c r="AV78" s="81">
        <f t="shared" si="30"/>
        <v>0.1025290499</v>
      </c>
      <c r="AW78" s="127">
        <f t="shared" si="31"/>
        <v>0.1025290499</v>
      </c>
    </row>
    <row r="79">
      <c r="A79" s="46"/>
      <c r="B79" s="102"/>
      <c r="C79" s="102"/>
      <c r="E79" s="42" t="s">
        <v>392</v>
      </c>
      <c r="F79" s="78" t="str">
        <f t="shared" ref="F79:H79" si="201">if(countifs({F$2:F$4;F$7:F$9;F$12:F$14;F$17:F$19;F$22:F$24;F$27:F$29;F$32:F$34},$E79)=0,,countifs({F$2:F$4;F$7:F$9;F$12:F$14;F$17:F$19;F$22:F$24;F$27:F$29;F$32:F$34},$E79))</f>
        <v/>
      </c>
      <c r="G79" s="78" t="str">
        <f t="shared" si="201"/>
        <v/>
      </c>
      <c r="H79" s="78" t="str">
        <f t="shared" si="201"/>
        <v/>
      </c>
      <c r="I79" s="89" t="str">
        <f t="shared" si="7"/>
        <v/>
      </c>
      <c r="J79" s="81" t="str">
        <f t="shared" si="8"/>
        <v/>
      </c>
      <c r="K79" s="81" t="str">
        <f t="shared" si="9"/>
        <v/>
      </c>
      <c r="L79" s="81">
        <f t="shared" si="10"/>
        <v>0</v>
      </c>
      <c r="M79" s="2"/>
      <c r="N79" s="42" t="s">
        <v>392</v>
      </c>
      <c r="O79" s="35" t="str">
        <f t="shared" ref="O79:Q79" si="202">if(countifs({K$2:K$4;K$7:K$9;K$12:K$14;K$17:K$19;K$22:K$24;K$27:K$29;K$32:K$34},$N79)=0,"",countifs({K$2:K$4;K$7:K$9;K$12:K$14;K$17:K$19;K$22:K$24;K$27:K$29;K$32:K$34},$N79))</f>
        <v/>
      </c>
      <c r="P79" s="2" t="str">
        <f t="shared" si="202"/>
        <v/>
      </c>
      <c r="Q79" s="79" t="str">
        <f t="shared" si="202"/>
        <v/>
      </c>
      <c r="R79" s="80" t="str">
        <f t="shared" si="12"/>
        <v/>
      </c>
      <c r="S79" s="81" t="str">
        <f t="shared" si="13"/>
        <v/>
      </c>
      <c r="T79" s="81" t="str">
        <f t="shared" si="14"/>
        <v/>
      </c>
      <c r="U79" s="81">
        <f t="shared" si="15"/>
        <v>0</v>
      </c>
      <c r="V79" s="2"/>
      <c r="W79" s="42" t="s">
        <v>392</v>
      </c>
      <c r="X79" s="2" t="str">
        <f t="shared" ref="X79:Z79" si="203">if(countifs({P$2:P$4;P$7:P$9;P$12:P$14;P$17:P$19;P$22:P$24;P$27:P$29;P$32:P$34},$E79)=0,"",countifs({P$2:P$4;P$7:P$9;P$12:P$14;P$17:P$19;P$22:P$24;P$27:P$29;P$32:P$34},$E79))</f>
        <v/>
      </c>
      <c r="Y79" s="2" t="str">
        <f t="shared" si="203"/>
        <v/>
      </c>
      <c r="Z79" s="2" t="str">
        <f t="shared" si="203"/>
        <v/>
      </c>
      <c r="AA79" s="80" t="str">
        <f t="shared" si="17"/>
        <v/>
      </c>
      <c r="AB79" s="81" t="str">
        <f t="shared" si="35"/>
        <v/>
      </c>
      <c r="AC79" s="81" t="str">
        <f t="shared" si="18"/>
        <v/>
      </c>
      <c r="AD79" s="81">
        <f t="shared" si="19"/>
        <v>0</v>
      </c>
      <c r="AE79" s="2"/>
      <c r="AF79" s="42" t="s">
        <v>392</v>
      </c>
      <c r="AG79" s="2" t="str">
        <f t="shared" si="198"/>
        <v/>
      </c>
      <c r="AH79" s="2" t="str">
        <f t="shared" ref="AH79:AI79" si="204">if(countifs({V$2:V$4;V$7:V$9;V$12:V$14;V$17:V$19;V$22:V$24;V$27:V$29;V$32:V$34},$AF79)=0,"",countifs({V$2:V$4;V$7:V$9;V$12:V$14;V$17:V$19;V$22:V$24;V$27:V$29;V$32:V$34},$AF79))</f>
        <v/>
      </c>
      <c r="AI79" s="2" t="str">
        <f t="shared" si="204"/>
        <v/>
      </c>
      <c r="AJ79" s="80" t="str">
        <f t="shared" si="21"/>
        <v/>
      </c>
      <c r="AK79" s="81" t="str">
        <f t="shared" si="22"/>
        <v/>
      </c>
      <c r="AL79" s="81" t="str">
        <f t="shared" si="23"/>
        <v/>
      </c>
      <c r="AM79" s="81">
        <f t="shared" si="24"/>
        <v>0</v>
      </c>
      <c r="AN79" s="133">
        <f t="shared" si="25"/>
        <v>0</v>
      </c>
      <c r="AO79" s="42" t="s">
        <v>392</v>
      </c>
      <c r="AP79" s="2" t="str">
        <f t="shared" ref="AP79:AR79" si="205">if(countifs({AP$2:AP$4;AP$7:AP$9;AP$12:AP$14;AP$17:AP$19;AP$22:AP$24;AP$27:AP$29;AP$32:AP$34},$AO79)=0,"",countifs({AP$2:AP$4;AP$7:AP$9;AP$12:AP$14;AP$17:AP$19;AP$22:AP$24;AP$27:AP$29;AP$32:AP$34},$AO79))</f>
        <v/>
      </c>
      <c r="AQ79" s="2" t="str">
        <f t="shared" si="205"/>
        <v/>
      </c>
      <c r="AR79" s="2">
        <f t="shared" si="205"/>
        <v>1</v>
      </c>
      <c r="AS79" s="80">
        <f t="shared" si="27"/>
        <v>300</v>
      </c>
      <c r="AT79" s="81" t="str">
        <f t="shared" si="134"/>
        <v/>
      </c>
      <c r="AU79" s="81" t="str">
        <f t="shared" si="128"/>
        <v/>
      </c>
      <c r="AV79" s="81">
        <f t="shared" si="30"/>
        <v>0.1025290499</v>
      </c>
      <c r="AW79" s="133">
        <f t="shared" si="31"/>
        <v>0.1025290499</v>
      </c>
    </row>
    <row r="80">
      <c r="A80" s="46"/>
      <c r="B80" s="102"/>
      <c r="C80" s="102"/>
      <c r="E80" s="42" t="s">
        <v>394</v>
      </c>
      <c r="F80" s="78" t="str">
        <f t="shared" ref="F80:H80" si="206">if(countifs({F$2:F$4;F$7:F$9;F$12:F$14;F$17:F$19;F$22:F$24;F$27:F$29;F$32:F$34},$E80)=0,,countifs({F$2:F$4;F$7:F$9;F$12:F$14;F$17:F$19;F$22:F$24;F$27:F$29;F$32:F$34},$E80))</f>
        <v/>
      </c>
      <c r="G80" s="78" t="str">
        <f t="shared" si="206"/>
        <v/>
      </c>
      <c r="H80" s="78" t="str">
        <f t="shared" si="206"/>
        <v/>
      </c>
      <c r="I80" s="89" t="str">
        <f t="shared" si="7"/>
        <v/>
      </c>
      <c r="J80" s="81" t="str">
        <f t="shared" si="8"/>
        <v/>
      </c>
      <c r="K80" s="81" t="str">
        <f t="shared" si="9"/>
        <v/>
      </c>
      <c r="L80" s="81">
        <f t="shared" si="10"/>
        <v>0</v>
      </c>
      <c r="M80" s="2"/>
      <c r="N80" s="42" t="s">
        <v>394</v>
      </c>
      <c r="O80" s="35" t="str">
        <f t="shared" ref="O80:Q80" si="207">if(countifs({K$2:K$4;K$7:K$9;K$12:K$14;K$17:K$19;K$22:K$24;K$27:K$29;K$32:K$34},$N80)=0,"",countifs({K$2:K$4;K$7:K$9;K$12:K$14;K$17:K$19;K$22:K$24;K$27:K$29;K$32:K$34},$N80))</f>
        <v/>
      </c>
      <c r="P80" s="2" t="str">
        <f t="shared" si="207"/>
        <v/>
      </c>
      <c r="Q80" s="79" t="str">
        <f t="shared" si="207"/>
        <v/>
      </c>
      <c r="R80" s="80" t="str">
        <f t="shared" si="12"/>
        <v/>
      </c>
      <c r="S80" s="81" t="str">
        <f t="shared" si="13"/>
        <v/>
      </c>
      <c r="T80" s="81" t="str">
        <f t="shared" si="14"/>
        <v/>
      </c>
      <c r="U80" s="81">
        <f t="shared" si="15"/>
        <v>0</v>
      </c>
      <c r="V80" s="2"/>
      <c r="W80" s="42" t="s">
        <v>394</v>
      </c>
      <c r="X80" s="2" t="str">
        <f t="shared" ref="X80:Z80" si="208">if(countifs({P$2:P$4;P$7:P$9;P$12:P$14;P$17:P$19;P$22:P$24;P$27:P$29;P$32:P$34},$E80)=0,"",countifs({P$2:P$4;P$7:P$9;P$12:P$14;P$17:P$19;P$22:P$24;P$27:P$29;P$32:P$34},$E80))</f>
        <v/>
      </c>
      <c r="Y80" s="2" t="str">
        <f t="shared" si="208"/>
        <v/>
      </c>
      <c r="Z80" s="2" t="str">
        <f t="shared" si="208"/>
        <v/>
      </c>
      <c r="AA80" s="80" t="str">
        <f t="shared" si="17"/>
        <v/>
      </c>
      <c r="AB80" s="81" t="str">
        <f t="shared" si="35"/>
        <v/>
      </c>
      <c r="AC80" s="81" t="str">
        <f t="shared" si="18"/>
        <v/>
      </c>
      <c r="AD80" s="81">
        <f t="shared" si="19"/>
        <v>0</v>
      </c>
      <c r="AE80" s="2"/>
      <c r="AF80" s="42" t="s">
        <v>394</v>
      </c>
      <c r="AG80" s="2" t="str">
        <f t="shared" si="198"/>
        <v/>
      </c>
      <c r="AH80" s="2" t="str">
        <f t="shared" ref="AH80:AI80" si="209">if(countifs({V$2:V$4;V$7:V$9;V$12:V$14;V$17:V$19;V$22:V$24;V$27:V$29;V$32:V$34},$AF80)=0,"",countifs({V$2:V$4;V$7:V$9;V$12:V$14;V$17:V$19;V$22:V$24;V$27:V$29;V$32:V$34},$AF80))</f>
        <v/>
      </c>
      <c r="AI80" s="2" t="str">
        <f t="shared" si="209"/>
        <v/>
      </c>
      <c r="AJ80" s="80" t="str">
        <f t="shared" si="21"/>
        <v/>
      </c>
      <c r="AK80" s="81" t="str">
        <f t="shared" si="22"/>
        <v/>
      </c>
      <c r="AL80" s="81" t="str">
        <f t="shared" si="23"/>
        <v/>
      </c>
      <c r="AM80" s="81">
        <f t="shared" si="24"/>
        <v>0</v>
      </c>
      <c r="AN80" s="133">
        <f t="shared" si="25"/>
        <v>0</v>
      </c>
      <c r="AO80" s="42" t="s">
        <v>394</v>
      </c>
      <c r="AP80" s="2" t="str">
        <f t="shared" ref="AP80:AR80" si="210">if(countifs({AP$2:AP$4;AP$7:AP$9;AP$12:AP$14;AP$17:AP$19;AP$22:AP$24;AP$27:AP$29;AP$32:AP$34},$AO80)=0,"",countifs({AP$2:AP$4;AP$7:AP$9;AP$12:AP$14;AP$17:AP$19;AP$22:AP$24;AP$27:AP$29;AP$32:AP$34},$AO80))</f>
        <v/>
      </c>
      <c r="AQ80" s="2">
        <f t="shared" si="210"/>
        <v>1</v>
      </c>
      <c r="AR80" s="2" t="str">
        <f t="shared" si="210"/>
        <v/>
      </c>
      <c r="AS80" s="80">
        <f t="shared" si="27"/>
        <v>500</v>
      </c>
      <c r="AT80" s="81" t="str">
        <f t="shared" si="134"/>
        <v/>
      </c>
      <c r="AU80" s="81" t="str">
        <f t="shared" si="128"/>
        <v/>
      </c>
      <c r="AV80" s="81">
        <f t="shared" si="30"/>
        <v>0.1708817498</v>
      </c>
      <c r="AW80" s="133">
        <f t="shared" si="31"/>
        <v>0.1708817498</v>
      </c>
    </row>
    <row r="81">
      <c r="A81" s="46"/>
      <c r="B81" s="102"/>
      <c r="C81" s="102"/>
      <c r="E81" s="136" t="s">
        <v>399</v>
      </c>
      <c r="F81" s="78" t="str">
        <f t="shared" ref="F81:H81" si="211">if(countifs({F$2:F$4;F$7:F$9;F$12:F$14;F$17:F$19;F$22:F$24;F$27:F$29;F$32:F$34},$E81)=0,,countifs({F$2:F$4;F$7:F$9;F$12:F$14;F$17:F$19;F$22:F$24;F$27:F$29;F$32:F$34},$E81))</f>
        <v/>
      </c>
      <c r="G81" s="78" t="str">
        <f t="shared" si="211"/>
        <v/>
      </c>
      <c r="H81" s="78" t="str">
        <f t="shared" si="211"/>
        <v/>
      </c>
      <c r="I81" s="89" t="str">
        <f t="shared" si="7"/>
        <v/>
      </c>
      <c r="J81" s="81" t="str">
        <f t="shared" si="8"/>
        <v>kava10rte95w67nhf3uclntyrprcnyn3whvy3x9sssj</v>
      </c>
      <c r="K81" s="81">
        <f t="shared" si="9"/>
        <v>888798694</v>
      </c>
      <c r="L81" s="81">
        <f t="shared" si="10"/>
        <v>0</v>
      </c>
      <c r="M81" s="2"/>
      <c r="N81" s="136" t="s">
        <v>399</v>
      </c>
      <c r="O81" s="35" t="str">
        <f t="shared" ref="O81:Q81" si="212">if(countifs({K$2:K$4;K$7:K$9;K$12:K$14;K$17:K$19;K$22:K$24;K$27:K$29;K$32:K$34},$N81)=0,"",countifs({K$2:K$4;K$7:K$9;K$12:K$14;K$17:K$19;K$22:K$24;K$27:K$29;K$32:K$34},$N81))</f>
        <v/>
      </c>
      <c r="P81" s="2" t="str">
        <f t="shared" si="212"/>
        <v/>
      </c>
      <c r="Q81" s="79" t="str">
        <f t="shared" si="212"/>
        <v/>
      </c>
      <c r="R81" s="80" t="str">
        <f t="shared" si="12"/>
        <v/>
      </c>
      <c r="S81" s="81" t="str">
        <f t="shared" si="13"/>
        <v>kava10rte95w67nhf3uclntyrprcnyn3whvy3x9sssj</v>
      </c>
      <c r="T81" s="81">
        <f t="shared" si="14"/>
        <v>888798694</v>
      </c>
      <c r="U81" s="81">
        <f t="shared" si="15"/>
        <v>0</v>
      </c>
      <c r="V81" s="2"/>
      <c r="W81" s="136" t="s">
        <v>399</v>
      </c>
      <c r="X81" s="2" t="str">
        <f t="shared" ref="X81:Z81" si="213">if(countifs({P$2:P$4;P$7:P$9;P$12:P$14;P$17:P$19;P$22:P$24;P$27:P$29;P$32:P$34},$E81)=0,"",countifs({P$2:P$4;P$7:P$9;P$12:P$14;P$17:P$19;P$22:P$24;P$27:P$29;P$32:P$34},$E81))</f>
        <v/>
      </c>
      <c r="Y81" s="2" t="str">
        <f t="shared" si="213"/>
        <v/>
      </c>
      <c r="Z81" s="2" t="str">
        <f t="shared" si="213"/>
        <v/>
      </c>
      <c r="AA81" s="80" t="str">
        <f t="shared" si="17"/>
        <v/>
      </c>
      <c r="AB81" s="81" t="str">
        <f t="shared" si="35"/>
        <v>kava10rte95w67nhf3uclntyrprcnyn3whvy3x9sssj</v>
      </c>
      <c r="AC81" s="81">
        <f t="shared" si="18"/>
        <v>888798694</v>
      </c>
      <c r="AD81" s="81">
        <f t="shared" si="19"/>
        <v>0</v>
      </c>
      <c r="AE81" s="2"/>
      <c r="AF81" s="136" t="s">
        <v>399</v>
      </c>
      <c r="AG81" s="2" t="str">
        <f t="shared" si="198"/>
        <v/>
      </c>
      <c r="AH81" s="2" t="str">
        <f t="shared" ref="AH81:AI81" si="214">if(countifs({V$2:V$4;V$7:V$9;V$12:V$14;V$17:V$19;V$22:V$24;V$27:V$29;V$32:V$34},$AF81)=0,"",countifs({V$2:V$4;V$7:V$9;V$12:V$14;V$17:V$19;V$22:V$24;V$27:V$29;V$32:V$34},$AF81))</f>
        <v/>
      </c>
      <c r="AI81" s="2" t="str">
        <f t="shared" si="214"/>
        <v/>
      </c>
      <c r="AJ81" s="80" t="str">
        <f t="shared" si="21"/>
        <v/>
      </c>
      <c r="AK81" s="81" t="str">
        <f t="shared" si="22"/>
        <v>kava10rte95w67nhf3uclntyrprcnyn3whvy3x9sssj</v>
      </c>
      <c r="AL81" s="81">
        <f t="shared" si="23"/>
        <v>888798694</v>
      </c>
      <c r="AM81" s="81">
        <f t="shared" si="24"/>
        <v>0</v>
      </c>
      <c r="AN81" s="127">
        <f t="shared" si="25"/>
        <v>0</v>
      </c>
      <c r="AO81" s="102"/>
      <c r="AP81" s="2" t="str">
        <f t="shared" ref="AP81:AR81" si="215">if(countifs({AP$2:AP$4;AP$7:AP$9;AP$12:AP$14;AP$17:AP$19;AP$22:AP$24;AP$27:AP$29;AP$32:AP$34},$AO81)=0,"",countifs({AP$2:AP$4;AP$7:AP$9;AP$12:AP$14;AP$17:AP$19;AP$22:AP$24;AP$27:AP$29;AP$32:AP$34},$AO81))</f>
        <v/>
      </c>
      <c r="AQ81" s="2" t="str">
        <f t="shared" si="215"/>
        <v/>
      </c>
      <c r="AR81" s="2" t="str">
        <f t="shared" si="215"/>
        <v/>
      </c>
      <c r="AS81" s="80" t="str">
        <f t="shared" si="27"/>
        <v/>
      </c>
      <c r="AT81" s="81" t="str">
        <f t="shared" si="134"/>
        <v>kava10rte95w67nhf3uclntyrprcnyn3whvy3x9sssj</v>
      </c>
      <c r="AU81" s="81">
        <f t="shared" si="128"/>
        <v>888798694</v>
      </c>
      <c r="AV81" s="81">
        <f t="shared" si="30"/>
        <v>0</v>
      </c>
      <c r="AW81" s="127">
        <f t="shared" si="31"/>
        <v>0</v>
      </c>
    </row>
    <row r="82">
      <c r="A82" s="46"/>
      <c r="B82" s="102"/>
      <c r="C82" s="102"/>
      <c r="E82" s="42" t="s">
        <v>400</v>
      </c>
      <c r="F82" s="78" t="str">
        <f t="shared" ref="F82:H82" si="216">if(countifs({F$2:F$4;F$7:F$9;F$12:F$14;F$17:F$19;F$22:F$24;F$27:F$29;F$32:F$34},$E82)=0,,countifs({F$2:F$4;F$7:F$9;F$12:F$14;F$17:F$19;F$22:F$24;F$27:F$29;F$32:F$34},$E82))</f>
        <v/>
      </c>
      <c r="G82" s="78" t="str">
        <f t="shared" si="216"/>
        <v/>
      </c>
      <c r="H82" s="78" t="str">
        <f t="shared" si="216"/>
        <v/>
      </c>
      <c r="I82" s="89" t="str">
        <f t="shared" si="7"/>
        <v/>
      </c>
      <c r="J82" s="81" t="str">
        <f t="shared" si="8"/>
        <v>kava16lmseu3ufkg3ec2xuulnmkdtq8phn60kz0a57r</v>
      </c>
      <c r="K82" s="81" t="str">
        <f t="shared" si="9"/>
        <v>b26b14a0472d44b9</v>
      </c>
      <c r="L82" s="81">
        <f t="shared" si="10"/>
        <v>0</v>
      </c>
      <c r="M82" s="2"/>
      <c r="N82" s="42" t="s">
        <v>400</v>
      </c>
      <c r="O82" s="35" t="str">
        <f t="shared" ref="O82:Q82" si="217">if(countifs({K$2:K$4;K$7:K$9;K$12:K$14;K$17:K$19;K$22:K$24;K$27:K$29;K$32:K$34},$N82)=0,"",countifs({K$2:K$4;K$7:K$9;K$12:K$14;K$17:K$19;K$22:K$24;K$27:K$29;K$32:K$34},$N82))</f>
        <v/>
      </c>
      <c r="P82" s="2" t="str">
        <f t="shared" si="217"/>
        <v/>
      </c>
      <c r="Q82" s="79" t="str">
        <f t="shared" si="217"/>
        <v/>
      </c>
      <c r="R82" s="80" t="str">
        <f t="shared" si="12"/>
        <v/>
      </c>
      <c r="S82" s="81" t="str">
        <f t="shared" si="13"/>
        <v>kava16lmseu3ufkg3ec2xuulnmkdtq8phn60kz0a57r</v>
      </c>
      <c r="T82" s="81" t="str">
        <f t="shared" si="14"/>
        <v>b26b14a0472d44b9</v>
      </c>
      <c r="U82" s="81">
        <f t="shared" si="15"/>
        <v>0</v>
      </c>
      <c r="V82" s="2"/>
      <c r="W82" s="42" t="s">
        <v>400</v>
      </c>
      <c r="X82" s="2" t="str">
        <f t="shared" ref="X82:Z82" si="218">if(countifs({P$2:P$4;P$7:P$9;P$12:P$14;P$17:P$19;P$22:P$24;P$27:P$29;P$32:P$34},$E82)=0,"",countifs({P$2:P$4;P$7:P$9;P$12:P$14;P$17:P$19;P$22:P$24;P$27:P$29;P$32:P$34},$E82))</f>
        <v/>
      </c>
      <c r="Y82" s="2" t="str">
        <f t="shared" si="218"/>
        <v/>
      </c>
      <c r="Z82" s="2" t="str">
        <f t="shared" si="218"/>
        <v/>
      </c>
      <c r="AA82" s="80" t="str">
        <f t="shared" si="17"/>
        <v/>
      </c>
      <c r="AB82" s="81" t="str">
        <f t="shared" si="35"/>
        <v>kava16lmseu3ufkg3ec2xuulnmkdtq8phn60kz0a57r</v>
      </c>
      <c r="AC82" s="81" t="str">
        <f t="shared" si="18"/>
        <v>b26b14a0472d44b9</v>
      </c>
      <c r="AD82" s="81">
        <f t="shared" si="19"/>
        <v>0</v>
      </c>
      <c r="AE82" s="2"/>
      <c r="AF82" s="42" t="s">
        <v>400</v>
      </c>
      <c r="AG82" s="2" t="str">
        <f t="shared" si="198"/>
        <v/>
      </c>
      <c r="AH82" s="2" t="str">
        <f t="shared" ref="AH82:AI82" si="219">if(countifs({V$2:V$4;V$7:V$9;V$12:V$14;V$17:V$19;V$22:V$24;V$27:V$29;V$32:V$34},$AF82)=0,"",countifs({V$2:V$4;V$7:V$9;V$12:V$14;V$17:V$19;V$22:V$24;V$27:V$29;V$32:V$34},$AF82))</f>
        <v/>
      </c>
      <c r="AI82" s="2" t="str">
        <f t="shared" si="219"/>
        <v/>
      </c>
      <c r="AJ82" s="80" t="str">
        <f t="shared" si="21"/>
        <v/>
      </c>
      <c r="AK82" s="81" t="str">
        <f t="shared" si="22"/>
        <v>kava16lmseu3ufkg3ec2xuulnmkdtq8phn60kz0a57r</v>
      </c>
      <c r="AL82" s="81" t="str">
        <f t="shared" si="23"/>
        <v>b26b14a0472d44b9</v>
      </c>
      <c r="AM82" s="81">
        <f t="shared" si="24"/>
        <v>0</v>
      </c>
      <c r="AN82" s="127">
        <f t="shared" si="25"/>
        <v>0</v>
      </c>
      <c r="AO82" s="102"/>
      <c r="AP82" s="2" t="str">
        <f t="shared" ref="AP82:AR82" si="220">if(countifs({AP$2:AP$4;AP$7:AP$9;AP$12:AP$14;AP$17:AP$19;AP$22:AP$24;AP$27:AP$29;AP$32:AP$34},$AO82)=0,"",countifs({AP$2:AP$4;AP$7:AP$9;AP$12:AP$14;AP$17:AP$19;AP$22:AP$24;AP$27:AP$29;AP$32:AP$34},$AO82))</f>
        <v/>
      </c>
      <c r="AQ82" s="2" t="str">
        <f t="shared" si="220"/>
        <v/>
      </c>
      <c r="AR82" s="2" t="str">
        <f t="shared" si="220"/>
        <v/>
      </c>
      <c r="AS82" s="80" t="str">
        <f t="shared" si="27"/>
        <v/>
      </c>
      <c r="AT82" s="81" t="str">
        <f t="shared" si="134"/>
        <v>kava16lmseu3ufkg3ec2xuulnmkdtq8phn60kz0a57r</v>
      </c>
      <c r="AU82" s="81" t="str">
        <f t="shared" si="128"/>
        <v>b26b14a0472d44b9</v>
      </c>
      <c r="AV82" s="81">
        <f t="shared" si="30"/>
        <v>0</v>
      </c>
      <c r="AW82" s="127">
        <f t="shared" si="31"/>
        <v>0</v>
      </c>
    </row>
    <row r="83">
      <c r="A83" s="46"/>
      <c r="B83" s="102"/>
      <c r="C83" s="102"/>
      <c r="E83" s="42" t="s">
        <v>401</v>
      </c>
      <c r="F83" s="78" t="str">
        <f t="shared" ref="F83:H83" si="221">if(countifs({F$2:F$4;F$7:F$9;F$12:F$14;F$17:F$19;F$22:F$24;F$27:F$29;F$32:F$34},$E83)=0,,countifs({F$2:F$4;F$7:F$9;F$12:F$14;F$17:F$19;F$22:F$24;F$27:F$29;F$32:F$34},$E83))</f>
        <v/>
      </c>
      <c r="G83" s="78" t="str">
        <f t="shared" si="221"/>
        <v/>
      </c>
      <c r="H83" s="78" t="str">
        <f t="shared" si="221"/>
        <v/>
      </c>
      <c r="I83" s="89" t="str">
        <f t="shared" si="7"/>
        <v/>
      </c>
      <c r="J83" s="81" t="str">
        <f t="shared" si="8"/>
        <v>kava1ys70jvnajkv88529ys6urjcyle3k2j9r24g6a7</v>
      </c>
      <c r="K83" s="81">
        <f t="shared" si="9"/>
        <v>101265638</v>
      </c>
      <c r="L83" s="81">
        <f t="shared" si="10"/>
        <v>0</v>
      </c>
      <c r="M83" s="2"/>
      <c r="N83" s="42" t="s">
        <v>401</v>
      </c>
      <c r="O83" s="35" t="str">
        <f t="shared" ref="O83:Q83" si="222">if(countifs({K$2:K$4;K$7:K$9;K$12:K$14;K$17:K$19;K$22:K$24;K$27:K$29;K$32:K$34},$N83)=0,"",countifs({K$2:K$4;K$7:K$9;K$12:K$14;K$17:K$19;K$22:K$24;K$27:K$29;K$32:K$34},$N83))</f>
        <v/>
      </c>
      <c r="P83" s="2" t="str">
        <f t="shared" si="222"/>
        <v/>
      </c>
      <c r="Q83" s="79" t="str">
        <f t="shared" si="222"/>
        <v/>
      </c>
      <c r="R83" s="80" t="str">
        <f t="shared" si="12"/>
        <v/>
      </c>
      <c r="S83" s="81" t="str">
        <f t="shared" si="13"/>
        <v>kava1ys70jvnajkv88529ys6urjcyle3k2j9r24g6a7</v>
      </c>
      <c r="T83" s="81">
        <f t="shared" si="14"/>
        <v>101265638</v>
      </c>
      <c r="U83" s="81">
        <f t="shared" si="15"/>
        <v>0</v>
      </c>
      <c r="V83" s="2"/>
      <c r="W83" s="42" t="s">
        <v>401</v>
      </c>
      <c r="X83" s="2" t="str">
        <f t="shared" ref="X83:Z83" si="223">if(countifs({P$2:P$4;P$7:P$9;P$12:P$14;P$17:P$19;P$22:P$24;P$27:P$29;P$32:P$34},$E83)=0,"",countifs({P$2:P$4;P$7:P$9;P$12:P$14;P$17:P$19;P$22:P$24;P$27:P$29;P$32:P$34},$E83))</f>
        <v/>
      </c>
      <c r="Y83" s="2" t="str">
        <f t="shared" si="223"/>
        <v/>
      </c>
      <c r="Z83" s="2" t="str">
        <f t="shared" si="223"/>
        <v/>
      </c>
      <c r="AA83" s="80" t="str">
        <f t="shared" si="17"/>
        <v/>
      </c>
      <c r="AB83" s="81" t="str">
        <f t="shared" si="35"/>
        <v>kava1ys70jvnajkv88529ys6urjcyle3k2j9r24g6a7</v>
      </c>
      <c r="AC83" s="81">
        <f t="shared" si="18"/>
        <v>101265638</v>
      </c>
      <c r="AD83" s="81">
        <f t="shared" si="19"/>
        <v>0</v>
      </c>
      <c r="AE83" s="2"/>
      <c r="AF83" s="42" t="s">
        <v>401</v>
      </c>
      <c r="AG83" s="2" t="str">
        <f t="shared" si="198"/>
        <v/>
      </c>
      <c r="AH83" s="2" t="str">
        <f t="shared" ref="AH83:AI83" si="224">if(countifs({V$2:V$4;V$7:V$9;V$12:V$14;V$17:V$19;V$22:V$24;V$27:V$29;V$32:V$34},$AF83)=0,"",countifs({V$2:V$4;V$7:V$9;V$12:V$14;V$17:V$19;V$22:V$24;V$27:V$29;V$32:V$34},$AF83))</f>
        <v/>
      </c>
      <c r="AI83" s="2" t="str">
        <f t="shared" si="224"/>
        <v/>
      </c>
      <c r="AJ83" s="80" t="str">
        <f t="shared" si="21"/>
        <v/>
      </c>
      <c r="AK83" s="81" t="str">
        <f t="shared" si="22"/>
        <v>kava1ys70jvnajkv88529ys6urjcyle3k2j9r24g6a7</v>
      </c>
      <c r="AL83" s="81">
        <f t="shared" si="23"/>
        <v>101265638</v>
      </c>
      <c r="AM83" s="81">
        <f t="shared" si="24"/>
        <v>0</v>
      </c>
      <c r="AN83" s="127">
        <f t="shared" si="25"/>
        <v>0</v>
      </c>
      <c r="AO83" s="102"/>
      <c r="AP83" s="2" t="str">
        <f t="shared" ref="AP83:AR83" si="225">if(countifs({AP$2:AP$4;AP$7:AP$9;AP$12:AP$14;AP$17:AP$19;AP$22:AP$24;AP$27:AP$29;AP$32:AP$34},$AO83)=0,"",countifs({AP$2:AP$4;AP$7:AP$9;AP$12:AP$14;AP$17:AP$19;AP$22:AP$24;AP$27:AP$29;AP$32:AP$34},$AO83))</f>
        <v/>
      </c>
      <c r="AQ83" s="2" t="str">
        <f t="shared" si="225"/>
        <v/>
      </c>
      <c r="AR83" s="2" t="str">
        <f t="shared" si="225"/>
        <v/>
      </c>
      <c r="AS83" s="80" t="str">
        <f t="shared" si="27"/>
        <v/>
      </c>
      <c r="AT83" s="81" t="str">
        <f t="shared" si="134"/>
        <v>kava1ys70jvnajkv88529ys6urjcyle3k2j9r24g6a7</v>
      </c>
      <c r="AU83" s="81">
        <f t="shared" si="128"/>
        <v>101265638</v>
      </c>
      <c r="AV83" s="81">
        <f t="shared" si="30"/>
        <v>0</v>
      </c>
      <c r="AW83" s="127">
        <f t="shared" si="31"/>
        <v>0</v>
      </c>
    </row>
    <row r="84">
      <c r="A84" s="46"/>
      <c r="B84" s="102"/>
      <c r="C84" s="102"/>
      <c r="E84" s="102"/>
      <c r="F84" s="2" t="str">
        <f t="shared" ref="F84:H84" si="226">if(countifs({F$2:F$4;F$7:F$9;F$12:F$14;F$17:F$19;F$22:F$24;F$27:F$29;F$32:F$34},$E84)=0,,countifs({F$2:F$4;F$7:F$9;F$12:F$14;F$17:F$19;F$22:F$24;F$27:F$29;F$32:F$34},$E84))</f>
        <v/>
      </c>
      <c r="G84" s="2" t="str">
        <f t="shared" si="226"/>
        <v/>
      </c>
      <c r="H84" s="2" t="str">
        <f t="shared" si="226"/>
        <v/>
      </c>
      <c r="I84" s="89" t="str">
        <f t="shared" si="7"/>
        <v/>
      </c>
      <c r="J84" s="81" t="str">
        <f t="shared" si="8"/>
        <v>아이디 입력 하셈</v>
      </c>
      <c r="K84" s="81" t="str">
        <f t="shared" si="9"/>
        <v>아이디 입력 하셈</v>
      </c>
      <c r="L84" s="81">
        <f t="shared" si="10"/>
        <v>0</v>
      </c>
      <c r="M84" s="2"/>
      <c r="N84" s="102"/>
      <c r="O84" s="35" t="str">
        <f t="shared" ref="O84:Q84" si="227">if(countifs({K$2:K$4;K$7:K$9;K$12:K$14;K$17:K$19;K$22:K$24;K$27:K$29;K$32:K$34},$N84)=0,"",countifs({K$2:K$4;K$7:K$9;K$12:K$14;K$17:K$19;K$22:K$24;K$27:K$29;K$32:K$34},$N84))</f>
        <v/>
      </c>
      <c r="P84" s="2" t="str">
        <f t="shared" si="227"/>
        <v/>
      </c>
      <c r="Q84" s="79" t="str">
        <f t="shared" si="227"/>
        <v/>
      </c>
      <c r="R84" s="80" t="str">
        <f t="shared" si="12"/>
        <v/>
      </c>
      <c r="S84" s="81" t="str">
        <f t="shared" si="13"/>
        <v>아이디 입력 하셈</v>
      </c>
      <c r="T84" s="81" t="str">
        <f t="shared" si="14"/>
        <v>아이디 입력 하셈</v>
      </c>
      <c r="U84" s="81">
        <f t="shared" si="15"/>
        <v>0</v>
      </c>
      <c r="V84" s="2"/>
      <c r="W84" s="102"/>
      <c r="X84" s="2" t="str">
        <f t="shared" ref="X84:Z84" si="228">if(countifs({P$2:P$4;P$7:P$9;P$12:P$14;P$17:P$19;P$22:P$24;P$27:P$29;P$32:P$34},$E84)=0,"",countifs({P$2:P$4;P$7:P$9;P$12:P$14;P$17:P$19;P$22:P$24;P$27:P$29;P$32:P$34},$E84))</f>
        <v/>
      </c>
      <c r="Y84" s="2" t="str">
        <f t="shared" si="228"/>
        <v/>
      </c>
      <c r="Z84" s="2" t="str">
        <f t="shared" si="228"/>
        <v/>
      </c>
      <c r="AA84" s="80" t="str">
        <f t="shared" si="17"/>
        <v/>
      </c>
      <c r="AB84" s="81" t="str">
        <f t="shared" si="35"/>
        <v>아이디 입력 하셈</v>
      </c>
      <c r="AC84" s="81" t="str">
        <f t="shared" si="18"/>
        <v>아이디 입력 하셈</v>
      </c>
      <c r="AD84" s="81">
        <f t="shared" si="19"/>
        <v>0</v>
      </c>
      <c r="AE84" s="2"/>
      <c r="AF84" s="7" t="s">
        <v>404</v>
      </c>
      <c r="AG84" s="2" t="str">
        <f t="shared" si="198"/>
        <v/>
      </c>
      <c r="AH84" s="2" t="str">
        <f t="shared" ref="AH84:AI84" si="229">if(countifs({V$2:V$4;V$7:V$9;V$12:V$14;V$17:V$19;V$22:V$24;V$27:V$29;V$32:V$34},$AF84)=0,"",countifs({V$2:V$4;V$7:V$9;V$12:V$14;V$17:V$19;V$22:V$24;V$27:V$29;V$32:V$34},$AF84))</f>
        <v/>
      </c>
      <c r="AI84" s="2" t="str">
        <f t="shared" si="229"/>
        <v/>
      </c>
      <c r="AJ84" s="80" t="str">
        <f t="shared" si="21"/>
        <v/>
      </c>
      <c r="AK84" s="81" t="str">
        <f t="shared" si="22"/>
        <v/>
      </c>
      <c r="AL84" s="81" t="str">
        <f t="shared" si="23"/>
        <v/>
      </c>
      <c r="AM84" s="81">
        <f t="shared" si="24"/>
        <v>0</v>
      </c>
      <c r="AN84" s="127">
        <f t="shared" si="25"/>
        <v>0</v>
      </c>
      <c r="AO84" s="102"/>
      <c r="AP84" s="2" t="str">
        <f t="shared" ref="AP84:AR84" si="230">if(countifs({AP$2:AP$4;AP$7:AP$9;AP$12:AP$14;AP$17:AP$19;AP$22:AP$24;AP$27:AP$29;AP$32:AP$34},$AO84)=0,"",countifs({AP$2:AP$4;AP$7:AP$9;AP$12:AP$14;AP$17:AP$19;AP$22:AP$24;AP$27:AP$29;AP$32:AP$34},$AO84))</f>
        <v/>
      </c>
      <c r="AQ84" s="2" t="str">
        <f t="shared" si="230"/>
        <v/>
      </c>
      <c r="AR84" s="2" t="str">
        <f t="shared" si="230"/>
        <v/>
      </c>
      <c r="AS84" s="80" t="str">
        <f t="shared" si="27"/>
        <v/>
      </c>
      <c r="AT84" s="81" t="str">
        <f t="shared" si="134"/>
        <v/>
      </c>
      <c r="AU84" s="81" t="str">
        <f t="shared" si="128"/>
        <v/>
      </c>
      <c r="AV84" s="81">
        <f t="shared" si="30"/>
        <v>0</v>
      </c>
      <c r="AW84" s="127">
        <f t="shared" si="31"/>
        <v>0</v>
      </c>
    </row>
    <row r="85">
      <c r="A85" s="46"/>
      <c r="B85" s="102"/>
      <c r="C85" s="102"/>
      <c r="E85" s="102"/>
      <c r="F85" s="2" t="str">
        <f t="shared" ref="F85:H85" si="231">if(countifs({F$2:F$4;F$7:F$9;F$12:F$14;F$17:F$19;F$22:F$24;F$27:F$29;F$32:F$34},$E85)=0,,countifs({F$2:F$4;F$7:F$9;F$12:F$14;F$17:F$19;F$22:F$24;F$27:F$29;F$32:F$34},$E85))</f>
        <v/>
      </c>
      <c r="G85" s="2" t="str">
        <f t="shared" si="231"/>
        <v/>
      </c>
      <c r="H85" s="2" t="str">
        <f t="shared" si="231"/>
        <v/>
      </c>
      <c r="I85" s="89" t="str">
        <f t="shared" si="7"/>
        <v/>
      </c>
      <c r="J85" s="81" t="str">
        <f t="shared" si="8"/>
        <v>아이디 입력 하셈</v>
      </c>
      <c r="K85" s="81" t="str">
        <f t="shared" si="9"/>
        <v>아이디 입력 하셈</v>
      </c>
      <c r="L85" s="81">
        <f t="shared" si="10"/>
        <v>0</v>
      </c>
      <c r="M85" s="2"/>
      <c r="N85" s="102"/>
      <c r="O85" s="35" t="str">
        <f t="shared" ref="O85:Q85" si="232">if(countifs({K$2:K$4;K$7:K$9;K$12:K$14;K$17:K$19;K$22:K$24;K$27:K$29;K$32:K$34},$N85)=0,"",countifs({K$2:K$4;K$7:K$9;K$12:K$14;K$17:K$19;K$22:K$24;K$27:K$29;K$32:K$34},$N85))</f>
        <v/>
      </c>
      <c r="P85" s="2" t="str">
        <f t="shared" si="232"/>
        <v/>
      </c>
      <c r="Q85" s="79" t="str">
        <f t="shared" si="232"/>
        <v/>
      </c>
      <c r="R85" s="80" t="str">
        <f t="shared" si="12"/>
        <v/>
      </c>
      <c r="S85" s="81" t="str">
        <f t="shared" si="13"/>
        <v>아이디 입력 하셈</v>
      </c>
      <c r="T85" s="81" t="str">
        <f t="shared" si="14"/>
        <v>아이디 입력 하셈</v>
      </c>
      <c r="U85" s="81">
        <f t="shared" si="15"/>
        <v>0</v>
      </c>
      <c r="V85" s="2"/>
      <c r="W85" s="102"/>
      <c r="X85" s="2" t="str">
        <f t="shared" ref="X85:Z85" si="233">if(countifs({P$2:P$4;P$7:P$9;P$12:P$14;P$17:P$19;P$22:P$24;P$27:P$29;P$32:P$34},$E85)=0,"",countifs({P$2:P$4;P$7:P$9;P$12:P$14;P$17:P$19;P$22:P$24;P$27:P$29;P$32:P$34},$E85))</f>
        <v/>
      </c>
      <c r="Y85" s="2" t="str">
        <f t="shared" si="233"/>
        <v/>
      </c>
      <c r="Z85" s="2" t="str">
        <f t="shared" si="233"/>
        <v/>
      </c>
      <c r="AA85" s="80" t="str">
        <f t="shared" si="17"/>
        <v/>
      </c>
      <c r="AB85" s="81" t="str">
        <f t="shared" si="35"/>
        <v>아이디 입력 하셈</v>
      </c>
      <c r="AC85" s="81" t="str">
        <f t="shared" si="18"/>
        <v>아이디 입력 하셈</v>
      </c>
      <c r="AD85" s="81">
        <f t="shared" si="19"/>
        <v>0</v>
      </c>
      <c r="AE85" s="2"/>
      <c r="AF85" s="7" t="s">
        <v>402</v>
      </c>
      <c r="AG85" s="2" t="str">
        <f t="shared" si="198"/>
        <v/>
      </c>
      <c r="AH85" s="2" t="str">
        <f t="shared" ref="AH85:AI85" si="234">if(countifs({V$2:V$4;V$7:V$9;V$12:V$14;V$17:V$19;V$22:V$24;V$27:V$29;V$32:V$34},$AF85)=0,"",countifs({V$2:V$4;V$7:V$9;V$12:V$14;V$17:V$19;V$22:V$24;V$27:V$29;V$32:V$34},$AF85))</f>
        <v/>
      </c>
      <c r="AI85" s="2" t="str">
        <f t="shared" si="234"/>
        <v/>
      </c>
      <c r="AJ85" s="80" t="str">
        <f t="shared" si="21"/>
        <v/>
      </c>
      <c r="AK85" s="81" t="str">
        <f t="shared" si="22"/>
        <v/>
      </c>
      <c r="AL85" s="81" t="str">
        <f t="shared" si="23"/>
        <v/>
      </c>
      <c r="AM85" s="81">
        <f t="shared" si="24"/>
        <v>0</v>
      </c>
      <c r="AN85" s="127">
        <f t="shared" si="25"/>
        <v>0</v>
      </c>
      <c r="AO85" s="102"/>
      <c r="AP85" s="2" t="str">
        <f t="shared" ref="AP85:AR85" si="235">if(countifs({AP$2:AP$4;AP$7:AP$9;AP$12:AP$14;AP$17:AP$19;AP$22:AP$24;AP$27:AP$29;AP$32:AP$34},$AO85)=0,"",countifs({AP$2:AP$4;AP$7:AP$9;AP$12:AP$14;AP$17:AP$19;AP$22:AP$24;AP$27:AP$29;AP$32:AP$34},$AO85))</f>
        <v/>
      </c>
      <c r="AQ85" s="2" t="str">
        <f t="shared" si="235"/>
        <v/>
      </c>
      <c r="AR85" s="2" t="str">
        <f t="shared" si="235"/>
        <v/>
      </c>
      <c r="AS85" s="80" t="str">
        <f t="shared" si="27"/>
        <v/>
      </c>
      <c r="AT85" s="81" t="str">
        <f t="shared" si="134"/>
        <v/>
      </c>
      <c r="AU85" s="81" t="str">
        <f t="shared" si="128"/>
        <v/>
      </c>
      <c r="AV85" s="81">
        <f t="shared" si="30"/>
        <v>0</v>
      </c>
      <c r="AW85" s="127">
        <f t="shared" si="31"/>
        <v>0</v>
      </c>
    </row>
    <row r="86">
      <c r="A86" s="46"/>
      <c r="B86" s="102"/>
      <c r="C86" s="102"/>
      <c r="E86" s="102"/>
      <c r="F86" s="2" t="str">
        <f t="shared" ref="F86:H86" si="236">if(countifs({F$2:F$4;F$7:F$9;F$12:F$14;F$17:F$19;F$22:F$24;F$27:F$29;F$32:F$34},$E86)=0,,countifs({F$2:F$4;F$7:F$9;F$12:F$14;F$17:F$19;F$22:F$24;F$27:F$29;F$32:F$34},$E86))</f>
        <v/>
      </c>
      <c r="G86" s="2" t="str">
        <f t="shared" si="236"/>
        <v/>
      </c>
      <c r="H86" s="2" t="str">
        <f t="shared" si="236"/>
        <v/>
      </c>
      <c r="I86" s="89" t="str">
        <f t="shared" si="7"/>
        <v/>
      </c>
      <c r="J86" s="81" t="str">
        <f t="shared" si="8"/>
        <v>아이디 입력 하셈</v>
      </c>
      <c r="K86" s="81" t="str">
        <f t="shared" si="9"/>
        <v>아이디 입력 하셈</v>
      </c>
      <c r="L86" s="81">
        <f t="shared" si="10"/>
        <v>0</v>
      </c>
      <c r="M86" s="2"/>
      <c r="N86" s="102"/>
      <c r="O86" s="35" t="str">
        <f t="shared" ref="O86:Q86" si="237">if(countifs({K$2:K$4;K$7:K$9;K$12:K$14;K$17:K$19;K$22:K$24;K$27:K$29;K$32:K$34},$N86)=0,"",countifs({K$2:K$4;K$7:K$9;K$12:K$14;K$17:K$19;K$22:K$24;K$27:K$29;K$32:K$34},$N86))</f>
        <v/>
      </c>
      <c r="P86" s="2" t="str">
        <f t="shared" si="237"/>
        <v/>
      </c>
      <c r="Q86" s="79" t="str">
        <f t="shared" si="237"/>
        <v/>
      </c>
      <c r="R86" s="80" t="str">
        <f t="shared" si="12"/>
        <v/>
      </c>
      <c r="S86" s="81" t="str">
        <f t="shared" si="13"/>
        <v>아이디 입력 하셈</v>
      </c>
      <c r="T86" s="81" t="str">
        <f t="shared" si="14"/>
        <v>아이디 입력 하셈</v>
      </c>
      <c r="U86" s="81">
        <f t="shared" si="15"/>
        <v>0</v>
      </c>
      <c r="V86" s="2"/>
      <c r="W86" s="102"/>
      <c r="X86" s="2" t="str">
        <f t="shared" ref="X86:Z86" si="238">if(countifs({P$2:P$4;P$7:P$9;P$12:P$14;P$17:P$19;P$22:P$24;P$27:P$29;P$32:P$34},$E86)=0,"",countifs({P$2:P$4;P$7:P$9;P$12:P$14;P$17:P$19;P$22:P$24;P$27:P$29;P$32:P$34},$E86))</f>
        <v/>
      </c>
      <c r="Y86" s="2" t="str">
        <f t="shared" si="238"/>
        <v/>
      </c>
      <c r="Z86" s="2" t="str">
        <f t="shared" si="238"/>
        <v/>
      </c>
      <c r="AA86" s="80" t="str">
        <f t="shared" si="17"/>
        <v/>
      </c>
      <c r="AB86" s="81" t="str">
        <f t="shared" si="35"/>
        <v>아이디 입력 하셈</v>
      </c>
      <c r="AC86" s="81" t="str">
        <f t="shared" si="18"/>
        <v>아이디 입력 하셈</v>
      </c>
      <c r="AD86" s="81">
        <f t="shared" si="19"/>
        <v>0</v>
      </c>
      <c r="AE86" s="2"/>
      <c r="AF86" s="7" t="s">
        <v>403</v>
      </c>
      <c r="AG86" s="2" t="str">
        <f t="shared" si="198"/>
        <v/>
      </c>
      <c r="AH86" s="2" t="str">
        <f t="shared" ref="AH86:AI86" si="239">if(countifs({V$2:V$4;V$7:V$9;V$12:V$14;V$17:V$19;V$22:V$24;V$27:V$29;V$32:V$34},$AF86)=0,"",countifs({V$2:V$4;V$7:V$9;V$12:V$14;V$17:V$19;V$22:V$24;V$27:V$29;V$32:V$34},$AF86))</f>
        <v/>
      </c>
      <c r="AI86" s="2" t="str">
        <f t="shared" si="239"/>
        <v/>
      </c>
      <c r="AJ86" s="80" t="str">
        <f t="shared" si="21"/>
        <v/>
      </c>
      <c r="AK86" s="81" t="str">
        <f t="shared" si="22"/>
        <v/>
      </c>
      <c r="AL86" s="81" t="str">
        <f t="shared" si="23"/>
        <v/>
      </c>
      <c r="AM86" s="81">
        <f t="shared" si="24"/>
        <v>0</v>
      </c>
      <c r="AN86" s="127">
        <f t="shared" si="25"/>
        <v>0</v>
      </c>
      <c r="AO86" s="102"/>
      <c r="AP86" s="2" t="str">
        <f t="shared" ref="AP86:AR86" si="240">if(countifs({AP$2:AP$4;AP$7:AP$9;AP$12:AP$14;AP$17:AP$19;AP$22:AP$24;AP$27:AP$29;AP$32:AP$34},$AO86)=0,"",countifs({AP$2:AP$4;AP$7:AP$9;AP$12:AP$14;AP$17:AP$19;AP$22:AP$24;AP$27:AP$29;AP$32:AP$34},$AO86))</f>
        <v/>
      </c>
      <c r="AQ86" s="2" t="str">
        <f t="shared" si="240"/>
        <v/>
      </c>
      <c r="AR86" s="2" t="str">
        <f t="shared" si="240"/>
        <v/>
      </c>
      <c r="AS86" s="80" t="str">
        <f t="shared" si="27"/>
        <v/>
      </c>
      <c r="AT86" s="81" t="str">
        <f t="shared" si="134"/>
        <v/>
      </c>
      <c r="AU86" s="81" t="str">
        <f t="shared" si="128"/>
        <v/>
      </c>
      <c r="AV86" s="81">
        <f t="shared" si="30"/>
        <v>0</v>
      </c>
      <c r="AW86" s="127">
        <f t="shared" si="31"/>
        <v>0</v>
      </c>
    </row>
    <row r="87">
      <c r="A87" s="46"/>
      <c r="B87" s="102"/>
      <c r="C87" s="102"/>
      <c r="E87" s="102"/>
      <c r="F87" s="2" t="str">
        <f t="shared" ref="F87:H87" si="241">if(countifs({F$2:F$4;F$7:F$9;F$12:F$14;F$17:F$19;F$22:F$24;F$27:F$29;F$32:F$34},$E87)=0,,countifs({F$2:F$4;F$7:F$9;F$12:F$14;F$17:F$19;F$22:F$24;F$27:F$29;F$32:F$34},$E87))</f>
        <v/>
      </c>
      <c r="G87" s="2" t="str">
        <f t="shared" si="241"/>
        <v/>
      </c>
      <c r="H87" s="2" t="str">
        <f t="shared" si="241"/>
        <v/>
      </c>
      <c r="I87" s="89" t="str">
        <f t="shared" si="7"/>
        <v/>
      </c>
      <c r="J87" s="81" t="str">
        <f t="shared" si="8"/>
        <v>아이디 입력 하셈</v>
      </c>
      <c r="K87" s="81" t="str">
        <f t="shared" si="9"/>
        <v>아이디 입력 하셈</v>
      </c>
      <c r="L87" s="81">
        <f t="shared" si="10"/>
        <v>0</v>
      </c>
      <c r="M87" s="2"/>
      <c r="N87" s="102"/>
      <c r="O87" s="35" t="str">
        <f t="shared" ref="O87:Q87" si="242">if(countifs({K$2:K$4;K$7:K$9;K$12:K$14;K$17:K$19;K$22:K$24;K$27:K$29;K$32:K$34},$N87)=0,"",countifs({K$2:K$4;K$7:K$9;K$12:K$14;K$17:K$19;K$22:K$24;K$27:K$29;K$32:K$34},$N87))</f>
        <v/>
      </c>
      <c r="P87" s="2" t="str">
        <f t="shared" si="242"/>
        <v/>
      </c>
      <c r="Q87" s="79" t="str">
        <f t="shared" si="242"/>
        <v/>
      </c>
      <c r="R87" s="80" t="str">
        <f t="shared" si="12"/>
        <v/>
      </c>
      <c r="S87" s="81" t="str">
        <f t="shared" si="13"/>
        <v>아이디 입력 하셈</v>
      </c>
      <c r="T87" s="81" t="str">
        <f t="shared" si="14"/>
        <v>아이디 입력 하셈</v>
      </c>
      <c r="U87" s="81">
        <f t="shared" si="15"/>
        <v>0</v>
      </c>
      <c r="V87" s="2"/>
      <c r="W87" s="102"/>
      <c r="X87" s="2" t="str">
        <f t="shared" ref="X87:Z87" si="243">if(countifs({P$2:P$4;P$7:P$9;P$12:P$14;P$17:P$19;P$22:P$24;P$27:P$29;P$32:P$34},$E87)=0,"",countifs({P$2:P$4;P$7:P$9;P$12:P$14;P$17:P$19;P$22:P$24;P$27:P$29;P$32:P$34},$E87))</f>
        <v/>
      </c>
      <c r="Y87" s="2" t="str">
        <f t="shared" si="243"/>
        <v/>
      </c>
      <c r="Z87" s="2" t="str">
        <f t="shared" si="243"/>
        <v/>
      </c>
      <c r="AA87" s="80" t="str">
        <f t="shared" si="17"/>
        <v/>
      </c>
      <c r="AB87" s="81" t="str">
        <f t="shared" si="35"/>
        <v>아이디 입력 하셈</v>
      </c>
      <c r="AC87" s="81" t="str">
        <f t="shared" si="18"/>
        <v>아이디 입력 하셈</v>
      </c>
      <c r="AD87" s="81">
        <f t="shared" si="19"/>
        <v>0</v>
      </c>
      <c r="AE87" s="2"/>
      <c r="AF87" s="7"/>
      <c r="AG87" s="2" t="str">
        <f t="shared" si="198"/>
        <v/>
      </c>
      <c r="AH87" s="2" t="str">
        <f t="shared" ref="AH87:AI87" si="244">if(countifs({V$2:V$4;V$7:V$9;V$12:V$14;V$17:V$19;V$22:V$24;V$27:V$29;V$32:V$34},$AF87)=0,"",countifs({V$2:V$4;V$7:V$9;V$12:V$14;V$17:V$19;V$22:V$24;V$27:V$29;V$32:V$34},$AF87))</f>
        <v/>
      </c>
      <c r="AI87" s="2" t="str">
        <f t="shared" si="244"/>
        <v/>
      </c>
      <c r="AJ87" s="80" t="str">
        <f t="shared" si="21"/>
        <v/>
      </c>
      <c r="AK87" s="81" t="str">
        <f t="shared" si="22"/>
        <v>아이디 입력 하셈</v>
      </c>
      <c r="AL87" s="81" t="str">
        <f t="shared" si="23"/>
        <v>아이디 입력 하셈</v>
      </c>
      <c r="AM87" s="81">
        <f t="shared" si="24"/>
        <v>0</v>
      </c>
      <c r="AN87" s="127">
        <f t="shared" si="25"/>
        <v>0</v>
      </c>
      <c r="AO87" s="102"/>
      <c r="AP87" s="2" t="str">
        <f t="shared" ref="AP87:AR87" si="245">if(countifs({AP$2:AP$4;AP$7:AP$9;AP$12:AP$14;AP$17:AP$19;AP$22:AP$24;AP$27:AP$29;AP$32:AP$34},$AO87)=0,"",countifs({AP$2:AP$4;AP$7:AP$9;AP$12:AP$14;AP$17:AP$19;AP$22:AP$24;AP$27:AP$29;AP$32:AP$34},$AO87))</f>
        <v/>
      </c>
      <c r="AQ87" s="2" t="str">
        <f t="shared" si="245"/>
        <v/>
      </c>
      <c r="AR87" s="2" t="str">
        <f t="shared" si="245"/>
        <v/>
      </c>
      <c r="AS87" s="80" t="str">
        <f t="shared" si="27"/>
        <v/>
      </c>
      <c r="AT87" s="81" t="str">
        <f t="shared" si="134"/>
        <v>아이디 입력 하셈</v>
      </c>
      <c r="AU87" s="81" t="str">
        <f t="shared" si="128"/>
        <v>아이디 입력 하셈</v>
      </c>
      <c r="AV87" s="81">
        <f t="shared" si="30"/>
        <v>0</v>
      </c>
      <c r="AW87" s="127">
        <f t="shared" si="31"/>
        <v>0</v>
      </c>
    </row>
    <row r="88">
      <c r="A88" s="46"/>
      <c r="B88" s="102"/>
      <c r="C88" s="102"/>
      <c r="E88" s="102"/>
      <c r="F88" s="2" t="str">
        <f t="shared" ref="F88:H88" si="246">if(countifs({F$2:F$4;F$7:F$9;F$12:F$14;F$17:F$19;F$22:F$24;F$27:F$29;F$32:F$34},$E88)=0,,countifs({F$2:F$4;F$7:F$9;F$12:F$14;F$17:F$19;F$22:F$24;F$27:F$29;F$32:F$34},$E88))</f>
        <v/>
      </c>
      <c r="G88" s="2" t="str">
        <f t="shared" si="246"/>
        <v/>
      </c>
      <c r="H88" s="2" t="str">
        <f t="shared" si="246"/>
        <v/>
      </c>
      <c r="I88" s="89" t="str">
        <f t="shared" si="7"/>
        <v/>
      </c>
      <c r="J88" s="81" t="str">
        <f t="shared" si="8"/>
        <v>아이디 입력 하셈</v>
      </c>
      <c r="K88" s="81" t="str">
        <f t="shared" si="9"/>
        <v>아이디 입력 하셈</v>
      </c>
      <c r="L88" s="81">
        <f t="shared" si="10"/>
        <v>0</v>
      </c>
      <c r="M88" s="2"/>
      <c r="N88" s="102"/>
      <c r="O88" s="35" t="str">
        <f t="shared" ref="O88:Q88" si="247">if(countifs({K$2:K$4;K$7:K$9;K$12:K$14;K$17:K$19;K$22:K$24;K$27:K$29;K$32:K$34},$N88)=0,"",countifs({K$2:K$4;K$7:K$9;K$12:K$14;K$17:K$19;K$22:K$24;K$27:K$29;K$32:K$34},$N88))</f>
        <v/>
      </c>
      <c r="P88" s="2" t="str">
        <f t="shared" si="247"/>
        <v/>
      </c>
      <c r="Q88" s="79" t="str">
        <f t="shared" si="247"/>
        <v/>
      </c>
      <c r="R88" s="80" t="str">
        <f t="shared" si="12"/>
        <v/>
      </c>
      <c r="S88" s="81" t="str">
        <f t="shared" si="13"/>
        <v>아이디 입력 하셈</v>
      </c>
      <c r="T88" s="81" t="str">
        <f t="shared" si="14"/>
        <v>아이디 입력 하셈</v>
      </c>
      <c r="U88" s="81">
        <f t="shared" si="15"/>
        <v>0</v>
      </c>
      <c r="V88" s="2"/>
      <c r="W88" s="102"/>
      <c r="X88" s="2" t="str">
        <f t="shared" ref="X88:Z88" si="248">if(countifs({P$2:P$4;P$7:P$9;P$12:P$14;P$17:P$19;P$22:P$24;P$27:P$29;P$32:P$34},$E88)=0,"",countifs({P$2:P$4;P$7:P$9;P$12:P$14;P$17:P$19;P$22:P$24;P$27:P$29;P$32:P$34},$E88))</f>
        <v/>
      </c>
      <c r="Y88" s="2" t="str">
        <f t="shared" si="248"/>
        <v/>
      </c>
      <c r="Z88" s="2" t="str">
        <f t="shared" si="248"/>
        <v/>
      </c>
      <c r="AA88" s="80" t="str">
        <f t="shared" si="17"/>
        <v/>
      </c>
      <c r="AB88" s="81" t="str">
        <f t="shared" si="35"/>
        <v>아이디 입력 하셈</v>
      </c>
      <c r="AC88" s="81" t="str">
        <f t="shared" si="18"/>
        <v>아이디 입력 하셈</v>
      </c>
      <c r="AD88" s="81">
        <f t="shared" si="19"/>
        <v>0</v>
      </c>
      <c r="AE88" s="2"/>
      <c r="AF88" s="102"/>
      <c r="AG88" s="2" t="str">
        <f t="shared" si="198"/>
        <v/>
      </c>
      <c r="AH88" s="2" t="str">
        <f t="shared" ref="AH88:AI88" si="249">if(countifs({V$2:V$4;V$7:V$9;V$12:V$14;V$17:V$19;V$22:V$24;V$27:V$29;V$32:V$34},$AF88)=0,"",countifs({V$2:V$4;V$7:V$9;V$12:V$14;V$17:V$19;V$22:V$24;V$27:V$29;V$32:V$34},$AF88))</f>
        <v/>
      </c>
      <c r="AI88" s="2" t="str">
        <f t="shared" si="249"/>
        <v/>
      </c>
      <c r="AJ88" s="80" t="str">
        <f t="shared" si="21"/>
        <v/>
      </c>
      <c r="AK88" s="81" t="str">
        <f t="shared" si="22"/>
        <v>아이디 입력 하셈</v>
      </c>
      <c r="AL88" s="81" t="str">
        <f t="shared" si="23"/>
        <v>아이디 입력 하셈</v>
      </c>
      <c r="AM88" s="81">
        <f t="shared" si="24"/>
        <v>0</v>
      </c>
      <c r="AN88" s="127">
        <f t="shared" si="25"/>
        <v>0</v>
      </c>
      <c r="AO88" s="102"/>
      <c r="AP88" s="2" t="str">
        <f t="shared" ref="AP88:AR88" si="250">if(countifs({AP$2:AP$4;AP$7:AP$9;AP$12:AP$14;AP$17:AP$19;AP$22:AP$24;AP$27:AP$29;AP$32:AP$34},$AO88)=0,"",countifs({AP$2:AP$4;AP$7:AP$9;AP$12:AP$14;AP$17:AP$19;AP$22:AP$24;AP$27:AP$29;AP$32:AP$34},$AO88))</f>
        <v/>
      </c>
      <c r="AQ88" s="2" t="str">
        <f t="shared" si="250"/>
        <v/>
      </c>
      <c r="AR88" s="2" t="str">
        <f t="shared" si="250"/>
        <v/>
      </c>
      <c r="AS88" s="80" t="str">
        <f t="shared" si="27"/>
        <v/>
      </c>
      <c r="AT88" s="81" t="str">
        <f t="shared" si="134"/>
        <v>아이디 입력 하셈</v>
      </c>
      <c r="AU88" s="81" t="str">
        <f t="shared" si="128"/>
        <v>아이디 입력 하셈</v>
      </c>
      <c r="AV88" s="81">
        <f t="shared" si="30"/>
        <v>0</v>
      </c>
      <c r="AW88" s="127">
        <f t="shared" si="31"/>
        <v>0</v>
      </c>
    </row>
    <row r="89">
      <c r="A89" s="46"/>
      <c r="B89" s="102"/>
      <c r="C89" s="102"/>
      <c r="E89" s="102"/>
      <c r="F89" s="2" t="str">
        <f t="shared" ref="F89:H89" si="251">if(countifs({F$2:F$4;F$7:F$9;F$12:F$14;F$17:F$19;F$22:F$24;F$27:F$29;F$32:F$34},$E89)=0,,countifs({F$2:F$4;F$7:F$9;F$12:F$14;F$17:F$19;F$22:F$24;F$27:F$29;F$32:F$34},$E89))</f>
        <v/>
      </c>
      <c r="G89" s="2" t="str">
        <f t="shared" si="251"/>
        <v/>
      </c>
      <c r="H89" s="2" t="str">
        <f t="shared" si="251"/>
        <v/>
      </c>
      <c r="I89" s="89" t="str">
        <f t="shared" si="7"/>
        <v/>
      </c>
      <c r="J89" s="81" t="str">
        <f t="shared" si="8"/>
        <v>아이디 입력 하셈</v>
      </c>
      <c r="K89" s="81" t="str">
        <f t="shared" si="9"/>
        <v>아이디 입력 하셈</v>
      </c>
      <c r="L89" s="81">
        <f t="shared" si="10"/>
        <v>0</v>
      </c>
      <c r="M89" s="2"/>
      <c r="N89" s="102"/>
      <c r="O89" s="35" t="str">
        <f t="shared" ref="O89:Q89" si="252">if(countifs({K$2:K$4;K$7:K$9;K$12:K$14;K$17:K$19;K$22:K$24;K$27:K$29;K$32:K$34},$N89)=0,"",countifs({K$2:K$4;K$7:K$9;K$12:K$14;K$17:K$19;K$22:K$24;K$27:K$29;K$32:K$34},$N89))</f>
        <v/>
      </c>
      <c r="P89" s="2" t="str">
        <f t="shared" si="252"/>
        <v/>
      </c>
      <c r="Q89" s="79" t="str">
        <f t="shared" si="252"/>
        <v/>
      </c>
      <c r="R89" s="80" t="str">
        <f t="shared" si="12"/>
        <v/>
      </c>
      <c r="S89" s="81" t="str">
        <f t="shared" si="13"/>
        <v>아이디 입력 하셈</v>
      </c>
      <c r="T89" s="81" t="str">
        <f t="shared" si="14"/>
        <v>아이디 입력 하셈</v>
      </c>
      <c r="U89" s="81">
        <f t="shared" si="15"/>
        <v>0</v>
      </c>
      <c r="V89" s="2"/>
      <c r="W89" s="102"/>
      <c r="X89" s="2" t="str">
        <f t="shared" ref="X89:Z89" si="253">if(countifs({P$2:P$4;P$7:P$9;P$12:P$14;P$17:P$19;P$22:P$24;P$27:P$29;P$32:P$34},$E89)=0,"",countifs({P$2:P$4;P$7:P$9;P$12:P$14;P$17:P$19;P$22:P$24;P$27:P$29;P$32:P$34},$E89))</f>
        <v/>
      </c>
      <c r="Y89" s="2" t="str">
        <f t="shared" si="253"/>
        <v/>
      </c>
      <c r="Z89" s="2" t="str">
        <f t="shared" si="253"/>
        <v/>
      </c>
      <c r="AA89" s="80" t="str">
        <f t="shared" si="17"/>
        <v/>
      </c>
      <c r="AB89" s="81" t="str">
        <f t="shared" si="35"/>
        <v>아이디 입력 하셈</v>
      </c>
      <c r="AC89" s="81" t="str">
        <f t="shared" si="18"/>
        <v>아이디 입력 하셈</v>
      </c>
      <c r="AD89" s="81">
        <f t="shared" si="19"/>
        <v>0</v>
      </c>
      <c r="AE89" s="2"/>
      <c r="AF89" s="102"/>
      <c r="AG89" s="2" t="str">
        <f t="shared" si="198"/>
        <v/>
      </c>
      <c r="AH89" s="2" t="str">
        <f t="shared" ref="AH89:AI89" si="254">if(countifs({V$2:V$4;V$7:V$9;V$12:V$14;V$17:V$19;V$22:V$24;V$27:V$29;V$32:V$34},$AF89)=0,"",countifs({V$2:V$4;V$7:V$9;V$12:V$14;V$17:V$19;V$22:V$24;V$27:V$29;V$32:V$34},$AF89))</f>
        <v/>
      </c>
      <c r="AI89" s="2" t="str">
        <f t="shared" si="254"/>
        <v/>
      </c>
      <c r="AJ89" s="80" t="str">
        <f t="shared" si="21"/>
        <v/>
      </c>
      <c r="AK89" s="81" t="str">
        <f t="shared" si="22"/>
        <v>아이디 입력 하셈</v>
      </c>
      <c r="AL89" s="81" t="str">
        <f t="shared" si="23"/>
        <v>아이디 입력 하셈</v>
      </c>
      <c r="AM89" s="81">
        <f t="shared" si="24"/>
        <v>0</v>
      </c>
      <c r="AN89" s="127"/>
      <c r="AO89" s="102"/>
      <c r="AP89" s="2" t="str">
        <f t="shared" ref="AP89:AR89" si="255">if(countifs({AP$2:AP$4;AP$7:AP$9;AP$12:AP$14;AP$17:AP$19;AP$22:AP$24;AP$27:AP$29;AP$32:AP$34},$AO89)=0,"",countifs({AP$2:AP$4;AP$7:AP$9;AP$12:AP$14;AP$17:AP$19;AP$22:AP$24;AP$27:AP$29;AP$32:AP$34},$AO89))</f>
        <v/>
      </c>
      <c r="AQ89" s="2" t="str">
        <f t="shared" si="255"/>
        <v/>
      </c>
      <c r="AR89" s="2" t="str">
        <f t="shared" si="255"/>
        <v/>
      </c>
      <c r="AS89" s="80" t="str">
        <f t="shared" si="27"/>
        <v/>
      </c>
      <c r="AT89" s="81" t="str">
        <f t="shared" si="134"/>
        <v>아이디 입력 하셈</v>
      </c>
      <c r="AU89" s="81" t="str">
        <f t="shared" si="128"/>
        <v>아이디 입력 하셈</v>
      </c>
      <c r="AV89" s="81">
        <f t="shared" si="30"/>
        <v>0</v>
      </c>
      <c r="AW89" s="127"/>
    </row>
    <row r="90">
      <c r="A90" s="46"/>
      <c r="B90" s="102"/>
      <c r="C90" s="102"/>
      <c r="E90" s="102"/>
      <c r="F90" s="2" t="str">
        <f t="shared" ref="F90:H90" si="256">if(countifs({F$2:F$4;F$7:F$9;F$12:F$14;F$17:F$19;F$22:F$24;F$27:F$29;F$32:F$34},$E90)=0,,countifs({F$2:F$4;F$7:F$9;F$12:F$14;F$17:F$19;F$22:F$24;F$27:F$29;F$32:F$34},$E90))</f>
        <v/>
      </c>
      <c r="G90" s="2" t="str">
        <f t="shared" si="256"/>
        <v/>
      </c>
      <c r="H90" s="2" t="str">
        <f t="shared" si="256"/>
        <v/>
      </c>
      <c r="I90" s="89" t="str">
        <f t="shared" si="7"/>
        <v/>
      </c>
      <c r="J90" s="81" t="str">
        <f t="shared" si="8"/>
        <v>아이디 입력 하셈</v>
      </c>
      <c r="K90" s="81" t="str">
        <f t="shared" si="9"/>
        <v>아이디 입력 하셈</v>
      </c>
      <c r="L90" s="81">
        <f t="shared" si="10"/>
        <v>0</v>
      </c>
      <c r="M90" s="2"/>
      <c r="N90" s="102"/>
      <c r="O90" s="35" t="str">
        <f t="shared" ref="O90:Q90" si="257">if(countifs({K$2:K$4;K$7:K$9;K$12:K$14;K$17:K$19;K$22:K$24;K$27:K$29;K$32:K$34},$N90)=0,"",countifs({K$2:K$4;K$7:K$9;K$12:K$14;K$17:K$19;K$22:K$24;K$27:K$29;K$32:K$34},$N90))</f>
        <v/>
      </c>
      <c r="P90" s="2" t="str">
        <f t="shared" si="257"/>
        <v/>
      </c>
      <c r="Q90" s="79" t="str">
        <f t="shared" si="257"/>
        <v/>
      </c>
      <c r="R90" s="80" t="str">
        <f t="shared" si="12"/>
        <v/>
      </c>
      <c r="S90" s="81" t="str">
        <f t="shared" si="13"/>
        <v>아이디 입력 하셈</v>
      </c>
      <c r="T90" s="81" t="str">
        <f t="shared" si="14"/>
        <v>아이디 입력 하셈</v>
      </c>
      <c r="U90" s="81">
        <f t="shared" si="15"/>
        <v>0</v>
      </c>
      <c r="V90" s="2"/>
      <c r="W90" s="102"/>
      <c r="X90" s="2" t="str">
        <f t="shared" ref="X90:Z90" si="258">if(countifs({P$2:P$4;P$7:P$9;P$12:P$14;P$17:P$19;P$22:P$24;P$27:P$29;P$32:P$34},$E90)=0,"",countifs({P$2:P$4;P$7:P$9;P$12:P$14;P$17:P$19;P$22:P$24;P$27:P$29;P$32:P$34},$E90))</f>
        <v/>
      </c>
      <c r="Y90" s="2" t="str">
        <f t="shared" si="258"/>
        <v/>
      </c>
      <c r="Z90" s="2" t="str">
        <f t="shared" si="258"/>
        <v/>
      </c>
      <c r="AA90" s="80" t="str">
        <f t="shared" si="17"/>
        <v/>
      </c>
      <c r="AB90" s="81" t="str">
        <f t="shared" si="35"/>
        <v>아이디 입력 하셈</v>
      </c>
      <c r="AC90" s="81" t="str">
        <f t="shared" si="18"/>
        <v>아이디 입력 하셈</v>
      </c>
      <c r="AD90" s="81">
        <f t="shared" si="19"/>
        <v>0</v>
      </c>
      <c r="AE90" s="2"/>
      <c r="AF90" s="102"/>
      <c r="AG90" s="2" t="str">
        <f t="shared" si="198"/>
        <v/>
      </c>
      <c r="AH90" s="2" t="str">
        <f t="shared" ref="AH90:AI90" si="259">if(countifs({V$2:V$4;V$7:V$9;V$12:V$14;V$17:V$19;V$22:V$24;V$27:V$29;V$32:V$34},$AF90)=0,"",countifs({V$2:V$4;V$7:V$9;V$12:V$14;V$17:V$19;V$22:V$24;V$27:V$29;V$32:V$34},$AF90))</f>
        <v/>
      </c>
      <c r="AI90" s="2" t="str">
        <f t="shared" si="259"/>
        <v/>
      </c>
      <c r="AJ90" s="80" t="str">
        <f t="shared" si="21"/>
        <v/>
      </c>
      <c r="AK90" s="81" t="str">
        <f t="shared" si="22"/>
        <v>아이디 입력 하셈</v>
      </c>
      <c r="AL90" s="81" t="str">
        <f t="shared" si="23"/>
        <v>아이디 입력 하셈</v>
      </c>
      <c r="AM90" s="81">
        <f t="shared" si="24"/>
        <v>0</v>
      </c>
      <c r="AN90" s="15"/>
      <c r="AO90" s="102"/>
      <c r="AP90" s="2" t="str">
        <f t="array" ref="AP90">if(countifs({AD$3:AD$4;AD$7:AD$9;AD$12:AD$14;AD$17:AD$19;AD$22:AD$24;AD$27:AD$29;AD$32:AD$34},$AF90)=0,"",countifs({AD$3:AD$4;AD$7:AD$9;AD$12:AD$14;AD$17:AD$19;AD$22:AD$24;AD$27:AD$29;AD$32:AD$34},$AF90))</f>
        <v/>
      </c>
      <c r="AQ90" s="2" t="str">
        <f t="shared" ref="AQ90:AR90" si="260">if(countifs({AE$2:AE$4;AE$7:AE$9;AE$12:AE$14;AE$17:AE$19;AE$22:AE$24;AE$27:AE$29;AE$32:AE$34},$AF90)=0,"",countifs({AE$2:AE$4;AE$7:AE$9;AE$12:AE$14;AE$17:AE$19;AE$22:AE$24;AE$27:AE$29;AE$32:AE$34},$AF90))</f>
        <v/>
      </c>
      <c r="AR90" s="2" t="str">
        <f t="shared" si="260"/>
        <v/>
      </c>
      <c r="AS90" s="80" t="str">
        <f t="shared" si="27"/>
        <v/>
      </c>
      <c r="AT90" s="81" t="str">
        <f t="shared" si="134"/>
        <v>아이디 입력 하셈</v>
      </c>
      <c r="AU90" s="81" t="str">
        <f t="shared" si="128"/>
        <v>아이디 입력 하셈</v>
      </c>
      <c r="AV90" s="81">
        <f t="shared" si="30"/>
        <v>0</v>
      </c>
      <c r="AW90" s="127"/>
    </row>
    <row r="91">
      <c r="A91" s="102"/>
      <c r="B91" s="102"/>
      <c r="C91" s="10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15"/>
      <c r="P91" s="2"/>
      <c r="Q91" s="2"/>
      <c r="R91" s="2" t="str">
        <f t="shared" ref="R91:T91" si="261">if(countifs({P$2:P$4;P$7:P$9;P$12:P$14;P$17:P$19;P$22:P$24;P$27:P$29;P$32:P$34},$A91)=0,"",countifs({P$2:P$4;P$7:P$9;P$12:P$14;P$17:P$19;P$22:P$24;P$27:P$29;P$32:P$34},$A91))</f>
        <v/>
      </c>
      <c r="S91" s="2" t="str">
        <f t="shared" si="261"/>
        <v/>
      </c>
      <c r="T91" s="2" t="str">
        <f t="shared" si="261"/>
        <v/>
      </c>
      <c r="U91" s="2"/>
      <c r="W91" s="2"/>
      <c r="X91" s="2"/>
      <c r="Y91" s="2"/>
      <c r="Z91" s="2" t="str">
        <f t="array" ref="Z91">if(countifs({U$3:U$4;U$7:U$9;U$12:U$14;U$17:U$19;U$22:U$24;U$27:U$29;U$32:U$34},$A91)=0,"",countifs({U$3:U$4;U$7:U$9;U$12:U$14;U$17:U$19;U$22:U$24;U$27:U$29;U$32:U$34},$A91))</f>
        <v/>
      </c>
      <c r="AA91" s="2" t="str">
        <f t="array" ref="AA91">if(countifs({V$2:V$4;V$7:V$9;V$12:V$14;V$17:V$19;V$22:V$24;V$27:V$29;V$32:V$34},$A91)=0,"",countifs({V$2:V$4;V$7:V$9;V$12:V$14;V$17:V$19;V$22:V$24;V$27:V$29;V$32:V$34},$A91))</f>
        <v/>
      </c>
      <c r="AB91" s="2" t="str">
        <f t="array" ref="AB91">if(countifs({W$2:W$4;X$7:X$9;W$12:W$14;W$17:W$19;W$22:W$24;W$27:W$29;W$32:W$34},$A91)=0,"",countifs({W$2:W$4;X$7:X$9;W$12:W$14;W$17:W$19;W$22:W$24;W$27:W$29;W$32:W$34},$A91))</f>
        <v/>
      </c>
      <c r="AD91" s="2"/>
      <c r="AE91" s="15"/>
      <c r="AF91" s="15"/>
      <c r="AG91" s="15"/>
      <c r="AH91" s="15"/>
      <c r="AI91" s="15"/>
      <c r="AJ91" s="15"/>
      <c r="AK91" s="15"/>
      <c r="AL91" s="2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27"/>
    </row>
    <row r="92">
      <c r="A92" s="102"/>
      <c r="B92" s="102"/>
      <c r="C92" s="10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134"/>
    </row>
    <row r="93">
      <c r="A93" s="102"/>
      <c r="B93" s="102"/>
      <c r="C93" s="10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134"/>
    </row>
    <row r="94">
      <c r="A94" s="102"/>
      <c r="B94" s="102"/>
      <c r="C94" s="10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134"/>
    </row>
    <row r="95">
      <c r="A95" s="102"/>
      <c r="B95" s="102"/>
      <c r="C95" s="10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134"/>
    </row>
    <row r="96">
      <c r="A96" s="102"/>
      <c r="B96" s="102"/>
      <c r="C96" s="10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134"/>
    </row>
    <row r="97">
      <c r="A97" s="102"/>
      <c r="B97" s="102"/>
      <c r="C97" s="10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134"/>
    </row>
    <row r="98">
      <c r="A98" s="102"/>
      <c r="B98" s="102"/>
      <c r="C98" s="10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134"/>
    </row>
    <row r="99">
      <c r="A99" s="102"/>
      <c r="B99" s="102"/>
      <c r="C99" s="10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134"/>
    </row>
    <row r="100">
      <c r="A100" s="102"/>
      <c r="B100" s="102"/>
      <c r="C100" s="10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134"/>
    </row>
    <row r="101">
      <c r="A101" s="102"/>
      <c r="B101" s="102"/>
      <c r="C101" s="10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134"/>
    </row>
    <row r="102">
      <c r="A102" s="102"/>
      <c r="B102" s="102"/>
      <c r="C102" s="10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134"/>
    </row>
    <row r="103">
      <c r="A103" s="102"/>
      <c r="B103" s="102"/>
      <c r="C103" s="10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134"/>
    </row>
    <row r="104">
      <c r="A104" s="102"/>
      <c r="B104" s="102"/>
      <c r="C104" s="10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134"/>
    </row>
    <row r="105">
      <c r="A105" s="102"/>
      <c r="B105" s="102"/>
      <c r="C105" s="10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134"/>
    </row>
    <row r="106">
      <c r="A106" s="102"/>
      <c r="B106" s="102"/>
      <c r="C106" s="10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134"/>
    </row>
    <row r="107">
      <c r="A107" s="102"/>
      <c r="B107" s="102"/>
      <c r="C107" s="10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134"/>
    </row>
    <row r="108">
      <c r="A108" s="102"/>
      <c r="B108" s="102"/>
      <c r="C108" s="10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134"/>
    </row>
    <row r="109">
      <c r="A109" s="102"/>
      <c r="B109" s="102"/>
      <c r="C109" s="10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134"/>
    </row>
    <row r="110">
      <c r="A110" s="102"/>
      <c r="B110" s="102"/>
      <c r="C110" s="10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134"/>
    </row>
    <row r="111">
      <c r="A111" s="102"/>
      <c r="B111" s="102"/>
      <c r="C111" s="10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134"/>
    </row>
    <row r="112">
      <c r="A112" s="102"/>
      <c r="B112" s="102"/>
      <c r="C112" s="10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134"/>
    </row>
    <row r="113">
      <c r="A113" s="102"/>
      <c r="B113" s="102"/>
      <c r="C113" s="10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134"/>
    </row>
    <row r="114">
      <c r="A114" s="102"/>
      <c r="B114" s="102"/>
      <c r="C114" s="10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134"/>
    </row>
    <row r="115">
      <c r="A115" s="102"/>
      <c r="B115" s="102"/>
      <c r="C115" s="10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134"/>
    </row>
    <row r="116">
      <c r="A116" s="102"/>
      <c r="B116" s="102"/>
      <c r="C116" s="10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134"/>
    </row>
    <row r="117">
      <c r="A117" s="102"/>
      <c r="B117" s="102"/>
      <c r="C117" s="10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134"/>
    </row>
    <row r="118">
      <c r="A118" s="102"/>
      <c r="B118" s="102"/>
      <c r="C118" s="10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134"/>
    </row>
    <row r="119">
      <c r="A119" s="102"/>
      <c r="B119" s="102"/>
      <c r="C119" s="10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134"/>
    </row>
    <row r="120">
      <c r="A120" s="102"/>
      <c r="B120" s="102"/>
      <c r="C120" s="10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134"/>
    </row>
    <row r="121">
      <c r="A121" s="102"/>
      <c r="B121" s="102"/>
      <c r="C121" s="10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134"/>
    </row>
    <row r="122">
      <c r="A122" s="102"/>
      <c r="B122" s="102"/>
      <c r="C122" s="10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134"/>
    </row>
    <row r="123">
      <c r="A123" s="102"/>
      <c r="B123" s="102"/>
      <c r="C123" s="10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134"/>
    </row>
    <row r="124">
      <c r="A124" s="102"/>
      <c r="B124" s="102"/>
      <c r="C124" s="10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134"/>
    </row>
    <row r="125">
      <c r="A125" s="102"/>
      <c r="B125" s="102"/>
      <c r="C125" s="10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134"/>
    </row>
    <row r="126">
      <c r="A126" s="102"/>
      <c r="B126" s="102"/>
      <c r="C126" s="10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134"/>
    </row>
    <row r="127">
      <c r="A127" s="102"/>
      <c r="B127" s="102"/>
      <c r="C127" s="10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134"/>
    </row>
    <row r="128">
      <c r="A128" s="102"/>
      <c r="B128" s="102"/>
      <c r="C128" s="10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134"/>
    </row>
    <row r="129">
      <c r="A129" s="102"/>
      <c r="B129" s="102"/>
      <c r="C129" s="10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134"/>
    </row>
    <row r="130">
      <c r="A130" s="102"/>
      <c r="B130" s="102"/>
      <c r="C130" s="10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134"/>
    </row>
    <row r="131">
      <c r="A131" s="102"/>
      <c r="B131" s="102"/>
      <c r="C131" s="10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134"/>
    </row>
    <row r="132">
      <c r="A132" s="102"/>
      <c r="B132" s="102"/>
      <c r="C132" s="10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134"/>
    </row>
    <row r="133">
      <c r="A133" s="102"/>
      <c r="B133" s="102"/>
      <c r="C133" s="10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134"/>
    </row>
    <row r="134">
      <c r="A134" s="102"/>
      <c r="B134" s="102"/>
      <c r="C134" s="10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134"/>
    </row>
    <row r="135">
      <c r="A135" s="102"/>
      <c r="B135" s="102"/>
      <c r="C135" s="10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134"/>
    </row>
    <row r="136">
      <c r="A136" s="102"/>
      <c r="B136" s="102"/>
      <c r="C136" s="10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134"/>
    </row>
    <row r="137">
      <c r="A137" s="102"/>
      <c r="B137" s="102"/>
      <c r="C137" s="10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134"/>
    </row>
    <row r="138">
      <c r="A138" s="102"/>
      <c r="B138" s="102"/>
      <c r="C138" s="10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134"/>
    </row>
    <row r="139">
      <c r="A139" s="102"/>
      <c r="B139" s="102"/>
      <c r="C139" s="10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134"/>
    </row>
    <row r="140">
      <c r="A140" s="102"/>
      <c r="B140" s="102"/>
      <c r="C140" s="10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134"/>
    </row>
    <row r="141">
      <c r="A141" s="102"/>
      <c r="B141" s="102"/>
      <c r="C141" s="10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134"/>
    </row>
    <row r="142">
      <c r="A142" s="102"/>
      <c r="B142" s="102"/>
      <c r="C142" s="10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134"/>
    </row>
    <row r="143">
      <c r="A143" s="102"/>
      <c r="B143" s="102"/>
      <c r="C143" s="10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134"/>
    </row>
    <row r="144">
      <c r="A144" s="102"/>
      <c r="B144" s="102"/>
      <c r="C144" s="10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134"/>
    </row>
    <row r="145">
      <c r="A145" s="102"/>
      <c r="B145" s="102"/>
      <c r="C145" s="10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134"/>
    </row>
    <row r="146">
      <c r="A146" s="102"/>
      <c r="B146" s="102"/>
      <c r="C146" s="10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134"/>
    </row>
    <row r="147">
      <c r="A147" s="102"/>
      <c r="B147" s="102"/>
      <c r="C147" s="10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134"/>
    </row>
    <row r="148">
      <c r="A148" s="102"/>
      <c r="B148" s="102"/>
      <c r="C148" s="10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134"/>
    </row>
    <row r="149">
      <c r="A149" s="102"/>
      <c r="B149" s="102"/>
      <c r="C149" s="10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134"/>
    </row>
    <row r="150">
      <c r="A150" s="102"/>
      <c r="B150" s="102"/>
      <c r="C150" s="10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134"/>
    </row>
    <row r="151">
      <c r="A151" s="102"/>
      <c r="B151" s="102"/>
      <c r="C151" s="10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134"/>
    </row>
    <row r="152">
      <c r="A152" s="102"/>
      <c r="B152" s="102"/>
      <c r="C152" s="10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134"/>
    </row>
    <row r="153">
      <c r="A153" s="102"/>
      <c r="B153" s="102"/>
      <c r="C153" s="10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134"/>
    </row>
    <row r="154">
      <c r="A154" s="102"/>
      <c r="B154" s="102"/>
      <c r="C154" s="10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134"/>
    </row>
    <row r="155">
      <c r="A155" s="102"/>
      <c r="B155" s="102"/>
      <c r="C155" s="10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134"/>
    </row>
    <row r="156">
      <c r="A156" s="102"/>
      <c r="B156" s="102"/>
      <c r="C156" s="10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134"/>
    </row>
    <row r="157">
      <c r="A157" s="102"/>
      <c r="B157" s="102"/>
      <c r="C157" s="10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134"/>
    </row>
    <row r="158">
      <c r="A158" s="102"/>
      <c r="B158" s="102"/>
      <c r="C158" s="10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134"/>
    </row>
    <row r="159">
      <c r="A159" s="102"/>
      <c r="B159" s="102"/>
      <c r="C159" s="10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134"/>
    </row>
    <row r="160">
      <c r="A160" s="102"/>
      <c r="B160" s="102"/>
      <c r="C160" s="10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134"/>
    </row>
    <row r="161">
      <c r="A161" s="102"/>
      <c r="B161" s="102"/>
      <c r="C161" s="10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134"/>
    </row>
    <row r="162">
      <c r="A162" s="102"/>
      <c r="B162" s="102"/>
      <c r="C162" s="10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134"/>
    </row>
    <row r="163">
      <c r="A163" s="102"/>
      <c r="B163" s="102"/>
      <c r="C163" s="10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134"/>
    </row>
    <row r="164">
      <c r="A164" s="102"/>
      <c r="B164" s="102"/>
      <c r="C164" s="10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134"/>
    </row>
    <row r="165">
      <c r="A165" s="102"/>
      <c r="B165" s="102"/>
      <c r="C165" s="10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134"/>
    </row>
    <row r="166">
      <c r="A166" s="102"/>
      <c r="B166" s="102"/>
      <c r="C166" s="10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134"/>
    </row>
    <row r="167">
      <c r="A167" s="102"/>
      <c r="B167" s="102"/>
      <c r="C167" s="10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134"/>
    </row>
    <row r="168">
      <c r="A168" s="102"/>
      <c r="B168" s="102"/>
      <c r="C168" s="10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134"/>
    </row>
    <row r="169">
      <c r="A169" s="102"/>
      <c r="B169" s="102"/>
      <c r="C169" s="10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134"/>
    </row>
    <row r="170">
      <c r="A170" s="102"/>
      <c r="B170" s="102"/>
      <c r="C170" s="10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134"/>
    </row>
    <row r="171">
      <c r="A171" s="102"/>
      <c r="B171" s="102"/>
      <c r="C171" s="10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134"/>
    </row>
    <row r="172">
      <c r="A172" s="102"/>
      <c r="B172" s="102"/>
      <c r="C172" s="10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134"/>
    </row>
    <row r="173">
      <c r="A173" s="102"/>
      <c r="B173" s="102"/>
      <c r="C173" s="10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134"/>
    </row>
    <row r="174">
      <c r="A174" s="102"/>
      <c r="B174" s="102"/>
      <c r="C174" s="10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134"/>
    </row>
    <row r="175">
      <c r="A175" s="102"/>
      <c r="B175" s="102"/>
      <c r="C175" s="10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134"/>
    </row>
    <row r="176">
      <c r="A176" s="102"/>
      <c r="B176" s="102"/>
      <c r="C176" s="10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134"/>
    </row>
    <row r="177">
      <c r="A177" s="102"/>
      <c r="B177" s="102"/>
      <c r="C177" s="10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134"/>
    </row>
    <row r="178">
      <c r="A178" s="102"/>
      <c r="B178" s="102"/>
      <c r="C178" s="10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134"/>
    </row>
    <row r="179">
      <c r="A179" s="102"/>
      <c r="B179" s="102"/>
      <c r="C179" s="10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134"/>
    </row>
    <row r="180">
      <c r="A180" s="102"/>
      <c r="B180" s="102"/>
      <c r="C180" s="10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134"/>
    </row>
    <row r="181">
      <c r="A181" s="102"/>
      <c r="B181" s="102"/>
      <c r="C181" s="10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134"/>
    </row>
    <row r="182">
      <c r="A182" s="102"/>
      <c r="B182" s="102"/>
      <c r="C182" s="10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134"/>
    </row>
    <row r="183">
      <c r="A183" s="102"/>
      <c r="B183" s="102"/>
      <c r="C183" s="10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134"/>
    </row>
    <row r="184">
      <c r="A184" s="102"/>
      <c r="B184" s="102"/>
      <c r="C184" s="10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134"/>
    </row>
    <row r="185">
      <c r="A185" s="102"/>
      <c r="B185" s="102"/>
      <c r="C185" s="10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134"/>
    </row>
    <row r="186">
      <c r="A186" s="102"/>
      <c r="B186" s="102"/>
      <c r="C186" s="10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134"/>
    </row>
    <row r="187">
      <c r="A187" s="102"/>
      <c r="B187" s="102"/>
      <c r="C187" s="10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134"/>
    </row>
    <row r="188">
      <c r="A188" s="102"/>
      <c r="B188" s="102"/>
      <c r="C188" s="10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134"/>
    </row>
    <row r="189">
      <c r="A189" s="102"/>
      <c r="B189" s="102"/>
      <c r="C189" s="10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134"/>
    </row>
    <row r="190">
      <c r="A190" s="102"/>
      <c r="B190" s="102"/>
      <c r="C190" s="10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134"/>
    </row>
    <row r="191">
      <c r="A191" s="102"/>
      <c r="B191" s="102"/>
      <c r="C191" s="10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134"/>
    </row>
    <row r="192">
      <c r="A192" s="102"/>
      <c r="B192" s="102"/>
      <c r="C192" s="10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134"/>
    </row>
    <row r="193">
      <c r="A193" s="102"/>
      <c r="B193" s="102"/>
      <c r="C193" s="10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134"/>
    </row>
    <row r="194">
      <c r="A194" s="102"/>
      <c r="B194" s="102"/>
      <c r="C194" s="10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134"/>
    </row>
    <row r="195">
      <c r="A195" s="102"/>
      <c r="B195" s="102"/>
      <c r="C195" s="10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134"/>
    </row>
    <row r="196">
      <c r="A196" s="102"/>
      <c r="B196" s="102"/>
      <c r="C196" s="10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134"/>
    </row>
    <row r="197">
      <c r="A197" s="102"/>
      <c r="B197" s="102"/>
      <c r="C197" s="10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134"/>
    </row>
    <row r="198">
      <c r="A198" s="102"/>
      <c r="B198" s="102"/>
      <c r="C198" s="10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134"/>
    </row>
    <row r="199">
      <c r="A199" s="102"/>
      <c r="B199" s="102"/>
      <c r="C199" s="10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134"/>
    </row>
    <row r="200">
      <c r="A200" s="102"/>
      <c r="B200" s="102"/>
      <c r="C200" s="10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134"/>
    </row>
    <row r="201">
      <c r="A201" s="102"/>
      <c r="B201" s="102"/>
      <c r="C201" s="10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134"/>
    </row>
    <row r="202">
      <c r="A202" s="102"/>
      <c r="B202" s="102"/>
      <c r="C202" s="10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134"/>
    </row>
    <row r="203">
      <c r="A203" s="102"/>
      <c r="B203" s="102"/>
      <c r="C203" s="10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134"/>
    </row>
    <row r="204">
      <c r="A204" s="102"/>
      <c r="B204" s="102"/>
      <c r="C204" s="10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134"/>
    </row>
    <row r="205">
      <c r="A205" s="102"/>
      <c r="B205" s="102"/>
      <c r="C205" s="10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134"/>
    </row>
    <row r="206">
      <c r="A206" s="102"/>
      <c r="B206" s="102"/>
      <c r="C206" s="10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134"/>
    </row>
    <row r="207">
      <c r="A207" s="102"/>
      <c r="B207" s="102"/>
      <c r="C207" s="10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134"/>
    </row>
    <row r="208">
      <c r="A208" s="102"/>
      <c r="B208" s="102"/>
      <c r="C208" s="10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134"/>
    </row>
    <row r="209">
      <c r="A209" s="102"/>
      <c r="B209" s="102"/>
      <c r="C209" s="10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134"/>
    </row>
    <row r="210">
      <c r="A210" s="102"/>
      <c r="B210" s="102"/>
      <c r="C210" s="10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134"/>
    </row>
    <row r="211">
      <c r="A211" s="102"/>
      <c r="B211" s="102"/>
      <c r="C211" s="10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134"/>
    </row>
    <row r="212">
      <c r="A212" s="102"/>
      <c r="B212" s="102"/>
      <c r="C212" s="10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134"/>
    </row>
    <row r="213">
      <c r="A213" s="102"/>
      <c r="B213" s="102"/>
      <c r="C213" s="10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134"/>
    </row>
    <row r="214">
      <c r="A214" s="102"/>
      <c r="B214" s="102"/>
      <c r="C214" s="10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134"/>
    </row>
    <row r="215">
      <c r="A215" s="102"/>
      <c r="B215" s="102"/>
      <c r="C215" s="10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134"/>
    </row>
    <row r="216">
      <c r="A216" s="102"/>
      <c r="B216" s="102"/>
      <c r="C216" s="10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134"/>
    </row>
    <row r="217">
      <c r="A217" s="102"/>
      <c r="B217" s="102"/>
      <c r="C217" s="10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134"/>
    </row>
    <row r="218">
      <c r="A218" s="102"/>
      <c r="B218" s="102"/>
      <c r="C218" s="10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134"/>
    </row>
    <row r="219">
      <c r="A219" s="102"/>
      <c r="B219" s="102"/>
      <c r="C219" s="10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134"/>
    </row>
    <row r="220">
      <c r="A220" s="102"/>
      <c r="B220" s="102"/>
      <c r="C220" s="10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134"/>
    </row>
    <row r="221">
      <c r="A221" s="102"/>
      <c r="B221" s="102"/>
      <c r="C221" s="10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134"/>
    </row>
    <row r="222">
      <c r="A222" s="102"/>
      <c r="B222" s="102"/>
      <c r="C222" s="10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134"/>
    </row>
    <row r="223">
      <c r="A223" s="102"/>
      <c r="B223" s="102"/>
      <c r="C223" s="10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134"/>
    </row>
    <row r="224">
      <c r="A224" s="102"/>
      <c r="B224" s="102"/>
      <c r="C224" s="10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134"/>
    </row>
    <row r="225">
      <c r="A225" s="102"/>
      <c r="B225" s="102"/>
      <c r="C225" s="10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134"/>
    </row>
    <row r="226">
      <c r="A226" s="102"/>
      <c r="B226" s="102"/>
      <c r="C226" s="10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134"/>
    </row>
    <row r="227">
      <c r="A227" s="102"/>
      <c r="B227" s="102"/>
      <c r="C227" s="10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134"/>
    </row>
    <row r="228">
      <c r="A228" s="102"/>
      <c r="B228" s="102"/>
      <c r="C228" s="10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134"/>
    </row>
    <row r="229">
      <c r="A229" s="102"/>
      <c r="B229" s="102"/>
      <c r="C229" s="10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134"/>
    </row>
    <row r="230">
      <c r="A230" s="102"/>
      <c r="B230" s="102"/>
      <c r="C230" s="10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134"/>
    </row>
    <row r="231">
      <c r="A231" s="102"/>
      <c r="B231" s="102"/>
      <c r="C231" s="10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134"/>
    </row>
    <row r="232">
      <c r="A232" s="102"/>
      <c r="B232" s="102"/>
      <c r="C232" s="10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134"/>
    </row>
    <row r="233">
      <c r="A233" s="102"/>
      <c r="B233" s="102"/>
      <c r="C233" s="10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134"/>
    </row>
    <row r="234">
      <c r="A234" s="102"/>
      <c r="B234" s="102"/>
      <c r="C234" s="10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134"/>
    </row>
    <row r="235">
      <c r="A235" s="102"/>
      <c r="B235" s="102"/>
      <c r="C235" s="10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134"/>
    </row>
    <row r="236">
      <c r="A236" s="102"/>
      <c r="B236" s="102"/>
      <c r="C236" s="10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134"/>
    </row>
    <row r="237">
      <c r="A237" s="102"/>
      <c r="B237" s="102"/>
      <c r="C237" s="10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134"/>
    </row>
    <row r="238">
      <c r="A238" s="102"/>
      <c r="B238" s="102"/>
      <c r="C238" s="10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134"/>
    </row>
    <row r="239">
      <c r="A239" s="102"/>
      <c r="B239" s="102"/>
      <c r="C239" s="10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134"/>
    </row>
    <row r="240">
      <c r="A240" s="102"/>
      <c r="B240" s="102"/>
      <c r="C240" s="10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134"/>
    </row>
    <row r="241">
      <c r="A241" s="102"/>
      <c r="B241" s="102"/>
      <c r="C241" s="10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134"/>
    </row>
    <row r="242">
      <c r="A242" s="102"/>
      <c r="B242" s="102"/>
      <c r="C242" s="10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134"/>
    </row>
    <row r="243">
      <c r="A243" s="102"/>
      <c r="B243" s="102"/>
      <c r="C243" s="10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134"/>
    </row>
    <row r="244">
      <c r="A244" s="102"/>
      <c r="B244" s="102"/>
      <c r="C244" s="10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134"/>
    </row>
    <row r="245">
      <c r="A245" s="102"/>
      <c r="B245" s="102"/>
      <c r="C245" s="10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134"/>
    </row>
    <row r="246">
      <c r="A246" s="102"/>
      <c r="B246" s="102"/>
      <c r="C246" s="10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134"/>
    </row>
    <row r="247">
      <c r="A247" s="102"/>
      <c r="B247" s="102"/>
      <c r="C247" s="10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134"/>
    </row>
    <row r="248">
      <c r="A248" s="102"/>
      <c r="B248" s="102"/>
      <c r="C248" s="10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134"/>
    </row>
    <row r="249">
      <c r="A249" s="102"/>
      <c r="B249" s="102"/>
      <c r="C249" s="10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134"/>
    </row>
    <row r="250">
      <c r="A250" s="102"/>
      <c r="B250" s="102"/>
      <c r="C250" s="10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134"/>
    </row>
    <row r="251">
      <c r="A251" s="102"/>
      <c r="B251" s="102"/>
      <c r="C251" s="10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134"/>
    </row>
    <row r="252">
      <c r="A252" s="102"/>
      <c r="B252" s="102"/>
      <c r="C252" s="10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134"/>
    </row>
    <row r="253">
      <c r="A253" s="102"/>
      <c r="B253" s="102"/>
      <c r="C253" s="10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134"/>
    </row>
    <row r="254">
      <c r="A254" s="102"/>
      <c r="B254" s="102"/>
      <c r="C254" s="10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134"/>
    </row>
    <row r="255">
      <c r="A255" s="102"/>
      <c r="B255" s="102"/>
      <c r="C255" s="10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134"/>
    </row>
    <row r="256">
      <c r="A256" s="102"/>
      <c r="B256" s="102"/>
      <c r="C256" s="10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134"/>
    </row>
    <row r="257">
      <c r="A257" s="102"/>
      <c r="B257" s="102"/>
      <c r="C257" s="10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134"/>
    </row>
    <row r="258">
      <c r="A258" s="102"/>
      <c r="B258" s="102"/>
      <c r="C258" s="10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134"/>
    </row>
    <row r="259">
      <c r="A259" s="102"/>
      <c r="B259" s="102"/>
      <c r="C259" s="10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134"/>
    </row>
    <row r="260">
      <c r="A260" s="102"/>
      <c r="B260" s="102"/>
      <c r="C260" s="10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134"/>
    </row>
    <row r="261">
      <c r="A261" s="102"/>
      <c r="B261" s="102"/>
      <c r="C261" s="10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134"/>
    </row>
    <row r="262">
      <c r="A262" s="102"/>
      <c r="B262" s="102"/>
      <c r="C262" s="10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134"/>
    </row>
    <row r="263">
      <c r="A263" s="102"/>
      <c r="B263" s="102"/>
      <c r="C263" s="10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134"/>
    </row>
    <row r="264">
      <c r="A264" s="102"/>
      <c r="B264" s="102"/>
      <c r="C264" s="10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134"/>
    </row>
    <row r="265">
      <c r="A265" s="102"/>
      <c r="B265" s="102"/>
      <c r="C265" s="10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134"/>
    </row>
    <row r="266">
      <c r="A266" s="102"/>
      <c r="B266" s="102"/>
      <c r="C266" s="10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134"/>
    </row>
    <row r="267">
      <c r="A267" s="102"/>
      <c r="B267" s="102"/>
      <c r="C267" s="10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134"/>
    </row>
    <row r="268">
      <c r="A268" s="102"/>
      <c r="B268" s="102"/>
      <c r="C268" s="10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134"/>
    </row>
    <row r="269">
      <c r="A269" s="102"/>
      <c r="B269" s="102"/>
      <c r="C269" s="10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134"/>
    </row>
    <row r="270">
      <c r="A270" s="102"/>
      <c r="B270" s="102"/>
      <c r="C270" s="10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134"/>
    </row>
    <row r="271">
      <c r="A271" s="102"/>
      <c r="B271" s="102"/>
      <c r="C271" s="10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134"/>
    </row>
    <row r="272">
      <c r="A272" s="102"/>
      <c r="B272" s="102"/>
      <c r="C272" s="10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134"/>
    </row>
    <row r="273">
      <c r="A273" s="102"/>
      <c r="B273" s="102"/>
      <c r="C273" s="10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134"/>
    </row>
    <row r="274">
      <c r="A274" s="102"/>
      <c r="B274" s="102"/>
      <c r="C274" s="10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134"/>
    </row>
    <row r="275">
      <c r="A275" s="102"/>
      <c r="B275" s="102"/>
      <c r="C275" s="10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134"/>
    </row>
    <row r="276">
      <c r="A276" s="102"/>
      <c r="B276" s="102"/>
      <c r="C276" s="10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134"/>
    </row>
    <row r="277">
      <c r="A277" s="102"/>
      <c r="B277" s="102"/>
      <c r="C277" s="10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134"/>
    </row>
    <row r="278">
      <c r="A278" s="102"/>
      <c r="B278" s="102"/>
      <c r="C278" s="10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134"/>
    </row>
    <row r="279">
      <c r="A279" s="102"/>
      <c r="B279" s="102"/>
      <c r="C279" s="10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134"/>
    </row>
    <row r="280">
      <c r="A280" s="102"/>
      <c r="B280" s="102"/>
      <c r="C280" s="10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134"/>
    </row>
    <row r="281">
      <c r="A281" s="102"/>
      <c r="B281" s="102"/>
      <c r="C281" s="10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134"/>
    </row>
    <row r="282">
      <c r="A282" s="102"/>
      <c r="B282" s="102"/>
      <c r="C282" s="10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134"/>
    </row>
    <row r="283">
      <c r="A283" s="102"/>
      <c r="B283" s="102"/>
      <c r="C283" s="10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134"/>
    </row>
    <row r="284">
      <c r="A284" s="102"/>
      <c r="B284" s="102"/>
      <c r="C284" s="10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134"/>
    </row>
    <row r="285">
      <c r="A285" s="102"/>
      <c r="B285" s="102"/>
      <c r="C285" s="10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134"/>
    </row>
    <row r="286">
      <c r="A286" s="102"/>
      <c r="B286" s="102"/>
      <c r="C286" s="10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134"/>
    </row>
    <row r="287">
      <c r="A287" s="102"/>
      <c r="B287" s="102"/>
      <c r="C287" s="10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134"/>
    </row>
    <row r="288">
      <c r="A288" s="102"/>
      <c r="B288" s="102"/>
      <c r="C288" s="10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134"/>
    </row>
    <row r="289">
      <c r="A289" s="102"/>
      <c r="B289" s="102"/>
      <c r="C289" s="10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134"/>
    </row>
    <row r="290">
      <c r="A290" s="102"/>
      <c r="B290" s="102"/>
      <c r="C290" s="10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134"/>
    </row>
    <row r="291">
      <c r="A291" s="102"/>
      <c r="B291" s="102"/>
      <c r="C291" s="10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134"/>
    </row>
    <row r="292">
      <c r="A292" s="102"/>
      <c r="B292" s="102"/>
      <c r="C292" s="10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134"/>
    </row>
    <row r="293">
      <c r="A293" s="102"/>
      <c r="B293" s="102"/>
      <c r="C293" s="10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134"/>
    </row>
    <row r="294">
      <c r="A294" s="102"/>
      <c r="B294" s="102"/>
      <c r="C294" s="10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134"/>
    </row>
    <row r="295">
      <c r="A295" s="102"/>
      <c r="B295" s="102"/>
      <c r="C295" s="10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134"/>
    </row>
    <row r="296">
      <c r="A296" s="102"/>
      <c r="B296" s="102"/>
      <c r="C296" s="10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134"/>
    </row>
    <row r="297">
      <c r="A297" s="102"/>
      <c r="B297" s="102"/>
      <c r="C297" s="10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134"/>
    </row>
    <row r="298">
      <c r="A298" s="102"/>
      <c r="B298" s="102"/>
      <c r="C298" s="10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134"/>
    </row>
    <row r="299">
      <c r="A299" s="102"/>
      <c r="B299" s="102"/>
      <c r="C299" s="10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134"/>
    </row>
    <row r="300">
      <c r="A300" s="102"/>
      <c r="B300" s="102"/>
      <c r="C300" s="10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134"/>
    </row>
    <row r="301">
      <c r="A301" s="102"/>
      <c r="B301" s="102"/>
      <c r="C301" s="10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134"/>
    </row>
    <row r="302">
      <c r="A302" s="102"/>
      <c r="B302" s="102"/>
      <c r="C302" s="10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134"/>
    </row>
    <row r="303">
      <c r="A303" s="102"/>
      <c r="B303" s="102"/>
      <c r="C303" s="10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134"/>
    </row>
    <row r="304">
      <c r="A304" s="102"/>
      <c r="B304" s="102"/>
      <c r="C304" s="10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134"/>
    </row>
    <row r="305">
      <c r="A305" s="102"/>
      <c r="B305" s="102"/>
      <c r="C305" s="10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134"/>
    </row>
    <row r="306">
      <c r="A306" s="102"/>
      <c r="B306" s="102"/>
      <c r="C306" s="10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134"/>
    </row>
    <row r="307">
      <c r="A307" s="102"/>
      <c r="B307" s="102"/>
      <c r="C307" s="10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134"/>
    </row>
    <row r="308">
      <c r="A308" s="102"/>
      <c r="B308" s="102"/>
      <c r="C308" s="10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134"/>
    </row>
    <row r="309">
      <c r="A309" s="102"/>
      <c r="B309" s="102"/>
      <c r="C309" s="10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134"/>
    </row>
    <row r="310">
      <c r="A310" s="102"/>
      <c r="B310" s="102"/>
      <c r="C310" s="10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134"/>
    </row>
    <row r="311">
      <c r="A311" s="102"/>
      <c r="B311" s="102"/>
      <c r="C311" s="10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134"/>
    </row>
    <row r="312">
      <c r="A312" s="102"/>
      <c r="B312" s="102"/>
      <c r="C312" s="10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134"/>
    </row>
    <row r="313">
      <c r="A313" s="102"/>
      <c r="B313" s="102"/>
      <c r="C313" s="10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134"/>
    </row>
    <row r="314">
      <c r="A314" s="102"/>
      <c r="B314" s="102"/>
      <c r="C314" s="10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134"/>
    </row>
    <row r="315">
      <c r="A315" s="102"/>
      <c r="B315" s="102"/>
      <c r="C315" s="10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134"/>
    </row>
    <row r="316">
      <c r="A316" s="102"/>
      <c r="B316" s="102"/>
      <c r="C316" s="10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134"/>
    </row>
    <row r="317">
      <c r="A317" s="102"/>
      <c r="B317" s="102"/>
      <c r="C317" s="10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134"/>
    </row>
    <row r="318">
      <c r="A318" s="102"/>
      <c r="B318" s="102"/>
      <c r="C318" s="10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134"/>
    </row>
    <row r="319">
      <c r="A319" s="102"/>
      <c r="B319" s="102"/>
      <c r="C319" s="10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134"/>
    </row>
    <row r="320">
      <c r="A320" s="102"/>
      <c r="B320" s="102"/>
      <c r="C320" s="10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134"/>
    </row>
    <row r="321">
      <c r="A321" s="102"/>
      <c r="B321" s="102"/>
      <c r="C321" s="10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134"/>
    </row>
    <row r="322">
      <c r="A322" s="102"/>
      <c r="B322" s="102"/>
      <c r="C322" s="10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134"/>
    </row>
    <row r="323">
      <c r="A323" s="102"/>
      <c r="B323" s="102"/>
      <c r="C323" s="10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134"/>
    </row>
    <row r="324">
      <c r="A324" s="102"/>
      <c r="B324" s="102"/>
      <c r="C324" s="10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134"/>
    </row>
    <row r="325">
      <c r="A325" s="102"/>
      <c r="B325" s="102"/>
      <c r="C325" s="10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134"/>
    </row>
    <row r="326">
      <c r="A326" s="102"/>
      <c r="B326" s="102"/>
      <c r="C326" s="10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134"/>
    </row>
    <row r="327">
      <c r="A327" s="102"/>
      <c r="B327" s="102"/>
      <c r="C327" s="10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134"/>
    </row>
    <row r="328">
      <c r="A328" s="102"/>
      <c r="B328" s="102"/>
      <c r="C328" s="10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134"/>
    </row>
    <row r="329">
      <c r="A329" s="102"/>
      <c r="B329" s="102"/>
      <c r="C329" s="10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134"/>
    </row>
    <row r="330">
      <c r="A330" s="102"/>
      <c r="B330" s="102"/>
      <c r="C330" s="10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134"/>
    </row>
    <row r="331">
      <c r="A331" s="102"/>
      <c r="B331" s="102"/>
      <c r="C331" s="10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134"/>
    </row>
    <row r="332">
      <c r="A332" s="102"/>
      <c r="B332" s="102"/>
      <c r="C332" s="10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134"/>
    </row>
    <row r="333">
      <c r="A333" s="102"/>
      <c r="B333" s="102"/>
      <c r="C333" s="10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134"/>
    </row>
    <row r="334">
      <c r="A334" s="102"/>
      <c r="B334" s="102"/>
      <c r="C334" s="10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134"/>
    </row>
    <row r="335">
      <c r="A335" s="102"/>
      <c r="B335" s="102"/>
      <c r="C335" s="10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134"/>
    </row>
    <row r="336">
      <c r="A336" s="102"/>
      <c r="B336" s="102"/>
      <c r="C336" s="10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134"/>
    </row>
    <row r="337">
      <c r="A337" s="102"/>
      <c r="B337" s="102"/>
      <c r="C337" s="10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134"/>
    </row>
    <row r="338">
      <c r="A338" s="102"/>
      <c r="B338" s="102"/>
      <c r="C338" s="10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134"/>
    </row>
    <row r="339">
      <c r="A339" s="102"/>
      <c r="B339" s="102"/>
      <c r="C339" s="10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134"/>
    </row>
    <row r="340">
      <c r="A340" s="102"/>
      <c r="B340" s="102"/>
      <c r="C340" s="10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134"/>
    </row>
    <row r="341">
      <c r="A341" s="102"/>
      <c r="B341" s="102"/>
      <c r="C341" s="10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134"/>
    </row>
    <row r="342">
      <c r="A342" s="102"/>
      <c r="B342" s="102"/>
      <c r="C342" s="10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134"/>
    </row>
    <row r="343">
      <c r="A343" s="102"/>
      <c r="B343" s="102"/>
      <c r="C343" s="10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134"/>
    </row>
    <row r="344">
      <c r="A344" s="102"/>
      <c r="B344" s="102"/>
      <c r="C344" s="10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134"/>
    </row>
    <row r="345">
      <c r="A345" s="102"/>
      <c r="B345" s="102"/>
      <c r="C345" s="10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134"/>
    </row>
    <row r="346">
      <c r="A346" s="102"/>
      <c r="B346" s="102"/>
      <c r="C346" s="10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134"/>
    </row>
    <row r="347">
      <c r="A347" s="102"/>
      <c r="B347" s="102"/>
      <c r="C347" s="10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134"/>
    </row>
    <row r="348">
      <c r="A348" s="102"/>
      <c r="B348" s="102"/>
      <c r="C348" s="10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134"/>
    </row>
    <row r="349">
      <c r="A349" s="102"/>
      <c r="B349" s="102"/>
      <c r="C349" s="10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134"/>
    </row>
    <row r="350">
      <c r="A350" s="102"/>
      <c r="B350" s="102"/>
      <c r="C350" s="10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134"/>
    </row>
    <row r="351">
      <c r="A351" s="102"/>
      <c r="B351" s="102"/>
      <c r="C351" s="10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134"/>
    </row>
    <row r="352">
      <c r="A352" s="102"/>
      <c r="B352" s="102"/>
      <c r="C352" s="10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134"/>
    </row>
    <row r="353">
      <c r="A353" s="102"/>
      <c r="B353" s="102"/>
      <c r="C353" s="10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134"/>
    </row>
    <row r="354">
      <c r="A354" s="102"/>
      <c r="B354" s="102"/>
      <c r="C354" s="10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134"/>
    </row>
    <row r="355">
      <c r="A355" s="102"/>
      <c r="B355" s="102"/>
      <c r="C355" s="10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134"/>
    </row>
    <row r="356">
      <c r="A356" s="102"/>
      <c r="B356" s="102"/>
      <c r="C356" s="10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134"/>
    </row>
    <row r="357">
      <c r="A357" s="102"/>
      <c r="B357" s="102"/>
      <c r="C357" s="10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134"/>
    </row>
    <row r="358">
      <c r="A358" s="102"/>
      <c r="B358" s="102"/>
      <c r="C358" s="10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134"/>
    </row>
    <row r="359">
      <c r="A359" s="102"/>
      <c r="B359" s="102"/>
      <c r="C359" s="10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134"/>
    </row>
    <row r="360">
      <c r="A360" s="102"/>
      <c r="B360" s="102"/>
      <c r="C360" s="10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134"/>
    </row>
    <row r="361">
      <c r="A361" s="102"/>
      <c r="B361" s="102"/>
      <c r="C361" s="10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134"/>
    </row>
    <row r="362">
      <c r="A362" s="102"/>
      <c r="B362" s="102"/>
      <c r="C362" s="10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134"/>
    </row>
    <row r="363">
      <c r="A363" s="102"/>
      <c r="B363" s="102"/>
      <c r="C363" s="10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134"/>
    </row>
    <row r="364">
      <c r="A364" s="102"/>
      <c r="B364" s="102"/>
      <c r="C364" s="10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134"/>
    </row>
    <row r="365">
      <c r="A365" s="102"/>
      <c r="B365" s="102"/>
      <c r="C365" s="10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134"/>
    </row>
    <row r="366">
      <c r="A366" s="102"/>
      <c r="B366" s="102"/>
      <c r="C366" s="10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134"/>
    </row>
    <row r="367">
      <c r="A367" s="102"/>
      <c r="B367" s="102"/>
      <c r="C367" s="10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134"/>
    </row>
    <row r="368">
      <c r="A368" s="102"/>
      <c r="B368" s="102"/>
      <c r="C368" s="10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134"/>
    </row>
    <row r="369">
      <c r="A369" s="102"/>
      <c r="B369" s="102"/>
      <c r="C369" s="10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134"/>
    </row>
    <row r="370">
      <c r="A370" s="102"/>
      <c r="B370" s="102"/>
      <c r="C370" s="10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134"/>
    </row>
    <row r="371">
      <c r="A371" s="102"/>
      <c r="B371" s="102"/>
      <c r="C371" s="10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134"/>
    </row>
    <row r="372">
      <c r="A372" s="102"/>
      <c r="B372" s="102"/>
      <c r="C372" s="10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134"/>
    </row>
    <row r="373">
      <c r="A373" s="102"/>
      <c r="B373" s="102"/>
      <c r="C373" s="10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134"/>
    </row>
    <row r="374">
      <c r="A374" s="102"/>
      <c r="B374" s="102"/>
      <c r="C374" s="10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134"/>
    </row>
    <row r="375">
      <c r="A375" s="102"/>
      <c r="B375" s="102"/>
      <c r="C375" s="10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134"/>
    </row>
    <row r="376">
      <c r="A376" s="102"/>
      <c r="B376" s="102"/>
      <c r="C376" s="10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134"/>
    </row>
    <row r="377">
      <c r="A377" s="102"/>
      <c r="B377" s="102"/>
      <c r="C377" s="10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134"/>
    </row>
    <row r="378">
      <c r="A378" s="102"/>
      <c r="B378" s="102"/>
      <c r="C378" s="10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134"/>
    </row>
    <row r="379">
      <c r="A379" s="102"/>
      <c r="B379" s="102"/>
      <c r="C379" s="10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134"/>
    </row>
    <row r="380">
      <c r="A380" s="102"/>
      <c r="B380" s="102"/>
      <c r="C380" s="10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134"/>
    </row>
    <row r="381">
      <c r="A381" s="102"/>
      <c r="B381" s="102"/>
      <c r="C381" s="10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134"/>
    </row>
    <row r="382">
      <c r="A382" s="102"/>
      <c r="B382" s="102"/>
      <c r="C382" s="10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134"/>
    </row>
    <row r="383">
      <c r="A383" s="102"/>
      <c r="B383" s="102"/>
      <c r="C383" s="10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134"/>
    </row>
    <row r="384">
      <c r="A384" s="102"/>
      <c r="B384" s="102"/>
      <c r="C384" s="10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134"/>
    </row>
    <row r="385">
      <c r="A385" s="102"/>
      <c r="B385" s="102"/>
      <c r="C385" s="10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134"/>
    </row>
    <row r="386">
      <c r="A386" s="102"/>
      <c r="B386" s="102"/>
      <c r="C386" s="10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134"/>
    </row>
    <row r="387">
      <c r="A387" s="102"/>
      <c r="B387" s="102"/>
      <c r="C387" s="10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134"/>
    </row>
    <row r="388">
      <c r="A388" s="102"/>
      <c r="B388" s="102"/>
      <c r="C388" s="10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134"/>
    </row>
    <row r="389">
      <c r="A389" s="102"/>
      <c r="B389" s="102"/>
      <c r="C389" s="10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134"/>
    </row>
    <row r="390">
      <c r="A390" s="102"/>
      <c r="B390" s="102"/>
      <c r="C390" s="10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134"/>
    </row>
    <row r="391">
      <c r="A391" s="102"/>
      <c r="B391" s="102"/>
      <c r="C391" s="10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134"/>
    </row>
    <row r="392">
      <c r="A392" s="102"/>
      <c r="B392" s="102"/>
      <c r="C392" s="10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134"/>
    </row>
    <row r="393">
      <c r="A393" s="102"/>
      <c r="B393" s="102"/>
      <c r="C393" s="10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134"/>
    </row>
    <row r="394">
      <c r="A394" s="102"/>
      <c r="B394" s="102"/>
      <c r="C394" s="10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134"/>
    </row>
    <row r="395">
      <c r="A395" s="102"/>
      <c r="B395" s="102"/>
      <c r="C395" s="10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134"/>
    </row>
    <row r="396">
      <c r="A396" s="102"/>
      <c r="B396" s="102"/>
      <c r="C396" s="10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134"/>
    </row>
    <row r="397">
      <c r="A397" s="102"/>
      <c r="B397" s="102"/>
      <c r="C397" s="10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134"/>
    </row>
    <row r="398">
      <c r="A398" s="102"/>
      <c r="B398" s="102"/>
      <c r="C398" s="10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134"/>
    </row>
    <row r="399">
      <c r="A399" s="102"/>
      <c r="B399" s="102"/>
      <c r="C399" s="10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134"/>
    </row>
    <row r="400">
      <c r="A400" s="102"/>
      <c r="B400" s="102"/>
      <c r="C400" s="10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134"/>
    </row>
    <row r="401">
      <c r="A401" s="102"/>
      <c r="B401" s="102"/>
      <c r="C401" s="10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134"/>
    </row>
    <row r="402">
      <c r="A402" s="102"/>
      <c r="B402" s="102"/>
      <c r="C402" s="10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134"/>
    </row>
    <row r="403">
      <c r="A403" s="102"/>
      <c r="B403" s="102"/>
      <c r="C403" s="10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134"/>
    </row>
    <row r="404">
      <c r="A404" s="102"/>
      <c r="B404" s="102"/>
      <c r="C404" s="10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134"/>
    </row>
    <row r="405">
      <c r="A405" s="102"/>
      <c r="B405" s="102"/>
      <c r="C405" s="10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134"/>
    </row>
    <row r="406">
      <c r="A406" s="102"/>
      <c r="B406" s="102"/>
      <c r="C406" s="10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134"/>
    </row>
    <row r="407">
      <c r="A407" s="102"/>
      <c r="B407" s="102"/>
      <c r="C407" s="10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134"/>
    </row>
    <row r="408">
      <c r="A408" s="102"/>
      <c r="B408" s="102"/>
      <c r="C408" s="10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134"/>
    </row>
    <row r="409">
      <c r="A409" s="102"/>
      <c r="B409" s="102"/>
      <c r="C409" s="10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134"/>
    </row>
    <row r="410">
      <c r="A410" s="102"/>
      <c r="B410" s="102"/>
      <c r="C410" s="10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134"/>
    </row>
    <row r="411">
      <c r="A411" s="102"/>
      <c r="B411" s="102"/>
      <c r="C411" s="10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134"/>
    </row>
    <row r="412">
      <c r="A412" s="102"/>
      <c r="B412" s="102"/>
      <c r="C412" s="10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134"/>
    </row>
    <row r="413">
      <c r="A413" s="102"/>
      <c r="B413" s="102"/>
      <c r="C413" s="10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134"/>
    </row>
    <row r="414">
      <c r="A414" s="102"/>
      <c r="B414" s="102"/>
      <c r="C414" s="10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134"/>
    </row>
    <row r="415">
      <c r="A415" s="102"/>
      <c r="B415" s="102"/>
      <c r="C415" s="10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134"/>
    </row>
    <row r="416">
      <c r="A416" s="102"/>
      <c r="B416" s="102"/>
      <c r="C416" s="10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134"/>
    </row>
    <row r="417">
      <c r="A417" s="102"/>
      <c r="B417" s="102"/>
      <c r="C417" s="10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134"/>
    </row>
    <row r="418">
      <c r="A418" s="102"/>
      <c r="B418" s="102"/>
      <c r="C418" s="10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134"/>
    </row>
    <row r="419">
      <c r="A419" s="102"/>
      <c r="B419" s="102"/>
      <c r="C419" s="10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134"/>
    </row>
    <row r="420">
      <c r="A420" s="102"/>
      <c r="B420" s="102"/>
      <c r="C420" s="10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134"/>
    </row>
    <row r="421">
      <c r="A421" s="102"/>
      <c r="B421" s="102"/>
      <c r="C421" s="10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134"/>
    </row>
    <row r="422">
      <c r="A422" s="102"/>
      <c r="B422" s="102"/>
      <c r="C422" s="10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134"/>
    </row>
    <row r="423">
      <c r="A423" s="102"/>
      <c r="B423" s="102"/>
      <c r="C423" s="10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134"/>
    </row>
    <row r="424">
      <c r="A424" s="102"/>
      <c r="B424" s="102"/>
      <c r="C424" s="10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134"/>
    </row>
    <row r="425">
      <c r="A425" s="102"/>
      <c r="B425" s="102"/>
      <c r="C425" s="10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134"/>
    </row>
    <row r="426">
      <c r="A426" s="102"/>
      <c r="B426" s="102"/>
      <c r="C426" s="10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134"/>
    </row>
    <row r="427">
      <c r="A427" s="102"/>
      <c r="B427" s="102"/>
      <c r="C427" s="10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134"/>
    </row>
    <row r="428">
      <c r="A428" s="102"/>
      <c r="B428" s="102"/>
      <c r="C428" s="10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134"/>
    </row>
    <row r="429">
      <c r="A429" s="102"/>
      <c r="B429" s="102"/>
      <c r="C429" s="10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134"/>
    </row>
    <row r="430">
      <c r="A430" s="102"/>
      <c r="B430" s="102"/>
      <c r="C430" s="10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134"/>
    </row>
    <row r="431">
      <c r="A431" s="102"/>
      <c r="B431" s="102"/>
      <c r="C431" s="10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134"/>
    </row>
    <row r="432">
      <c r="A432" s="102"/>
      <c r="B432" s="102"/>
      <c r="C432" s="10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134"/>
    </row>
    <row r="433">
      <c r="A433" s="102"/>
      <c r="B433" s="102"/>
      <c r="C433" s="10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134"/>
    </row>
    <row r="434">
      <c r="A434" s="102"/>
      <c r="B434" s="102"/>
      <c r="C434" s="10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134"/>
    </row>
    <row r="435">
      <c r="A435" s="102"/>
      <c r="B435" s="102"/>
      <c r="C435" s="10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134"/>
    </row>
    <row r="436">
      <c r="A436" s="102"/>
      <c r="B436" s="102"/>
      <c r="C436" s="10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134"/>
    </row>
    <row r="437">
      <c r="A437" s="102"/>
      <c r="B437" s="102"/>
      <c r="C437" s="10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134"/>
    </row>
    <row r="438">
      <c r="A438" s="102"/>
      <c r="B438" s="102"/>
      <c r="C438" s="10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134"/>
    </row>
    <row r="439">
      <c r="A439" s="102"/>
      <c r="B439" s="102"/>
      <c r="C439" s="10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134"/>
    </row>
    <row r="440">
      <c r="A440" s="102"/>
      <c r="B440" s="102"/>
      <c r="C440" s="10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134"/>
    </row>
    <row r="441">
      <c r="A441" s="102"/>
      <c r="B441" s="102"/>
      <c r="C441" s="10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134"/>
    </row>
    <row r="442">
      <c r="A442" s="102"/>
      <c r="B442" s="102"/>
      <c r="C442" s="10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134"/>
    </row>
    <row r="443">
      <c r="A443" s="102"/>
      <c r="B443" s="102"/>
      <c r="C443" s="10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134"/>
    </row>
    <row r="444">
      <c r="A444" s="102"/>
      <c r="B444" s="102"/>
      <c r="C444" s="10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134"/>
    </row>
    <row r="445">
      <c r="A445" s="102"/>
      <c r="B445" s="102"/>
      <c r="C445" s="10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134"/>
    </row>
    <row r="446">
      <c r="A446" s="102"/>
      <c r="B446" s="102"/>
      <c r="C446" s="10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134"/>
    </row>
    <row r="447">
      <c r="A447" s="102"/>
      <c r="B447" s="102"/>
      <c r="C447" s="10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134"/>
    </row>
    <row r="448">
      <c r="A448" s="102"/>
      <c r="B448" s="102"/>
      <c r="C448" s="10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134"/>
    </row>
    <row r="449">
      <c r="A449" s="102"/>
      <c r="B449" s="102"/>
      <c r="C449" s="10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134"/>
    </row>
    <row r="450">
      <c r="A450" s="102"/>
      <c r="B450" s="102"/>
      <c r="C450" s="10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134"/>
    </row>
    <row r="451">
      <c r="A451" s="102"/>
      <c r="B451" s="102"/>
      <c r="C451" s="10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134"/>
    </row>
    <row r="452">
      <c r="A452" s="102"/>
      <c r="B452" s="102"/>
      <c r="C452" s="10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134"/>
    </row>
    <row r="453">
      <c r="A453" s="102"/>
      <c r="B453" s="102"/>
      <c r="C453" s="10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134"/>
    </row>
    <row r="454">
      <c r="A454" s="102"/>
      <c r="B454" s="102"/>
      <c r="C454" s="10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134"/>
    </row>
    <row r="455">
      <c r="A455" s="102"/>
      <c r="B455" s="102"/>
      <c r="C455" s="10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134"/>
    </row>
    <row r="456">
      <c r="A456" s="102"/>
      <c r="B456" s="102"/>
      <c r="C456" s="10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134"/>
    </row>
    <row r="457">
      <c r="A457" s="102"/>
      <c r="B457" s="102"/>
      <c r="C457" s="10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134"/>
    </row>
    <row r="458">
      <c r="A458" s="102"/>
      <c r="B458" s="102"/>
      <c r="C458" s="10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134"/>
    </row>
    <row r="459">
      <c r="A459" s="102"/>
      <c r="B459" s="102"/>
      <c r="C459" s="10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134"/>
    </row>
    <row r="460">
      <c r="A460" s="102"/>
      <c r="B460" s="102"/>
      <c r="C460" s="10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134"/>
    </row>
    <row r="461">
      <c r="A461" s="102"/>
      <c r="B461" s="102"/>
      <c r="C461" s="10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134"/>
    </row>
    <row r="462">
      <c r="A462" s="102"/>
      <c r="B462" s="102"/>
      <c r="C462" s="10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134"/>
    </row>
    <row r="463">
      <c r="A463" s="102"/>
      <c r="B463" s="102"/>
      <c r="C463" s="10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134"/>
    </row>
    <row r="464">
      <c r="A464" s="102"/>
      <c r="B464" s="102"/>
      <c r="C464" s="10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134"/>
    </row>
    <row r="465">
      <c r="A465" s="102"/>
      <c r="B465" s="102"/>
      <c r="C465" s="10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134"/>
    </row>
    <row r="466">
      <c r="A466" s="102"/>
      <c r="B466" s="102"/>
      <c r="C466" s="10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134"/>
    </row>
    <row r="467">
      <c r="A467" s="102"/>
      <c r="B467" s="102"/>
      <c r="C467" s="10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134"/>
    </row>
    <row r="468">
      <c r="A468" s="102"/>
      <c r="B468" s="102"/>
      <c r="C468" s="10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134"/>
    </row>
    <row r="469">
      <c r="A469" s="102"/>
      <c r="B469" s="102"/>
      <c r="C469" s="10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134"/>
    </row>
    <row r="470">
      <c r="A470" s="102"/>
      <c r="B470" s="102"/>
      <c r="C470" s="10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134"/>
    </row>
    <row r="471">
      <c r="A471" s="102"/>
      <c r="B471" s="102"/>
      <c r="C471" s="10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134"/>
    </row>
    <row r="472">
      <c r="A472" s="102"/>
      <c r="B472" s="102"/>
      <c r="C472" s="10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134"/>
    </row>
    <row r="473">
      <c r="A473" s="102"/>
      <c r="B473" s="102"/>
      <c r="C473" s="10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134"/>
    </row>
    <row r="474">
      <c r="A474" s="102"/>
      <c r="B474" s="102"/>
      <c r="C474" s="10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134"/>
    </row>
    <row r="475">
      <c r="A475" s="102"/>
      <c r="B475" s="102"/>
      <c r="C475" s="10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134"/>
    </row>
    <row r="476">
      <c r="A476" s="102"/>
      <c r="B476" s="102"/>
      <c r="C476" s="10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134"/>
    </row>
    <row r="477">
      <c r="A477" s="102"/>
      <c r="B477" s="102"/>
      <c r="C477" s="10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134"/>
    </row>
    <row r="478">
      <c r="A478" s="102"/>
      <c r="B478" s="102"/>
      <c r="C478" s="10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134"/>
    </row>
    <row r="479">
      <c r="A479" s="102"/>
      <c r="B479" s="102"/>
      <c r="C479" s="10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134"/>
    </row>
    <row r="480">
      <c r="A480" s="102"/>
      <c r="B480" s="102"/>
      <c r="C480" s="10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134"/>
    </row>
    <row r="481">
      <c r="A481" s="102"/>
      <c r="B481" s="102"/>
      <c r="C481" s="10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134"/>
    </row>
    <row r="482">
      <c r="A482" s="102"/>
      <c r="B482" s="102"/>
      <c r="C482" s="10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134"/>
    </row>
    <row r="483">
      <c r="A483" s="102"/>
      <c r="B483" s="102"/>
      <c r="C483" s="10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134"/>
    </row>
    <row r="484">
      <c r="A484" s="102"/>
      <c r="B484" s="102"/>
      <c r="C484" s="10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134"/>
    </row>
    <row r="485">
      <c r="A485" s="102"/>
      <c r="B485" s="102"/>
      <c r="C485" s="10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134"/>
    </row>
    <row r="486">
      <c r="A486" s="102"/>
      <c r="B486" s="102"/>
      <c r="C486" s="10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134"/>
    </row>
    <row r="487">
      <c r="A487" s="102"/>
      <c r="B487" s="102"/>
      <c r="C487" s="10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134"/>
    </row>
    <row r="488">
      <c r="A488" s="102"/>
      <c r="B488" s="102"/>
      <c r="C488" s="10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134"/>
    </row>
    <row r="489">
      <c r="A489" s="102"/>
      <c r="B489" s="102"/>
      <c r="C489" s="10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134"/>
    </row>
    <row r="490">
      <c r="A490" s="102"/>
      <c r="B490" s="102"/>
      <c r="C490" s="10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134"/>
    </row>
    <row r="491">
      <c r="A491" s="102"/>
      <c r="B491" s="102"/>
      <c r="C491" s="10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134"/>
    </row>
    <row r="492">
      <c r="A492" s="102"/>
      <c r="B492" s="102"/>
      <c r="C492" s="10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134"/>
    </row>
    <row r="493">
      <c r="A493" s="102"/>
      <c r="B493" s="102"/>
      <c r="C493" s="10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134"/>
    </row>
    <row r="494">
      <c r="A494" s="102"/>
      <c r="B494" s="102"/>
      <c r="C494" s="10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134"/>
    </row>
    <row r="495">
      <c r="A495" s="102"/>
      <c r="B495" s="102"/>
      <c r="C495" s="10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134"/>
    </row>
    <row r="496">
      <c r="A496" s="102"/>
      <c r="B496" s="102"/>
      <c r="C496" s="10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134"/>
    </row>
    <row r="497">
      <c r="A497" s="102"/>
      <c r="B497" s="102"/>
      <c r="C497" s="10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134"/>
    </row>
    <row r="498">
      <c r="A498" s="102"/>
      <c r="B498" s="102"/>
      <c r="C498" s="10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134"/>
    </row>
    <row r="499">
      <c r="A499" s="102"/>
      <c r="B499" s="102"/>
      <c r="C499" s="10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134"/>
    </row>
    <row r="500">
      <c r="A500" s="102"/>
      <c r="B500" s="102"/>
      <c r="C500" s="10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134"/>
    </row>
    <row r="501">
      <c r="A501" s="102"/>
      <c r="B501" s="102"/>
      <c r="C501" s="10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134"/>
    </row>
    <row r="502">
      <c r="A502" s="102"/>
      <c r="B502" s="102"/>
      <c r="C502" s="10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134"/>
    </row>
    <row r="503">
      <c r="A503" s="102"/>
      <c r="B503" s="102"/>
      <c r="C503" s="10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134"/>
    </row>
    <row r="504">
      <c r="A504" s="102"/>
      <c r="B504" s="102"/>
      <c r="C504" s="10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134"/>
    </row>
    <row r="505">
      <c r="A505" s="102"/>
      <c r="B505" s="102"/>
      <c r="C505" s="10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134"/>
    </row>
    <row r="506">
      <c r="A506" s="102"/>
      <c r="B506" s="102"/>
      <c r="C506" s="10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134"/>
    </row>
    <row r="507">
      <c r="A507" s="102"/>
      <c r="B507" s="102"/>
      <c r="C507" s="10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134"/>
    </row>
    <row r="508">
      <c r="A508" s="102"/>
      <c r="B508" s="102"/>
      <c r="C508" s="10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134"/>
    </row>
    <row r="509">
      <c r="A509" s="102"/>
      <c r="B509" s="102"/>
      <c r="C509" s="10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134"/>
    </row>
    <row r="510">
      <c r="A510" s="102"/>
      <c r="B510" s="102"/>
      <c r="C510" s="10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134"/>
    </row>
    <row r="511">
      <c r="A511" s="102"/>
      <c r="B511" s="102"/>
      <c r="C511" s="10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134"/>
    </row>
    <row r="512">
      <c r="A512" s="102"/>
      <c r="B512" s="102"/>
      <c r="C512" s="10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134"/>
    </row>
    <row r="513">
      <c r="A513" s="102"/>
      <c r="B513" s="102"/>
      <c r="C513" s="10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134"/>
    </row>
    <row r="514">
      <c r="A514" s="102"/>
      <c r="B514" s="102"/>
      <c r="C514" s="10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134"/>
    </row>
    <row r="515">
      <c r="A515" s="102"/>
      <c r="B515" s="102"/>
      <c r="C515" s="10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134"/>
    </row>
    <row r="516">
      <c r="A516" s="102"/>
      <c r="B516" s="102"/>
      <c r="C516" s="10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134"/>
    </row>
    <row r="517">
      <c r="A517" s="102"/>
      <c r="B517" s="102"/>
      <c r="C517" s="10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134"/>
    </row>
    <row r="518">
      <c r="A518" s="102"/>
      <c r="B518" s="102"/>
      <c r="C518" s="10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134"/>
    </row>
    <row r="519">
      <c r="A519" s="102"/>
      <c r="B519" s="102"/>
      <c r="C519" s="10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134"/>
    </row>
    <row r="520">
      <c r="A520" s="102"/>
      <c r="B520" s="102"/>
      <c r="C520" s="10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134"/>
    </row>
    <row r="521">
      <c r="A521" s="102"/>
      <c r="B521" s="102"/>
      <c r="C521" s="10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134"/>
    </row>
    <row r="522">
      <c r="A522" s="102"/>
      <c r="B522" s="102"/>
      <c r="C522" s="10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134"/>
    </row>
    <row r="523">
      <c r="A523" s="102"/>
      <c r="B523" s="102"/>
      <c r="C523" s="10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134"/>
    </row>
    <row r="524">
      <c r="A524" s="102"/>
      <c r="B524" s="102"/>
      <c r="C524" s="10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134"/>
    </row>
    <row r="525">
      <c r="A525" s="102"/>
      <c r="B525" s="102"/>
      <c r="C525" s="10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134"/>
    </row>
    <row r="526">
      <c r="A526" s="102"/>
      <c r="B526" s="102"/>
      <c r="C526" s="10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134"/>
    </row>
    <row r="527">
      <c r="A527" s="102"/>
      <c r="B527" s="102"/>
      <c r="C527" s="10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134"/>
    </row>
    <row r="528">
      <c r="A528" s="102"/>
      <c r="B528" s="102"/>
      <c r="C528" s="10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134"/>
    </row>
    <row r="529">
      <c r="A529" s="102"/>
      <c r="B529" s="102"/>
      <c r="C529" s="10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134"/>
    </row>
    <row r="530">
      <c r="A530" s="102"/>
      <c r="B530" s="102"/>
      <c r="C530" s="10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134"/>
    </row>
    <row r="531">
      <c r="A531" s="102"/>
      <c r="B531" s="102"/>
      <c r="C531" s="10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134"/>
    </row>
    <row r="532">
      <c r="A532" s="102"/>
      <c r="B532" s="102"/>
      <c r="C532" s="10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134"/>
    </row>
    <row r="533">
      <c r="A533" s="102"/>
      <c r="B533" s="102"/>
      <c r="C533" s="10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134"/>
    </row>
    <row r="534">
      <c r="A534" s="102"/>
      <c r="B534" s="102"/>
      <c r="C534" s="10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134"/>
    </row>
    <row r="535">
      <c r="A535" s="102"/>
      <c r="B535" s="102"/>
      <c r="C535" s="10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134"/>
    </row>
    <row r="536">
      <c r="A536" s="102"/>
      <c r="B536" s="102"/>
      <c r="C536" s="10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134"/>
    </row>
    <row r="537">
      <c r="A537" s="102"/>
      <c r="B537" s="102"/>
      <c r="C537" s="10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134"/>
    </row>
    <row r="538">
      <c r="A538" s="102"/>
      <c r="B538" s="102"/>
      <c r="C538" s="10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134"/>
    </row>
    <row r="539">
      <c r="A539" s="102"/>
      <c r="B539" s="102"/>
      <c r="C539" s="10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134"/>
    </row>
    <row r="540">
      <c r="A540" s="102"/>
      <c r="B540" s="102"/>
      <c r="C540" s="10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134"/>
    </row>
    <row r="541">
      <c r="A541" s="102"/>
      <c r="B541" s="102"/>
      <c r="C541" s="10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134"/>
    </row>
    <row r="542">
      <c r="A542" s="102"/>
      <c r="B542" s="102"/>
      <c r="C542" s="10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134"/>
    </row>
    <row r="543">
      <c r="A543" s="102"/>
      <c r="B543" s="102"/>
      <c r="C543" s="10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134"/>
    </row>
    <row r="544">
      <c r="A544" s="102"/>
      <c r="B544" s="102"/>
      <c r="C544" s="10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134"/>
    </row>
    <row r="545">
      <c r="A545" s="102"/>
      <c r="B545" s="102"/>
      <c r="C545" s="10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134"/>
    </row>
    <row r="546">
      <c r="A546" s="102"/>
      <c r="B546" s="102"/>
      <c r="C546" s="10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134"/>
    </row>
    <row r="547">
      <c r="A547" s="102"/>
      <c r="B547" s="102"/>
      <c r="C547" s="10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134"/>
    </row>
    <row r="548">
      <c r="A548" s="102"/>
      <c r="B548" s="102"/>
      <c r="C548" s="10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134"/>
    </row>
    <row r="549">
      <c r="A549" s="102"/>
      <c r="B549" s="102"/>
      <c r="C549" s="10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134"/>
    </row>
    <row r="550">
      <c r="A550" s="102"/>
      <c r="B550" s="102"/>
      <c r="C550" s="10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134"/>
    </row>
    <row r="551">
      <c r="A551" s="102"/>
      <c r="B551" s="102"/>
      <c r="C551" s="10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134"/>
    </row>
    <row r="552">
      <c r="A552" s="102"/>
      <c r="B552" s="102"/>
      <c r="C552" s="10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134"/>
    </row>
    <row r="553">
      <c r="A553" s="102"/>
      <c r="B553" s="102"/>
      <c r="C553" s="10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134"/>
    </row>
    <row r="554">
      <c r="A554" s="102"/>
      <c r="B554" s="102"/>
      <c r="C554" s="10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134"/>
    </row>
    <row r="555">
      <c r="A555" s="102"/>
      <c r="B555" s="102"/>
      <c r="C555" s="10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134"/>
    </row>
    <row r="556">
      <c r="A556" s="102"/>
      <c r="B556" s="102"/>
      <c r="C556" s="10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134"/>
    </row>
    <row r="557">
      <c r="A557" s="102"/>
      <c r="B557" s="102"/>
      <c r="C557" s="10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134"/>
    </row>
    <row r="558">
      <c r="A558" s="102"/>
      <c r="B558" s="102"/>
      <c r="C558" s="10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134"/>
    </row>
    <row r="559">
      <c r="A559" s="102"/>
      <c r="B559" s="102"/>
      <c r="C559" s="10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134"/>
    </row>
    <row r="560">
      <c r="A560" s="102"/>
      <c r="B560" s="102"/>
      <c r="C560" s="10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134"/>
    </row>
    <row r="561">
      <c r="A561" s="102"/>
      <c r="B561" s="102"/>
      <c r="C561" s="10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134"/>
    </row>
    <row r="562">
      <c r="A562" s="102"/>
      <c r="B562" s="102"/>
      <c r="C562" s="10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134"/>
    </row>
    <row r="563">
      <c r="A563" s="102"/>
      <c r="B563" s="102"/>
      <c r="C563" s="10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134"/>
    </row>
    <row r="564">
      <c r="A564" s="102"/>
      <c r="B564" s="102"/>
      <c r="C564" s="10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134"/>
    </row>
    <row r="565">
      <c r="A565" s="102"/>
      <c r="B565" s="102"/>
      <c r="C565" s="10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134"/>
    </row>
    <row r="566">
      <c r="A566" s="102"/>
      <c r="B566" s="102"/>
      <c r="C566" s="10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134"/>
    </row>
    <row r="567">
      <c r="A567" s="102"/>
      <c r="B567" s="102"/>
      <c r="C567" s="10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134"/>
    </row>
    <row r="568">
      <c r="A568" s="102"/>
      <c r="B568" s="102"/>
      <c r="C568" s="10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134"/>
    </row>
    <row r="569">
      <c r="A569" s="102"/>
      <c r="B569" s="102"/>
      <c r="C569" s="10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134"/>
    </row>
    <row r="570">
      <c r="A570" s="102"/>
      <c r="B570" s="102"/>
      <c r="C570" s="10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134"/>
    </row>
    <row r="571">
      <c r="A571" s="102"/>
      <c r="B571" s="102"/>
      <c r="C571" s="10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134"/>
    </row>
    <row r="572">
      <c r="A572" s="102"/>
      <c r="B572" s="102"/>
      <c r="C572" s="10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134"/>
    </row>
    <row r="573">
      <c r="A573" s="102"/>
      <c r="B573" s="102"/>
      <c r="C573" s="10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134"/>
    </row>
    <row r="574">
      <c r="A574" s="102"/>
      <c r="B574" s="102"/>
      <c r="C574" s="10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134"/>
    </row>
    <row r="575">
      <c r="A575" s="102"/>
      <c r="B575" s="102"/>
      <c r="C575" s="10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134"/>
    </row>
    <row r="576">
      <c r="A576" s="102"/>
      <c r="B576" s="102"/>
      <c r="C576" s="10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134"/>
    </row>
    <row r="577">
      <c r="A577" s="102"/>
      <c r="B577" s="102"/>
      <c r="C577" s="10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134"/>
    </row>
    <row r="578">
      <c r="A578" s="102"/>
      <c r="B578" s="102"/>
      <c r="C578" s="10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134"/>
    </row>
    <row r="579">
      <c r="A579" s="102"/>
      <c r="B579" s="102"/>
      <c r="C579" s="10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134"/>
    </row>
    <row r="580">
      <c r="A580" s="102"/>
      <c r="B580" s="102"/>
      <c r="C580" s="10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134"/>
    </row>
    <row r="581">
      <c r="A581" s="102"/>
      <c r="B581" s="102"/>
      <c r="C581" s="10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134"/>
    </row>
    <row r="582">
      <c r="A582" s="102"/>
      <c r="B582" s="102"/>
      <c r="C582" s="10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134"/>
    </row>
    <row r="583">
      <c r="A583" s="102"/>
      <c r="B583" s="102"/>
      <c r="C583" s="10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134"/>
    </row>
    <row r="584">
      <c r="A584" s="102"/>
      <c r="B584" s="102"/>
      <c r="C584" s="10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134"/>
    </row>
    <row r="585">
      <c r="A585" s="102"/>
      <c r="B585" s="102"/>
      <c r="C585" s="10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134"/>
    </row>
    <row r="586">
      <c r="A586" s="102"/>
      <c r="B586" s="102"/>
      <c r="C586" s="10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134"/>
    </row>
    <row r="587">
      <c r="A587" s="102"/>
      <c r="B587" s="102"/>
      <c r="C587" s="10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134"/>
    </row>
    <row r="588">
      <c r="A588" s="102"/>
      <c r="B588" s="102"/>
      <c r="C588" s="10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134"/>
    </row>
    <row r="589">
      <c r="A589" s="102"/>
      <c r="B589" s="102"/>
      <c r="C589" s="10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134"/>
    </row>
    <row r="590">
      <c r="A590" s="102"/>
      <c r="B590" s="102"/>
      <c r="C590" s="10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134"/>
    </row>
    <row r="591">
      <c r="A591" s="102"/>
      <c r="B591" s="102"/>
      <c r="C591" s="10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134"/>
    </row>
    <row r="592">
      <c r="A592" s="102"/>
      <c r="B592" s="102"/>
      <c r="C592" s="10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134"/>
    </row>
    <row r="593">
      <c r="A593" s="102"/>
      <c r="B593" s="102"/>
      <c r="C593" s="10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134"/>
    </row>
    <row r="594">
      <c r="A594" s="102"/>
      <c r="B594" s="102"/>
      <c r="C594" s="10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134"/>
    </row>
    <row r="595">
      <c r="A595" s="102"/>
      <c r="B595" s="102"/>
      <c r="C595" s="10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134"/>
    </row>
    <row r="596">
      <c r="A596" s="102"/>
      <c r="B596" s="102"/>
      <c r="C596" s="10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134"/>
    </row>
    <row r="597">
      <c r="A597" s="102"/>
      <c r="B597" s="102"/>
      <c r="C597" s="10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134"/>
    </row>
    <row r="598">
      <c r="A598" s="102"/>
      <c r="B598" s="102"/>
      <c r="C598" s="10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134"/>
    </row>
    <row r="599">
      <c r="A599" s="102"/>
      <c r="B599" s="102"/>
      <c r="C599" s="10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134"/>
    </row>
    <row r="600">
      <c r="A600" s="102"/>
      <c r="B600" s="102"/>
      <c r="C600" s="10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134"/>
    </row>
    <row r="601">
      <c r="A601" s="102"/>
      <c r="B601" s="102"/>
      <c r="C601" s="10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134"/>
    </row>
    <row r="602">
      <c r="A602" s="102"/>
      <c r="B602" s="102"/>
      <c r="C602" s="10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134"/>
    </row>
    <row r="603">
      <c r="A603" s="102"/>
      <c r="B603" s="102"/>
      <c r="C603" s="10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134"/>
    </row>
    <row r="604">
      <c r="A604" s="102"/>
      <c r="B604" s="102"/>
      <c r="C604" s="10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134"/>
    </row>
    <row r="605">
      <c r="A605" s="102"/>
      <c r="B605" s="102"/>
      <c r="C605" s="10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134"/>
    </row>
    <row r="606">
      <c r="A606" s="102"/>
      <c r="B606" s="102"/>
      <c r="C606" s="10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134"/>
    </row>
    <row r="607">
      <c r="A607" s="102"/>
      <c r="B607" s="102"/>
      <c r="C607" s="10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134"/>
    </row>
    <row r="608">
      <c r="A608" s="102"/>
      <c r="B608" s="102"/>
      <c r="C608" s="10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134"/>
    </row>
    <row r="609">
      <c r="A609" s="102"/>
      <c r="B609" s="102"/>
      <c r="C609" s="10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134"/>
    </row>
    <row r="610">
      <c r="A610" s="102"/>
      <c r="B610" s="102"/>
      <c r="C610" s="10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134"/>
    </row>
    <row r="611">
      <c r="A611" s="102"/>
      <c r="B611" s="102"/>
      <c r="C611" s="10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134"/>
    </row>
    <row r="612">
      <c r="A612" s="102"/>
      <c r="B612" s="102"/>
      <c r="C612" s="10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134"/>
    </row>
    <row r="613">
      <c r="A613" s="102"/>
      <c r="B613" s="102"/>
      <c r="C613" s="10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134"/>
    </row>
    <row r="614">
      <c r="A614" s="102"/>
      <c r="B614" s="102"/>
      <c r="C614" s="10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134"/>
    </row>
    <row r="615">
      <c r="A615" s="102"/>
      <c r="B615" s="102"/>
      <c r="C615" s="10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134"/>
    </row>
    <row r="616">
      <c r="A616" s="102"/>
      <c r="B616" s="102"/>
      <c r="C616" s="10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134"/>
    </row>
    <row r="617">
      <c r="A617" s="102"/>
      <c r="B617" s="102"/>
      <c r="C617" s="10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134"/>
    </row>
    <row r="618">
      <c r="A618" s="102"/>
      <c r="B618" s="102"/>
      <c r="C618" s="10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134"/>
    </row>
    <row r="619">
      <c r="A619" s="102"/>
      <c r="B619" s="102"/>
      <c r="C619" s="10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134"/>
    </row>
    <row r="620">
      <c r="A620" s="102"/>
      <c r="B620" s="102"/>
      <c r="C620" s="10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134"/>
    </row>
    <row r="621">
      <c r="A621" s="102"/>
      <c r="B621" s="102"/>
      <c r="C621" s="10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134"/>
    </row>
    <row r="622">
      <c r="A622" s="102"/>
      <c r="B622" s="102"/>
      <c r="C622" s="10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134"/>
    </row>
    <row r="623">
      <c r="A623" s="102"/>
      <c r="B623" s="102"/>
      <c r="C623" s="10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134"/>
    </row>
    <row r="624">
      <c r="A624" s="102"/>
      <c r="B624" s="102"/>
      <c r="C624" s="10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134"/>
    </row>
    <row r="625">
      <c r="A625" s="102"/>
      <c r="B625" s="102"/>
      <c r="C625" s="10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134"/>
    </row>
    <row r="626">
      <c r="A626" s="102"/>
      <c r="B626" s="102"/>
      <c r="C626" s="10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134"/>
    </row>
    <row r="627">
      <c r="A627" s="102"/>
      <c r="B627" s="102"/>
      <c r="C627" s="10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134"/>
    </row>
    <row r="628">
      <c r="A628" s="102"/>
      <c r="B628" s="102"/>
      <c r="C628" s="10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134"/>
    </row>
    <row r="629">
      <c r="A629" s="102"/>
      <c r="B629" s="102"/>
      <c r="C629" s="10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134"/>
    </row>
    <row r="630">
      <c r="A630" s="102"/>
      <c r="B630" s="102"/>
      <c r="C630" s="10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134"/>
    </row>
    <row r="631">
      <c r="A631" s="102"/>
      <c r="B631" s="102"/>
      <c r="C631" s="10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134"/>
    </row>
    <row r="632">
      <c r="A632" s="102"/>
      <c r="B632" s="102"/>
      <c r="C632" s="10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134"/>
    </row>
    <row r="633">
      <c r="A633" s="102"/>
      <c r="B633" s="102"/>
      <c r="C633" s="10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134"/>
    </row>
    <row r="634">
      <c r="A634" s="102"/>
      <c r="B634" s="102"/>
      <c r="C634" s="10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134"/>
    </row>
    <row r="635">
      <c r="A635" s="102"/>
      <c r="B635" s="102"/>
      <c r="C635" s="10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134"/>
    </row>
    <row r="636">
      <c r="A636" s="102"/>
      <c r="B636" s="102"/>
      <c r="C636" s="10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134"/>
    </row>
    <row r="637">
      <c r="A637" s="102"/>
      <c r="B637" s="102"/>
      <c r="C637" s="10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134"/>
    </row>
    <row r="638">
      <c r="A638" s="102"/>
      <c r="B638" s="102"/>
      <c r="C638" s="10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134"/>
    </row>
    <row r="639">
      <c r="A639" s="102"/>
      <c r="B639" s="102"/>
      <c r="C639" s="10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134"/>
    </row>
    <row r="640">
      <c r="A640" s="102"/>
      <c r="B640" s="102"/>
      <c r="C640" s="10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134"/>
    </row>
    <row r="641">
      <c r="A641" s="102"/>
      <c r="B641" s="102"/>
      <c r="C641" s="10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134"/>
    </row>
    <row r="642">
      <c r="A642" s="102"/>
      <c r="B642" s="102"/>
      <c r="C642" s="10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134"/>
    </row>
    <row r="643">
      <c r="A643" s="102"/>
      <c r="B643" s="102"/>
      <c r="C643" s="10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134"/>
    </row>
    <row r="644">
      <c r="A644" s="102"/>
      <c r="B644" s="102"/>
      <c r="C644" s="10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134"/>
    </row>
    <row r="645">
      <c r="A645" s="102"/>
      <c r="B645" s="102"/>
      <c r="C645" s="10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134"/>
    </row>
    <row r="646">
      <c r="A646" s="102"/>
      <c r="B646" s="102"/>
      <c r="C646" s="10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134"/>
    </row>
    <row r="647">
      <c r="A647" s="102"/>
      <c r="B647" s="102"/>
      <c r="C647" s="10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134"/>
    </row>
    <row r="648">
      <c r="A648" s="102"/>
      <c r="B648" s="102"/>
      <c r="C648" s="10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134"/>
    </row>
    <row r="649">
      <c r="A649" s="102"/>
      <c r="B649" s="102"/>
      <c r="C649" s="10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134"/>
    </row>
    <row r="650">
      <c r="A650" s="102"/>
      <c r="B650" s="102"/>
      <c r="C650" s="10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134"/>
    </row>
    <row r="651">
      <c r="A651" s="102"/>
      <c r="B651" s="102"/>
      <c r="C651" s="10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134"/>
    </row>
    <row r="652">
      <c r="A652" s="102"/>
      <c r="B652" s="102"/>
      <c r="C652" s="10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134"/>
    </row>
    <row r="653">
      <c r="A653" s="102"/>
      <c r="B653" s="102"/>
      <c r="C653" s="10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134"/>
    </row>
    <row r="654">
      <c r="A654" s="102"/>
      <c r="B654" s="102"/>
      <c r="C654" s="10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134"/>
    </row>
    <row r="655">
      <c r="A655" s="102"/>
      <c r="B655" s="102"/>
      <c r="C655" s="10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134"/>
    </row>
    <row r="656">
      <c r="A656" s="102"/>
      <c r="B656" s="102"/>
      <c r="C656" s="10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134"/>
    </row>
    <row r="657">
      <c r="A657" s="102"/>
      <c r="B657" s="102"/>
      <c r="C657" s="10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134"/>
    </row>
    <row r="658">
      <c r="A658" s="102"/>
      <c r="B658" s="102"/>
      <c r="C658" s="10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134"/>
    </row>
    <row r="659">
      <c r="A659" s="102"/>
      <c r="B659" s="102"/>
      <c r="C659" s="10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134"/>
    </row>
    <row r="660">
      <c r="A660" s="102"/>
      <c r="B660" s="102"/>
      <c r="C660" s="10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134"/>
    </row>
    <row r="661">
      <c r="A661" s="102"/>
      <c r="B661" s="102"/>
      <c r="C661" s="10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134"/>
    </row>
    <row r="662">
      <c r="A662" s="102"/>
      <c r="B662" s="102"/>
      <c r="C662" s="10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134"/>
    </row>
    <row r="663">
      <c r="A663" s="102"/>
      <c r="B663" s="102"/>
      <c r="C663" s="10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134"/>
    </row>
    <row r="664">
      <c r="A664" s="102"/>
      <c r="B664" s="102"/>
      <c r="C664" s="10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134"/>
    </row>
    <row r="665">
      <c r="A665" s="102"/>
      <c r="B665" s="102"/>
      <c r="C665" s="10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134"/>
    </row>
    <row r="666">
      <c r="A666" s="102"/>
      <c r="B666" s="102"/>
      <c r="C666" s="10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134"/>
    </row>
    <row r="667">
      <c r="A667" s="102"/>
      <c r="B667" s="102"/>
      <c r="C667" s="10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134"/>
    </row>
    <row r="668">
      <c r="A668" s="102"/>
      <c r="B668" s="102"/>
      <c r="C668" s="10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134"/>
    </row>
    <row r="669">
      <c r="A669" s="102"/>
      <c r="B669" s="102"/>
      <c r="C669" s="10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134"/>
    </row>
    <row r="670">
      <c r="A670" s="102"/>
      <c r="B670" s="102"/>
      <c r="C670" s="10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134"/>
    </row>
    <row r="671">
      <c r="A671" s="102"/>
      <c r="B671" s="102"/>
      <c r="C671" s="10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134"/>
    </row>
    <row r="672">
      <c r="A672" s="102"/>
      <c r="B672" s="102"/>
      <c r="C672" s="10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134"/>
    </row>
    <row r="673">
      <c r="A673" s="102"/>
      <c r="B673" s="102"/>
      <c r="C673" s="10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134"/>
    </row>
    <row r="674">
      <c r="A674" s="102"/>
      <c r="B674" s="102"/>
      <c r="C674" s="10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134"/>
    </row>
    <row r="675">
      <c r="A675" s="102"/>
      <c r="B675" s="102"/>
      <c r="C675" s="10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134"/>
    </row>
    <row r="676">
      <c r="A676" s="102"/>
      <c r="B676" s="102"/>
      <c r="C676" s="10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134"/>
    </row>
    <row r="677">
      <c r="A677" s="102"/>
      <c r="B677" s="102"/>
      <c r="C677" s="10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134"/>
    </row>
    <row r="678">
      <c r="A678" s="102"/>
      <c r="B678" s="102"/>
      <c r="C678" s="10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134"/>
    </row>
    <row r="679">
      <c r="A679" s="102"/>
      <c r="B679" s="102"/>
      <c r="C679" s="10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134"/>
    </row>
    <row r="680">
      <c r="A680" s="102"/>
      <c r="B680" s="102"/>
      <c r="C680" s="10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134"/>
    </row>
    <row r="681">
      <c r="A681" s="102"/>
      <c r="B681" s="102"/>
      <c r="C681" s="10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134"/>
    </row>
    <row r="682">
      <c r="A682" s="102"/>
      <c r="B682" s="102"/>
      <c r="C682" s="10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134"/>
    </row>
    <row r="683">
      <c r="A683" s="102"/>
      <c r="B683" s="102"/>
      <c r="C683" s="10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134"/>
    </row>
    <row r="684">
      <c r="A684" s="102"/>
      <c r="B684" s="102"/>
      <c r="C684" s="10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134"/>
    </row>
    <row r="685">
      <c r="A685" s="102"/>
      <c r="B685" s="102"/>
      <c r="C685" s="10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134"/>
    </row>
    <row r="686">
      <c r="A686" s="102"/>
      <c r="B686" s="102"/>
      <c r="C686" s="10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134"/>
    </row>
    <row r="687">
      <c r="A687" s="102"/>
      <c r="B687" s="102"/>
      <c r="C687" s="10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134"/>
    </row>
    <row r="688">
      <c r="A688" s="102"/>
      <c r="B688" s="102"/>
      <c r="C688" s="10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134"/>
    </row>
    <row r="689">
      <c r="A689" s="102"/>
      <c r="B689" s="102"/>
      <c r="C689" s="10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134"/>
    </row>
    <row r="690">
      <c r="A690" s="102"/>
      <c r="B690" s="102"/>
      <c r="C690" s="10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134"/>
    </row>
    <row r="691">
      <c r="A691" s="102"/>
      <c r="B691" s="102"/>
      <c r="C691" s="10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134"/>
    </row>
    <row r="692">
      <c r="A692" s="102"/>
      <c r="B692" s="102"/>
      <c r="C692" s="10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134"/>
    </row>
    <row r="693">
      <c r="A693" s="102"/>
      <c r="B693" s="102"/>
      <c r="C693" s="10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134"/>
    </row>
    <row r="694">
      <c r="A694" s="102"/>
      <c r="B694" s="102"/>
      <c r="C694" s="10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134"/>
    </row>
    <row r="695">
      <c r="A695" s="102"/>
      <c r="B695" s="102"/>
      <c r="C695" s="10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134"/>
    </row>
    <row r="696">
      <c r="A696" s="102"/>
      <c r="B696" s="102"/>
      <c r="C696" s="10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134"/>
    </row>
    <row r="697">
      <c r="A697" s="102"/>
      <c r="B697" s="102"/>
      <c r="C697" s="10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134"/>
    </row>
    <row r="698">
      <c r="A698" s="102"/>
      <c r="B698" s="102"/>
      <c r="C698" s="10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134"/>
    </row>
    <row r="699">
      <c r="A699" s="102"/>
      <c r="B699" s="102"/>
      <c r="C699" s="10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134"/>
    </row>
    <row r="700">
      <c r="A700" s="102"/>
      <c r="B700" s="102"/>
      <c r="C700" s="10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134"/>
    </row>
    <row r="701">
      <c r="A701" s="102"/>
      <c r="B701" s="102"/>
      <c r="C701" s="10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134"/>
    </row>
    <row r="702">
      <c r="A702" s="102"/>
      <c r="B702" s="102"/>
      <c r="C702" s="10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134"/>
    </row>
    <row r="703">
      <c r="A703" s="102"/>
      <c r="B703" s="102"/>
      <c r="C703" s="10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134"/>
    </row>
    <row r="704">
      <c r="A704" s="102"/>
      <c r="B704" s="102"/>
      <c r="C704" s="10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134"/>
    </row>
    <row r="705">
      <c r="A705" s="102"/>
      <c r="B705" s="102"/>
      <c r="C705" s="10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134"/>
    </row>
    <row r="706">
      <c r="A706" s="102"/>
      <c r="B706" s="102"/>
      <c r="C706" s="10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134"/>
    </row>
    <row r="707">
      <c r="A707" s="102"/>
      <c r="B707" s="102"/>
      <c r="C707" s="10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134"/>
    </row>
    <row r="708">
      <c r="A708" s="102"/>
      <c r="B708" s="102"/>
      <c r="C708" s="10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134"/>
    </row>
    <row r="709">
      <c r="A709" s="102"/>
      <c r="B709" s="102"/>
      <c r="C709" s="10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134"/>
    </row>
    <row r="710">
      <c r="A710" s="102"/>
      <c r="B710" s="102"/>
      <c r="C710" s="10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134"/>
    </row>
    <row r="711">
      <c r="A711" s="102"/>
      <c r="B711" s="102"/>
      <c r="C711" s="10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134"/>
    </row>
    <row r="712">
      <c r="A712" s="102"/>
      <c r="B712" s="102"/>
      <c r="C712" s="10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134"/>
    </row>
    <row r="713">
      <c r="A713" s="102"/>
      <c r="B713" s="102"/>
      <c r="C713" s="10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134"/>
    </row>
    <row r="714">
      <c r="A714" s="102"/>
      <c r="B714" s="102"/>
      <c r="C714" s="10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134"/>
    </row>
    <row r="715">
      <c r="A715" s="102"/>
      <c r="B715" s="102"/>
      <c r="C715" s="10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134"/>
    </row>
    <row r="716">
      <c r="A716" s="102"/>
      <c r="B716" s="102"/>
      <c r="C716" s="10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134"/>
    </row>
    <row r="717">
      <c r="A717" s="102"/>
      <c r="B717" s="102"/>
      <c r="C717" s="10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134"/>
    </row>
    <row r="718">
      <c r="A718" s="102"/>
      <c r="B718" s="102"/>
      <c r="C718" s="10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134"/>
    </row>
    <row r="719">
      <c r="A719" s="102"/>
      <c r="B719" s="102"/>
      <c r="C719" s="10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134"/>
    </row>
    <row r="720">
      <c r="A720" s="102"/>
      <c r="B720" s="102"/>
      <c r="C720" s="10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134"/>
    </row>
    <row r="721">
      <c r="A721" s="102"/>
      <c r="B721" s="102"/>
      <c r="C721" s="10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134"/>
    </row>
    <row r="722">
      <c r="A722" s="102"/>
      <c r="B722" s="102"/>
      <c r="C722" s="10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134"/>
    </row>
    <row r="723">
      <c r="A723" s="102"/>
      <c r="B723" s="102"/>
      <c r="C723" s="10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134"/>
    </row>
    <row r="724">
      <c r="A724" s="102"/>
      <c r="B724" s="102"/>
      <c r="C724" s="10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134"/>
    </row>
    <row r="725">
      <c r="A725" s="102"/>
      <c r="B725" s="102"/>
      <c r="C725" s="10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134"/>
    </row>
    <row r="726">
      <c r="A726" s="102"/>
      <c r="B726" s="102"/>
      <c r="C726" s="10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134"/>
    </row>
    <row r="727">
      <c r="A727" s="102"/>
      <c r="B727" s="102"/>
      <c r="C727" s="10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134"/>
    </row>
    <row r="728">
      <c r="A728" s="102"/>
      <c r="B728" s="102"/>
      <c r="C728" s="10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134"/>
    </row>
    <row r="729">
      <c r="A729" s="102"/>
      <c r="B729" s="102"/>
      <c r="C729" s="10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134"/>
    </row>
    <row r="730">
      <c r="A730" s="102"/>
      <c r="B730" s="102"/>
      <c r="C730" s="10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134"/>
    </row>
    <row r="731">
      <c r="A731" s="102"/>
      <c r="B731" s="102"/>
      <c r="C731" s="10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134"/>
    </row>
    <row r="732">
      <c r="A732" s="102"/>
      <c r="B732" s="102"/>
      <c r="C732" s="10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134"/>
    </row>
    <row r="733">
      <c r="A733" s="102"/>
      <c r="B733" s="102"/>
      <c r="C733" s="10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134"/>
    </row>
    <row r="734">
      <c r="A734" s="102"/>
      <c r="B734" s="102"/>
      <c r="C734" s="10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134"/>
    </row>
    <row r="735">
      <c r="A735" s="102"/>
      <c r="B735" s="102"/>
      <c r="C735" s="10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134"/>
    </row>
    <row r="736">
      <c r="A736" s="102"/>
      <c r="B736" s="102"/>
      <c r="C736" s="10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134"/>
    </row>
    <row r="737">
      <c r="A737" s="102"/>
      <c r="B737" s="102"/>
      <c r="C737" s="10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134"/>
    </row>
    <row r="738">
      <c r="A738" s="102"/>
      <c r="B738" s="102"/>
      <c r="C738" s="10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134"/>
    </row>
    <row r="739">
      <c r="A739" s="102"/>
      <c r="B739" s="102"/>
      <c r="C739" s="10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134"/>
    </row>
    <row r="740">
      <c r="A740" s="102"/>
      <c r="B740" s="102"/>
      <c r="C740" s="10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134"/>
    </row>
    <row r="741">
      <c r="A741" s="102"/>
      <c r="B741" s="102"/>
      <c r="C741" s="10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134"/>
    </row>
    <row r="742">
      <c r="A742" s="102"/>
      <c r="B742" s="102"/>
      <c r="C742" s="10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134"/>
    </row>
    <row r="743">
      <c r="A743" s="102"/>
      <c r="B743" s="102"/>
      <c r="C743" s="10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134"/>
    </row>
    <row r="744">
      <c r="A744" s="102"/>
      <c r="B744" s="102"/>
      <c r="C744" s="10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134"/>
    </row>
    <row r="745">
      <c r="A745" s="102"/>
      <c r="B745" s="102"/>
      <c r="C745" s="10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134"/>
    </row>
    <row r="746">
      <c r="A746" s="102"/>
      <c r="B746" s="102"/>
      <c r="C746" s="10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134"/>
    </row>
    <row r="747">
      <c r="A747" s="102"/>
      <c r="B747" s="102"/>
      <c r="C747" s="10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134"/>
    </row>
    <row r="748">
      <c r="A748" s="102"/>
      <c r="B748" s="102"/>
      <c r="C748" s="10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134"/>
    </row>
    <row r="749">
      <c r="A749" s="102"/>
      <c r="B749" s="102"/>
      <c r="C749" s="10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134"/>
    </row>
    <row r="750">
      <c r="A750" s="102"/>
      <c r="B750" s="102"/>
      <c r="C750" s="10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134"/>
    </row>
    <row r="751">
      <c r="A751" s="102"/>
      <c r="B751" s="102"/>
      <c r="C751" s="10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134"/>
    </row>
    <row r="752">
      <c r="A752" s="102"/>
      <c r="B752" s="102"/>
      <c r="C752" s="10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134"/>
    </row>
    <row r="753">
      <c r="A753" s="102"/>
      <c r="B753" s="102"/>
      <c r="C753" s="10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134"/>
    </row>
    <row r="754">
      <c r="A754" s="102"/>
      <c r="B754" s="102"/>
      <c r="C754" s="10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134"/>
    </row>
    <row r="755">
      <c r="A755" s="102"/>
      <c r="B755" s="102"/>
      <c r="C755" s="10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134"/>
    </row>
    <row r="756">
      <c r="A756" s="102"/>
      <c r="B756" s="102"/>
      <c r="C756" s="10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134"/>
    </row>
    <row r="757">
      <c r="A757" s="102"/>
      <c r="B757" s="102"/>
      <c r="C757" s="10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134"/>
    </row>
    <row r="758">
      <c r="A758" s="102"/>
      <c r="B758" s="102"/>
      <c r="C758" s="10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134"/>
    </row>
    <row r="759">
      <c r="A759" s="102"/>
      <c r="B759" s="102"/>
      <c r="C759" s="10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134"/>
    </row>
    <row r="760">
      <c r="A760" s="102"/>
      <c r="B760" s="102"/>
      <c r="C760" s="10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134"/>
    </row>
    <row r="761">
      <c r="A761" s="102"/>
      <c r="B761" s="102"/>
      <c r="C761" s="10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134"/>
    </row>
    <row r="762">
      <c r="A762" s="102"/>
      <c r="B762" s="102"/>
      <c r="C762" s="10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134"/>
    </row>
    <row r="763">
      <c r="A763" s="102"/>
      <c r="B763" s="102"/>
      <c r="C763" s="10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134"/>
    </row>
    <row r="764">
      <c r="A764" s="102"/>
      <c r="B764" s="102"/>
      <c r="C764" s="10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134"/>
    </row>
    <row r="765">
      <c r="A765" s="102"/>
      <c r="B765" s="102"/>
      <c r="C765" s="10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134"/>
    </row>
    <row r="766">
      <c r="A766" s="102"/>
      <c r="B766" s="102"/>
      <c r="C766" s="10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134"/>
    </row>
    <row r="767">
      <c r="A767" s="102"/>
      <c r="B767" s="102"/>
      <c r="C767" s="10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134"/>
    </row>
    <row r="768">
      <c r="A768" s="102"/>
      <c r="B768" s="102"/>
      <c r="C768" s="10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134"/>
    </row>
    <row r="769">
      <c r="A769" s="102"/>
      <c r="B769" s="102"/>
      <c r="C769" s="10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134"/>
    </row>
    <row r="770">
      <c r="A770" s="102"/>
      <c r="B770" s="102"/>
      <c r="C770" s="10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134"/>
    </row>
    <row r="771">
      <c r="A771" s="102"/>
      <c r="B771" s="102"/>
      <c r="C771" s="10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134"/>
    </row>
    <row r="772">
      <c r="A772" s="102"/>
      <c r="B772" s="102"/>
      <c r="C772" s="10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134"/>
    </row>
    <row r="773">
      <c r="A773" s="102"/>
      <c r="B773" s="102"/>
      <c r="C773" s="10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134"/>
    </row>
    <row r="774">
      <c r="A774" s="102"/>
      <c r="B774" s="102"/>
      <c r="C774" s="10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134"/>
    </row>
    <row r="775">
      <c r="A775" s="102"/>
      <c r="B775" s="102"/>
      <c r="C775" s="10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134"/>
    </row>
    <row r="776">
      <c r="A776" s="102"/>
      <c r="B776" s="102"/>
      <c r="C776" s="10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134"/>
    </row>
    <row r="777">
      <c r="A777" s="102"/>
      <c r="B777" s="102"/>
      <c r="C777" s="10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134"/>
    </row>
    <row r="778">
      <c r="A778" s="102"/>
      <c r="B778" s="102"/>
      <c r="C778" s="10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134"/>
    </row>
    <row r="779">
      <c r="A779" s="102"/>
      <c r="B779" s="102"/>
      <c r="C779" s="10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134"/>
    </row>
    <row r="780">
      <c r="A780" s="102"/>
      <c r="B780" s="102"/>
      <c r="C780" s="10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134"/>
    </row>
    <row r="781">
      <c r="A781" s="102"/>
      <c r="B781" s="102"/>
      <c r="C781" s="10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134"/>
    </row>
    <row r="782">
      <c r="A782" s="102"/>
      <c r="B782" s="102"/>
      <c r="C782" s="10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134"/>
    </row>
    <row r="783">
      <c r="A783" s="102"/>
      <c r="B783" s="102"/>
      <c r="C783" s="10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134"/>
    </row>
    <row r="784">
      <c r="A784" s="102"/>
      <c r="B784" s="102"/>
      <c r="C784" s="10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134"/>
    </row>
    <row r="785">
      <c r="A785" s="102"/>
      <c r="B785" s="102"/>
      <c r="C785" s="10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134"/>
    </row>
    <row r="786">
      <c r="A786" s="102"/>
      <c r="B786" s="102"/>
      <c r="C786" s="10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134"/>
    </row>
    <row r="787">
      <c r="A787" s="102"/>
      <c r="B787" s="102"/>
      <c r="C787" s="10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134"/>
    </row>
    <row r="788">
      <c r="A788" s="102"/>
      <c r="B788" s="102"/>
      <c r="C788" s="10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134"/>
    </row>
    <row r="789">
      <c r="A789" s="102"/>
      <c r="B789" s="102"/>
      <c r="C789" s="10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134"/>
    </row>
    <row r="790">
      <c r="A790" s="102"/>
      <c r="B790" s="102"/>
      <c r="C790" s="10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134"/>
    </row>
    <row r="791">
      <c r="A791" s="102"/>
      <c r="B791" s="102"/>
      <c r="C791" s="10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134"/>
    </row>
    <row r="792">
      <c r="A792" s="102"/>
      <c r="B792" s="102"/>
      <c r="C792" s="10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134"/>
    </row>
    <row r="793">
      <c r="A793" s="102"/>
      <c r="B793" s="102"/>
      <c r="C793" s="10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134"/>
    </row>
    <row r="794">
      <c r="A794" s="102"/>
      <c r="B794" s="102"/>
      <c r="C794" s="10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134"/>
    </row>
    <row r="795">
      <c r="A795" s="102"/>
      <c r="B795" s="102"/>
      <c r="C795" s="10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134"/>
    </row>
    <row r="796">
      <c r="A796" s="102"/>
      <c r="B796" s="102"/>
      <c r="C796" s="10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134"/>
    </row>
    <row r="797">
      <c r="A797" s="102"/>
      <c r="B797" s="102"/>
      <c r="C797" s="10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134"/>
    </row>
    <row r="798">
      <c r="A798" s="102"/>
      <c r="B798" s="102"/>
      <c r="C798" s="10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134"/>
    </row>
    <row r="799">
      <c r="A799" s="102"/>
      <c r="B799" s="102"/>
      <c r="C799" s="10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134"/>
    </row>
    <row r="800">
      <c r="A800" s="102"/>
      <c r="B800" s="102"/>
      <c r="C800" s="10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134"/>
    </row>
    <row r="801">
      <c r="A801" s="102"/>
      <c r="B801" s="102"/>
      <c r="C801" s="10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134"/>
    </row>
    <row r="802">
      <c r="A802" s="102"/>
      <c r="B802" s="102"/>
      <c r="C802" s="10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134"/>
    </row>
    <row r="803">
      <c r="A803" s="102"/>
      <c r="B803" s="102"/>
      <c r="C803" s="10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134"/>
    </row>
    <row r="804">
      <c r="A804" s="102"/>
      <c r="B804" s="102"/>
      <c r="C804" s="10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134"/>
    </row>
    <row r="805">
      <c r="A805" s="102"/>
      <c r="B805" s="102"/>
      <c r="C805" s="10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134"/>
    </row>
    <row r="806">
      <c r="A806" s="102"/>
      <c r="B806" s="102"/>
      <c r="C806" s="10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134"/>
    </row>
    <row r="807">
      <c r="A807" s="102"/>
      <c r="B807" s="102"/>
      <c r="C807" s="10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134"/>
    </row>
    <row r="808">
      <c r="A808" s="102"/>
      <c r="B808" s="102"/>
      <c r="C808" s="10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134"/>
    </row>
    <row r="809">
      <c r="A809" s="102"/>
      <c r="B809" s="102"/>
      <c r="C809" s="10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134"/>
    </row>
    <row r="810">
      <c r="A810" s="102"/>
      <c r="B810" s="102"/>
      <c r="C810" s="10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134"/>
    </row>
    <row r="811">
      <c r="A811" s="102"/>
      <c r="B811" s="102"/>
      <c r="C811" s="10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134"/>
    </row>
    <row r="812">
      <c r="A812" s="102"/>
      <c r="B812" s="102"/>
      <c r="C812" s="10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134"/>
    </row>
    <row r="813">
      <c r="A813" s="102"/>
      <c r="B813" s="102"/>
      <c r="C813" s="10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134"/>
    </row>
    <row r="814">
      <c r="A814" s="102"/>
      <c r="B814" s="102"/>
      <c r="C814" s="10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134"/>
    </row>
    <row r="815">
      <c r="A815" s="102"/>
      <c r="B815" s="102"/>
      <c r="C815" s="10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134"/>
    </row>
    <row r="816">
      <c r="A816" s="102"/>
      <c r="B816" s="102"/>
      <c r="C816" s="10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134"/>
    </row>
    <row r="817">
      <c r="A817" s="102"/>
      <c r="B817" s="102"/>
      <c r="C817" s="10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134"/>
    </row>
    <row r="818">
      <c r="A818" s="102"/>
      <c r="B818" s="102"/>
      <c r="C818" s="10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134"/>
    </row>
    <row r="819">
      <c r="A819" s="102"/>
      <c r="B819" s="102"/>
      <c r="C819" s="10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134"/>
    </row>
    <row r="820">
      <c r="A820" s="102"/>
      <c r="B820" s="102"/>
      <c r="C820" s="10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134"/>
    </row>
    <row r="821">
      <c r="A821" s="102"/>
      <c r="B821" s="102"/>
      <c r="C821" s="10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134"/>
    </row>
    <row r="822">
      <c r="A822" s="102"/>
      <c r="B822" s="102"/>
      <c r="C822" s="10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134"/>
    </row>
    <row r="823">
      <c r="A823" s="102"/>
      <c r="B823" s="102"/>
      <c r="C823" s="10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134"/>
    </row>
    <row r="824">
      <c r="A824" s="102"/>
      <c r="B824" s="102"/>
      <c r="C824" s="10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134"/>
    </row>
    <row r="825">
      <c r="A825" s="102"/>
      <c r="B825" s="102"/>
      <c r="C825" s="10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134"/>
    </row>
    <row r="826">
      <c r="A826" s="102"/>
      <c r="B826" s="102"/>
      <c r="C826" s="10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134"/>
    </row>
    <row r="827">
      <c r="A827" s="102"/>
      <c r="B827" s="102"/>
      <c r="C827" s="10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134"/>
    </row>
    <row r="828">
      <c r="A828" s="102"/>
      <c r="B828" s="102"/>
      <c r="C828" s="10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134"/>
    </row>
    <row r="829">
      <c r="A829" s="102"/>
      <c r="B829" s="102"/>
      <c r="C829" s="10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134"/>
    </row>
    <row r="830">
      <c r="A830" s="102"/>
      <c r="B830" s="102"/>
      <c r="C830" s="10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134"/>
    </row>
    <row r="831">
      <c r="A831" s="102"/>
      <c r="B831" s="102"/>
      <c r="C831" s="10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134"/>
    </row>
    <row r="832">
      <c r="A832" s="102"/>
      <c r="B832" s="102"/>
      <c r="C832" s="10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134"/>
    </row>
    <row r="833">
      <c r="A833" s="102"/>
      <c r="B833" s="102"/>
      <c r="C833" s="10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134"/>
    </row>
    <row r="834">
      <c r="A834" s="102"/>
      <c r="B834" s="102"/>
      <c r="C834" s="10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134"/>
    </row>
    <row r="835">
      <c r="A835" s="102"/>
      <c r="B835" s="102"/>
      <c r="C835" s="10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134"/>
    </row>
    <row r="836">
      <c r="A836" s="102"/>
      <c r="B836" s="102"/>
      <c r="C836" s="10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134"/>
    </row>
    <row r="837">
      <c r="A837" s="102"/>
      <c r="B837" s="102"/>
      <c r="C837" s="10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134"/>
    </row>
    <row r="838">
      <c r="A838" s="102"/>
      <c r="B838" s="102"/>
      <c r="C838" s="10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134"/>
    </row>
    <row r="839">
      <c r="A839" s="102"/>
      <c r="B839" s="102"/>
      <c r="C839" s="10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134"/>
    </row>
    <row r="840">
      <c r="A840" s="102"/>
      <c r="B840" s="102"/>
      <c r="C840" s="10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134"/>
    </row>
    <row r="841">
      <c r="A841" s="102"/>
      <c r="B841" s="102"/>
      <c r="C841" s="10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134"/>
    </row>
    <row r="842">
      <c r="A842" s="102"/>
      <c r="B842" s="102"/>
      <c r="C842" s="10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134"/>
    </row>
    <row r="843">
      <c r="A843" s="102"/>
      <c r="B843" s="102"/>
      <c r="C843" s="10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134"/>
    </row>
    <row r="844">
      <c r="A844" s="102"/>
      <c r="B844" s="102"/>
      <c r="C844" s="10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134"/>
    </row>
    <row r="845">
      <c r="A845" s="102"/>
      <c r="B845" s="102"/>
      <c r="C845" s="10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134"/>
    </row>
    <row r="846">
      <c r="A846" s="102"/>
      <c r="B846" s="102"/>
      <c r="C846" s="10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134"/>
    </row>
    <row r="847">
      <c r="A847" s="102"/>
      <c r="B847" s="102"/>
      <c r="C847" s="10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134"/>
    </row>
    <row r="848">
      <c r="A848" s="102"/>
      <c r="B848" s="102"/>
      <c r="C848" s="10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134"/>
    </row>
    <row r="849">
      <c r="A849" s="102"/>
      <c r="B849" s="102"/>
      <c r="C849" s="10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134"/>
    </row>
    <row r="850">
      <c r="A850" s="102"/>
      <c r="B850" s="102"/>
      <c r="C850" s="10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134"/>
    </row>
    <row r="851">
      <c r="A851" s="102"/>
      <c r="B851" s="102"/>
      <c r="C851" s="10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134"/>
    </row>
    <row r="852">
      <c r="A852" s="102"/>
      <c r="B852" s="102"/>
      <c r="C852" s="10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134"/>
    </row>
    <row r="853">
      <c r="A853" s="102"/>
      <c r="B853" s="102"/>
      <c r="C853" s="10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134"/>
    </row>
    <row r="854">
      <c r="A854" s="102"/>
      <c r="B854" s="102"/>
      <c r="C854" s="10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134"/>
    </row>
    <row r="855">
      <c r="A855" s="102"/>
      <c r="B855" s="102"/>
      <c r="C855" s="10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134"/>
    </row>
    <row r="856">
      <c r="A856" s="102"/>
      <c r="B856" s="102"/>
      <c r="C856" s="10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134"/>
    </row>
    <row r="857">
      <c r="A857" s="102"/>
      <c r="B857" s="102"/>
      <c r="C857" s="10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134"/>
    </row>
    <row r="858">
      <c r="A858" s="102"/>
      <c r="B858" s="102"/>
      <c r="C858" s="10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134"/>
    </row>
    <row r="859">
      <c r="A859" s="102"/>
      <c r="B859" s="102"/>
      <c r="C859" s="10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134"/>
    </row>
    <row r="860">
      <c r="A860" s="102"/>
      <c r="B860" s="102"/>
      <c r="C860" s="10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134"/>
    </row>
    <row r="861">
      <c r="A861" s="102"/>
      <c r="B861" s="102"/>
      <c r="C861" s="10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134"/>
    </row>
    <row r="862">
      <c r="A862" s="102"/>
      <c r="B862" s="102"/>
      <c r="C862" s="10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134"/>
    </row>
    <row r="863">
      <c r="A863" s="102"/>
      <c r="B863" s="102"/>
      <c r="C863" s="10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134"/>
    </row>
    <row r="864">
      <c r="A864" s="102"/>
      <c r="B864" s="102"/>
      <c r="C864" s="10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134"/>
    </row>
    <row r="865">
      <c r="A865" s="102"/>
      <c r="B865" s="102"/>
      <c r="C865" s="10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134"/>
    </row>
    <row r="866">
      <c r="A866" s="102"/>
      <c r="B866" s="102"/>
      <c r="C866" s="10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134"/>
    </row>
    <row r="867">
      <c r="A867" s="102"/>
      <c r="B867" s="102"/>
      <c r="C867" s="10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134"/>
    </row>
    <row r="868">
      <c r="A868" s="102"/>
      <c r="B868" s="102"/>
      <c r="C868" s="10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134"/>
    </row>
    <row r="869">
      <c r="A869" s="102"/>
      <c r="B869" s="102"/>
      <c r="C869" s="10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134"/>
    </row>
    <row r="870">
      <c r="A870" s="102"/>
      <c r="B870" s="102"/>
      <c r="C870" s="10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134"/>
    </row>
    <row r="871">
      <c r="A871" s="102"/>
      <c r="B871" s="102"/>
      <c r="C871" s="10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134"/>
    </row>
    <row r="872">
      <c r="A872" s="102"/>
      <c r="B872" s="102"/>
      <c r="C872" s="10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134"/>
    </row>
    <row r="873">
      <c r="A873" s="102"/>
      <c r="B873" s="102"/>
      <c r="C873" s="10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134"/>
    </row>
    <row r="874">
      <c r="A874" s="102"/>
      <c r="B874" s="102"/>
      <c r="C874" s="10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134"/>
    </row>
    <row r="875">
      <c r="A875" s="102"/>
      <c r="B875" s="102"/>
      <c r="C875" s="10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134"/>
    </row>
    <row r="876">
      <c r="A876" s="102"/>
      <c r="B876" s="102"/>
      <c r="C876" s="10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134"/>
    </row>
    <row r="877">
      <c r="A877" s="102"/>
      <c r="B877" s="102"/>
      <c r="C877" s="10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134"/>
    </row>
    <row r="878">
      <c r="A878" s="102"/>
      <c r="B878" s="102"/>
      <c r="C878" s="10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134"/>
    </row>
    <row r="879">
      <c r="A879" s="102"/>
      <c r="B879" s="102"/>
      <c r="C879" s="10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134"/>
    </row>
    <row r="880">
      <c r="A880" s="102"/>
      <c r="B880" s="102"/>
      <c r="C880" s="10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134"/>
    </row>
    <row r="881">
      <c r="A881" s="102"/>
      <c r="B881" s="102"/>
      <c r="C881" s="10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134"/>
    </row>
    <row r="882">
      <c r="A882" s="102"/>
      <c r="B882" s="102"/>
      <c r="C882" s="10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134"/>
    </row>
    <row r="883">
      <c r="A883" s="102"/>
      <c r="B883" s="102"/>
      <c r="C883" s="10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134"/>
    </row>
    <row r="884">
      <c r="A884" s="102"/>
      <c r="B884" s="102"/>
      <c r="C884" s="10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134"/>
    </row>
    <row r="885">
      <c r="A885" s="102"/>
      <c r="B885" s="102"/>
      <c r="C885" s="10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134"/>
    </row>
    <row r="886">
      <c r="A886" s="102"/>
      <c r="B886" s="102"/>
      <c r="C886" s="10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134"/>
    </row>
    <row r="887">
      <c r="A887" s="102"/>
      <c r="B887" s="102"/>
      <c r="C887" s="10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134"/>
    </row>
    <row r="888">
      <c r="A888" s="102"/>
      <c r="B888" s="102"/>
      <c r="C888" s="10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134"/>
    </row>
    <row r="889">
      <c r="A889" s="102"/>
      <c r="B889" s="102"/>
      <c r="C889" s="10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134"/>
    </row>
    <row r="890">
      <c r="A890" s="102"/>
      <c r="B890" s="102"/>
      <c r="C890" s="10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134"/>
    </row>
    <row r="891">
      <c r="A891" s="102"/>
      <c r="B891" s="102"/>
      <c r="C891" s="10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134"/>
    </row>
    <row r="892">
      <c r="A892" s="102"/>
      <c r="B892" s="102"/>
      <c r="C892" s="10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134"/>
    </row>
    <row r="893">
      <c r="A893" s="102"/>
      <c r="B893" s="102"/>
      <c r="C893" s="10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134"/>
    </row>
    <row r="894">
      <c r="A894" s="102"/>
      <c r="B894" s="102"/>
      <c r="C894" s="10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134"/>
    </row>
    <row r="895">
      <c r="A895" s="102"/>
      <c r="B895" s="102"/>
      <c r="C895" s="10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134"/>
    </row>
    <row r="896">
      <c r="A896" s="102"/>
      <c r="B896" s="102"/>
      <c r="C896" s="10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134"/>
    </row>
    <row r="897">
      <c r="A897" s="102"/>
      <c r="B897" s="102"/>
      <c r="C897" s="10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134"/>
    </row>
    <row r="898">
      <c r="A898" s="102"/>
      <c r="B898" s="102"/>
      <c r="C898" s="10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134"/>
    </row>
    <row r="899">
      <c r="A899" s="102"/>
      <c r="B899" s="102"/>
      <c r="C899" s="10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134"/>
    </row>
    <row r="900">
      <c r="A900" s="102"/>
      <c r="B900" s="102"/>
      <c r="C900" s="10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134"/>
    </row>
    <row r="901">
      <c r="A901" s="102"/>
      <c r="B901" s="102"/>
      <c r="C901" s="10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134"/>
    </row>
    <row r="902">
      <c r="A902" s="102"/>
      <c r="B902" s="102"/>
      <c r="C902" s="10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134"/>
    </row>
    <row r="903">
      <c r="A903" s="102"/>
      <c r="B903" s="102"/>
      <c r="C903" s="10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134"/>
    </row>
    <row r="904">
      <c r="A904" s="102"/>
      <c r="B904" s="102"/>
      <c r="C904" s="10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134"/>
    </row>
    <row r="905">
      <c r="A905" s="102"/>
      <c r="B905" s="102"/>
      <c r="C905" s="10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134"/>
    </row>
    <row r="906">
      <c r="A906" s="102"/>
      <c r="B906" s="102"/>
      <c r="C906" s="10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134"/>
    </row>
    <row r="907">
      <c r="A907" s="102"/>
      <c r="B907" s="102"/>
      <c r="C907" s="10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134"/>
    </row>
    <row r="908">
      <c r="A908" s="102"/>
      <c r="B908" s="102"/>
      <c r="C908" s="10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134"/>
    </row>
    <row r="909">
      <c r="A909" s="102"/>
      <c r="B909" s="102"/>
      <c r="C909" s="10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134"/>
    </row>
    <row r="910">
      <c r="A910" s="102"/>
      <c r="B910" s="102"/>
      <c r="C910" s="10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134"/>
    </row>
    <row r="911">
      <c r="A911" s="102"/>
      <c r="B911" s="102"/>
      <c r="C911" s="10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134"/>
    </row>
    <row r="912">
      <c r="A912" s="102"/>
      <c r="B912" s="102"/>
      <c r="C912" s="10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134"/>
    </row>
    <row r="913">
      <c r="A913" s="102"/>
      <c r="B913" s="102"/>
      <c r="C913" s="10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134"/>
    </row>
    <row r="914">
      <c r="A914" s="102"/>
      <c r="B914" s="102"/>
      <c r="C914" s="10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134"/>
    </row>
    <row r="915">
      <c r="A915" s="102"/>
      <c r="B915" s="102"/>
      <c r="C915" s="10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134"/>
    </row>
    <row r="916">
      <c r="A916" s="102"/>
      <c r="B916" s="102"/>
      <c r="C916" s="10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134"/>
    </row>
    <row r="917">
      <c r="A917" s="102"/>
      <c r="B917" s="102"/>
      <c r="C917" s="10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134"/>
    </row>
    <row r="918">
      <c r="A918" s="102"/>
      <c r="B918" s="102"/>
      <c r="C918" s="10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134"/>
    </row>
    <row r="919">
      <c r="A919" s="102"/>
      <c r="B919" s="102"/>
      <c r="C919" s="10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134"/>
    </row>
    <row r="920">
      <c r="A920" s="102"/>
      <c r="B920" s="102"/>
      <c r="C920" s="10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134"/>
    </row>
    <row r="921">
      <c r="A921" s="102"/>
      <c r="B921" s="102"/>
      <c r="C921" s="10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134"/>
    </row>
    <row r="922">
      <c r="A922" s="102"/>
      <c r="B922" s="102"/>
      <c r="C922" s="10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134"/>
    </row>
    <row r="923">
      <c r="A923" s="102"/>
      <c r="B923" s="102"/>
      <c r="C923" s="10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134"/>
    </row>
    <row r="924">
      <c r="A924" s="102"/>
      <c r="B924" s="102"/>
      <c r="C924" s="10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134"/>
    </row>
    <row r="925">
      <c r="A925" s="102"/>
      <c r="B925" s="102"/>
      <c r="C925" s="10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134"/>
    </row>
    <row r="926">
      <c r="A926" s="102"/>
      <c r="B926" s="102"/>
      <c r="C926" s="10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134"/>
    </row>
    <row r="927">
      <c r="A927" s="102"/>
      <c r="B927" s="102"/>
      <c r="C927" s="10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134"/>
    </row>
    <row r="928">
      <c r="A928" s="102"/>
      <c r="B928" s="102"/>
      <c r="C928" s="10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134"/>
    </row>
    <row r="929">
      <c r="A929" s="102"/>
      <c r="B929" s="102"/>
      <c r="C929" s="10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134"/>
    </row>
    <row r="930">
      <c r="A930" s="102"/>
      <c r="B930" s="102"/>
      <c r="C930" s="10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134"/>
    </row>
    <row r="931">
      <c r="A931" s="102"/>
      <c r="B931" s="102"/>
      <c r="C931" s="10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134"/>
    </row>
    <row r="932">
      <c r="A932" s="102"/>
      <c r="B932" s="102"/>
      <c r="C932" s="10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134"/>
    </row>
    <row r="933">
      <c r="A933" s="102"/>
      <c r="B933" s="102"/>
      <c r="C933" s="10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134"/>
    </row>
    <row r="934">
      <c r="A934" s="102"/>
      <c r="B934" s="102"/>
      <c r="C934" s="10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134"/>
    </row>
    <row r="935">
      <c r="A935" s="102"/>
      <c r="B935" s="102"/>
      <c r="C935" s="10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134"/>
    </row>
    <row r="936">
      <c r="A936" s="102"/>
      <c r="B936" s="102"/>
      <c r="C936" s="10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134"/>
    </row>
    <row r="937">
      <c r="A937" s="102"/>
      <c r="B937" s="102"/>
      <c r="C937" s="10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134"/>
    </row>
    <row r="938">
      <c r="A938" s="102"/>
      <c r="B938" s="102"/>
      <c r="C938" s="10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134"/>
    </row>
    <row r="939">
      <c r="A939" s="102"/>
      <c r="B939" s="102"/>
      <c r="C939" s="10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134"/>
    </row>
    <row r="940">
      <c r="A940" s="102"/>
      <c r="B940" s="102"/>
      <c r="C940" s="10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134"/>
    </row>
    <row r="941">
      <c r="A941" s="102"/>
      <c r="B941" s="102"/>
      <c r="C941" s="10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134"/>
    </row>
    <row r="942">
      <c r="A942" s="102"/>
      <c r="B942" s="102"/>
      <c r="C942" s="10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134"/>
    </row>
    <row r="943">
      <c r="A943" s="102"/>
      <c r="B943" s="102"/>
      <c r="C943" s="10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134"/>
    </row>
    <row r="944">
      <c r="A944" s="102"/>
      <c r="B944" s="102"/>
      <c r="C944" s="10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134"/>
    </row>
    <row r="945">
      <c r="A945" s="102"/>
      <c r="B945" s="102"/>
      <c r="C945" s="10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134"/>
    </row>
    <row r="946">
      <c r="A946" s="102"/>
      <c r="B946" s="102"/>
      <c r="C946" s="10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134"/>
    </row>
    <row r="947">
      <c r="A947" s="102"/>
      <c r="B947" s="102"/>
      <c r="C947" s="10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134"/>
    </row>
    <row r="948">
      <c r="A948" s="102"/>
      <c r="B948" s="102"/>
      <c r="C948" s="10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134"/>
    </row>
    <row r="949">
      <c r="A949" s="102"/>
      <c r="B949" s="102"/>
      <c r="C949" s="10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134"/>
    </row>
    <row r="950">
      <c r="A950" s="102"/>
      <c r="B950" s="102"/>
      <c r="C950" s="10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134"/>
    </row>
    <row r="951">
      <c r="A951" s="102"/>
      <c r="B951" s="102"/>
      <c r="C951" s="10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134"/>
    </row>
    <row r="952">
      <c r="A952" s="102"/>
      <c r="B952" s="102"/>
      <c r="C952" s="10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134"/>
    </row>
    <row r="953">
      <c r="A953" s="102"/>
      <c r="B953" s="102"/>
      <c r="C953" s="10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134"/>
    </row>
    <row r="954">
      <c r="A954" s="102"/>
      <c r="B954" s="102"/>
      <c r="C954" s="10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134"/>
    </row>
    <row r="955">
      <c r="A955" s="102"/>
      <c r="B955" s="102"/>
      <c r="C955" s="10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134"/>
    </row>
    <row r="956">
      <c r="A956" s="102"/>
      <c r="B956" s="102"/>
      <c r="C956" s="10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134"/>
    </row>
    <row r="957">
      <c r="A957" s="102"/>
      <c r="B957" s="102"/>
      <c r="C957" s="10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134"/>
    </row>
    <row r="958">
      <c r="A958" s="102"/>
      <c r="B958" s="102"/>
      <c r="C958" s="10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134"/>
    </row>
    <row r="959">
      <c r="A959" s="102"/>
      <c r="B959" s="102"/>
      <c r="C959" s="10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134"/>
    </row>
    <row r="960">
      <c r="A960" s="102"/>
      <c r="B960" s="102"/>
      <c r="C960" s="10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134"/>
    </row>
    <row r="961">
      <c r="A961" s="102"/>
      <c r="B961" s="102"/>
      <c r="C961" s="10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134"/>
    </row>
    <row r="962">
      <c r="A962" s="102"/>
      <c r="B962" s="102"/>
      <c r="C962" s="10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134"/>
    </row>
    <row r="963">
      <c r="A963" s="102"/>
      <c r="B963" s="102"/>
      <c r="C963" s="10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134"/>
    </row>
    <row r="964">
      <c r="A964" s="102"/>
      <c r="B964" s="102"/>
      <c r="C964" s="10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134"/>
    </row>
    <row r="965">
      <c r="A965" s="102"/>
      <c r="B965" s="102"/>
      <c r="C965" s="10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134"/>
    </row>
    <row r="966">
      <c r="A966" s="102"/>
      <c r="B966" s="102"/>
      <c r="C966" s="10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134"/>
    </row>
    <row r="967">
      <c r="A967" s="102"/>
      <c r="B967" s="102"/>
      <c r="C967" s="10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134"/>
    </row>
    <row r="968">
      <c r="A968" s="102"/>
      <c r="B968" s="102"/>
      <c r="C968" s="10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134"/>
    </row>
    <row r="969">
      <c r="A969" s="102"/>
      <c r="B969" s="102"/>
      <c r="C969" s="10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134"/>
    </row>
    <row r="970">
      <c r="A970" s="102"/>
      <c r="B970" s="102"/>
      <c r="C970" s="10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134"/>
    </row>
    <row r="971">
      <c r="A971" s="102"/>
      <c r="B971" s="102"/>
      <c r="C971" s="10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134"/>
    </row>
    <row r="972">
      <c r="A972" s="102"/>
      <c r="B972" s="102"/>
      <c r="C972" s="10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134"/>
    </row>
    <row r="973">
      <c r="A973" s="102"/>
      <c r="B973" s="102"/>
      <c r="C973" s="10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134"/>
    </row>
    <row r="974">
      <c r="A974" s="102"/>
      <c r="B974" s="102"/>
      <c r="C974" s="10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134"/>
    </row>
    <row r="975">
      <c r="A975" s="102"/>
      <c r="B975" s="102"/>
      <c r="C975" s="10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134"/>
    </row>
    <row r="976">
      <c r="A976" s="102"/>
      <c r="B976" s="102"/>
      <c r="C976" s="10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134"/>
    </row>
    <row r="977">
      <c r="A977" s="102"/>
      <c r="B977" s="102"/>
      <c r="C977" s="10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134"/>
    </row>
    <row r="978">
      <c r="A978" s="102"/>
      <c r="B978" s="102"/>
      <c r="C978" s="10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134"/>
    </row>
    <row r="979">
      <c r="A979" s="102"/>
      <c r="B979" s="102"/>
      <c r="C979" s="10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134"/>
    </row>
    <row r="980">
      <c r="A980" s="102"/>
      <c r="B980" s="102"/>
      <c r="C980" s="10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134"/>
    </row>
    <row r="981">
      <c r="A981" s="102"/>
      <c r="B981" s="102"/>
      <c r="C981" s="10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134"/>
    </row>
    <row r="982">
      <c r="A982" s="102"/>
      <c r="B982" s="102"/>
      <c r="C982" s="10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134"/>
    </row>
    <row r="983">
      <c r="A983" s="102"/>
      <c r="B983" s="102"/>
      <c r="C983" s="10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134"/>
    </row>
    <row r="984">
      <c r="A984" s="102"/>
      <c r="B984" s="102"/>
      <c r="C984" s="10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134"/>
    </row>
    <row r="985">
      <c r="A985" s="102"/>
      <c r="B985" s="102"/>
      <c r="C985" s="10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134"/>
    </row>
    <row r="986">
      <c r="A986" s="102"/>
      <c r="B986" s="102"/>
      <c r="C986" s="10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134"/>
    </row>
    <row r="987">
      <c r="A987" s="102"/>
      <c r="B987" s="102"/>
      <c r="C987" s="10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134"/>
    </row>
    <row r="988">
      <c r="A988" s="102"/>
      <c r="B988" s="102"/>
      <c r="C988" s="10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134"/>
    </row>
    <row r="989">
      <c r="A989" s="102"/>
      <c r="B989" s="102"/>
      <c r="C989" s="10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134"/>
    </row>
    <row r="990">
      <c r="A990" s="102"/>
      <c r="B990" s="102"/>
      <c r="C990" s="10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134"/>
    </row>
    <row r="991">
      <c r="A991" s="102"/>
      <c r="B991" s="102"/>
      <c r="C991" s="10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134"/>
    </row>
    <row r="992">
      <c r="A992" s="102"/>
      <c r="B992" s="102"/>
      <c r="C992" s="10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134"/>
    </row>
    <row r="993">
      <c r="A993" s="102"/>
      <c r="B993" s="102"/>
      <c r="C993" s="10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134"/>
    </row>
    <row r="994">
      <c r="A994" s="102"/>
      <c r="B994" s="102"/>
      <c r="C994" s="10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134"/>
    </row>
    <row r="995">
      <c r="A995" s="102"/>
      <c r="B995" s="102"/>
      <c r="C995" s="10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134"/>
    </row>
    <row r="996">
      <c r="A996" s="102"/>
      <c r="B996" s="102"/>
      <c r="C996" s="10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134"/>
    </row>
    <row r="997">
      <c r="A997" s="102"/>
      <c r="B997" s="102"/>
      <c r="C997" s="10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134"/>
    </row>
    <row r="998">
      <c r="A998" s="102"/>
      <c r="B998" s="102"/>
      <c r="C998" s="10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134"/>
    </row>
    <row r="999">
      <c r="A999" s="102"/>
      <c r="B999" s="102"/>
      <c r="C999" s="10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134"/>
    </row>
    <row r="1000">
      <c r="A1000" s="102"/>
      <c r="B1000" s="102"/>
      <c r="C1000" s="10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134"/>
    </row>
  </sheetData>
  <mergeCells count="10">
    <mergeCell ref="AF41:AG41"/>
    <mergeCell ref="AF42:AG42"/>
    <mergeCell ref="E41:F41"/>
    <mergeCell ref="N41:O41"/>
    <mergeCell ref="W41:X41"/>
    <mergeCell ref="AO41:AP41"/>
    <mergeCell ref="E42:F42"/>
    <mergeCell ref="N42:O42"/>
    <mergeCell ref="W42:X42"/>
    <mergeCell ref="AO42:AP42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31" t="s">
        <v>215</v>
      </c>
      <c r="B1" s="32" t="s">
        <v>216</v>
      </c>
      <c r="C1" s="32" t="s">
        <v>211</v>
      </c>
      <c r="D1" s="33"/>
      <c r="E1" s="110" t="s">
        <v>217</v>
      </c>
      <c r="F1" s="98" t="s">
        <v>206</v>
      </c>
      <c r="G1" s="110" t="s">
        <v>207</v>
      </c>
      <c r="H1" s="98" t="s">
        <v>208</v>
      </c>
      <c r="I1" s="43"/>
      <c r="J1" s="110" t="s">
        <v>218</v>
      </c>
      <c r="K1" s="98" t="s">
        <v>206</v>
      </c>
      <c r="L1" s="110" t="s">
        <v>207</v>
      </c>
      <c r="M1" s="98" t="s">
        <v>208</v>
      </c>
      <c r="N1" s="2"/>
      <c r="O1" s="110" t="s">
        <v>219</v>
      </c>
      <c r="P1" s="15" t="s">
        <v>206</v>
      </c>
      <c r="Q1" s="7" t="s">
        <v>207</v>
      </c>
      <c r="R1" s="15" t="s">
        <v>208</v>
      </c>
      <c r="S1" s="2"/>
      <c r="T1" s="110" t="s">
        <v>220</v>
      </c>
      <c r="U1" s="15" t="s">
        <v>206</v>
      </c>
      <c r="V1" s="7" t="s">
        <v>207</v>
      </c>
      <c r="W1" s="15" t="s">
        <v>208</v>
      </c>
      <c r="X1" s="15"/>
      <c r="Y1" s="7"/>
      <c r="Z1" s="15"/>
      <c r="AA1" s="7"/>
      <c r="AB1" s="15"/>
      <c r="AC1" s="15"/>
      <c r="AD1" s="15"/>
      <c r="AE1" s="15"/>
      <c r="AF1" s="15"/>
      <c r="AG1" s="15"/>
      <c r="AH1" s="15"/>
      <c r="AI1" s="15"/>
      <c r="AO1" s="7" t="s">
        <v>381</v>
      </c>
      <c r="AP1" s="15" t="s">
        <v>206</v>
      </c>
      <c r="AQ1" s="7" t="s">
        <v>207</v>
      </c>
      <c r="AR1" s="15" t="s">
        <v>208</v>
      </c>
      <c r="AW1" s="111"/>
    </row>
    <row r="2">
      <c r="A2" s="81" t="s">
        <v>146</v>
      </c>
      <c r="B2" s="15" t="s">
        <v>150</v>
      </c>
      <c r="C2" s="15">
        <v>8.97850324E8</v>
      </c>
      <c r="D2" s="35"/>
      <c r="E2" s="98" t="s">
        <v>315</v>
      </c>
      <c r="F2" s="108"/>
      <c r="G2" s="119"/>
      <c r="H2" s="119"/>
      <c r="I2" s="43"/>
      <c r="J2" s="98" t="s">
        <v>317</v>
      </c>
      <c r="K2" s="119"/>
      <c r="L2" s="108"/>
      <c r="M2" s="119"/>
      <c r="N2" s="2"/>
      <c r="O2" s="98" t="s">
        <v>221</v>
      </c>
      <c r="P2" s="119"/>
      <c r="Q2" s="119"/>
      <c r="R2" s="119"/>
      <c r="S2" s="2"/>
      <c r="T2" s="98" t="s">
        <v>228</v>
      </c>
      <c r="V2" s="7"/>
      <c r="W2" s="119"/>
      <c r="X2" s="7"/>
      <c r="Y2" s="15"/>
      <c r="AA2" s="7"/>
      <c r="AB2" s="7"/>
      <c r="AC2" s="7"/>
      <c r="AD2" s="7"/>
      <c r="AE2" s="7"/>
      <c r="AF2" s="7"/>
      <c r="AG2" s="7"/>
      <c r="AH2" s="7"/>
      <c r="AI2" s="7"/>
      <c r="AO2" s="15" t="s">
        <v>238</v>
      </c>
      <c r="AP2" s="1" t="s">
        <v>156</v>
      </c>
      <c r="AQ2" s="7" t="s">
        <v>223</v>
      </c>
      <c r="AR2" s="1" t="s">
        <v>252</v>
      </c>
      <c r="AW2" s="111"/>
    </row>
    <row r="3">
      <c r="A3" s="81" t="s">
        <v>123</v>
      </c>
      <c r="B3" s="15" t="s">
        <v>130</v>
      </c>
      <c r="C3" s="15">
        <v>8.80278364E8</v>
      </c>
      <c r="D3" s="35"/>
      <c r="E3" s="113">
        <v>44046.0</v>
      </c>
      <c r="F3" s="108"/>
      <c r="G3" s="108"/>
      <c r="H3" s="108"/>
      <c r="I3" s="43"/>
      <c r="J3" s="135">
        <v>44053.0</v>
      </c>
      <c r="K3" s="119"/>
      <c r="L3" s="119"/>
      <c r="M3" s="119"/>
      <c r="N3" s="2"/>
      <c r="O3" s="113">
        <v>44060.0</v>
      </c>
      <c r="P3" s="119"/>
      <c r="Q3" s="119"/>
      <c r="R3" s="119"/>
      <c r="S3" s="2"/>
      <c r="T3" s="113">
        <v>44067.0</v>
      </c>
      <c r="U3" s="7"/>
      <c r="W3" s="7"/>
      <c r="X3" s="7"/>
      <c r="Y3" s="16"/>
      <c r="Z3" s="7"/>
      <c r="AB3" s="7"/>
      <c r="AC3" s="7"/>
      <c r="AD3" s="7"/>
      <c r="AE3" s="7"/>
      <c r="AF3" s="7"/>
      <c r="AG3" s="7"/>
      <c r="AH3" s="7"/>
      <c r="AI3" s="7"/>
      <c r="AO3" s="16">
        <v>44039.0</v>
      </c>
      <c r="AP3" s="7" t="s">
        <v>202</v>
      </c>
      <c r="AQ3" s="7" t="s">
        <v>252</v>
      </c>
      <c r="AR3" s="7" t="s">
        <v>230</v>
      </c>
      <c r="AW3" s="111"/>
    </row>
    <row r="4">
      <c r="A4" s="81" t="s">
        <v>148</v>
      </c>
      <c r="B4" s="7" t="s">
        <v>126</v>
      </c>
      <c r="C4" s="7">
        <v>1.00245396E8</v>
      </c>
      <c r="D4" s="35"/>
      <c r="E4" s="110"/>
      <c r="F4" s="108"/>
      <c r="G4" s="119"/>
      <c r="H4" s="108"/>
      <c r="I4" s="43"/>
      <c r="J4" s="98"/>
      <c r="K4" s="108"/>
      <c r="L4" s="119"/>
      <c r="M4" s="119"/>
      <c r="N4" s="2"/>
      <c r="O4" s="98"/>
      <c r="P4" s="119"/>
      <c r="Q4" s="119"/>
      <c r="R4" s="119"/>
      <c r="S4" s="2"/>
      <c r="T4" s="110"/>
      <c r="W4" s="119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O4" s="7"/>
      <c r="AP4" s="7" t="s">
        <v>156</v>
      </c>
      <c r="AQ4" s="7" t="s">
        <v>123</v>
      </c>
      <c r="AR4" s="7" t="s">
        <v>252</v>
      </c>
      <c r="AW4" s="111"/>
    </row>
    <row r="5">
      <c r="A5" s="81" t="s">
        <v>124</v>
      </c>
      <c r="B5" s="15" t="s">
        <v>149</v>
      </c>
      <c r="C5" s="15">
        <v>1.376732364E9</v>
      </c>
      <c r="D5" s="35"/>
      <c r="E5" s="43"/>
      <c r="F5" s="43"/>
      <c r="G5" s="43"/>
      <c r="H5" s="43"/>
      <c r="I5" s="43"/>
      <c r="J5" s="43"/>
      <c r="K5" s="43"/>
      <c r="L5" s="43"/>
      <c r="M5" s="43"/>
      <c r="N5" s="2"/>
      <c r="O5" s="43"/>
      <c r="P5" s="2"/>
      <c r="Q5" s="2"/>
      <c r="R5" s="2"/>
      <c r="S5" s="2"/>
      <c r="T5" s="43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O5" s="2"/>
      <c r="AP5" s="2"/>
      <c r="AQ5" s="2"/>
      <c r="AR5" s="2"/>
      <c r="AW5" s="111"/>
    </row>
    <row r="6">
      <c r="A6" s="81" t="s">
        <v>156</v>
      </c>
      <c r="B6" s="15" t="s">
        <v>161</v>
      </c>
      <c r="C6" s="15">
        <v>1.374642024E9</v>
      </c>
      <c r="D6" s="35"/>
      <c r="E6" s="104"/>
      <c r="F6" s="98" t="s">
        <v>206</v>
      </c>
      <c r="G6" s="110" t="s">
        <v>207</v>
      </c>
      <c r="H6" s="98" t="s">
        <v>208</v>
      </c>
      <c r="I6" s="43"/>
      <c r="J6" s="104"/>
      <c r="K6" s="98" t="s">
        <v>206</v>
      </c>
      <c r="L6" s="110" t="s">
        <v>207</v>
      </c>
      <c r="M6" s="98" t="s">
        <v>208</v>
      </c>
      <c r="N6" s="2"/>
      <c r="O6" s="104"/>
      <c r="P6" s="15" t="s">
        <v>206</v>
      </c>
      <c r="Q6" s="7" t="s">
        <v>207</v>
      </c>
      <c r="R6" s="15" t="s">
        <v>208</v>
      </c>
      <c r="S6" s="2"/>
      <c r="T6" s="104"/>
      <c r="U6" s="15" t="s">
        <v>206</v>
      </c>
      <c r="V6" s="7" t="s">
        <v>207</v>
      </c>
      <c r="W6" s="15" t="s">
        <v>208</v>
      </c>
      <c r="X6" s="15"/>
      <c r="AC6" s="15"/>
      <c r="AD6" s="15"/>
      <c r="AE6" s="15"/>
      <c r="AF6" s="15"/>
      <c r="AG6" s="15"/>
      <c r="AH6" s="15"/>
      <c r="AI6" s="15"/>
      <c r="AO6" s="36"/>
      <c r="AP6" s="15" t="s">
        <v>206</v>
      </c>
      <c r="AQ6" s="7" t="s">
        <v>207</v>
      </c>
      <c r="AR6" s="15" t="s">
        <v>208</v>
      </c>
      <c r="AW6" s="111"/>
    </row>
    <row r="7">
      <c r="A7" s="81" t="s">
        <v>119</v>
      </c>
      <c r="B7" s="15" t="s">
        <v>126</v>
      </c>
      <c r="C7" s="15">
        <v>1.00504293E8</v>
      </c>
      <c r="D7" s="35"/>
      <c r="E7" s="98" t="s">
        <v>325</v>
      </c>
      <c r="F7" s="108"/>
      <c r="G7" s="119"/>
      <c r="H7" s="108"/>
      <c r="I7" s="43"/>
      <c r="J7" s="98" t="s">
        <v>327</v>
      </c>
      <c r="K7" s="119"/>
      <c r="L7" s="119"/>
      <c r="M7" s="119"/>
      <c r="N7" s="2"/>
      <c r="O7" s="98" t="s">
        <v>234</v>
      </c>
      <c r="P7" s="108"/>
      <c r="Q7" s="119"/>
      <c r="R7" s="7"/>
      <c r="S7" s="2"/>
      <c r="T7" s="98" t="s">
        <v>238</v>
      </c>
      <c r="V7" s="7"/>
      <c r="W7" s="119"/>
      <c r="X7" s="7"/>
      <c r="AC7" s="7"/>
      <c r="AD7" s="7"/>
      <c r="AE7" s="7"/>
      <c r="AF7" s="7"/>
      <c r="AG7" s="7"/>
      <c r="AH7" s="7"/>
      <c r="AI7" s="7"/>
      <c r="AO7" s="15" t="s">
        <v>249</v>
      </c>
      <c r="AP7" s="7" t="s">
        <v>252</v>
      </c>
      <c r="AQ7" s="7" t="s">
        <v>123</v>
      </c>
      <c r="AR7" s="7" t="s">
        <v>222</v>
      </c>
      <c r="AW7" s="111"/>
    </row>
    <row r="8">
      <c r="A8" s="81" t="s">
        <v>202</v>
      </c>
      <c r="B8" s="15" t="s">
        <v>203</v>
      </c>
      <c r="C8" s="15">
        <v>1.086805664E9</v>
      </c>
      <c r="D8" s="35"/>
      <c r="E8" s="113">
        <v>44047.0</v>
      </c>
      <c r="F8" s="108"/>
      <c r="G8" s="119"/>
      <c r="H8" s="108"/>
      <c r="I8" s="43"/>
      <c r="J8" s="135">
        <v>44054.0</v>
      </c>
      <c r="K8" s="119"/>
      <c r="L8" s="119"/>
      <c r="M8" s="119"/>
      <c r="N8" s="2"/>
      <c r="O8" s="113">
        <v>44061.0</v>
      </c>
      <c r="P8" s="119"/>
      <c r="Q8" s="119"/>
      <c r="R8" s="119"/>
      <c r="S8" s="2"/>
      <c r="T8" s="113">
        <v>44068.0</v>
      </c>
      <c r="V8" s="7"/>
      <c r="W8" s="7"/>
      <c r="X8" s="7"/>
      <c r="AC8" s="7"/>
      <c r="AD8" s="7"/>
      <c r="AE8" s="7"/>
      <c r="AF8" s="7"/>
      <c r="AG8" s="7"/>
      <c r="AH8" s="7"/>
      <c r="AI8" s="7"/>
      <c r="AO8" s="16">
        <v>44040.0</v>
      </c>
      <c r="AP8" s="7" t="s">
        <v>222</v>
      </c>
      <c r="AQ8" s="7" t="s">
        <v>156</v>
      </c>
      <c r="AR8" s="7" t="s">
        <v>252</v>
      </c>
      <c r="AW8" s="111"/>
    </row>
    <row r="9">
      <c r="A9" s="81" t="s">
        <v>240</v>
      </c>
      <c r="B9" s="15" t="s">
        <v>126</v>
      </c>
      <c r="C9" s="15">
        <v>1.00913885E8</v>
      </c>
      <c r="D9" s="35"/>
      <c r="E9" s="98"/>
      <c r="F9" s="108"/>
      <c r="G9" s="108"/>
      <c r="H9" s="108"/>
      <c r="I9" s="43"/>
      <c r="J9" s="110"/>
      <c r="K9" s="108"/>
      <c r="L9" s="119"/>
      <c r="M9" s="119"/>
      <c r="N9" s="2"/>
      <c r="O9" s="110"/>
      <c r="P9" s="108"/>
      <c r="Q9" s="7"/>
      <c r="R9" s="7"/>
      <c r="S9" s="2"/>
      <c r="T9" s="110"/>
      <c r="U9" s="7"/>
      <c r="V9" s="7"/>
      <c r="W9" s="7"/>
      <c r="X9" s="7"/>
      <c r="AC9" s="7"/>
      <c r="AD9" s="7"/>
      <c r="AE9" s="7"/>
      <c r="AF9" s="7"/>
      <c r="AG9" s="7"/>
      <c r="AH9" s="7"/>
      <c r="AI9" s="7"/>
      <c r="AO9" s="7"/>
      <c r="AP9" s="7" t="s">
        <v>156</v>
      </c>
      <c r="AQ9" s="7" t="s">
        <v>222</v>
      </c>
      <c r="AR9" s="7" t="s">
        <v>146</v>
      </c>
      <c r="AW9" s="111"/>
    </row>
    <row r="10">
      <c r="A10" s="81" t="s">
        <v>243</v>
      </c>
      <c r="B10" s="15" t="s">
        <v>244</v>
      </c>
      <c r="C10" s="15">
        <v>1.187794454E9</v>
      </c>
      <c r="D10" s="35"/>
      <c r="E10" s="43"/>
      <c r="F10" s="43"/>
      <c r="G10" s="104"/>
      <c r="H10" s="43"/>
      <c r="I10" s="43"/>
      <c r="J10" s="43"/>
      <c r="K10" s="43"/>
      <c r="L10" s="43"/>
      <c r="M10" s="43"/>
      <c r="N10" s="2"/>
      <c r="O10" s="43"/>
      <c r="P10" s="2"/>
      <c r="Q10" s="2"/>
      <c r="R10" s="2"/>
      <c r="S10" s="2"/>
      <c r="T10" s="43"/>
      <c r="U10" s="2"/>
      <c r="V10" s="2"/>
      <c r="W10" s="2"/>
      <c r="X10" s="2"/>
      <c r="AC10" s="2"/>
      <c r="AD10" s="2"/>
      <c r="AE10" s="2"/>
      <c r="AF10" s="2"/>
      <c r="AG10" s="2"/>
      <c r="AH10" s="2"/>
      <c r="AI10" s="2"/>
      <c r="AO10" s="2"/>
      <c r="AP10" s="2"/>
      <c r="AQ10" s="2"/>
      <c r="AR10" s="2"/>
      <c r="AW10" s="111"/>
    </row>
    <row r="11">
      <c r="A11" s="81" t="s">
        <v>125</v>
      </c>
      <c r="B11" s="15" t="s">
        <v>129</v>
      </c>
      <c r="C11" s="15">
        <v>1.360190454E9</v>
      </c>
      <c r="D11" s="35"/>
      <c r="E11" s="104"/>
      <c r="F11" s="98" t="s">
        <v>206</v>
      </c>
      <c r="G11" s="110" t="s">
        <v>207</v>
      </c>
      <c r="H11" s="98" t="s">
        <v>208</v>
      </c>
      <c r="I11" s="43"/>
      <c r="J11" s="104"/>
      <c r="K11" s="98" t="s">
        <v>206</v>
      </c>
      <c r="L11" s="110" t="s">
        <v>207</v>
      </c>
      <c r="M11" s="98" t="s">
        <v>208</v>
      </c>
      <c r="N11" s="2"/>
      <c r="O11" s="104"/>
      <c r="P11" s="15" t="s">
        <v>206</v>
      </c>
      <c r="Q11" s="7" t="s">
        <v>207</v>
      </c>
      <c r="R11" s="15" t="s">
        <v>208</v>
      </c>
      <c r="S11" s="2"/>
      <c r="T11" s="104"/>
      <c r="U11" s="15" t="s">
        <v>206</v>
      </c>
      <c r="V11" s="7" t="s">
        <v>207</v>
      </c>
      <c r="W11" s="15" t="s">
        <v>208</v>
      </c>
      <c r="X11" s="15"/>
      <c r="AC11" s="15"/>
      <c r="AD11" s="15"/>
      <c r="AE11" s="15"/>
      <c r="AF11" s="15"/>
      <c r="AG11" s="15"/>
      <c r="AH11" s="15"/>
      <c r="AI11" s="15"/>
      <c r="AO11" s="36"/>
      <c r="AP11" s="15" t="s">
        <v>206</v>
      </c>
      <c r="AQ11" s="7" t="s">
        <v>207</v>
      </c>
      <c r="AR11" s="15" t="s">
        <v>208</v>
      </c>
      <c r="AW11" s="111"/>
    </row>
    <row r="12">
      <c r="A12" s="81" t="s">
        <v>235</v>
      </c>
      <c r="B12" s="15" t="s">
        <v>245</v>
      </c>
      <c r="C12" s="2"/>
      <c r="D12" s="35"/>
      <c r="E12" s="98" t="s">
        <v>335</v>
      </c>
      <c r="F12" s="108"/>
      <c r="G12" s="108"/>
      <c r="H12" s="119"/>
      <c r="I12" s="43"/>
      <c r="J12" s="98" t="s">
        <v>337</v>
      </c>
      <c r="K12" s="119"/>
      <c r="L12" s="108"/>
      <c r="M12" s="119"/>
      <c r="N12" s="2"/>
      <c r="O12" s="98" t="s">
        <v>246</v>
      </c>
      <c r="P12" s="7"/>
      <c r="Q12" s="7"/>
      <c r="R12" s="119"/>
      <c r="S12" s="2"/>
      <c r="T12" s="98" t="s">
        <v>249</v>
      </c>
      <c r="V12" s="7"/>
      <c r="W12" s="7"/>
      <c r="X12" s="7"/>
      <c r="AC12" s="7"/>
      <c r="AD12" s="7"/>
      <c r="AE12" s="7"/>
      <c r="AF12" s="7"/>
      <c r="AG12" s="7"/>
      <c r="AH12" s="7"/>
      <c r="AI12" s="7"/>
      <c r="AO12" s="15" t="s">
        <v>260</v>
      </c>
      <c r="AP12" s="7" t="s">
        <v>223</v>
      </c>
      <c r="AQ12" s="7" t="s">
        <v>227</v>
      </c>
      <c r="AR12" s="7" t="s">
        <v>230</v>
      </c>
      <c r="AW12" s="111"/>
    </row>
    <row r="13">
      <c r="A13" s="81" t="s">
        <v>250</v>
      </c>
      <c r="B13" s="15" t="s">
        <v>251</v>
      </c>
      <c r="C13" s="15">
        <v>1.240078364E9</v>
      </c>
      <c r="D13" s="35"/>
      <c r="E13" s="113">
        <v>44048.0</v>
      </c>
      <c r="F13" s="108"/>
      <c r="G13" s="108"/>
      <c r="H13" s="119"/>
      <c r="I13" s="43"/>
      <c r="J13" s="113">
        <v>44055.0</v>
      </c>
      <c r="K13" s="108"/>
      <c r="L13" s="119"/>
      <c r="M13" s="119"/>
      <c r="N13" s="2"/>
      <c r="O13" s="113">
        <v>44062.0</v>
      </c>
      <c r="P13" s="108"/>
      <c r="Q13" s="119"/>
      <c r="R13" s="7"/>
      <c r="S13" s="2"/>
      <c r="T13" s="113">
        <v>44069.0</v>
      </c>
      <c r="U13" s="7"/>
      <c r="V13" s="7"/>
      <c r="W13" s="7"/>
      <c r="X13" s="7"/>
      <c r="AC13" s="7"/>
      <c r="AD13" s="7"/>
      <c r="AE13" s="7"/>
      <c r="AF13" s="7"/>
      <c r="AG13" s="7"/>
      <c r="AH13" s="7"/>
      <c r="AI13" s="7"/>
      <c r="AO13" s="16">
        <v>44041.0</v>
      </c>
      <c r="AP13" s="7" t="s">
        <v>222</v>
      </c>
      <c r="AQ13" s="7" t="s">
        <v>148</v>
      </c>
      <c r="AR13" s="7" t="s">
        <v>227</v>
      </c>
      <c r="AW13" s="111"/>
    </row>
    <row r="14">
      <c r="A14" s="81" t="s">
        <v>120</v>
      </c>
      <c r="B14" s="2"/>
      <c r="C14" s="2"/>
      <c r="D14" s="35"/>
      <c r="E14" s="110"/>
      <c r="F14" s="108"/>
      <c r="G14" s="119"/>
      <c r="H14" s="119"/>
      <c r="I14" s="43"/>
      <c r="J14" s="110"/>
      <c r="K14" s="119"/>
      <c r="L14" s="119"/>
      <c r="M14" s="119"/>
      <c r="N14" s="2"/>
      <c r="O14" s="110"/>
      <c r="P14" s="119"/>
      <c r="Q14" s="119"/>
      <c r="R14" s="7"/>
      <c r="S14" s="2"/>
      <c r="T14" s="110"/>
      <c r="U14" s="7"/>
      <c r="V14" s="7"/>
      <c r="W14" s="7"/>
      <c r="X14" s="7"/>
      <c r="AC14" s="7"/>
      <c r="AD14" s="7"/>
      <c r="AE14" s="7"/>
      <c r="AF14" s="7"/>
      <c r="AG14" s="7"/>
      <c r="AH14" s="7"/>
      <c r="AI14" s="7"/>
      <c r="AO14" s="7"/>
      <c r="AP14" s="7" t="s">
        <v>223</v>
      </c>
      <c r="AQ14" s="7" t="s">
        <v>156</v>
      </c>
      <c r="AR14" s="7" t="s">
        <v>123</v>
      </c>
      <c r="AW14" s="111"/>
    </row>
    <row r="15">
      <c r="A15" s="81" t="s">
        <v>222</v>
      </c>
      <c r="B15" s="15" t="s">
        <v>382</v>
      </c>
      <c r="C15" s="15" t="s">
        <v>386</v>
      </c>
      <c r="D15" s="35"/>
      <c r="E15" s="43"/>
      <c r="F15" s="43"/>
      <c r="G15" s="43"/>
      <c r="H15" s="43"/>
      <c r="I15" s="43"/>
      <c r="J15" s="43"/>
      <c r="K15" s="43"/>
      <c r="L15" s="43"/>
      <c r="M15" s="43"/>
      <c r="N15" s="2"/>
      <c r="O15" s="43"/>
      <c r="P15" s="2"/>
      <c r="Q15" s="2"/>
      <c r="R15" s="2"/>
      <c r="S15" s="2"/>
      <c r="T15" s="43"/>
      <c r="U15" s="2"/>
      <c r="V15" s="2"/>
      <c r="W15" s="2"/>
      <c r="X15" s="2"/>
      <c r="AC15" s="2"/>
      <c r="AD15" s="2"/>
      <c r="AE15" s="2"/>
      <c r="AF15" s="2"/>
      <c r="AG15" s="2"/>
      <c r="AH15" s="2"/>
      <c r="AI15" s="2"/>
      <c r="AO15" s="2"/>
      <c r="AP15" s="2"/>
      <c r="AQ15" s="2"/>
      <c r="AR15" s="2"/>
      <c r="AW15" s="111"/>
    </row>
    <row r="16">
      <c r="A16" s="81" t="s">
        <v>233</v>
      </c>
      <c r="B16" s="15" t="s">
        <v>126</v>
      </c>
      <c r="C16" s="15">
        <v>1.01079944E8</v>
      </c>
      <c r="D16" s="35"/>
      <c r="E16" s="104"/>
      <c r="F16" s="98" t="s">
        <v>206</v>
      </c>
      <c r="G16" s="110" t="s">
        <v>207</v>
      </c>
      <c r="H16" s="98" t="s">
        <v>208</v>
      </c>
      <c r="I16" s="43"/>
      <c r="J16" s="104"/>
      <c r="K16" s="98" t="s">
        <v>206</v>
      </c>
      <c r="L16" s="110" t="s">
        <v>207</v>
      </c>
      <c r="M16" s="98" t="s">
        <v>208</v>
      </c>
      <c r="N16" s="2"/>
      <c r="O16" s="104"/>
      <c r="P16" s="15" t="s">
        <v>206</v>
      </c>
      <c r="Q16" s="7" t="s">
        <v>207</v>
      </c>
      <c r="R16" s="15" t="s">
        <v>208</v>
      </c>
      <c r="S16" s="2"/>
      <c r="T16" s="104"/>
      <c r="U16" s="15" t="s">
        <v>206</v>
      </c>
      <c r="V16" s="7" t="s">
        <v>207</v>
      </c>
      <c r="W16" s="15" t="s">
        <v>208</v>
      </c>
      <c r="X16" s="15"/>
      <c r="AC16" s="15"/>
      <c r="AD16" s="15"/>
      <c r="AE16" s="15"/>
      <c r="AF16" s="15"/>
      <c r="AG16" s="15"/>
      <c r="AH16" s="15"/>
      <c r="AI16" s="15"/>
      <c r="AO16" s="36"/>
      <c r="AP16" s="15" t="s">
        <v>206</v>
      </c>
      <c r="AQ16" s="7" t="s">
        <v>207</v>
      </c>
      <c r="AR16" s="15" t="s">
        <v>208</v>
      </c>
      <c r="AW16" s="111"/>
    </row>
    <row r="17">
      <c r="A17" s="81" t="s">
        <v>223</v>
      </c>
      <c r="B17" s="15" t="s">
        <v>126</v>
      </c>
      <c r="C17" s="15">
        <v>1.0107285E8</v>
      </c>
      <c r="D17" s="35"/>
      <c r="E17" s="98" t="s">
        <v>344</v>
      </c>
      <c r="F17" s="119"/>
      <c r="G17" s="108"/>
      <c r="H17" s="108"/>
      <c r="I17" s="43"/>
      <c r="J17" s="98" t="s">
        <v>346</v>
      </c>
      <c r="K17" s="108"/>
      <c r="L17" s="119"/>
      <c r="M17" s="119"/>
      <c r="N17" s="2"/>
      <c r="O17" s="98" t="s">
        <v>256</v>
      </c>
      <c r="P17" s="108"/>
      <c r="Q17" s="7"/>
      <c r="R17" s="119"/>
      <c r="S17" s="2"/>
      <c r="T17" s="98" t="s">
        <v>260</v>
      </c>
      <c r="U17" s="7"/>
      <c r="V17" s="7"/>
      <c r="W17" s="7"/>
      <c r="X17" s="7"/>
      <c r="AC17" s="7"/>
      <c r="AD17" s="7"/>
      <c r="AE17" s="7"/>
      <c r="AF17" s="7"/>
      <c r="AG17" s="7"/>
      <c r="AH17" s="7"/>
      <c r="AI17" s="7"/>
      <c r="AO17" s="15" t="s">
        <v>267</v>
      </c>
      <c r="AP17" s="7" t="s">
        <v>156</v>
      </c>
      <c r="AQ17" s="7" t="s">
        <v>222</v>
      </c>
      <c r="AR17" s="7" t="s">
        <v>387</v>
      </c>
      <c r="AW17" s="111"/>
    </row>
    <row r="18">
      <c r="A18" s="116" t="s">
        <v>259</v>
      </c>
      <c r="B18" s="15" t="s">
        <v>261</v>
      </c>
      <c r="C18" s="2"/>
      <c r="D18" s="35"/>
      <c r="E18" s="113">
        <v>44049.0</v>
      </c>
      <c r="F18" s="119"/>
      <c r="G18" s="108"/>
      <c r="H18" s="108"/>
      <c r="I18" s="43"/>
      <c r="J18" s="113">
        <v>44056.0</v>
      </c>
      <c r="K18" s="108"/>
      <c r="L18" s="119"/>
      <c r="M18" s="119"/>
      <c r="N18" s="2"/>
      <c r="O18" s="113">
        <v>44063.0</v>
      </c>
      <c r="P18" s="108"/>
      <c r="Q18" s="119"/>
      <c r="R18" s="7"/>
      <c r="S18" s="2"/>
      <c r="T18" s="113">
        <v>44070.0</v>
      </c>
      <c r="U18" s="7"/>
      <c r="V18" s="7"/>
      <c r="W18" s="7"/>
      <c r="X18" s="7"/>
      <c r="AC18" s="7"/>
      <c r="AD18" s="7"/>
      <c r="AE18" s="7"/>
      <c r="AF18" s="7"/>
      <c r="AG18" s="7"/>
      <c r="AH18" s="7"/>
      <c r="AI18" s="7"/>
      <c r="AO18" s="16">
        <v>44042.0</v>
      </c>
      <c r="AP18" s="7" t="s">
        <v>252</v>
      </c>
      <c r="AQ18" s="7" t="s">
        <v>223</v>
      </c>
      <c r="AR18" s="7" t="s">
        <v>222</v>
      </c>
      <c r="AW18" s="111"/>
    </row>
    <row r="19">
      <c r="A19" s="81" t="s">
        <v>230</v>
      </c>
      <c r="B19" s="15" t="s">
        <v>126</v>
      </c>
      <c r="C19" s="15">
        <v>1.01261259E8</v>
      </c>
      <c r="D19" s="35"/>
      <c r="E19" s="110"/>
      <c r="F19" s="108"/>
      <c r="G19" s="119"/>
      <c r="H19" s="108"/>
      <c r="I19" s="43"/>
      <c r="J19" s="98"/>
      <c r="K19" s="108"/>
      <c r="L19" s="119"/>
      <c r="M19" s="119"/>
      <c r="N19" s="2"/>
      <c r="O19" s="110"/>
      <c r="P19" s="108"/>
      <c r="Q19" s="119"/>
      <c r="R19" s="7"/>
      <c r="S19" s="2"/>
      <c r="T19" s="110"/>
      <c r="U19" s="7"/>
      <c r="V19" s="7"/>
      <c r="W19" s="7"/>
      <c r="X19" s="7"/>
      <c r="AC19" s="7"/>
      <c r="AD19" s="7"/>
      <c r="AE19" s="7"/>
      <c r="AF19" s="7"/>
      <c r="AG19" s="7"/>
      <c r="AH19" s="7"/>
      <c r="AI19" s="7"/>
      <c r="AO19" s="7"/>
      <c r="AP19" s="7" t="s">
        <v>252</v>
      </c>
      <c r="AQ19" s="7" t="s">
        <v>223</v>
      </c>
      <c r="AR19" s="7" t="s">
        <v>222</v>
      </c>
      <c r="AW19" s="111"/>
    </row>
    <row r="20">
      <c r="A20" s="81" t="s">
        <v>263</v>
      </c>
      <c r="B20" s="15" t="s">
        <v>126</v>
      </c>
      <c r="C20" s="15">
        <v>1.01308674E8</v>
      </c>
      <c r="D20" s="35"/>
      <c r="E20" s="43"/>
      <c r="F20" s="43"/>
      <c r="G20" s="43"/>
      <c r="H20" s="43"/>
      <c r="I20" s="43"/>
      <c r="J20" s="43"/>
      <c r="K20" s="43"/>
      <c r="L20" s="43"/>
      <c r="M20" s="43"/>
      <c r="N20" s="2"/>
      <c r="O20" s="43"/>
      <c r="P20" s="2"/>
      <c r="Q20" s="2"/>
      <c r="R20" s="2"/>
      <c r="S20" s="2"/>
      <c r="T20" s="43"/>
      <c r="U20" s="2"/>
      <c r="V20" s="2"/>
      <c r="W20" s="2"/>
      <c r="X20" s="2"/>
      <c r="AC20" s="2"/>
      <c r="AD20" s="2"/>
      <c r="AE20" s="2"/>
      <c r="AF20" s="2"/>
      <c r="AG20" s="2"/>
      <c r="AH20" s="2"/>
      <c r="AI20" s="2"/>
      <c r="AO20" s="2"/>
      <c r="AP20" s="2"/>
      <c r="AQ20" s="2"/>
      <c r="AR20" s="2"/>
      <c r="AW20" s="111"/>
    </row>
    <row r="21">
      <c r="A21" s="38" t="s">
        <v>225</v>
      </c>
      <c r="B21" s="7" t="s">
        <v>126</v>
      </c>
      <c r="C21" s="117">
        <v>1.01555743E8</v>
      </c>
      <c r="D21" s="35"/>
      <c r="E21" s="104"/>
      <c r="F21" s="98" t="s">
        <v>206</v>
      </c>
      <c r="G21" s="110" t="s">
        <v>207</v>
      </c>
      <c r="H21" s="98" t="s">
        <v>208</v>
      </c>
      <c r="I21" s="43"/>
      <c r="J21" s="104"/>
      <c r="K21" s="98" t="s">
        <v>206</v>
      </c>
      <c r="L21" s="110" t="s">
        <v>207</v>
      </c>
      <c r="M21" s="98" t="s">
        <v>208</v>
      </c>
      <c r="N21" s="2"/>
      <c r="O21" s="104"/>
      <c r="P21" s="15" t="s">
        <v>206</v>
      </c>
      <c r="Q21" s="7" t="s">
        <v>207</v>
      </c>
      <c r="R21" s="15" t="s">
        <v>208</v>
      </c>
      <c r="S21" s="2"/>
      <c r="T21" s="104"/>
      <c r="U21" s="15" t="s">
        <v>206</v>
      </c>
      <c r="V21" s="7" t="s">
        <v>207</v>
      </c>
      <c r="W21" s="15" t="s">
        <v>208</v>
      </c>
      <c r="X21" s="15"/>
      <c r="AC21" s="15"/>
      <c r="AD21" s="15"/>
      <c r="AE21" s="15"/>
      <c r="AF21" s="15"/>
      <c r="AG21" s="15"/>
      <c r="AH21" s="15"/>
      <c r="AI21" s="15"/>
      <c r="AO21" s="36"/>
      <c r="AP21" s="15" t="s">
        <v>206</v>
      </c>
      <c r="AQ21" s="7" t="s">
        <v>207</v>
      </c>
      <c r="AR21" s="15" t="s">
        <v>208</v>
      </c>
      <c r="AW21" s="111"/>
    </row>
    <row r="22">
      <c r="A22" s="38" t="s">
        <v>239</v>
      </c>
      <c r="B22" s="15" t="s">
        <v>245</v>
      </c>
      <c r="C22" s="118"/>
      <c r="D22" s="35"/>
      <c r="E22" s="98" t="s">
        <v>354</v>
      </c>
      <c r="F22" s="108"/>
      <c r="G22" s="108"/>
      <c r="H22" s="119"/>
      <c r="I22" s="43"/>
      <c r="J22" s="98" t="s">
        <v>356</v>
      </c>
      <c r="K22" s="119"/>
      <c r="L22" s="119"/>
      <c r="M22" s="119"/>
      <c r="N22" s="2"/>
      <c r="O22" s="98" t="s">
        <v>264</v>
      </c>
      <c r="P22" s="108"/>
      <c r="Q22" s="119"/>
      <c r="R22" s="119"/>
      <c r="S22" s="2"/>
      <c r="T22" s="98" t="s">
        <v>267</v>
      </c>
      <c r="U22" s="7"/>
      <c r="V22" s="7"/>
      <c r="W22" s="7"/>
      <c r="X22" s="7"/>
      <c r="AC22" s="7"/>
      <c r="AD22" s="7"/>
      <c r="AE22" s="7"/>
      <c r="AF22" s="7"/>
      <c r="AG22" s="7"/>
      <c r="AH22" s="7"/>
      <c r="AI22" s="7"/>
      <c r="AO22" s="15" t="s">
        <v>279</v>
      </c>
      <c r="AP22" s="7" t="s">
        <v>252</v>
      </c>
      <c r="AQ22" s="7" t="s">
        <v>156</v>
      </c>
      <c r="AR22" s="7" t="s">
        <v>222</v>
      </c>
      <c r="AW22" s="111"/>
    </row>
    <row r="23">
      <c r="A23" s="38" t="s">
        <v>268</v>
      </c>
      <c r="B23" s="7" t="s">
        <v>126</v>
      </c>
      <c r="C23" s="117">
        <v>1.01122189E8</v>
      </c>
      <c r="D23" s="35"/>
      <c r="E23" s="113">
        <v>44050.0</v>
      </c>
      <c r="F23" s="108"/>
      <c r="G23" s="108"/>
      <c r="H23" s="119"/>
      <c r="I23" s="43"/>
      <c r="J23" s="113">
        <v>44057.0</v>
      </c>
      <c r="K23" s="108"/>
      <c r="L23" s="119"/>
      <c r="M23" s="119"/>
      <c r="N23" s="2"/>
      <c r="O23" s="113">
        <v>44064.0</v>
      </c>
      <c r="P23" s="119"/>
      <c r="Q23" s="119"/>
      <c r="R23" s="7"/>
      <c r="S23" s="2"/>
      <c r="T23" s="113">
        <v>44071.0</v>
      </c>
      <c r="U23" s="7"/>
      <c r="V23" s="7"/>
      <c r="W23" s="7"/>
      <c r="X23" s="7"/>
      <c r="AC23" s="7"/>
      <c r="AD23" s="7"/>
      <c r="AE23" s="7"/>
      <c r="AF23" s="7"/>
      <c r="AG23" s="7"/>
      <c r="AH23" s="7"/>
      <c r="AI23" s="7"/>
      <c r="AO23" s="16">
        <v>44043.0</v>
      </c>
      <c r="AP23" s="7" t="s">
        <v>156</v>
      </c>
      <c r="AQ23" s="7" t="s">
        <v>222</v>
      </c>
      <c r="AR23" s="7" t="s">
        <v>252</v>
      </c>
      <c r="AW23" s="111"/>
    </row>
    <row r="24">
      <c r="A24" s="40" t="s">
        <v>269</v>
      </c>
      <c r="B24" s="41" t="s">
        <v>126</v>
      </c>
      <c r="C24" s="120">
        <v>1.00665012E8</v>
      </c>
      <c r="D24" s="41"/>
      <c r="E24" s="110"/>
      <c r="F24" s="119"/>
      <c r="G24" s="119"/>
      <c r="H24" s="108"/>
      <c r="I24" s="43"/>
      <c r="J24" s="110"/>
      <c r="K24" s="119"/>
      <c r="L24" s="119"/>
      <c r="M24" s="119"/>
      <c r="N24" s="2"/>
      <c r="O24" s="110"/>
      <c r="P24" s="108"/>
      <c r="Q24" s="7"/>
      <c r="R24" s="7"/>
      <c r="S24" s="2"/>
      <c r="T24" s="110"/>
      <c r="U24" s="7"/>
      <c r="V24" s="7"/>
      <c r="W24" s="7"/>
      <c r="X24" s="7"/>
      <c r="AC24" s="7"/>
      <c r="AD24" s="7"/>
      <c r="AE24" s="7"/>
      <c r="AF24" s="7"/>
      <c r="AG24" s="7"/>
      <c r="AH24" s="7"/>
      <c r="AI24" s="7"/>
      <c r="AO24" s="7"/>
      <c r="AP24" s="7" t="s">
        <v>252</v>
      </c>
      <c r="AQ24" s="7" t="s">
        <v>123</v>
      </c>
      <c r="AR24" s="7" t="s">
        <v>225</v>
      </c>
      <c r="AW24" s="111"/>
    </row>
    <row r="25">
      <c r="A25" s="42" t="s">
        <v>272</v>
      </c>
      <c r="B25" s="15" t="s">
        <v>126</v>
      </c>
      <c r="C25" s="28">
        <v>1.00668771E8</v>
      </c>
      <c r="E25" s="43"/>
      <c r="F25" s="43"/>
      <c r="G25" s="43"/>
      <c r="H25" s="43"/>
      <c r="I25" s="43"/>
      <c r="J25" s="43"/>
      <c r="K25" s="43"/>
      <c r="L25" s="43"/>
      <c r="M25" s="43"/>
      <c r="N25" s="2"/>
      <c r="O25" s="43"/>
      <c r="P25" s="2"/>
      <c r="Q25" s="2"/>
      <c r="R25" s="2"/>
      <c r="S25" s="2"/>
      <c r="T25" s="43"/>
      <c r="U25" s="2"/>
      <c r="V25" s="2"/>
      <c r="W25" s="2"/>
      <c r="X25" s="2"/>
      <c r="AC25" s="2"/>
      <c r="AD25" s="2"/>
      <c r="AE25" s="2"/>
      <c r="AF25" s="2"/>
      <c r="AG25" s="2"/>
      <c r="AH25" s="2"/>
      <c r="AI25" s="2"/>
      <c r="AP25" s="2"/>
      <c r="AQ25" s="2"/>
      <c r="AR25" s="2"/>
      <c r="AW25" s="111"/>
    </row>
    <row r="26">
      <c r="A26" s="42" t="s">
        <v>273</v>
      </c>
      <c r="B26" s="121" t="s">
        <v>126</v>
      </c>
      <c r="C26" s="122">
        <v>1.01680389E8</v>
      </c>
      <c r="E26" s="104"/>
      <c r="F26" s="98" t="s">
        <v>206</v>
      </c>
      <c r="G26" s="110" t="s">
        <v>207</v>
      </c>
      <c r="H26" s="98" t="s">
        <v>208</v>
      </c>
      <c r="I26" s="43"/>
      <c r="J26" s="104"/>
      <c r="K26" s="98" t="s">
        <v>206</v>
      </c>
      <c r="L26" s="110" t="s">
        <v>207</v>
      </c>
      <c r="M26" s="98" t="s">
        <v>208</v>
      </c>
      <c r="N26" s="2"/>
      <c r="O26" s="104"/>
      <c r="P26" s="15" t="s">
        <v>206</v>
      </c>
      <c r="Q26" s="7" t="s">
        <v>207</v>
      </c>
      <c r="R26" s="15" t="s">
        <v>208</v>
      </c>
      <c r="S26" s="2"/>
      <c r="T26" s="104"/>
      <c r="U26" s="15" t="s">
        <v>206</v>
      </c>
      <c r="V26" s="7" t="s">
        <v>207</v>
      </c>
      <c r="W26" s="15" t="s">
        <v>208</v>
      </c>
      <c r="X26" s="15"/>
      <c r="AC26" s="15"/>
      <c r="AD26" s="15"/>
      <c r="AE26" s="15"/>
      <c r="AF26" s="15"/>
      <c r="AG26" s="15"/>
      <c r="AH26" s="15"/>
      <c r="AI26" s="15"/>
      <c r="AO26" s="36"/>
      <c r="AP26" s="15" t="s">
        <v>206</v>
      </c>
      <c r="AQ26" s="7" t="s">
        <v>207</v>
      </c>
      <c r="AR26" s="15" t="s">
        <v>208</v>
      </c>
      <c r="AW26" s="111"/>
    </row>
    <row r="27">
      <c r="A27" s="42" t="s">
        <v>274</v>
      </c>
      <c r="B27" s="121" t="s">
        <v>275</v>
      </c>
      <c r="C27" s="123">
        <v>9.14580464E8</v>
      </c>
      <c r="E27" s="98" t="s">
        <v>364</v>
      </c>
      <c r="F27" s="108"/>
      <c r="G27" s="119"/>
      <c r="H27" s="108"/>
      <c r="I27" s="43"/>
      <c r="J27" s="98" t="s">
        <v>366</v>
      </c>
      <c r="K27" s="108"/>
      <c r="L27" s="119"/>
      <c r="M27" s="119"/>
      <c r="N27" s="2"/>
      <c r="O27" s="98" t="s">
        <v>276</v>
      </c>
      <c r="P27" s="119"/>
      <c r="Q27" s="119"/>
      <c r="R27" s="108"/>
      <c r="S27" s="2"/>
      <c r="T27" s="98" t="s">
        <v>279</v>
      </c>
      <c r="U27" s="7"/>
      <c r="V27" s="7"/>
      <c r="W27" s="7"/>
      <c r="X27" s="7"/>
      <c r="AC27" s="7"/>
      <c r="AD27" s="7"/>
      <c r="AE27" s="7"/>
      <c r="AF27" s="7"/>
      <c r="AG27" s="7"/>
      <c r="AH27" s="7"/>
      <c r="AI27" s="7"/>
      <c r="AO27" s="15" t="s">
        <v>288</v>
      </c>
      <c r="AP27" s="7" t="s">
        <v>156</v>
      </c>
      <c r="AQ27" s="7" t="s">
        <v>223</v>
      </c>
      <c r="AR27" s="7" t="s">
        <v>225</v>
      </c>
      <c r="AW27" s="111"/>
    </row>
    <row r="28">
      <c r="A28" s="42" t="s">
        <v>227</v>
      </c>
      <c r="B28" s="15" t="s">
        <v>280</v>
      </c>
      <c r="C28" s="28">
        <v>1.302425754E9</v>
      </c>
      <c r="E28" s="113">
        <v>44051.0</v>
      </c>
      <c r="F28" s="108"/>
      <c r="G28" s="108"/>
      <c r="H28" s="119"/>
      <c r="I28" s="43"/>
      <c r="J28" s="113">
        <v>44058.0</v>
      </c>
      <c r="K28" s="119"/>
      <c r="L28" s="119"/>
      <c r="M28" s="108"/>
      <c r="N28" s="2"/>
      <c r="O28" s="113">
        <v>44065.0</v>
      </c>
      <c r="P28" s="119"/>
      <c r="Q28" s="7"/>
      <c r="R28" s="7"/>
      <c r="S28" s="2"/>
      <c r="T28" s="113">
        <v>44072.0</v>
      </c>
      <c r="U28" s="7"/>
      <c r="V28" s="7"/>
      <c r="W28" s="7"/>
      <c r="X28" s="7"/>
      <c r="AC28" s="7"/>
      <c r="AD28" s="7"/>
      <c r="AE28" s="7"/>
      <c r="AF28" s="7"/>
      <c r="AG28" s="7"/>
      <c r="AH28" s="7"/>
      <c r="AI28" s="7"/>
      <c r="AO28" s="16">
        <v>44044.0</v>
      </c>
      <c r="AP28" s="7" t="s">
        <v>123</v>
      </c>
      <c r="AQ28" s="7" t="s">
        <v>225</v>
      </c>
      <c r="AR28" s="7" t="s">
        <v>222</v>
      </c>
      <c r="AW28" s="111"/>
    </row>
    <row r="29">
      <c r="A29" s="42" t="s">
        <v>229</v>
      </c>
      <c r="B29" s="15" t="s">
        <v>126</v>
      </c>
      <c r="C29" s="28">
        <v>1.01085199E8</v>
      </c>
      <c r="E29" s="110"/>
      <c r="F29" s="108"/>
      <c r="G29" s="119"/>
      <c r="H29" s="119"/>
      <c r="I29" s="43"/>
      <c r="J29" s="98"/>
      <c r="K29" s="119"/>
      <c r="L29" s="119"/>
      <c r="M29" s="119"/>
      <c r="N29" s="2"/>
      <c r="O29" s="110"/>
      <c r="P29" s="108"/>
      <c r="Q29" s="119"/>
      <c r="R29" s="119"/>
      <c r="S29" s="2"/>
      <c r="T29" s="110"/>
      <c r="U29" s="7"/>
      <c r="V29" s="7"/>
      <c r="W29" s="7"/>
      <c r="X29" s="7"/>
      <c r="AC29" s="7"/>
      <c r="AD29" s="7"/>
      <c r="AE29" s="7"/>
      <c r="AF29" s="7"/>
      <c r="AG29" s="7"/>
      <c r="AH29" s="7"/>
      <c r="AI29" s="7"/>
      <c r="AO29" s="7"/>
      <c r="AP29" s="7" t="s">
        <v>222</v>
      </c>
      <c r="AQ29" s="7" t="s">
        <v>223</v>
      </c>
      <c r="AR29" s="7" t="s">
        <v>233</v>
      </c>
      <c r="AW29" s="111"/>
    </row>
    <row r="30">
      <c r="A30" s="42" t="s">
        <v>231</v>
      </c>
      <c r="B30" s="15" t="s">
        <v>283</v>
      </c>
      <c r="C30" s="28">
        <v>1.050080164E9</v>
      </c>
      <c r="E30" s="43"/>
      <c r="F30" s="43"/>
      <c r="G30" s="43"/>
      <c r="H30" s="43"/>
      <c r="I30" s="43"/>
      <c r="J30" s="43"/>
      <c r="K30" s="43"/>
      <c r="L30" s="43"/>
      <c r="M30" s="43"/>
      <c r="N30" s="2"/>
      <c r="O30" s="43"/>
      <c r="P30" s="2"/>
      <c r="Q30" s="2"/>
      <c r="R30" s="2"/>
      <c r="S30" s="2"/>
      <c r="T30" s="43"/>
      <c r="U30" s="2"/>
      <c r="V30" s="2"/>
      <c r="W30" s="2"/>
      <c r="X30" s="2"/>
      <c r="AC30" s="2"/>
      <c r="AD30" s="2"/>
      <c r="AE30" s="2"/>
      <c r="AF30" s="2"/>
      <c r="AG30" s="2"/>
      <c r="AH30" s="2"/>
      <c r="AI30" s="2"/>
      <c r="AO30" s="124"/>
      <c r="AP30" s="121"/>
      <c r="AQ30" s="124"/>
      <c r="AR30" s="121"/>
      <c r="AW30" s="111"/>
    </row>
    <row r="31">
      <c r="A31" s="42" t="s">
        <v>252</v>
      </c>
      <c r="B31" s="15" t="s">
        <v>284</v>
      </c>
      <c r="C31" s="28">
        <v>1.199017764E9</v>
      </c>
      <c r="E31" s="104"/>
      <c r="F31" s="98" t="s">
        <v>206</v>
      </c>
      <c r="G31" s="110" t="s">
        <v>207</v>
      </c>
      <c r="H31" s="98" t="s">
        <v>208</v>
      </c>
      <c r="I31" s="43"/>
      <c r="J31" s="104"/>
      <c r="K31" s="98" t="s">
        <v>206</v>
      </c>
      <c r="L31" s="110" t="s">
        <v>207</v>
      </c>
      <c r="M31" s="98" t="s">
        <v>208</v>
      </c>
      <c r="N31" s="2"/>
      <c r="O31" s="104"/>
      <c r="P31" s="15" t="s">
        <v>206</v>
      </c>
      <c r="Q31" s="7" t="s">
        <v>207</v>
      </c>
      <c r="R31" s="15" t="s">
        <v>208</v>
      </c>
      <c r="S31" s="2"/>
      <c r="T31" s="104"/>
      <c r="U31" s="15" t="s">
        <v>206</v>
      </c>
      <c r="V31" s="7" t="s">
        <v>207</v>
      </c>
      <c r="W31" s="15" t="s">
        <v>208</v>
      </c>
      <c r="X31" s="15"/>
      <c r="AC31" s="15"/>
      <c r="AD31" s="15"/>
      <c r="AE31" s="15"/>
      <c r="AF31" s="15"/>
      <c r="AG31" s="15"/>
      <c r="AH31" s="15"/>
      <c r="AI31" s="15"/>
      <c r="AO31" s="124"/>
      <c r="AP31" s="121" t="s">
        <v>206</v>
      </c>
      <c r="AQ31" s="124" t="s">
        <v>207</v>
      </c>
      <c r="AR31" s="121" t="s">
        <v>208</v>
      </c>
      <c r="AW31" s="111"/>
    </row>
    <row r="32">
      <c r="A32" s="38" t="s">
        <v>281</v>
      </c>
      <c r="B32" s="15" t="s">
        <v>126</v>
      </c>
      <c r="C32" s="28">
        <v>1.0199463E8</v>
      </c>
      <c r="E32" s="98" t="s">
        <v>374</v>
      </c>
      <c r="F32" s="108"/>
      <c r="G32" s="119"/>
      <c r="H32" s="119"/>
      <c r="I32" s="43"/>
      <c r="J32" s="98" t="s">
        <v>376</v>
      </c>
      <c r="K32" s="108"/>
      <c r="L32" s="119"/>
      <c r="M32" s="119"/>
      <c r="N32" s="2"/>
      <c r="O32" s="98" t="s">
        <v>285</v>
      </c>
      <c r="P32" s="7"/>
      <c r="Q32" s="119"/>
      <c r="R32" s="108"/>
      <c r="S32" s="2"/>
      <c r="T32" s="98" t="s">
        <v>288</v>
      </c>
      <c r="U32" s="7"/>
      <c r="V32" s="119"/>
      <c r="W32" s="7"/>
      <c r="X32" s="7"/>
      <c r="AC32" s="7"/>
      <c r="AD32" s="7"/>
      <c r="AE32" s="7"/>
      <c r="AF32" s="7"/>
      <c r="AG32" s="7"/>
      <c r="AH32" s="7"/>
      <c r="AI32" s="7"/>
      <c r="AO32" s="121" t="s">
        <v>228</v>
      </c>
      <c r="AP32" s="7" t="s">
        <v>156</v>
      </c>
      <c r="AQ32" s="7" t="s">
        <v>222</v>
      </c>
      <c r="AR32" s="125" t="s">
        <v>390</v>
      </c>
      <c r="AW32" s="111"/>
    </row>
    <row r="33">
      <c r="A33" s="42" t="s">
        <v>389</v>
      </c>
      <c r="B33" s="15" t="s">
        <v>391</v>
      </c>
      <c r="C33" s="28">
        <v>1.164959754E9</v>
      </c>
      <c r="E33" s="113">
        <v>44052.0</v>
      </c>
      <c r="F33" s="108"/>
      <c r="G33" s="119"/>
      <c r="H33" s="119"/>
      <c r="I33" s="43"/>
      <c r="J33" s="113">
        <v>44059.0</v>
      </c>
      <c r="K33" s="119"/>
      <c r="L33" s="119"/>
      <c r="M33" s="108"/>
      <c r="N33" s="2"/>
      <c r="O33" s="113">
        <v>44066.0</v>
      </c>
      <c r="P33" s="7"/>
      <c r="Q33" s="108"/>
      <c r="R33" s="119"/>
      <c r="S33" s="2"/>
      <c r="T33" s="113">
        <v>44073.0</v>
      </c>
      <c r="U33" s="7"/>
      <c r="V33" s="7"/>
      <c r="W33" s="7"/>
      <c r="X33" s="7"/>
      <c r="AC33" s="7"/>
      <c r="AD33" s="7"/>
      <c r="AE33" s="7"/>
      <c r="AF33" s="7"/>
      <c r="AG33" s="7"/>
      <c r="AH33" s="7"/>
      <c r="AI33" s="7"/>
      <c r="AO33" s="126">
        <v>44045.0</v>
      </c>
      <c r="AP33" s="125" t="s">
        <v>252</v>
      </c>
      <c r="AQ33" s="7" t="s">
        <v>222</v>
      </c>
      <c r="AR33" s="125" t="s">
        <v>392</v>
      </c>
      <c r="AW33" s="111"/>
    </row>
    <row r="34">
      <c r="A34" s="38" t="s">
        <v>388</v>
      </c>
      <c r="B34" s="15" t="s">
        <v>382</v>
      </c>
      <c r="C34" s="28" t="s">
        <v>393</v>
      </c>
      <c r="E34" s="110"/>
      <c r="F34" s="108"/>
      <c r="G34" s="119"/>
      <c r="H34" s="119"/>
      <c r="I34" s="43"/>
      <c r="J34" s="110"/>
      <c r="K34" s="119"/>
      <c r="L34" s="119"/>
      <c r="M34" s="119"/>
      <c r="N34" s="2"/>
      <c r="O34" s="7"/>
      <c r="P34" s="108"/>
      <c r="Q34" s="119"/>
      <c r="R34" s="7"/>
      <c r="S34" s="2"/>
      <c r="T34" s="7"/>
      <c r="U34" s="7"/>
      <c r="V34" s="7"/>
      <c r="W34" s="7"/>
      <c r="X34" s="7"/>
      <c r="AC34" s="7"/>
      <c r="AD34" s="7"/>
      <c r="AE34" s="7"/>
      <c r="AF34" s="7"/>
      <c r="AG34" s="7"/>
      <c r="AH34" s="7"/>
      <c r="AI34" s="7"/>
      <c r="AO34" s="124"/>
      <c r="AP34" s="125" t="s">
        <v>252</v>
      </c>
      <c r="AQ34" s="125" t="s">
        <v>394</v>
      </c>
      <c r="AR34" s="125" t="s">
        <v>156</v>
      </c>
      <c r="AW34" s="111"/>
    </row>
    <row r="35">
      <c r="A35" s="42" t="s">
        <v>387</v>
      </c>
      <c r="B35" s="15" t="s">
        <v>382</v>
      </c>
      <c r="C35" s="28" t="s">
        <v>395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W35" s="111"/>
    </row>
    <row r="36">
      <c r="A36" s="42" t="s">
        <v>390</v>
      </c>
      <c r="B36" s="15" t="s">
        <v>382</v>
      </c>
      <c r="C36" s="28" t="s">
        <v>396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W36" s="111"/>
    </row>
    <row r="37">
      <c r="A37" s="42" t="s">
        <v>392</v>
      </c>
      <c r="B37" s="2"/>
      <c r="C37" s="79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W37" s="111"/>
    </row>
    <row r="38">
      <c r="A38" s="42" t="s">
        <v>394</v>
      </c>
      <c r="B38" s="2"/>
      <c r="C38" s="79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W38" s="111"/>
    </row>
    <row r="39">
      <c r="A39" s="136" t="s">
        <v>399</v>
      </c>
      <c r="B39" s="15" t="s">
        <v>405</v>
      </c>
      <c r="C39" s="28">
        <v>8.88798694E8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7"/>
      <c r="AA39" s="15"/>
      <c r="AB39" s="2"/>
      <c r="AC39" s="2"/>
      <c r="AD39" s="2"/>
      <c r="AE39" s="2"/>
      <c r="AF39" s="2"/>
      <c r="AG39" s="2"/>
      <c r="AH39" s="2"/>
      <c r="AI39" s="2"/>
      <c r="AW39" s="111"/>
    </row>
    <row r="40">
      <c r="A40" s="42" t="s">
        <v>400</v>
      </c>
      <c r="B40" s="15" t="s">
        <v>382</v>
      </c>
      <c r="C40" s="28" t="s">
        <v>406</v>
      </c>
      <c r="F40" s="2"/>
      <c r="G40" s="2"/>
      <c r="H40" s="2"/>
      <c r="I40" s="48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15"/>
      <c r="AA40" s="2"/>
      <c r="AB40" s="2"/>
      <c r="AC40" s="2"/>
      <c r="AD40" s="2"/>
      <c r="AE40" s="2"/>
      <c r="AF40" s="2"/>
      <c r="AG40" s="2"/>
      <c r="AH40" s="2"/>
      <c r="AI40" s="2"/>
      <c r="AW40" s="111"/>
    </row>
    <row r="41">
      <c r="A41" s="42" t="s">
        <v>401</v>
      </c>
      <c r="B41" s="15" t="s">
        <v>382</v>
      </c>
      <c r="C41" s="28" t="s">
        <v>407</v>
      </c>
      <c r="E41" s="49" t="s">
        <v>204</v>
      </c>
      <c r="F41" s="50"/>
      <c r="G41" s="51" t="s">
        <v>294</v>
      </c>
      <c r="H41" s="52">
        <f>sum(I44:I1000)</f>
        <v>0</v>
      </c>
      <c r="I41" s="51" t="s">
        <v>295</v>
      </c>
      <c r="J41" s="51">
        <v>5931.0</v>
      </c>
      <c r="K41" s="53"/>
      <c r="L41" s="51" t="s">
        <v>296</v>
      </c>
      <c r="N41" s="49" t="s">
        <v>204</v>
      </c>
      <c r="O41" s="50"/>
      <c r="P41" s="51" t="s">
        <v>294</v>
      </c>
      <c r="Q41" s="52">
        <f>sum(R44:R1000)</f>
        <v>0</v>
      </c>
      <c r="R41" s="51" t="s">
        <v>295</v>
      </c>
      <c r="S41" s="51">
        <v>6509.0</v>
      </c>
      <c r="T41" s="53"/>
      <c r="U41" s="51" t="s">
        <v>296</v>
      </c>
      <c r="V41" s="2"/>
      <c r="W41" s="49" t="s">
        <v>204</v>
      </c>
      <c r="X41" s="50"/>
      <c r="Y41" s="51" t="s">
        <v>294</v>
      </c>
      <c r="Z41" s="52">
        <f>sum(AA44:AA88)</f>
        <v>0</v>
      </c>
      <c r="AA41" s="51" t="s">
        <v>295</v>
      </c>
      <c r="AB41" s="51">
        <v>5048.0</v>
      </c>
      <c r="AC41" s="53"/>
      <c r="AD41" s="51" t="s">
        <v>296</v>
      </c>
      <c r="AE41" s="2"/>
      <c r="AF41" s="49" t="s">
        <v>204</v>
      </c>
      <c r="AG41" s="50"/>
      <c r="AH41" s="51" t="s">
        <v>294</v>
      </c>
      <c r="AI41" s="52">
        <f>sum(AJ44:AJ1000)</f>
        <v>0</v>
      </c>
      <c r="AJ41" s="51" t="s">
        <v>295</v>
      </c>
      <c r="AK41" s="51">
        <v>5324.0</v>
      </c>
      <c r="AL41" s="53"/>
      <c r="AM41" s="51" t="s">
        <v>296</v>
      </c>
      <c r="AN41" s="127">
        <f>SUM(AN44:AN90)</f>
        <v>0</v>
      </c>
      <c r="AO41" s="49" t="s">
        <v>204</v>
      </c>
      <c r="AP41" s="50"/>
      <c r="AQ41" s="51" t="s">
        <v>294</v>
      </c>
      <c r="AR41" s="52">
        <f>sum(AS44:AS1000)</f>
        <v>31500</v>
      </c>
      <c r="AS41" s="51" t="s">
        <v>295</v>
      </c>
      <c r="AT41" s="51">
        <v>2926.0</v>
      </c>
      <c r="AU41" s="53"/>
      <c r="AV41" s="51" t="s">
        <v>296</v>
      </c>
      <c r="AW41" s="127">
        <f>SUM(AW44:AW90)</f>
        <v>10.76555024</v>
      </c>
    </row>
    <row r="42">
      <c r="A42" s="7" t="s">
        <v>404</v>
      </c>
      <c r="B42" s="2"/>
      <c r="C42" s="79"/>
      <c r="E42" s="54" t="s">
        <v>297</v>
      </c>
      <c r="F42" s="50"/>
      <c r="G42" s="51" t="s">
        <v>298</v>
      </c>
      <c r="H42" s="52">
        <f>iferror(H41/J41,"시가 입력 하셈")</f>
        <v>0</v>
      </c>
      <c r="I42" s="51" t="s">
        <v>299</v>
      </c>
      <c r="J42" s="55">
        <v>44054.0</v>
      </c>
      <c r="K42" s="53"/>
      <c r="L42" s="51" t="s">
        <v>301</v>
      </c>
      <c r="N42" s="54" t="s">
        <v>302</v>
      </c>
      <c r="O42" s="50"/>
      <c r="P42" s="51" t="s">
        <v>298</v>
      </c>
      <c r="Q42" s="52">
        <f>iferror(Q41/S41,"시가 입력 하셈")</f>
        <v>0</v>
      </c>
      <c r="R42" s="51" t="s">
        <v>299</v>
      </c>
      <c r="S42" s="55">
        <v>44060.0</v>
      </c>
      <c r="T42" s="53"/>
      <c r="U42" s="51" t="s">
        <v>301</v>
      </c>
      <c r="V42" s="2"/>
      <c r="W42" s="54" t="s">
        <v>304</v>
      </c>
      <c r="X42" s="50"/>
      <c r="Y42" s="51" t="s">
        <v>298</v>
      </c>
      <c r="Z42" s="52">
        <f>iferror(Z41/AB41,"시가 입력 하셈")</f>
        <v>0</v>
      </c>
      <c r="AA42" s="51" t="s">
        <v>299</v>
      </c>
      <c r="AB42" s="55">
        <v>44067.0</v>
      </c>
      <c r="AC42" s="53"/>
      <c r="AD42" s="51" t="s">
        <v>301</v>
      </c>
      <c r="AE42" s="2"/>
      <c r="AF42" s="54" t="s">
        <v>305</v>
      </c>
      <c r="AG42" s="50"/>
      <c r="AH42" s="51" t="s">
        <v>298</v>
      </c>
      <c r="AI42" s="52">
        <f>iferror(AI41/AK41,"시가 입력 하셈")</f>
        <v>0</v>
      </c>
      <c r="AJ42" s="51" t="s">
        <v>299</v>
      </c>
      <c r="AK42" s="128">
        <v>44074.0</v>
      </c>
      <c r="AL42" s="53"/>
      <c r="AM42" s="51" t="s">
        <v>301</v>
      </c>
      <c r="AN42" s="127">
        <f>sum(AI42,Z42,Q42,H42)</f>
        <v>0</v>
      </c>
      <c r="AO42" s="54" t="s">
        <v>398</v>
      </c>
      <c r="AP42" s="50"/>
      <c r="AQ42" s="51" t="s">
        <v>298</v>
      </c>
      <c r="AR42" s="52">
        <f>iferror(AR41/AT41,"시가 입력 하셈")</f>
        <v>10.76555024</v>
      </c>
      <c r="AS42" s="51" t="s">
        <v>299</v>
      </c>
      <c r="AT42" s="128">
        <v>44046.0</v>
      </c>
      <c r="AU42" s="53"/>
      <c r="AV42" s="51" t="s">
        <v>301</v>
      </c>
      <c r="AW42" s="127">
        <f>sum(AR42,AI42,Z42,Q42,H42)</f>
        <v>10.76555024</v>
      </c>
    </row>
    <row r="43">
      <c r="A43" s="7" t="s">
        <v>402</v>
      </c>
      <c r="B43" s="2"/>
      <c r="C43" s="79"/>
      <c r="E43" s="129" t="s">
        <v>306</v>
      </c>
      <c r="F43" s="130" t="s">
        <v>206</v>
      </c>
      <c r="G43" s="130" t="s">
        <v>207</v>
      </c>
      <c r="H43" s="130" t="s">
        <v>208</v>
      </c>
      <c r="I43" s="129" t="s">
        <v>209</v>
      </c>
      <c r="J43" s="51" t="s">
        <v>210</v>
      </c>
      <c r="K43" s="59" t="s">
        <v>211</v>
      </c>
      <c r="L43" s="51" t="s">
        <v>307</v>
      </c>
      <c r="M43" s="15"/>
      <c r="N43" s="60" t="s">
        <v>306</v>
      </c>
      <c r="O43" s="61" t="s">
        <v>206</v>
      </c>
      <c r="P43" s="61" t="s">
        <v>207</v>
      </c>
      <c r="Q43" s="61" t="s">
        <v>208</v>
      </c>
      <c r="R43" s="60" t="s">
        <v>209</v>
      </c>
      <c r="S43" s="51" t="s">
        <v>210</v>
      </c>
      <c r="T43" s="59" t="s">
        <v>211</v>
      </c>
      <c r="U43" s="51" t="s">
        <v>307</v>
      </c>
      <c r="V43" s="2"/>
      <c r="W43" s="58"/>
      <c r="X43" s="131" t="s">
        <v>206</v>
      </c>
      <c r="Y43" s="131" t="s">
        <v>207</v>
      </c>
      <c r="Z43" s="131" t="s">
        <v>208</v>
      </c>
      <c r="AA43" s="132" t="s">
        <v>209</v>
      </c>
      <c r="AB43" s="51" t="s">
        <v>210</v>
      </c>
      <c r="AC43" s="59" t="s">
        <v>211</v>
      </c>
      <c r="AD43" s="51" t="s">
        <v>307</v>
      </c>
      <c r="AE43" s="2"/>
      <c r="AF43" s="58"/>
      <c r="AG43" s="58" t="s">
        <v>206</v>
      </c>
      <c r="AH43" s="58" t="s">
        <v>207</v>
      </c>
      <c r="AI43" s="58" t="s">
        <v>208</v>
      </c>
      <c r="AJ43" s="57" t="s">
        <v>209</v>
      </c>
      <c r="AK43" s="51" t="s">
        <v>210</v>
      </c>
      <c r="AL43" s="59" t="s">
        <v>211</v>
      </c>
      <c r="AM43" s="51" t="s">
        <v>307</v>
      </c>
      <c r="AN43" s="127"/>
      <c r="AO43" s="58"/>
      <c r="AP43" s="58" t="s">
        <v>206</v>
      </c>
      <c r="AQ43" s="58" t="s">
        <v>207</v>
      </c>
      <c r="AR43" s="58" t="s">
        <v>208</v>
      </c>
      <c r="AS43" s="57" t="s">
        <v>209</v>
      </c>
      <c r="AT43" s="51" t="s">
        <v>210</v>
      </c>
      <c r="AU43" s="59" t="s">
        <v>211</v>
      </c>
      <c r="AV43" s="51" t="s">
        <v>307</v>
      </c>
      <c r="AW43" s="127"/>
    </row>
    <row r="44">
      <c r="A44" s="7" t="s">
        <v>403</v>
      </c>
      <c r="B44" s="2"/>
      <c r="C44" s="79"/>
      <c r="E44" s="81" t="s">
        <v>146</v>
      </c>
      <c r="F44" s="71" t="str">
        <f t="shared" ref="F44:H44" si="1">if(countifs({F$2:F$4;F$7:F$9;F$12:F$14;F$17:F$19;F$22:F$24;F$27:F$29;F$32:F$34},$E44)=0,,countifs({F$2:F$4;F$7:F$9;F$12:F$14;F$17:F$19;F$22:F$24;F$27:F$29;F$32:F$34},$E44))</f>
        <v/>
      </c>
      <c r="G44" s="72" t="str">
        <f t="shared" si="1"/>
        <v/>
      </c>
      <c r="H44" s="73" t="str">
        <f t="shared" si="1"/>
        <v/>
      </c>
      <c r="I44" s="62" t="str">
        <f t="shared" ref="I44:I90" si="7">if((F44*700)+(G44*500)+(H44*300)=0,"",(F44*700)+(G44*500)+(H44*300))</f>
        <v/>
      </c>
      <c r="J44" s="69" t="str">
        <f t="shared" ref="J44:J90" si="8">iferror(VLOOKUP($E44,$A$2:$C1000,2,0),"아이디 입력 하셈")</f>
        <v>kava19t9phvtndcvlcx2f840jm0fpphu0rxz3q72vzv</v>
      </c>
      <c r="K44" s="69">
        <f t="shared" ref="K44:K90" si="9">iferror(VLOOKUP($E44,$A$2:$C1000,3,0),"아이디 입력 하셈")</f>
        <v>897850324</v>
      </c>
      <c r="L44" s="69">
        <f t="shared" ref="L44:L90" si="10">iferror(I44/J$41,"시가 입력 하셈")</f>
        <v>0</v>
      </c>
      <c r="M44" s="15"/>
      <c r="N44" s="81" t="s">
        <v>146</v>
      </c>
      <c r="O44" s="71" t="str">
        <f t="shared" ref="O44:Q44" si="2">if(countifs({K$2:K$4;K$7:K$9;K$12:K$14;K$17:K$19;K$22:K$24;K$27:K$29;K$32:K$34},$N44)=0,"",countifs({K$2:K$4;K$7:K$9;K$12:K$14;K$17:K$19;K$22:K$24;K$27:K$29;K$32:K$34},$N44))</f>
        <v/>
      </c>
      <c r="P44" s="72" t="str">
        <f t="shared" si="2"/>
        <v/>
      </c>
      <c r="Q44" s="73" t="str">
        <f t="shared" si="2"/>
        <v/>
      </c>
      <c r="R44" s="68" t="str">
        <f t="shared" ref="R44:R90" si="12">if((O44*700)+(P44*500)+(Q44*300)=0,"",(O44*700)+(P44*500)+(Q44*300))</f>
        <v/>
      </c>
      <c r="S44" s="69" t="str">
        <f t="shared" ref="S44:S90" si="13">iferror(VLOOKUP($N44,$A$2:$C1000,2,0),"아이디 입력 하셈")</f>
        <v>kava19t9phvtndcvlcx2f840jm0fpphu0rxz3q72vzv</v>
      </c>
      <c r="T44" s="69">
        <f t="shared" ref="T44:T90" si="14">iferror(VLOOKUP($N44,$A$2:$C1000,3,0),"아이디 입력 하셈")</f>
        <v>897850324</v>
      </c>
      <c r="U44" s="69">
        <f t="shared" ref="U44:U90" si="15">iferror(R44/S$41,"시가 입력 하셈")</f>
        <v>0</v>
      </c>
      <c r="V44" s="2"/>
      <c r="W44" s="81" t="s">
        <v>146</v>
      </c>
      <c r="X44" s="74" t="str">
        <f t="shared" ref="X44:Z44" si="3">if(countifs({P$2:P$4;P$7:P$9;P$12:P$14;P$17:P$19;P$22:P$24;P$27:P$29;P$32:P$34},$W44)=0,"",countifs({P$2:P$4;P$7:P$9;P$12:P$14;P$17:P$19;P$22:P$24;P$27:P$29;P$32:P$34},$W44))</f>
        <v/>
      </c>
      <c r="Y44" s="75" t="str">
        <f t="shared" si="3"/>
        <v/>
      </c>
      <c r="Z44" s="76" t="str">
        <f t="shared" si="3"/>
        <v/>
      </c>
      <c r="AA44" s="77" t="str">
        <f t="shared" ref="AA44:AA90" si="17">if((X44*700)+(Y44*500)+(Z44*300)=0,"",(X44*700)+(Y44*500)+(Z44*300))</f>
        <v/>
      </c>
      <c r="AB44" s="69" t="str">
        <f>iferror(VLOOKUP($W44,$A$2:$C1000,2,0),"아이디 입력 하셈")</f>
        <v>kava19t9phvtndcvlcx2f840jm0fpphu0rxz3q72vzv</v>
      </c>
      <c r="AC44" s="69">
        <f t="shared" ref="AC44:AC90" si="18">iferror(VLOOKUP($W44,$A$2:$C1000,3,0),"아이디 입력 하셈")</f>
        <v>897850324</v>
      </c>
      <c r="AD44" s="69">
        <f t="shared" ref="AD44:AD90" si="19">iferror(AA44/AB$41,"시가 입력 하셈")</f>
        <v>0</v>
      </c>
      <c r="AE44" s="2"/>
      <c r="AF44" s="81" t="s">
        <v>146</v>
      </c>
      <c r="AG44" s="2" t="str">
        <f t="shared" ref="AG44:AI44" si="4">if(countifs({U$2:U$4;U$7:U$9;U$12:U$14;U$17:U$19;U$22:U$24;U$27:U$29;U$32:U$34},$AF44)=0,"",countifs({U$2:U$4;U$7:U$9;U$12:U$14;U$17:U$19;U$22:U$24;U$27:U$29;U$32:U$34},$AF44))</f>
        <v/>
      </c>
      <c r="AH44" s="2" t="str">
        <f t="shared" si="4"/>
        <v/>
      </c>
      <c r="AI44" s="2" t="str">
        <f t="shared" si="4"/>
        <v/>
      </c>
      <c r="AJ44" s="68" t="str">
        <f t="shared" ref="AJ44:AJ90" si="21">if((AG44*700)+(AH44*500)+(AI44*300)=0,"",(AG44*700)+(AH44*500)+(AI44*300))</f>
        <v/>
      </c>
      <c r="AK44" s="69" t="str">
        <f t="shared" ref="AK44:AK90" si="22">iferror(VLOOKUP($AF44,$A$2:$C1000,2,0),"아이디 입력 하셈")</f>
        <v>kava19t9phvtndcvlcx2f840jm0fpphu0rxz3q72vzv</v>
      </c>
      <c r="AL44" s="69">
        <f t="shared" ref="AL44:AL90" si="23">iferror(VLOOKUP($AF44,$A$2:$C1000,3,0),"아이디 입력 하셈")</f>
        <v>897850324</v>
      </c>
      <c r="AM44" s="69">
        <f t="shared" ref="AM44:AM90" si="24">iferror(AJ44/AK$41,"시가 입력 하셈")</f>
        <v>0</v>
      </c>
      <c r="AN44" s="127">
        <f t="shared" ref="AN44:AN88" si="25">sum(AM44,AD44,U44,L44,C44)</f>
        <v>0</v>
      </c>
      <c r="AO44" s="81" t="s">
        <v>146</v>
      </c>
      <c r="AP44" s="2" t="str">
        <f t="shared" ref="AP44:AR44" si="5">if(countifs({AP$2:AP$4;AP$7:AP$9;AP$12:AP$14;AP$17:AP$19;AP$22:AP$24;AP$27:AP$29;AP$32:AP$34},$AO44)=0,"",countifs({AP$2:AP$4;AP$7:AP$9;AP$12:AP$14;AP$17:AP$19;AP$22:AP$24;AP$27:AP$29;AP$32:AP$34},$AO44))</f>
        <v/>
      </c>
      <c r="AQ44" s="2" t="str">
        <f t="shared" si="5"/>
        <v/>
      </c>
      <c r="AR44" s="2">
        <f t="shared" si="5"/>
        <v>1</v>
      </c>
      <c r="AS44" s="68">
        <f t="shared" ref="AS44:AS90" si="27">if((AP44*700)+(AQ44*500)+(AR44*300)=0,"",(AP44*700)+(AQ44*500)+(AR44*300))</f>
        <v>300</v>
      </c>
      <c r="AT44" s="69" t="str">
        <f t="shared" ref="AT44:AT63" si="28">iferror(VLOOKUP($AO44,$A$2:$C1000,2,0),"아이디 입력 하셈")</f>
        <v>kava19t9phvtndcvlcx2f840jm0fpphu0rxz3q72vzv</v>
      </c>
      <c r="AU44" s="69">
        <f t="shared" ref="AU44:AU62" si="29">iferror(VLOOKUP($AO44,$A$2:$C1000,3,0),"아이디 입력 하셈")</f>
        <v>897850324</v>
      </c>
      <c r="AV44" s="69">
        <f t="shared" ref="AV44:AV90" si="30">iferror(AS44/AT$41,"시가 입력 하셈")</f>
        <v>0.1025290499</v>
      </c>
      <c r="AW44" s="127">
        <f t="shared" ref="AW44:AW88" si="31">sum(AV44,AM44,AD44,U44,L44)</f>
        <v>0.1025290499</v>
      </c>
    </row>
    <row r="45">
      <c r="A45" s="46"/>
      <c r="B45" s="2"/>
      <c r="C45" s="79"/>
      <c r="E45" s="81" t="s">
        <v>123</v>
      </c>
      <c r="F45" s="83" t="str">
        <f t="shared" ref="F45:H45" si="6">if(countifs({F$2:F$4;F$7:F$9;F$12:F$14;F$17:F$19;F$22:F$24;F$27:F$29;F$32:F$34},$E45)=0,,countifs({F$2:F$4;F$7:F$9;F$12:F$14;F$17:F$19;F$22:F$24;F$27:F$29;F$32:F$34},$E45))</f>
        <v/>
      </c>
      <c r="G45" s="78" t="str">
        <f t="shared" si="6"/>
        <v/>
      </c>
      <c r="H45" s="84" t="str">
        <f t="shared" si="6"/>
        <v/>
      </c>
      <c r="I45" s="89" t="str">
        <f t="shared" si="7"/>
        <v/>
      </c>
      <c r="J45" s="81" t="str">
        <f t="shared" si="8"/>
        <v>kava18avv3trcy53jqwftgsqunlc6lnvu5x2lz3wfg7</v>
      </c>
      <c r="K45" s="81">
        <f t="shared" si="9"/>
        <v>880278364</v>
      </c>
      <c r="L45" s="81">
        <f t="shared" si="10"/>
        <v>0</v>
      </c>
      <c r="N45" s="81" t="s">
        <v>123</v>
      </c>
      <c r="O45" s="83" t="str">
        <f t="shared" ref="O45:Q45" si="11">if(countifs({K$2:K$4;K$7:K$9;K$12:K$14;K$17:K$19;K$22:K$24;K$27:K$29;K$32:K$34},$N45)=0,"",countifs({K$2:K$4;K$7:K$9;K$12:K$14;K$17:K$19;K$22:K$24;K$27:K$29;K$32:K$34},$N45))</f>
        <v/>
      </c>
      <c r="P45" s="78" t="str">
        <f t="shared" si="11"/>
        <v/>
      </c>
      <c r="Q45" s="84" t="str">
        <f t="shared" si="11"/>
        <v/>
      </c>
      <c r="R45" s="80" t="str">
        <f t="shared" si="12"/>
        <v/>
      </c>
      <c r="S45" s="81" t="str">
        <f t="shared" si="13"/>
        <v>kava18avv3trcy53jqwftgsqunlc6lnvu5x2lz3wfg7</v>
      </c>
      <c r="T45" s="81">
        <f t="shared" si="14"/>
        <v>880278364</v>
      </c>
      <c r="U45" s="81">
        <f t="shared" si="15"/>
        <v>0</v>
      </c>
      <c r="V45" s="2"/>
      <c r="W45" s="81" t="s">
        <v>123</v>
      </c>
      <c r="X45" s="85" t="str">
        <f t="shared" ref="X45:Z45" si="16">if(countifs({P$2:P$4;P$7:P$9;P$12:P$14;P$17:P$19;P$22:P$24;P$27:P$29;P$32:P$34},$W45)=0,"",countifs({P$2:P$4;P$7:P$9;P$12:P$14;P$17:P$19;P$22:P$24;P$27:P$29;P$32:P$34},$W45))</f>
        <v/>
      </c>
      <c r="Y45" s="86" t="str">
        <f t="shared" si="16"/>
        <v/>
      </c>
      <c r="Z45" s="87" t="str">
        <f t="shared" si="16"/>
        <v/>
      </c>
      <c r="AA45" s="88" t="str">
        <f t="shared" si="17"/>
        <v/>
      </c>
      <c r="AB45" s="81" t="str">
        <f t="shared" ref="AB45:AB90" si="35">iferror(VLOOKUP($E45,$A$2:$C1000,2,0),"아이디 입력 하셈")</f>
        <v>kava18avv3trcy53jqwftgsqunlc6lnvu5x2lz3wfg7</v>
      </c>
      <c r="AC45" s="81">
        <f t="shared" si="18"/>
        <v>880278364</v>
      </c>
      <c r="AD45" s="81">
        <f t="shared" si="19"/>
        <v>0</v>
      </c>
      <c r="AE45" s="2"/>
      <c r="AF45" s="81" t="s">
        <v>123</v>
      </c>
      <c r="AG45" s="2" t="str">
        <f t="shared" ref="AG45:AI45" si="20">if(countifs({U$2:U$4;U$7:U$9;U$12:U$14;U$17:U$19;U$22:U$24;U$27:U$29;U$32:U$34},$AF45)=0,"",countifs({U$2:U$4;U$7:U$9;U$12:U$14;U$17:U$19;U$22:U$24;U$27:U$29;U$32:U$34},$AF45))</f>
        <v/>
      </c>
      <c r="AH45" s="2" t="str">
        <f t="shared" si="20"/>
        <v/>
      </c>
      <c r="AI45" s="2" t="str">
        <f t="shared" si="20"/>
        <v/>
      </c>
      <c r="AJ45" s="80" t="str">
        <f t="shared" si="21"/>
        <v/>
      </c>
      <c r="AK45" s="81" t="str">
        <f t="shared" si="22"/>
        <v>kava18avv3trcy53jqwftgsqunlc6lnvu5x2lz3wfg7</v>
      </c>
      <c r="AL45" s="81">
        <f t="shared" si="23"/>
        <v>880278364</v>
      </c>
      <c r="AM45" s="81">
        <f t="shared" si="24"/>
        <v>0</v>
      </c>
      <c r="AN45" s="127">
        <f t="shared" si="25"/>
        <v>0</v>
      </c>
      <c r="AO45" s="81" t="s">
        <v>123</v>
      </c>
      <c r="AP45" s="2">
        <f t="shared" ref="AP45:AR45" si="26">if(countifs({AP$2:AP$4;AP$7:AP$9;AP$12:AP$14;AP$17:AP$19;AP$22:AP$24;AP$27:AP$29;AP$32:AP$34},$AO45)=0,"",countifs({AP$2:AP$4;AP$7:AP$9;AP$12:AP$14;AP$17:AP$19;AP$22:AP$24;AP$27:AP$29;AP$32:AP$34},$AO45))</f>
        <v>1</v>
      </c>
      <c r="AQ45" s="2">
        <f t="shared" si="26"/>
        <v>3</v>
      </c>
      <c r="AR45" s="2">
        <f t="shared" si="26"/>
        <v>1</v>
      </c>
      <c r="AS45" s="80">
        <f t="shared" si="27"/>
        <v>2500</v>
      </c>
      <c r="AT45" s="69" t="str">
        <f t="shared" si="28"/>
        <v>kava18avv3trcy53jqwftgsqunlc6lnvu5x2lz3wfg7</v>
      </c>
      <c r="AU45" s="69">
        <f t="shared" si="29"/>
        <v>880278364</v>
      </c>
      <c r="AV45" s="81">
        <f t="shared" si="30"/>
        <v>0.8544087491</v>
      </c>
      <c r="AW45" s="127">
        <f t="shared" si="31"/>
        <v>0.8544087491</v>
      </c>
    </row>
    <row r="46">
      <c r="A46" s="46"/>
      <c r="B46" s="2"/>
      <c r="C46" s="79"/>
      <c r="E46" s="81" t="s">
        <v>148</v>
      </c>
      <c r="F46" s="83" t="str">
        <f t="shared" ref="F46:H46" si="32">if(countifs({F$2:F$4;F$7:F$9;F$12:F$14;F$17:F$19;F$22:F$24;F$27:F$29;F$32:F$34},$E46)=0,,countifs({F$2:F$4;F$7:F$9;F$12:F$14;F$17:F$19;F$22:F$24;F$27:F$29;F$32:F$34},$E46))</f>
        <v/>
      </c>
      <c r="G46" s="78" t="str">
        <f t="shared" si="32"/>
        <v/>
      </c>
      <c r="H46" s="84" t="str">
        <f t="shared" si="32"/>
        <v/>
      </c>
      <c r="I46" s="89" t="str">
        <f t="shared" si="7"/>
        <v/>
      </c>
      <c r="J46" s="81" t="str">
        <f t="shared" si="8"/>
        <v>kava1ys70jvnajkv88529ys6urjcyle3k2j9r24g6a7</v>
      </c>
      <c r="K46" s="81">
        <f t="shared" si="9"/>
        <v>100245396</v>
      </c>
      <c r="L46" s="81">
        <f t="shared" si="10"/>
        <v>0</v>
      </c>
      <c r="N46" s="81" t="s">
        <v>148</v>
      </c>
      <c r="O46" s="83" t="str">
        <f t="shared" ref="O46:Q46" si="33">if(countifs({K$2:K$4;K$7:K$9;K$12:K$14;K$17:K$19;K$22:K$24;K$27:K$29;K$32:K$34},$N46)=0,"",countifs({K$2:K$4;K$7:K$9;K$12:K$14;K$17:K$19;K$22:K$24;K$27:K$29;K$32:K$34},$N46))</f>
        <v/>
      </c>
      <c r="P46" s="78" t="str">
        <f t="shared" si="33"/>
        <v/>
      </c>
      <c r="Q46" s="84" t="str">
        <f t="shared" si="33"/>
        <v/>
      </c>
      <c r="R46" s="80" t="str">
        <f t="shared" si="12"/>
        <v/>
      </c>
      <c r="S46" s="81" t="str">
        <f t="shared" si="13"/>
        <v>kava1ys70jvnajkv88529ys6urjcyle3k2j9r24g6a7</v>
      </c>
      <c r="T46" s="81">
        <f t="shared" si="14"/>
        <v>100245396</v>
      </c>
      <c r="U46" s="81">
        <f t="shared" si="15"/>
        <v>0</v>
      </c>
      <c r="V46" s="2"/>
      <c r="W46" s="81" t="s">
        <v>148</v>
      </c>
      <c r="X46" s="85" t="str">
        <f t="shared" ref="X46:Z46" si="34">if(countifs({P$2:P$4;P$7:P$9;P$12:P$14;P$17:P$19;P$22:P$24;P$27:P$29;P$32:P$34},$W46)=0,"",countifs({P$2:P$4;P$7:P$9;P$12:P$14;P$17:P$19;P$22:P$24;P$27:P$29;P$32:P$34},$W46))</f>
        <v/>
      </c>
      <c r="Y46" s="86" t="str">
        <f t="shared" si="34"/>
        <v/>
      </c>
      <c r="Z46" s="87" t="str">
        <f t="shared" si="34"/>
        <v/>
      </c>
      <c r="AA46" s="88" t="str">
        <f t="shared" si="17"/>
        <v/>
      </c>
      <c r="AB46" s="81" t="str">
        <f t="shared" si="35"/>
        <v>kava1ys70jvnajkv88529ys6urjcyle3k2j9r24g6a7</v>
      </c>
      <c r="AC46" s="81">
        <f t="shared" si="18"/>
        <v>100245396</v>
      </c>
      <c r="AD46" s="81">
        <f t="shared" si="19"/>
        <v>0</v>
      </c>
      <c r="AE46" s="2"/>
      <c r="AF46" s="81" t="s">
        <v>148</v>
      </c>
      <c r="AG46" s="2" t="str">
        <f t="shared" ref="AG46:AI46" si="36">if(countifs({U$2:U$4;U$7:U$9;U$12:U$14;U$17:U$19;U$22:U$24;U$27:U$29;U$32:U$34},$AF46)=0,"",countifs({U$2:U$4;U$7:U$9;U$12:U$14;U$17:U$19;U$22:U$24;U$27:U$29;U$32:U$34},$AF46))</f>
        <v/>
      </c>
      <c r="AH46" s="2" t="str">
        <f t="shared" si="36"/>
        <v/>
      </c>
      <c r="AI46" s="2" t="str">
        <f t="shared" si="36"/>
        <v/>
      </c>
      <c r="AJ46" s="80" t="str">
        <f t="shared" si="21"/>
        <v/>
      </c>
      <c r="AK46" s="81" t="str">
        <f t="shared" si="22"/>
        <v>kava1ys70jvnajkv88529ys6urjcyle3k2j9r24g6a7</v>
      </c>
      <c r="AL46" s="81">
        <f t="shared" si="23"/>
        <v>100245396</v>
      </c>
      <c r="AM46" s="81">
        <f t="shared" si="24"/>
        <v>0</v>
      </c>
      <c r="AN46" s="127">
        <f t="shared" si="25"/>
        <v>0</v>
      </c>
      <c r="AO46" s="81" t="s">
        <v>148</v>
      </c>
      <c r="AP46" s="2" t="str">
        <f t="shared" ref="AP46:AR46" si="37">if(countifs({AP$2:AP$4;AP$7:AP$9;AP$12:AP$14;AP$17:AP$19;AP$22:AP$24;AP$27:AP$29;AP$32:AP$34},$AO46)=0,"",countifs({AP$2:AP$4;AP$7:AP$9;AP$12:AP$14;AP$17:AP$19;AP$22:AP$24;AP$27:AP$29;AP$32:AP$34},$AO46))</f>
        <v/>
      </c>
      <c r="AQ46" s="2">
        <f t="shared" si="37"/>
        <v>1</v>
      </c>
      <c r="AR46" s="2" t="str">
        <f t="shared" si="37"/>
        <v/>
      </c>
      <c r="AS46" s="80">
        <f t="shared" si="27"/>
        <v>500</v>
      </c>
      <c r="AT46" s="69" t="str">
        <f t="shared" si="28"/>
        <v>kava1ys70jvnajkv88529ys6urjcyle3k2j9r24g6a7</v>
      </c>
      <c r="AU46" s="69">
        <f t="shared" si="29"/>
        <v>100245396</v>
      </c>
      <c r="AV46" s="81">
        <f t="shared" si="30"/>
        <v>0.1708817498</v>
      </c>
      <c r="AW46" s="127">
        <f t="shared" si="31"/>
        <v>0.1708817498</v>
      </c>
    </row>
    <row r="47">
      <c r="A47" s="46"/>
      <c r="B47" s="2"/>
      <c r="C47" s="79"/>
      <c r="E47" s="81" t="s">
        <v>124</v>
      </c>
      <c r="F47" s="83" t="str">
        <f t="shared" ref="F47:H47" si="38">if(countifs({F$2:F$4;F$7:F$9;F$12:F$14;F$17:F$19;F$22:F$24;F$27:F$29;F$32:F$34},$E47)=0,,countifs({F$2:F$4;F$7:F$9;F$12:F$14;F$17:F$19;F$22:F$24;F$27:F$29;F$32:F$34},$E47))</f>
        <v/>
      </c>
      <c r="G47" s="78" t="str">
        <f t="shared" si="38"/>
        <v/>
      </c>
      <c r="H47" s="84" t="str">
        <f t="shared" si="38"/>
        <v/>
      </c>
      <c r="I47" s="89" t="str">
        <f t="shared" si="7"/>
        <v/>
      </c>
      <c r="J47" s="81" t="str">
        <f t="shared" si="8"/>
        <v>kava1vlrlzk604w5tjql5g695u29k2j8dsa23tyf6vd</v>
      </c>
      <c r="K47" s="81">
        <f t="shared" si="9"/>
        <v>1376732364</v>
      </c>
      <c r="L47" s="81">
        <f t="shared" si="10"/>
        <v>0</v>
      </c>
      <c r="M47" s="2"/>
      <c r="N47" s="81" t="s">
        <v>124</v>
      </c>
      <c r="O47" s="83" t="str">
        <f t="shared" ref="O47:Q47" si="39">if(countifs({K$2:K$4;K$7:K$9;K$12:K$14;K$17:K$19;K$22:K$24;K$27:K$29;K$32:K$34},$N47)=0,"",countifs({K$2:K$4;K$7:K$9;K$12:K$14;K$17:K$19;K$22:K$24;K$27:K$29;K$32:K$34},$N47))</f>
        <v/>
      </c>
      <c r="P47" s="78" t="str">
        <f t="shared" si="39"/>
        <v/>
      </c>
      <c r="Q47" s="84" t="str">
        <f t="shared" si="39"/>
        <v/>
      </c>
      <c r="R47" s="80" t="str">
        <f t="shared" si="12"/>
        <v/>
      </c>
      <c r="S47" s="81" t="str">
        <f t="shared" si="13"/>
        <v>kava1vlrlzk604w5tjql5g695u29k2j8dsa23tyf6vd</v>
      </c>
      <c r="T47" s="81">
        <f t="shared" si="14"/>
        <v>1376732364</v>
      </c>
      <c r="U47" s="81">
        <f t="shared" si="15"/>
        <v>0</v>
      </c>
      <c r="V47" s="2"/>
      <c r="W47" s="81" t="s">
        <v>124</v>
      </c>
      <c r="X47" s="85" t="str">
        <f t="shared" ref="X47:Z47" si="40">if(countifs({P$2:P$4;P$7:P$9;P$12:P$14;P$17:P$19;P$22:P$24;P$27:P$29;P$32:P$34},$W47)=0,"",countifs({P$2:P$4;P$7:P$9;P$12:P$14;P$17:P$19;P$22:P$24;P$27:P$29;P$32:P$34},$W47))</f>
        <v/>
      </c>
      <c r="Y47" s="86" t="str">
        <f t="shared" si="40"/>
        <v/>
      </c>
      <c r="Z47" s="87" t="str">
        <f t="shared" si="40"/>
        <v/>
      </c>
      <c r="AA47" s="88" t="str">
        <f t="shared" si="17"/>
        <v/>
      </c>
      <c r="AB47" s="81" t="str">
        <f t="shared" si="35"/>
        <v>kava1vlrlzk604w5tjql5g695u29k2j8dsa23tyf6vd</v>
      </c>
      <c r="AC47" s="81">
        <f t="shared" si="18"/>
        <v>1376732364</v>
      </c>
      <c r="AD47" s="81">
        <f t="shared" si="19"/>
        <v>0</v>
      </c>
      <c r="AE47" s="2"/>
      <c r="AF47" s="81" t="s">
        <v>124</v>
      </c>
      <c r="AG47" s="2" t="str">
        <f t="shared" ref="AG47:AI47" si="41">if(countifs({U$2:U$4;U$7:U$9;U$12:U$14;U$17:U$19;U$22:U$24;U$27:U$29;U$32:U$34},$AF47)=0,"",countifs({U$2:U$4;U$7:U$9;U$12:U$14;U$17:U$19;U$22:U$24;U$27:U$29;U$32:U$34},$AF47))</f>
        <v/>
      </c>
      <c r="AH47" s="2" t="str">
        <f t="shared" si="41"/>
        <v/>
      </c>
      <c r="AI47" s="2" t="str">
        <f t="shared" si="41"/>
        <v/>
      </c>
      <c r="AJ47" s="80" t="str">
        <f t="shared" si="21"/>
        <v/>
      </c>
      <c r="AK47" s="81" t="str">
        <f t="shared" si="22"/>
        <v>kava1vlrlzk604w5tjql5g695u29k2j8dsa23tyf6vd</v>
      </c>
      <c r="AL47" s="81">
        <f t="shared" si="23"/>
        <v>1376732364</v>
      </c>
      <c r="AM47" s="81">
        <f t="shared" si="24"/>
        <v>0</v>
      </c>
      <c r="AN47" s="127">
        <f t="shared" si="25"/>
        <v>0</v>
      </c>
      <c r="AO47" s="81" t="s">
        <v>124</v>
      </c>
      <c r="AP47" s="2" t="str">
        <f t="shared" ref="AP47:AR47" si="42">if(countifs({AP$2:AP$4;AP$7:AP$9;AP$12:AP$14;AP$17:AP$19;AP$22:AP$24;AP$27:AP$29;AP$32:AP$34},$AO47)=0,"",countifs({AP$2:AP$4;AP$7:AP$9;AP$12:AP$14;AP$17:AP$19;AP$22:AP$24;AP$27:AP$29;AP$32:AP$34},$AO47))</f>
        <v/>
      </c>
      <c r="AQ47" s="2" t="str">
        <f t="shared" si="42"/>
        <v/>
      </c>
      <c r="AR47" s="2" t="str">
        <f t="shared" si="42"/>
        <v/>
      </c>
      <c r="AS47" s="80" t="str">
        <f t="shared" si="27"/>
        <v/>
      </c>
      <c r="AT47" s="69" t="str">
        <f t="shared" si="28"/>
        <v>kava1vlrlzk604w5tjql5g695u29k2j8dsa23tyf6vd</v>
      </c>
      <c r="AU47" s="69">
        <f t="shared" si="29"/>
        <v>1376732364</v>
      </c>
      <c r="AV47" s="81">
        <f t="shared" si="30"/>
        <v>0</v>
      </c>
      <c r="AW47" s="127">
        <f t="shared" si="31"/>
        <v>0</v>
      </c>
    </row>
    <row r="48">
      <c r="A48" s="46"/>
      <c r="B48" s="2"/>
      <c r="C48" s="79"/>
      <c r="E48" s="81" t="s">
        <v>156</v>
      </c>
      <c r="F48" s="83" t="str">
        <f t="shared" ref="F48:H48" si="43">if(countifs({F$2:F$4;F$7:F$9;F$12:F$14;F$17:F$19;F$22:F$24;F$27:F$29;F$32:F$34},$E48)=0,,countifs({F$2:F$4;F$7:F$9;F$12:F$14;F$17:F$19;F$22:F$24;F$27:F$29;F$32:F$34},$E48))</f>
        <v/>
      </c>
      <c r="G48" s="78" t="str">
        <f t="shared" si="43"/>
        <v/>
      </c>
      <c r="H48" s="84" t="str">
        <f t="shared" si="43"/>
        <v/>
      </c>
      <c r="I48" s="89" t="str">
        <f t="shared" si="7"/>
        <v/>
      </c>
      <c r="J48" s="81" t="str">
        <f t="shared" si="8"/>
        <v>kava173r39jp8s44epdqf5p6cjnny0p62edhxhh2sgy</v>
      </c>
      <c r="K48" s="81">
        <f t="shared" si="9"/>
        <v>1374642024</v>
      </c>
      <c r="L48" s="81">
        <f t="shared" si="10"/>
        <v>0</v>
      </c>
      <c r="M48" s="2"/>
      <c r="N48" s="81" t="s">
        <v>156</v>
      </c>
      <c r="O48" s="83" t="str">
        <f t="shared" ref="O48:Q48" si="44">if(countifs({K$2:K$4;K$7:K$9;K$12:K$14;K$17:K$19;K$22:K$24;K$27:K$29;K$32:K$34},$N48)=0,"",countifs({K$2:K$4;K$7:K$9;K$12:K$14;K$17:K$19;K$22:K$24;K$27:K$29;K$32:K$34},$N48))</f>
        <v/>
      </c>
      <c r="P48" s="78" t="str">
        <f t="shared" si="44"/>
        <v/>
      </c>
      <c r="Q48" s="84" t="str">
        <f t="shared" si="44"/>
        <v/>
      </c>
      <c r="R48" s="80" t="str">
        <f t="shared" si="12"/>
        <v/>
      </c>
      <c r="S48" s="81" t="str">
        <f t="shared" si="13"/>
        <v>kava173r39jp8s44epdqf5p6cjnny0p62edhxhh2sgy</v>
      </c>
      <c r="T48" s="81">
        <f t="shared" si="14"/>
        <v>1374642024</v>
      </c>
      <c r="U48" s="81">
        <f t="shared" si="15"/>
        <v>0</v>
      </c>
      <c r="V48" s="2"/>
      <c r="W48" s="81" t="s">
        <v>156</v>
      </c>
      <c r="X48" s="85" t="str">
        <f t="shared" ref="X48:Z48" si="45">if(countifs({P$2:P$4;P$7:P$9;P$12:P$14;P$17:P$19;P$22:P$24;P$27:P$29;P$32:P$34},$W48)=0,"",countifs({P$2:P$4;P$7:P$9;P$12:P$14;P$17:P$19;P$22:P$24;P$27:P$29;P$32:P$34},$W48))</f>
        <v/>
      </c>
      <c r="Y48" s="86" t="str">
        <f t="shared" si="45"/>
        <v/>
      </c>
      <c r="Z48" s="87" t="str">
        <f t="shared" si="45"/>
        <v/>
      </c>
      <c r="AA48" s="88" t="str">
        <f t="shared" si="17"/>
        <v/>
      </c>
      <c r="AB48" s="81" t="str">
        <f t="shared" si="35"/>
        <v>kava173r39jp8s44epdqf5p6cjnny0p62edhxhh2sgy</v>
      </c>
      <c r="AC48" s="81">
        <f t="shared" si="18"/>
        <v>1374642024</v>
      </c>
      <c r="AD48" s="81">
        <f t="shared" si="19"/>
        <v>0</v>
      </c>
      <c r="AE48" s="2"/>
      <c r="AF48" s="81" t="s">
        <v>156</v>
      </c>
      <c r="AG48" s="2" t="str">
        <f t="shared" ref="AG48:AI48" si="46">if(countifs({U$2:U$4;U$7:U$9;U$12:U$14;U$17:U$19;U$22:U$24;U$27:U$29;U$32:U$34},$AF48)=0,"",countifs({U$2:U$4;U$7:U$9;U$12:U$14;U$17:U$19;U$22:U$24;U$27:U$29;U$32:U$34},$AF48))</f>
        <v/>
      </c>
      <c r="AH48" s="2" t="str">
        <f t="shared" si="46"/>
        <v/>
      </c>
      <c r="AI48" s="2" t="str">
        <f t="shared" si="46"/>
        <v/>
      </c>
      <c r="AJ48" s="80" t="str">
        <f t="shared" si="21"/>
        <v/>
      </c>
      <c r="AK48" s="81" t="str">
        <f t="shared" si="22"/>
        <v>kava173r39jp8s44epdqf5p6cjnny0p62edhxhh2sgy</v>
      </c>
      <c r="AL48" s="81">
        <f t="shared" si="23"/>
        <v>1374642024</v>
      </c>
      <c r="AM48" s="81">
        <f t="shared" si="24"/>
        <v>0</v>
      </c>
      <c r="AN48" s="127">
        <f t="shared" si="25"/>
        <v>0</v>
      </c>
      <c r="AO48" s="81" t="s">
        <v>156</v>
      </c>
      <c r="AP48" s="2">
        <f t="shared" ref="AP48:AR48" si="47">if(countifs({AP$2:AP$4;AP$7:AP$9;AP$12:AP$14;AP$17:AP$19;AP$22:AP$24;AP$27:AP$29;AP$32:AP$34},$AO48)=0,"",countifs({AP$2:AP$4;AP$7:AP$9;AP$12:AP$14;AP$17:AP$19;AP$22:AP$24;AP$27:AP$29;AP$32:AP$34},$AO48))</f>
        <v>7</v>
      </c>
      <c r="AQ48" s="2">
        <f t="shared" si="47"/>
        <v>3</v>
      </c>
      <c r="AR48" s="2">
        <f t="shared" si="47"/>
        <v>1</v>
      </c>
      <c r="AS48" s="80">
        <f t="shared" si="27"/>
        <v>6700</v>
      </c>
      <c r="AT48" s="69" t="str">
        <f t="shared" si="28"/>
        <v>kava173r39jp8s44epdqf5p6cjnny0p62edhxhh2sgy</v>
      </c>
      <c r="AU48" s="69">
        <f t="shared" si="29"/>
        <v>1374642024</v>
      </c>
      <c r="AV48" s="81">
        <f t="shared" si="30"/>
        <v>2.289815448</v>
      </c>
      <c r="AW48" s="127">
        <f t="shared" si="31"/>
        <v>2.289815448</v>
      </c>
    </row>
    <row r="49">
      <c r="A49" s="46"/>
      <c r="B49" s="2"/>
      <c r="C49" s="79"/>
      <c r="E49" s="81" t="s">
        <v>119</v>
      </c>
      <c r="F49" s="83" t="str">
        <f t="shared" ref="F49:H49" si="48">if(countifs({F$2:F$4;F$7:F$9;F$12:F$14;F$17:F$19;F$22:F$24;F$27:F$29;F$32:F$34},$E49)=0,,countifs({F$2:F$4;F$7:F$9;F$12:F$14;F$17:F$19;F$22:F$24;F$27:F$29;F$32:F$34},$E49))</f>
        <v/>
      </c>
      <c r="G49" s="78" t="str">
        <f t="shared" si="48"/>
        <v/>
      </c>
      <c r="H49" s="84" t="str">
        <f t="shared" si="48"/>
        <v/>
      </c>
      <c r="I49" s="89" t="str">
        <f t="shared" si="7"/>
        <v/>
      </c>
      <c r="J49" s="81" t="str">
        <f t="shared" si="8"/>
        <v>kava1ys70jvnajkv88529ys6urjcyle3k2j9r24g6a7</v>
      </c>
      <c r="K49" s="81">
        <f t="shared" si="9"/>
        <v>100504293</v>
      </c>
      <c r="L49" s="81">
        <f t="shared" si="10"/>
        <v>0</v>
      </c>
      <c r="M49" s="2"/>
      <c r="N49" s="81" t="s">
        <v>119</v>
      </c>
      <c r="O49" s="83" t="str">
        <f t="shared" ref="O49:Q49" si="49">if(countifs({K$2:K$4;K$7:K$9;K$12:K$14;K$17:K$19;K$22:K$24;K$27:K$29;K$32:K$34},$N49)=0,"",countifs({K$2:K$4;K$7:K$9;K$12:K$14;K$17:K$19;K$22:K$24;K$27:K$29;K$32:K$34},$N49))</f>
        <v/>
      </c>
      <c r="P49" s="78" t="str">
        <f t="shared" si="49"/>
        <v/>
      </c>
      <c r="Q49" s="84" t="str">
        <f t="shared" si="49"/>
        <v/>
      </c>
      <c r="R49" s="80" t="str">
        <f t="shared" si="12"/>
        <v/>
      </c>
      <c r="S49" s="81" t="str">
        <f t="shared" si="13"/>
        <v>kava1ys70jvnajkv88529ys6urjcyle3k2j9r24g6a7</v>
      </c>
      <c r="T49" s="81">
        <f t="shared" si="14"/>
        <v>100504293</v>
      </c>
      <c r="U49" s="81">
        <f t="shared" si="15"/>
        <v>0</v>
      </c>
      <c r="V49" s="2"/>
      <c r="W49" s="81" t="s">
        <v>119</v>
      </c>
      <c r="X49" s="85" t="str">
        <f t="shared" ref="X49:Z49" si="50">if(countifs({P$2:P$4;P$7:P$9;P$12:P$14;P$17:P$19;P$22:P$24;P$27:P$29;P$32:P$34},$W49)=0,"",countifs({P$2:P$4;P$7:P$9;P$12:P$14;P$17:P$19;P$22:P$24;P$27:P$29;P$32:P$34},$W49))</f>
        <v/>
      </c>
      <c r="Y49" s="86" t="str">
        <f t="shared" si="50"/>
        <v/>
      </c>
      <c r="Z49" s="87" t="str">
        <f t="shared" si="50"/>
        <v/>
      </c>
      <c r="AA49" s="88" t="str">
        <f t="shared" si="17"/>
        <v/>
      </c>
      <c r="AB49" s="81" t="str">
        <f t="shared" si="35"/>
        <v>kava1ys70jvnajkv88529ys6urjcyle3k2j9r24g6a7</v>
      </c>
      <c r="AC49" s="81">
        <f t="shared" si="18"/>
        <v>100504293</v>
      </c>
      <c r="AD49" s="81">
        <f t="shared" si="19"/>
        <v>0</v>
      </c>
      <c r="AE49" s="2"/>
      <c r="AF49" s="81" t="s">
        <v>119</v>
      </c>
      <c r="AG49" s="2" t="str">
        <f t="shared" ref="AG49:AI49" si="51">if(countifs({U$2:U$4;U$7:U$9;U$12:U$14;U$17:U$19;U$22:U$24;U$27:U$29;U$32:U$34},$AF49)=0,"",countifs({U$2:U$4;U$7:U$9;U$12:U$14;U$17:U$19;U$22:U$24;U$27:U$29;U$32:U$34},$AF49))</f>
        <v/>
      </c>
      <c r="AH49" s="2" t="str">
        <f t="shared" si="51"/>
        <v/>
      </c>
      <c r="AI49" s="2" t="str">
        <f t="shared" si="51"/>
        <v/>
      </c>
      <c r="AJ49" s="80" t="str">
        <f t="shared" si="21"/>
        <v/>
      </c>
      <c r="AK49" s="81" t="str">
        <f t="shared" si="22"/>
        <v>kava1ys70jvnajkv88529ys6urjcyle3k2j9r24g6a7</v>
      </c>
      <c r="AL49" s="81">
        <f t="shared" si="23"/>
        <v>100504293</v>
      </c>
      <c r="AM49" s="81">
        <f t="shared" si="24"/>
        <v>0</v>
      </c>
      <c r="AN49" s="127">
        <f t="shared" si="25"/>
        <v>0</v>
      </c>
      <c r="AO49" s="81" t="s">
        <v>119</v>
      </c>
      <c r="AP49" s="2" t="str">
        <f t="shared" ref="AP49:AR49" si="52">if(countifs({AP$2:AP$4;AP$7:AP$9;AP$12:AP$14;AP$17:AP$19;AP$22:AP$24;AP$27:AP$29;AP$32:AP$34},$AO49)=0,"",countifs({AP$2:AP$4;AP$7:AP$9;AP$12:AP$14;AP$17:AP$19;AP$22:AP$24;AP$27:AP$29;AP$32:AP$34},$AO49))</f>
        <v/>
      </c>
      <c r="AQ49" s="2" t="str">
        <f t="shared" si="52"/>
        <v/>
      </c>
      <c r="AR49" s="2" t="str">
        <f t="shared" si="52"/>
        <v/>
      </c>
      <c r="AS49" s="80" t="str">
        <f t="shared" si="27"/>
        <v/>
      </c>
      <c r="AT49" s="69" t="str">
        <f t="shared" si="28"/>
        <v>kava1ys70jvnajkv88529ys6urjcyle3k2j9r24g6a7</v>
      </c>
      <c r="AU49" s="69">
        <f t="shared" si="29"/>
        <v>100504293</v>
      </c>
      <c r="AV49" s="81">
        <f t="shared" si="30"/>
        <v>0</v>
      </c>
      <c r="AW49" s="127">
        <f t="shared" si="31"/>
        <v>0</v>
      </c>
    </row>
    <row r="50">
      <c r="A50" s="46"/>
      <c r="B50" s="2"/>
      <c r="C50" s="79"/>
      <c r="E50" s="81" t="s">
        <v>202</v>
      </c>
      <c r="F50" s="83" t="str">
        <f t="shared" ref="F50:H50" si="53">if(countifs({F$2:F$4;F$7:F$9;F$12:F$14;F$17:F$19;F$22:F$24;F$27:F$29;F$32:F$34},$E50)=0,,countifs({F$2:F$4;F$7:F$9;F$12:F$14;F$17:F$19;F$22:F$24;F$27:F$29;F$32:F$34},$E50))</f>
        <v/>
      </c>
      <c r="G50" s="78" t="str">
        <f t="shared" si="53"/>
        <v/>
      </c>
      <c r="H50" s="84" t="str">
        <f t="shared" si="53"/>
        <v/>
      </c>
      <c r="I50" s="89" t="str">
        <f t="shared" si="7"/>
        <v/>
      </c>
      <c r="J50" s="81" t="str">
        <f t="shared" si="8"/>
        <v>kava1pzqm6h8pw7mv3vf6ssw4y0a8h4x3xpy0g0jxw7</v>
      </c>
      <c r="K50" s="81">
        <f t="shared" si="9"/>
        <v>1086805664</v>
      </c>
      <c r="L50" s="81">
        <f t="shared" si="10"/>
        <v>0</v>
      </c>
      <c r="M50" s="15"/>
      <c r="N50" s="81" t="s">
        <v>202</v>
      </c>
      <c r="O50" s="83" t="str">
        <f t="shared" ref="O50:Q50" si="54">if(countifs({K$2:K$4;K$7:K$9;K$12:K$14;K$17:K$19;K$22:K$24;K$27:K$29;K$32:K$34},$N50)=0,"",countifs({K$2:K$4;K$7:K$9;K$12:K$14;K$17:K$19;K$22:K$24;K$27:K$29;K$32:K$34},$N50))</f>
        <v/>
      </c>
      <c r="P50" s="78" t="str">
        <f t="shared" si="54"/>
        <v/>
      </c>
      <c r="Q50" s="84" t="str">
        <f t="shared" si="54"/>
        <v/>
      </c>
      <c r="R50" s="80" t="str">
        <f t="shared" si="12"/>
        <v/>
      </c>
      <c r="S50" s="81" t="str">
        <f t="shared" si="13"/>
        <v>kava1pzqm6h8pw7mv3vf6ssw4y0a8h4x3xpy0g0jxw7</v>
      </c>
      <c r="T50" s="81">
        <f t="shared" si="14"/>
        <v>1086805664</v>
      </c>
      <c r="U50" s="81">
        <f t="shared" si="15"/>
        <v>0</v>
      </c>
      <c r="V50" s="2"/>
      <c r="W50" s="81" t="s">
        <v>202</v>
      </c>
      <c r="X50" s="85" t="str">
        <f t="shared" ref="X50:Z50" si="55">if(countifs({P$2:P$4;P$7:P$9;P$12:P$14;P$17:P$19;P$22:P$24;P$27:P$29;P$32:P$34},$W50)=0,"",countifs({P$2:P$4;P$7:P$9;P$12:P$14;P$17:P$19;P$22:P$24;P$27:P$29;P$32:P$34},$W50))</f>
        <v/>
      </c>
      <c r="Y50" s="86" t="str">
        <f t="shared" si="55"/>
        <v/>
      </c>
      <c r="Z50" s="87" t="str">
        <f t="shared" si="55"/>
        <v/>
      </c>
      <c r="AA50" s="88" t="str">
        <f t="shared" si="17"/>
        <v/>
      </c>
      <c r="AB50" s="81" t="str">
        <f t="shared" si="35"/>
        <v>kava1pzqm6h8pw7mv3vf6ssw4y0a8h4x3xpy0g0jxw7</v>
      </c>
      <c r="AC50" s="81">
        <f t="shared" si="18"/>
        <v>1086805664</v>
      </c>
      <c r="AD50" s="81">
        <f t="shared" si="19"/>
        <v>0</v>
      </c>
      <c r="AE50" s="2"/>
      <c r="AF50" s="81" t="s">
        <v>202</v>
      </c>
      <c r="AG50" s="2" t="str">
        <f t="shared" ref="AG50:AI50" si="56">if(countifs({U$2:U$4;U$7:U$9;U$12:U$14;U$17:U$19;U$22:U$24;U$27:U$29;U$32:U$34},$AF50)=0,"",countifs({U$2:U$4;U$7:U$9;U$12:U$14;U$17:U$19;U$22:U$24;U$27:U$29;U$32:U$34},$AF50))</f>
        <v/>
      </c>
      <c r="AH50" s="2" t="str">
        <f t="shared" si="56"/>
        <v/>
      </c>
      <c r="AI50" s="2" t="str">
        <f t="shared" si="56"/>
        <v/>
      </c>
      <c r="AJ50" s="80" t="str">
        <f t="shared" si="21"/>
        <v/>
      </c>
      <c r="AK50" s="81" t="str">
        <f t="shared" si="22"/>
        <v>kava1pzqm6h8pw7mv3vf6ssw4y0a8h4x3xpy0g0jxw7</v>
      </c>
      <c r="AL50" s="81">
        <f t="shared" si="23"/>
        <v>1086805664</v>
      </c>
      <c r="AM50" s="81">
        <f t="shared" si="24"/>
        <v>0</v>
      </c>
      <c r="AN50" s="127">
        <f t="shared" si="25"/>
        <v>0</v>
      </c>
      <c r="AO50" s="81" t="s">
        <v>202</v>
      </c>
      <c r="AP50" s="2">
        <f t="shared" ref="AP50:AR50" si="57">if(countifs({AP$2:AP$4;AP$7:AP$9;AP$12:AP$14;AP$17:AP$19;AP$22:AP$24;AP$27:AP$29;AP$32:AP$34},$AO50)=0,"",countifs({AP$2:AP$4;AP$7:AP$9;AP$12:AP$14;AP$17:AP$19;AP$22:AP$24;AP$27:AP$29;AP$32:AP$34},$AO50))</f>
        <v>1</v>
      </c>
      <c r="AQ50" s="2" t="str">
        <f t="shared" si="57"/>
        <v/>
      </c>
      <c r="AR50" s="2" t="str">
        <f t="shared" si="57"/>
        <v/>
      </c>
      <c r="AS50" s="80">
        <f t="shared" si="27"/>
        <v>700</v>
      </c>
      <c r="AT50" s="69" t="str">
        <f t="shared" si="28"/>
        <v>kava1pzqm6h8pw7mv3vf6ssw4y0a8h4x3xpy0g0jxw7</v>
      </c>
      <c r="AU50" s="69">
        <f t="shared" si="29"/>
        <v>1086805664</v>
      </c>
      <c r="AV50" s="81">
        <f t="shared" si="30"/>
        <v>0.2392344498</v>
      </c>
      <c r="AW50" s="127">
        <f t="shared" si="31"/>
        <v>0.2392344498</v>
      </c>
    </row>
    <row r="51">
      <c r="A51" s="46"/>
      <c r="B51" s="2"/>
      <c r="C51" s="79"/>
      <c r="E51" s="81" t="s">
        <v>240</v>
      </c>
      <c r="F51" s="83" t="str">
        <f t="shared" ref="F51:H51" si="58">if(countifs({F$2:F$4;F$7:F$9;F$12:F$14;F$17:F$19;F$22:F$24;F$27:F$29;F$32:F$34},$E51)=0,,countifs({F$2:F$4;F$7:F$9;F$12:F$14;F$17:F$19;F$22:F$24;F$27:F$29;F$32:F$34},$E51))</f>
        <v/>
      </c>
      <c r="G51" s="78" t="str">
        <f t="shared" si="58"/>
        <v/>
      </c>
      <c r="H51" s="84" t="str">
        <f t="shared" si="58"/>
        <v/>
      </c>
      <c r="I51" s="89" t="str">
        <f t="shared" si="7"/>
        <v/>
      </c>
      <c r="J51" s="81" t="str">
        <f t="shared" si="8"/>
        <v>kava1ys70jvnajkv88529ys6urjcyle3k2j9r24g6a7</v>
      </c>
      <c r="K51" s="81">
        <f t="shared" si="9"/>
        <v>100913885</v>
      </c>
      <c r="L51" s="81">
        <f t="shared" si="10"/>
        <v>0</v>
      </c>
      <c r="M51" s="2"/>
      <c r="N51" s="81" t="s">
        <v>240</v>
      </c>
      <c r="O51" s="83" t="str">
        <f t="shared" ref="O51:Q51" si="59">if(countifs({K$2:K$4;K$7:K$9;K$12:K$14;K$17:K$19;K$22:K$24;K$27:K$29;K$32:K$34},$N51)=0,"",countifs({K$2:K$4;K$7:K$9;K$12:K$14;K$17:K$19;K$22:K$24;K$27:K$29;K$32:K$34},$N51))</f>
        <v/>
      </c>
      <c r="P51" s="78" t="str">
        <f t="shared" si="59"/>
        <v/>
      </c>
      <c r="Q51" s="84" t="str">
        <f t="shared" si="59"/>
        <v/>
      </c>
      <c r="R51" s="80" t="str">
        <f t="shared" si="12"/>
        <v/>
      </c>
      <c r="S51" s="81" t="str">
        <f t="shared" si="13"/>
        <v>kava1ys70jvnajkv88529ys6urjcyle3k2j9r24g6a7</v>
      </c>
      <c r="T51" s="81">
        <f t="shared" si="14"/>
        <v>100913885</v>
      </c>
      <c r="U51" s="81">
        <f t="shared" si="15"/>
        <v>0</v>
      </c>
      <c r="V51" s="2"/>
      <c r="W51" s="81" t="s">
        <v>240</v>
      </c>
      <c r="X51" s="85" t="str">
        <f t="shared" ref="X51:Z51" si="60">if(countifs({P$2:P$4;P$7:P$9;P$12:P$14;P$17:P$19;P$22:P$24;P$27:P$29;P$32:P$34},$W51)=0,"",countifs({P$2:P$4;P$7:P$9;P$12:P$14;P$17:P$19;P$22:P$24;P$27:P$29;P$32:P$34},$W51))</f>
        <v/>
      </c>
      <c r="Y51" s="86" t="str">
        <f t="shared" si="60"/>
        <v/>
      </c>
      <c r="Z51" s="87" t="str">
        <f t="shared" si="60"/>
        <v/>
      </c>
      <c r="AA51" s="88" t="str">
        <f t="shared" si="17"/>
        <v/>
      </c>
      <c r="AB51" s="81" t="str">
        <f t="shared" si="35"/>
        <v>kava1ys70jvnajkv88529ys6urjcyle3k2j9r24g6a7</v>
      </c>
      <c r="AC51" s="81">
        <f t="shared" si="18"/>
        <v>100913885</v>
      </c>
      <c r="AD51" s="81">
        <f t="shared" si="19"/>
        <v>0</v>
      </c>
      <c r="AE51" s="2"/>
      <c r="AF51" s="81" t="s">
        <v>240</v>
      </c>
      <c r="AG51" s="2" t="str">
        <f t="shared" ref="AG51:AI51" si="61">if(countifs({U$2:U$4;U$7:U$9;U$12:U$14;U$17:U$19;U$22:U$24;U$27:U$29;U$32:U$34},$AF51)=0,"",countifs({U$2:U$4;U$7:U$9;U$12:U$14;U$17:U$19;U$22:U$24;U$27:U$29;U$32:U$34},$AF51))</f>
        <v/>
      </c>
      <c r="AH51" s="2" t="str">
        <f t="shared" si="61"/>
        <v/>
      </c>
      <c r="AI51" s="2" t="str">
        <f t="shared" si="61"/>
        <v/>
      </c>
      <c r="AJ51" s="80" t="str">
        <f t="shared" si="21"/>
        <v/>
      </c>
      <c r="AK51" s="81" t="str">
        <f t="shared" si="22"/>
        <v>kava1ys70jvnajkv88529ys6urjcyle3k2j9r24g6a7</v>
      </c>
      <c r="AL51" s="81">
        <f t="shared" si="23"/>
        <v>100913885</v>
      </c>
      <c r="AM51" s="81">
        <f t="shared" si="24"/>
        <v>0</v>
      </c>
      <c r="AN51" s="127">
        <f t="shared" si="25"/>
        <v>0</v>
      </c>
      <c r="AO51" s="81" t="s">
        <v>240</v>
      </c>
      <c r="AP51" s="2" t="str">
        <f t="shared" ref="AP51:AR51" si="62">if(countifs({AP$2:AP$4;AP$7:AP$9;AP$12:AP$14;AP$17:AP$19;AP$22:AP$24;AP$27:AP$29;AP$32:AP$34},$AO51)=0,"",countifs({AP$2:AP$4;AP$7:AP$9;AP$12:AP$14;AP$17:AP$19;AP$22:AP$24;AP$27:AP$29;AP$32:AP$34},$AO51))</f>
        <v/>
      </c>
      <c r="AQ51" s="2" t="str">
        <f t="shared" si="62"/>
        <v/>
      </c>
      <c r="AR51" s="2" t="str">
        <f t="shared" si="62"/>
        <v/>
      </c>
      <c r="AS51" s="80" t="str">
        <f t="shared" si="27"/>
        <v/>
      </c>
      <c r="AT51" s="69" t="str">
        <f t="shared" si="28"/>
        <v>kava1ys70jvnajkv88529ys6urjcyle3k2j9r24g6a7</v>
      </c>
      <c r="AU51" s="69">
        <f t="shared" si="29"/>
        <v>100913885</v>
      </c>
      <c r="AV51" s="81">
        <f t="shared" si="30"/>
        <v>0</v>
      </c>
      <c r="AW51" s="127">
        <f t="shared" si="31"/>
        <v>0</v>
      </c>
    </row>
    <row r="52">
      <c r="A52" s="46"/>
      <c r="B52" s="2"/>
      <c r="C52" s="79"/>
      <c r="E52" s="81" t="s">
        <v>243</v>
      </c>
      <c r="F52" s="83" t="str">
        <f t="shared" ref="F52:H52" si="63">if(countifs({F$2:F$4;F$7:F$9;F$12:F$14;F$17:F$19;F$22:F$24;F$27:F$29;F$32:F$34},$E52)=0,,countifs({F$2:F$4;F$7:F$9;F$12:F$14;F$17:F$19;F$22:F$24;F$27:F$29;F$32:F$34},$E52))</f>
        <v/>
      </c>
      <c r="G52" s="78" t="str">
        <f t="shared" si="63"/>
        <v/>
      </c>
      <c r="H52" s="84" t="str">
        <f t="shared" si="63"/>
        <v/>
      </c>
      <c r="I52" s="89" t="str">
        <f t="shared" si="7"/>
        <v/>
      </c>
      <c r="J52" s="81" t="str">
        <f t="shared" si="8"/>
        <v>kava12w6678r0np4qr3g23ljvwm3zgmez565qd2dhhz</v>
      </c>
      <c r="K52" s="81">
        <f t="shared" si="9"/>
        <v>1187794454</v>
      </c>
      <c r="L52" s="81">
        <f t="shared" si="10"/>
        <v>0</v>
      </c>
      <c r="N52" s="81" t="s">
        <v>243</v>
      </c>
      <c r="O52" s="83" t="str">
        <f t="shared" ref="O52:Q52" si="64">if(countifs({K$2:K$4;K$7:K$9;K$12:K$14;K$17:K$19;K$22:K$24;K$27:K$29;K$32:K$34},$N52)=0,"",countifs({K$2:K$4;K$7:K$9;K$12:K$14;K$17:K$19;K$22:K$24;K$27:K$29;K$32:K$34},$N52))</f>
        <v/>
      </c>
      <c r="P52" s="78" t="str">
        <f t="shared" si="64"/>
        <v/>
      </c>
      <c r="Q52" s="84" t="str">
        <f t="shared" si="64"/>
        <v/>
      </c>
      <c r="R52" s="80" t="str">
        <f t="shared" si="12"/>
        <v/>
      </c>
      <c r="S52" s="81" t="str">
        <f t="shared" si="13"/>
        <v>kava12w6678r0np4qr3g23ljvwm3zgmez565qd2dhhz</v>
      </c>
      <c r="T52" s="81">
        <f t="shared" si="14"/>
        <v>1187794454</v>
      </c>
      <c r="U52" s="81">
        <f t="shared" si="15"/>
        <v>0</v>
      </c>
      <c r="V52" s="2"/>
      <c r="W52" s="81" t="s">
        <v>243</v>
      </c>
      <c r="X52" s="85" t="str">
        <f t="shared" ref="X52:Z52" si="65">if(countifs({P$2:P$4;P$7:P$9;P$12:P$14;P$17:P$19;P$22:P$24;P$27:P$29;P$32:P$34},$W52)=0,"",countifs({P$2:P$4;P$7:P$9;P$12:P$14;P$17:P$19;P$22:P$24;P$27:P$29;P$32:P$34},$W52))</f>
        <v/>
      </c>
      <c r="Y52" s="86" t="str">
        <f t="shared" si="65"/>
        <v/>
      </c>
      <c r="Z52" s="87" t="str">
        <f t="shared" si="65"/>
        <v/>
      </c>
      <c r="AA52" s="88" t="str">
        <f t="shared" si="17"/>
        <v/>
      </c>
      <c r="AB52" s="81" t="str">
        <f t="shared" si="35"/>
        <v>kava12w6678r0np4qr3g23ljvwm3zgmez565qd2dhhz</v>
      </c>
      <c r="AC52" s="81">
        <f t="shared" si="18"/>
        <v>1187794454</v>
      </c>
      <c r="AD52" s="81">
        <f t="shared" si="19"/>
        <v>0</v>
      </c>
      <c r="AE52" s="2"/>
      <c r="AF52" s="81" t="s">
        <v>243</v>
      </c>
      <c r="AG52" s="2" t="str">
        <f t="shared" ref="AG52:AI52" si="66">if(countifs({U$2:U$4;U$7:U$9;U$12:U$14;U$17:U$19;U$22:U$24;U$27:U$29;U$32:U$34},$AF52)=0,"",countifs({U$2:U$4;U$7:U$9;U$12:U$14;U$17:U$19;U$22:U$24;U$27:U$29;U$32:U$34},$AF52))</f>
        <v/>
      </c>
      <c r="AH52" s="2" t="str">
        <f t="shared" si="66"/>
        <v/>
      </c>
      <c r="AI52" s="2" t="str">
        <f t="shared" si="66"/>
        <v/>
      </c>
      <c r="AJ52" s="80" t="str">
        <f t="shared" si="21"/>
        <v/>
      </c>
      <c r="AK52" s="81" t="str">
        <f t="shared" si="22"/>
        <v>kava12w6678r0np4qr3g23ljvwm3zgmez565qd2dhhz</v>
      </c>
      <c r="AL52" s="81">
        <f t="shared" si="23"/>
        <v>1187794454</v>
      </c>
      <c r="AM52" s="81">
        <f t="shared" si="24"/>
        <v>0</v>
      </c>
      <c r="AN52" s="127">
        <f t="shared" si="25"/>
        <v>0</v>
      </c>
      <c r="AO52" s="81" t="s">
        <v>243</v>
      </c>
      <c r="AP52" s="2" t="str">
        <f t="shared" ref="AP52:AR52" si="67">if(countifs({AP$2:AP$4;AP$7:AP$9;AP$12:AP$14;AP$17:AP$19;AP$22:AP$24;AP$27:AP$29;AP$32:AP$34},$AO52)=0,"",countifs({AP$2:AP$4;AP$7:AP$9;AP$12:AP$14;AP$17:AP$19;AP$22:AP$24;AP$27:AP$29;AP$32:AP$34},$AO52))</f>
        <v/>
      </c>
      <c r="AQ52" s="2" t="str">
        <f t="shared" si="67"/>
        <v/>
      </c>
      <c r="AR52" s="2" t="str">
        <f t="shared" si="67"/>
        <v/>
      </c>
      <c r="AS52" s="80" t="str">
        <f t="shared" si="27"/>
        <v/>
      </c>
      <c r="AT52" s="69" t="str">
        <f t="shared" si="28"/>
        <v>kava12w6678r0np4qr3g23ljvwm3zgmez565qd2dhhz</v>
      </c>
      <c r="AU52" s="69">
        <f t="shared" si="29"/>
        <v>1187794454</v>
      </c>
      <c r="AV52" s="81">
        <f t="shared" si="30"/>
        <v>0</v>
      </c>
      <c r="AW52" s="127">
        <f t="shared" si="31"/>
        <v>0</v>
      </c>
    </row>
    <row r="53">
      <c r="A53" s="46"/>
      <c r="B53" s="2"/>
      <c r="C53" s="79"/>
      <c r="E53" s="81" t="s">
        <v>125</v>
      </c>
      <c r="F53" s="83" t="str">
        <f t="shared" ref="F53:H53" si="68">if(countifs({F$2:F$4;F$7:F$9;F$12:F$14;F$17:F$19;F$22:F$24;F$27:F$29;F$32:F$34},$E53)=0,,countifs({F$2:F$4;F$7:F$9;F$12:F$14;F$17:F$19;F$22:F$24;F$27:F$29;F$32:F$34},$E53))</f>
        <v/>
      </c>
      <c r="G53" s="78" t="str">
        <f t="shared" si="68"/>
        <v/>
      </c>
      <c r="H53" s="84" t="str">
        <f t="shared" si="68"/>
        <v/>
      </c>
      <c r="I53" s="89" t="str">
        <f t="shared" si="7"/>
        <v/>
      </c>
      <c r="J53" s="81" t="str">
        <f t="shared" si="8"/>
        <v>kava1rey3zzq7hr0v2llxz9t6tqunhew24mpq2dkr7f</v>
      </c>
      <c r="K53" s="81">
        <f t="shared" si="9"/>
        <v>1360190454</v>
      </c>
      <c r="L53" s="81">
        <f t="shared" si="10"/>
        <v>0</v>
      </c>
      <c r="N53" s="81" t="s">
        <v>125</v>
      </c>
      <c r="O53" s="83" t="str">
        <f t="shared" ref="O53:Q53" si="69">if(countifs({K$2:K$4;K$7:K$9;K$12:K$14;K$17:K$19;K$22:K$24;K$27:K$29;K$32:K$34},$N53)=0,"",countifs({K$2:K$4;K$7:K$9;K$12:K$14;K$17:K$19;K$22:K$24;K$27:K$29;K$32:K$34},$N53))</f>
        <v/>
      </c>
      <c r="P53" s="78" t="str">
        <f t="shared" si="69"/>
        <v/>
      </c>
      <c r="Q53" s="84" t="str">
        <f t="shared" si="69"/>
        <v/>
      </c>
      <c r="R53" s="80" t="str">
        <f t="shared" si="12"/>
        <v/>
      </c>
      <c r="S53" s="81" t="str">
        <f t="shared" si="13"/>
        <v>kava1rey3zzq7hr0v2llxz9t6tqunhew24mpq2dkr7f</v>
      </c>
      <c r="T53" s="81">
        <f t="shared" si="14"/>
        <v>1360190454</v>
      </c>
      <c r="U53" s="81">
        <f t="shared" si="15"/>
        <v>0</v>
      </c>
      <c r="V53" s="2"/>
      <c r="W53" s="81" t="s">
        <v>125</v>
      </c>
      <c r="X53" s="85" t="str">
        <f t="shared" ref="X53:Z53" si="70">if(countifs({P$2:P$4;P$7:P$9;P$12:P$14;P$17:P$19;P$22:P$24;P$27:P$29;P$32:P$34},$W53)=0,"",countifs({P$2:P$4;P$7:P$9;P$12:P$14;P$17:P$19;P$22:P$24;P$27:P$29;P$32:P$34},$W53))</f>
        <v/>
      </c>
      <c r="Y53" s="86" t="str">
        <f t="shared" si="70"/>
        <v/>
      </c>
      <c r="Z53" s="87" t="str">
        <f t="shared" si="70"/>
        <v/>
      </c>
      <c r="AA53" s="88" t="str">
        <f t="shared" si="17"/>
        <v/>
      </c>
      <c r="AB53" s="81" t="str">
        <f t="shared" si="35"/>
        <v>kava1rey3zzq7hr0v2llxz9t6tqunhew24mpq2dkr7f</v>
      </c>
      <c r="AC53" s="81">
        <f t="shared" si="18"/>
        <v>1360190454</v>
      </c>
      <c r="AD53" s="81">
        <f t="shared" si="19"/>
        <v>0</v>
      </c>
      <c r="AE53" s="2"/>
      <c r="AF53" s="81" t="s">
        <v>125</v>
      </c>
      <c r="AG53" s="2" t="str">
        <f t="shared" ref="AG53:AI53" si="71">if(countifs({U$2:U$4;U$7:U$9;U$12:U$14;U$17:U$19;U$22:U$24;U$27:U$29;U$32:U$34},$AF53)=0,"",countifs({U$2:U$4;U$7:U$9;U$12:U$14;U$17:U$19;U$22:U$24;U$27:U$29;U$32:U$34},$AF53))</f>
        <v/>
      </c>
      <c r="AH53" s="2" t="str">
        <f t="shared" si="71"/>
        <v/>
      </c>
      <c r="AI53" s="2" t="str">
        <f t="shared" si="71"/>
        <v/>
      </c>
      <c r="AJ53" s="80" t="str">
        <f t="shared" si="21"/>
        <v/>
      </c>
      <c r="AK53" s="81" t="str">
        <f t="shared" si="22"/>
        <v>kava1rey3zzq7hr0v2llxz9t6tqunhew24mpq2dkr7f</v>
      </c>
      <c r="AL53" s="81">
        <f t="shared" si="23"/>
        <v>1360190454</v>
      </c>
      <c r="AM53" s="81">
        <f t="shared" si="24"/>
        <v>0</v>
      </c>
      <c r="AN53" s="127">
        <f t="shared" si="25"/>
        <v>0</v>
      </c>
      <c r="AO53" s="81" t="s">
        <v>125</v>
      </c>
      <c r="AP53" s="2" t="str">
        <f t="shared" ref="AP53:AR53" si="72">if(countifs({AP$2:AP$4;AP$7:AP$9;AP$12:AP$14;AP$17:AP$19;AP$22:AP$24;AP$27:AP$29;AP$32:AP$34},$AO53)=0,"",countifs({AP$2:AP$4;AP$7:AP$9;AP$12:AP$14;AP$17:AP$19;AP$22:AP$24;AP$27:AP$29;AP$32:AP$34},$AO53))</f>
        <v/>
      </c>
      <c r="AQ53" s="2" t="str">
        <f t="shared" si="72"/>
        <v/>
      </c>
      <c r="AR53" s="2" t="str">
        <f t="shared" si="72"/>
        <v/>
      </c>
      <c r="AS53" s="80" t="str">
        <f t="shared" si="27"/>
        <v/>
      </c>
      <c r="AT53" s="69" t="str">
        <f t="shared" si="28"/>
        <v>kava1rey3zzq7hr0v2llxz9t6tqunhew24mpq2dkr7f</v>
      </c>
      <c r="AU53" s="69">
        <f t="shared" si="29"/>
        <v>1360190454</v>
      </c>
      <c r="AV53" s="81">
        <f t="shared" si="30"/>
        <v>0</v>
      </c>
      <c r="AW53" s="127">
        <f t="shared" si="31"/>
        <v>0</v>
      </c>
    </row>
    <row r="54">
      <c r="A54" s="46"/>
      <c r="B54" s="2"/>
      <c r="C54" s="79"/>
      <c r="E54" s="81" t="s">
        <v>235</v>
      </c>
      <c r="F54" s="83" t="str">
        <f t="shared" ref="F54:H54" si="73">if(countifs({F$2:F$4;F$7:F$9;F$12:F$14;F$17:F$19;F$22:F$24;F$27:F$29;F$32:F$34},$E54)=0,,countifs({F$2:F$4;F$7:F$9;F$12:F$14;F$17:F$19;F$22:F$24;F$27:F$29;F$32:F$34},$E54))</f>
        <v/>
      </c>
      <c r="G54" s="78" t="str">
        <f t="shared" si="73"/>
        <v/>
      </c>
      <c r="H54" s="84" t="str">
        <f t="shared" si="73"/>
        <v/>
      </c>
      <c r="I54" s="89" t="str">
        <f t="shared" si="7"/>
        <v/>
      </c>
      <c r="J54" s="81" t="str">
        <f t="shared" si="8"/>
        <v>kava1ycyuk3mpw3dls45z9jqqhtp8amspjwrgt8xvey</v>
      </c>
      <c r="K54" s="81" t="str">
        <f t="shared" si="9"/>
        <v/>
      </c>
      <c r="L54" s="81">
        <f t="shared" si="10"/>
        <v>0</v>
      </c>
      <c r="N54" s="81" t="s">
        <v>235</v>
      </c>
      <c r="O54" s="83" t="str">
        <f t="shared" ref="O54:Q54" si="74">if(countifs({K$2:K$4;K$7:K$9;K$12:K$14;K$17:K$19;K$22:K$24;K$27:K$29;K$32:K$34},$N54)=0,"",countifs({K$2:K$4;K$7:K$9;K$12:K$14;K$17:K$19;K$22:K$24;K$27:K$29;K$32:K$34},$N54))</f>
        <v/>
      </c>
      <c r="P54" s="78" t="str">
        <f t="shared" si="74"/>
        <v/>
      </c>
      <c r="Q54" s="84" t="str">
        <f t="shared" si="74"/>
        <v/>
      </c>
      <c r="R54" s="80" t="str">
        <f t="shared" si="12"/>
        <v/>
      </c>
      <c r="S54" s="81" t="str">
        <f t="shared" si="13"/>
        <v>kava1ycyuk3mpw3dls45z9jqqhtp8amspjwrgt8xvey</v>
      </c>
      <c r="T54" s="81" t="str">
        <f t="shared" si="14"/>
        <v/>
      </c>
      <c r="U54" s="81">
        <f t="shared" si="15"/>
        <v>0</v>
      </c>
      <c r="V54" s="2"/>
      <c r="W54" s="81" t="s">
        <v>235</v>
      </c>
      <c r="X54" s="85" t="str">
        <f t="shared" ref="X54:Z54" si="75">if(countifs({P$2:P$4;P$7:P$9;P$12:P$14;P$17:P$19;P$22:P$24;P$27:P$29;P$32:P$34},$W54)=0,"",countifs({P$2:P$4;P$7:P$9;P$12:P$14;P$17:P$19;P$22:P$24;P$27:P$29;P$32:P$34},$W54))</f>
        <v/>
      </c>
      <c r="Y54" s="86" t="str">
        <f t="shared" si="75"/>
        <v/>
      </c>
      <c r="Z54" s="87" t="str">
        <f t="shared" si="75"/>
        <v/>
      </c>
      <c r="AA54" s="88" t="str">
        <f t="shared" si="17"/>
        <v/>
      </c>
      <c r="AB54" s="81" t="str">
        <f t="shared" si="35"/>
        <v>kava1ycyuk3mpw3dls45z9jqqhtp8amspjwrgt8xvey</v>
      </c>
      <c r="AC54" s="81" t="str">
        <f t="shared" si="18"/>
        <v/>
      </c>
      <c r="AD54" s="81">
        <f t="shared" si="19"/>
        <v>0</v>
      </c>
      <c r="AE54" s="2"/>
      <c r="AF54" s="81" t="s">
        <v>235</v>
      </c>
      <c r="AG54" s="2" t="str">
        <f t="shared" ref="AG54:AI54" si="76">if(countifs({U$2:U$4;U$7:U$9;U$12:U$14;U$17:U$19;U$22:U$24;U$27:U$29;U$32:U$34},$AF54)=0,"",countifs({U$2:U$4;U$7:U$9;U$12:U$14;U$17:U$19;U$22:U$24;U$27:U$29;U$32:U$34},$AF54))</f>
        <v/>
      </c>
      <c r="AH54" s="2" t="str">
        <f t="shared" si="76"/>
        <v/>
      </c>
      <c r="AI54" s="2" t="str">
        <f t="shared" si="76"/>
        <v/>
      </c>
      <c r="AJ54" s="80" t="str">
        <f t="shared" si="21"/>
        <v/>
      </c>
      <c r="AK54" s="81" t="str">
        <f t="shared" si="22"/>
        <v>kava1ycyuk3mpw3dls45z9jqqhtp8amspjwrgt8xvey</v>
      </c>
      <c r="AL54" s="81" t="str">
        <f t="shared" si="23"/>
        <v/>
      </c>
      <c r="AM54" s="81">
        <f t="shared" si="24"/>
        <v>0</v>
      </c>
      <c r="AN54" s="127">
        <f t="shared" si="25"/>
        <v>0</v>
      </c>
      <c r="AO54" s="81" t="s">
        <v>235</v>
      </c>
      <c r="AP54" s="2" t="str">
        <f t="shared" ref="AP54:AR54" si="77">if(countifs({AP$2:AP$4;AP$7:AP$9;AP$12:AP$14;AP$17:AP$19;AP$22:AP$24;AP$27:AP$29;AP$32:AP$34},$AO54)=0,"",countifs({AP$2:AP$4;AP$7:AP$9;AP$12:AP$14;AP$17:AP$19;AP$22:AP$24;AP$27:AP$29;AP$32:AP$34},$AO54))</f>
        <v/>
      </c>
      <c r="AQ54" s="2" t="str">
        <f t="shared" si="77"/>
        <v/>
      </c>
      <c r="AR54" s="2" t="str">
        <f t="shared" si="77"/>
        <v/>
      </c>
      <c r="AS54" s="80" t="str">
        <f t="shared" si="27"/>
        <v/>
      </c>
      <c r="AT54" s="69" t="str">
        <f t="shared" si="28"/>
        <v>kava1ycyuk3mpw3dls45z9jqqhtp8amspjwrgt8xvey</v>
      </c>
      <c r="AU54" s="69" t="str">
        <f t="shared" si="29"/>
        <v/>
      </c>
      <c r="AV54" s="81">
        <f t="shared" si="30"/>
        <v>0</v>
      </c>
      <c r="AW54" s="127">
        <f t="shared" si="31"/>
        <v>0</v>
      </c>
    </row>
    <row r="55">
      <c r="A55" s="46"/>
      <c r="B55" s="2"/>
      <c r="C55" s="79"/>
      <c r="E55" s="81" t="s">
        <v>250</v>
      </c>
      <c r="F55" s="83" t="str">
        <f t="shared" ref="F55:H55" si="78">if(countifs({F$2:F$4;F$7:F$9;F$12:F$14;F$17:F$19;F$22:F$24;F$27:F$29;F$32:F$34},$E55)=0,,countifs({F$2:F$4;F$7:F$9;F$12:F$14;F$17:F$19;F$22:F$24;F$27:F$29;F$32:F$34},$E55))</f>
        <v/>
      </c>
      <c r="G55" s="78" t="str">
        <f t="shared" si="78"/>
        <v/>
      </c>
      <c r="H55" s="84" t="str">
        <f t="shared" si="78"/>
        <v/>
      </c>
      <c r="I55" s="89" t="str">
        <f t="shared" si="7"/>
        <v/>
      </c>
      <c r="J55" s="81" t="str">
        <f t="shared" si="8"/>
        <v>kava1araw882cwlnnxmqey8urc6fk4fc7ddaz9gjqhh</v>
      </c>
      <c r="K55" s="81">
        <f t="shared" si="9"/>
        <v>1240078364</v>
      </c>
      <c r="L55" s="81">
        <f t="shared" si="10"/>
        <v>0</v>
      </c>
      <c r="N55" s="81" t="s">
        <v>250</v>
      </c>
      <c r="O55" s="83" t="str">
        <f t="shared" ref="O55:Q55" si="79">if(countifs({K$2:K$4;K$7:K$9;K$12:K$14;K$17:K$19;K$22:K$24;K$27:K$29;K$32:K$34},$N55)=0,"",countifs({K$2:K$4;K$7:K$9;K$12:K$14;K$17:K$19;K$22:K$24;K$27:K$29;K$32:K$34},$N55))</f>
        <v/>
      </c>
      <c r="P55" s="78" t="str">
        <f t="shared" si="79"/>
        <v/>
      </c>
      <c r="Q55" s="84" t="str">
        <f t="shared" si="79"/>
        <v/>
      </c>
      <c r="R55" s="80" t="str">
        <f t="shared" si="12"/>
        <v/>
      </c>
      <c r="S55" s="81" t="str">
        <f t="shared" si="13"/>
        <v>kava1araw882cwlnnxmqey8urc6fk4fc7ddaz9gjqhh</v>
      </c>
      <c r="T55" s="81">
        <f t="shared" si="14"/>
        <v>1240078364</v>
      </c>
      <c r="U55" s="81">
        <f t="shared" si="15"/>
        <v>0</v>
      </c>
      <c r="V55" s="2"/>
      <c r="W55" s="81" t="s">
        <v>250</v>
      </c>
      <c r="X55" s="85" t="str">
        <f t="shared" ref="X55:Z55" si="80">if(countifs({P$2:P$4;P$7:P$9;P$12:P$14;P$17:P$19;P$22:P$24;P$27:P$29;P$32:P$34},$W55)=0,"",countifs({P$2:P$4;P$7:P$9;P$12:P$14;P$17:P$19;P$22:P$24;P$27:P$29;P$32:P$34},$W55))</f>
        <v/>
      </c>
      <c r="Y55" s="86" t="str">
        <f t="shared" si="80"/>
        <v/>
      </c>
      <c r="Z55" s="87" t="str">
        <f t="shared" si="80"/>
        <v/>
      </c>
      <c r="AA55" s="88" t="str">
        <f t="shared" si="17"/>
        <v/>
      </c>
      <c r="AB55" s="81" t="str">
        <f t="shared" si="35"/>
        <v>kava1araw882cwlnnxmqey8urc6fk4fc7ddaz9gjqhh</v>
      </c>
      <c r="AC55" s="81">
        <f t="shared" si="18"/>
        <v>1240078364</v>
      </c>
      <c r="AD55" s="81">
        <f t="shared" si="19"/>
        <v>0</v>
      </c>
      <c r="AE55" s="2"/>
      <c r="AF55" s="81" t="s">
        <v>250</v>
      </c>
      <c r="AG55" s="2" t="str">
        <f t="shared" ref="AG55:AI55" si="81">if(countifs({U$2:U$4;U$7:U$9;U$12:U$14;U$17:U$19;U$22:U$24;U$27:U$29;U$32:U$34},$AF55)=0,"",countifs({U$2:U$4;U$7:U$9;U$12:U$14;U$17:U$19;U$22:U$24;U$27:U$29;U$32:U$34},$AF55))</f>
        <v/>
      </c>
      <c r="AH55" s="2" t="str">
        <f t="shared" si="81"/>
        <v/>
      </c>
      <c r="AI55" s="2" t="str">
        <f t="shared" si="81"/>
        <v/>
      </c>
      <c r="AJ55" s="80" t="str">
        <f t="shared" si="21"/>
        <v/>
      </c>
      <c r="AK55" s="81" t="str">
        <f t="shared" si="22"/>
        <v>kava1araw882cwlnnxmqey8urc6fk4fc7ddaz9gjqhh</v>
      </c>
      <c r="AL55" s="81">
        <f t="shared" si="23"/>
        <v>1240078364</v>
      </c>
      <c r="AM55" s="81">
        <f t="shared" si="24"/>
        <v>0</v>
      </c>
      <c r="AN55" s="127">
        <f t="shared" si="25"/>
        <v>0</v>
      </c>
      <c r="AO55" s="81" t="s">
        <v>250</v>
      </c>
      <c r="AP55" s="2" t="str">
        <f t="shared" ref="AP55:AR55" si="82">if(countifs({AP$2:AP$4;AP$7:AP$9;AP$12:AP$14;AP$17:AP$19;AP$22:AP$24;AP$27:AP$29;AP$32:AP$34},$AO55)=0,"",countifs({AP$2:AP$4;AP$7:AP$9;AP$12:AP$14;AP$17:AP$19;AP$22:AP$24;AP$27:AP$29;AP$32:AP$34},$AO55))</f>
        <v/>
      </c>
      <c r="AQ55" s="2" t="str">
        <f t="shared" si="82"/>
        <v/>
      </c>
      <c r="AR55" s="2" t="str">
        <f t="shared" si="82"/>
        <v/>
      </c>
      <c r="AS55" s="80" t="str">
        <f t="shared" si="27"/>
        <v/>
      </c>
      <c r="AT55" s="69" t="str">
        <f t="shared" si="28"/>
        <v>kava1araw882cwlnnxmqey8urc6fk4fc7ddaz9gjqhh</v>
      </c>
      <c r="AU55" s="69">
        <f t="shared" si="29"/>
        <v>1240078364</v>
      </c>
      <c r="AV55" s="81">
        <f t="shared" si="30"/>
        <v>0</v>
      </c>
      <c r="AW55" s="127">
        <f t="shared" si="31"/>
        <v>0</v>
      </c>
    </row>
    <row r="56">
      <c r="A56" s="46"/>
      <c r="B56" s="2"/>
      <c r="C56" s="79"/>
      <c r="E56" s="81" t="s">
        <v>120</v>
      </c>
      <c r="F56" s="78" t="str">
        <f t="shared" ref="F56:H56" si="83">if(countifs({F$2:F$4;F$7:F$9;F$12:F$14;F$17:F$19;F$22:F$24;F$27:F$29;F$32:F$34},$E56)=0,,countifs({F$2:F$4;F$7:F$9;F$12:F$14;F$17:F$19;F$22:F$24;F$27:F$29;F$32:F$34},$E56))</f>
        <v/>
      </c>
      <c r="G56" s="78" t="str">
        <f t="shared" si="83"/>
        <v/>
      </c>
      <c r="H56" s="78" t="str">
        <f t="shared" si="83"/>
        <v/>
      </c>
      <c r="I56" s="89" t="str">
        <f t="shared" si="7"/>
        <v/>
      </c>
      <c r="J56" s="81" t="str">
        <f t="shared" si="8"/>
        <v/>
      </c>
      <c r="K56" s="81" t="str">
        <f t="shared" si="9"/>
        <v/>
      </c>
      <c r="L56" s="81">
        <f t="shared" si="10"/>
        <v>0</v>
      </c>
      <c r="N56" s="81" t="s">
        <v>120</v>
      </c>
      <c r="O56" s="83" t="str">
        <f t="shared" ref="O56:Q56" si="84">if(countifs({K$2:K$4;K$7:K$9;K$12:K$14;K$17:K$19;K$22:K$24;K$27:K$29;K$32:K$34},$N56)=0,"",countifs({K$2:K$4;K$7:K$9;K$12:K$14;K$17:K$19;K$22:K$24;K$27:K$29;K$32:K$34},$N56))</f>
        <v/>
      </c>
      <c r="P56" s="78" t="str">
        <f t="shared" si="84"/>
        <v/>
      </c>
      <c r="Q56" s="84" t="str">
        <f t="shared" si="84"/>
        <v/>
      </c>
      <c r="R56" s="80" t="str">
        <f t="shared" si="12"/>
        <v/>
      </c>
      <c r="S56" s="81" t="str">
        <f t="shared" si="13"/>
        <v/>
      </c>
      <c r="T56" s="81" t="str">
        <f t="shared" si="14"/>
        <v/>
      </c>
      <c r="U56" s="81">
        <f t="shared" si="15"/>
        <v>0</v>
      </c>
      <c r="V56" s="2"/>
      <c r="W56" s="81" t="s">
        <v>120</v>
      </c>
      <c r="X56" s="85" t="str">
        <f t="shared" ref="X56:Z56" si="85">if(countifs({P$2:P$4;P$7:P$9;P$12:P$14;P$17:P$19;P$22:P$24;P$27:P$29;P$32:P$34},$W56)=0,"",countifs({P$2:P$4;P$7:P$9;P$12:P$14;P$17:P$19;P$22:P$24;P$27:P$29;P$32:P$34},$W56))</f>
        <v/>
      </c>
      <c r="Y56" s="86" t="str">
        <f t="shared" si="85"/>
        <v/>
      </c>
      <c r="Z56" s="87" t="str">
        <f t="shared" si="85"/>
        <v/>
      </c>
      <c r="AA56" s="88" t="str">
        <f t="shared" si="17"/>
        <v/>
      </c>
      <c r="AB56" s="81" t="str">
        <f t="shared" si="35"/>
        <v/>
      </c>
      <c r="AC56" s="81" t="str">
        <f t="shared" si="18"/>
        <v/>
      </c>
      <c r="AD56" s="81">
        <f t="shared" si="19"/>
        <v>0</v>
      </c>
      <c r="AE56" s="2"/>
      <c r="AF56" s="81" t="s">
        <v>120</v>
      </c>
      <c r="AG56" s="2" t="str">
        <f t="shared" ref="AG56:AI56" si="86">if(countifs({U$2:U$4;U$7:U$9;U$12:U$14;U$17:U$19;U$22:U$24;U$27:U$29;U$32:U$34},$AF56)=0,"",countifs({U$2:U$4;U$7:U$9;U$12:U$14;U$17:U$19;U$22:U$24;U$27:U$29;U$32:U$34},$AF56))</f>
        <v/>
      </c>
      <c r="AH56" s="2" t="str">
        <f t="shared" si="86"/>
        <v/>
      </c>
      <c r="AI56" s="2" t="str">
        <f t="shared" si="86"/>
        <v/>
      </c>
      <c r="AJ56" s="80" t="str">
        <f t="shared" si="21"/>
        <v/>
      </c>
      <c r="AK56" s="81" t="str">
        <f t="shared" si="22"/>
        <v/>
      </c>
      <c r="AL56" s="81" t="str">
        <f t="shared" si="23"/>
        <v/>
      </c>
      <c r="AM56" s="81">
        <f t="shared" si="24"/>
        <v>0</v>
      </c>
      <c r="AN56" s="127">
        <f t="shared" si="25"/>
        <v>0</v>
      </c>
      <c r="AO56" s="81" t="s">
        <v>120</v>
      </c>
      <c r="AP56" s="2" t="str">
        <f t="shared" ref="AP56:AR56" si="87">if(countifs({AP$2:AP$4;AP$7:AP$9;AP$12:AP$14;AP$17:AP$19;AP$22:AP$24;AP$27:AP$29;AP$32:AP$34},$AO56)=0,"",countifs({AP$2:AP$4;AP$7:AP$9;AP$12:AP$14;AP$17:AP$19;AP$22:AP$24;AP$27:AP$29;AP$32:AP$34},$AO56))</f>
        <v/>
      </c>
      <c r="AQ56" s="2" t="str">
        <f t="shared" si="87"/>
        <v/>
      </c>
      <c r="AR56" s="2" t="str">
        <f t="shared" si="87"/>
        <v/>
      </c>
      <c r="AS56" s="80" t="str">
        <f t="shared" si="27"/>
        <v/>
      </c>
      <c r="AT56" s="69" t="str">
        <f t="shared" si="28"/>
        <v/>
      </c>
      <c r="AU56" s="69" t="str">
        <f t="shared" si="29"/>
        <v/>
      </c>
      <c r="AV56" s="81">
        <f t="shared" si="30"/>
        <v>0</v>
      </c>
      <c r="AW56" s="127">
        <f t="shared" si="31"/>
        <v>0</v>
      </c>
    </row>
    <row r="57">
      <c r="A57" s="46"/>
      <c r="B57" s="2"/>
      <c r="C57" s="79"/>
      <c r="E57" s="81" t="s">
        <v>222</v>
      </c>
      <c r="F57" s="78" t="str">
        <f t="shared" ref="F57:H57" si="88">if(countifs({F$2:F$4;F$7:F$9;F$12:F$14;F$17:F$19;F$22:F$24;F$27:F$29;F$32:F$34},$E57)=0,,countifs({F$2:F$4;F$7:F$9;F$12:F$14;F$17:F$19;F$22:F$24;F$27:F$29;F$32:F$34},$E57))</f>
        <v/>
      </c>
      <c r="G57" s="78" t="str">
        <f t="shared" si="88"/>
        <v/>
      </c>
      <c r="H57" s="78" t="str">
        <f t="shared" si="88"/>
        <v/>
      </c>
      <c r="I57" s="89" t="str">
        <f t="shared" si="7"/>
        <v/>
      </c>
      <c r="J57" s="81" t="str">
        <f t="shared" si="8"/>
        <v>kava16lmseu3ufkg3ec2xuulnmkdtq8phn60kz0a57r</v>
      </c>
      <c r="K57" s="81" t="str">
        <f t="shared" si="9"/>
        <v>786cb3a02e9fe3aa</v>
      </c>
      <c r="L57" s="81">
        <f t="shared" si="10"/>
        <v>0</v>
      </c>
      <c r="N57" s="81" t="s">
        <v>222</v>
      </c>
      <c r="O57" s="83" t="str">
        <f t="shared" ref="O57:Q57" si="89">if(countifs({K$2:K$4;K$7:K$9;K$12:K$14;K$17:K$19;K$22:K$24;K$27:K$29;K$32:K$34},$N57)=0,"",countifs({K$2:K$4;K$7:K$9;K$12:K$14;K$17:K$19;K$22:K$24;K$27:K$29;K$32:K$34},$N57))</f>
        <v/>
      </c>
      <c r="P57" s="78" t="str">
        <f t="shared" si="89"/>
        <v/>
      </c>
      <c r="Q57" s="84" t="str">
        <f t="shared" si="89"/>
        <v/>
      </c>
      <c r="R57" s="80" t="str">
        <f t="shared" si="12"/>
        <v/>
      </c>
      <c r="S57" s="81" t="str">
        <f t="shared" si="13"/>
        <v>kava16lmseu3ufkg3ec2xuulnmkdtq8phn60kz0a57r</v>
      </c>
      <c r="T57" s="81" t="str">
        <f t="shared" si="14"/>
        <v>786cb3a02e9fe3aa</v>
      </c>
      <c r="U57" s="81">
        <f t="shared" si="15"/>
        <v>0</v>
      </c>
      <c r="V57" s="2"/>
      <c r="W57" s="81" t="s">
        <v>222</v>
      </c>
      <c r="X57" s="85" t="str">
        <f t="shared" ref="X57:Z57" si="90">if(countifs({P$2:P$4;P$7:P$9;P$12:P$14;P$17:P$19;P$22:P$24;P$27:P$29;P$32:P$34},$W57)=0,"",countifs({P$2:P$4;P$7:P$9;P$12:P$14;P$17:P$19;P$22:P$24;P$27:P$29;P$32:P$34},$W57))</f>
        <v/>
      </c>
      <c r="Y57" s="86" t="str">
        <f t="shared" si="90"/>
        <v/>
      </c>
      <c r="Z57" s="87" t="str">
        <f t="shared" si="90"/>
        <v/>
      </c>
      <c r="AA57" s="92" t="str">
        <f t="shared" si="17"/>
        <v/>
      </c>
      <c r="AB57" s="81" t="str">
        <f t="shared" si="35"/>
        <v>kava16lmseu3ufkg3ec2xuulnmkdtq8phn60kz0a57r</v>
      </c>
      <c r="AC57" s="81" t="str">
        <f t="shared" si="18"/>
        <v>786cb3a02e9fe3aa</v>
      </c>
      <c r="AD57" s="81">
        <f t="shared" si="19"/>
        <v>0</v>
      </c>
      <c r="AE57" s="2"/>
      <c r="AF57" s="81" t="s">
        <v>222</v>
      </c>
      <c r="AG57" s="2" t="str">
        <f t="shared" ref="AG57:AI57" si="91">if(countifs({U$2:U$4;U$7:U$9;U$12:U$14;U$17:U$19;U$22:U$24;U$27:U$29;U$32:U$34},$AF57)=0,"",countifs({U$2:U$4;U$7:U$9;U$12:U$14;U$17:U$19;U$22:U$24;U$27:U$29;U$32:U$34},$AF57))</f>
        <v/>
      </c>
      <c r="AH57" s="2" t="str">
        <f t="shared" si="91"/>
        <v/>
      </c>
      <c r="AI57" s="2" t="str">
        <f t="shared" si="91"/>
        <v/>
      </c>
      <c r="AJ57" s="80" t="str">
        <f t="shared" si="21"/>
        <v/>
      </c>
      <c r="AK57" s="81" t="str">
        <f t="shared" si="22"/>
        <v>kava16lmseu3ufkg3ec2xuulnmkdtq8phn60kz0a57r</v>
      </c>
      <c r="AL57" s="81" t="str">
        <f t="shared" si="23"/>
        <v>786cb3a02e9fe3aa</v>
      </c>
      <c r="AM57" s="81">
        <f t="shared" si="24"/>
        <v>0</v>
      </c>
      <c r="AN57" s="127">
        <f t="shared" si="25"/>
        <v>0</v>
      </c>
      <c r="AO57" s="81" t="s">
        <v>222</v>
      </c>
      <c r="AP57" s="2">
        <f t="shared" ref="AP57:AR57" si="92">if(countifs({AP$2:AP$4;AP$7:AP$9;AP$12:AP$14;AP$17:AP$19;AP$22:AP$24;AP$27:AP$29;AP$32:AP$34},$AO57)=0,"",countifs({AP$2:AP$4;AP$7:AP$9;AP$12:AP$14;AP$17:AP$19;AP$22:AP$24;AP$27:AP$29;AP$32:AP$34},$AO57))</f>
        <v>3</v>
      </c>
      <c r="AQ57" s="2">
        <f t="shared" si="92"/>
        <v>5</v>
      </c>
      <c r="AR57" s="2">
        <f t="shared" si="92"/>
        <v>5</v>
      </c>
      <c r="AS57" s="80">
        <f t="shared" si="27"/>
        <v>6100</v>
      </c>
      <c r="AT57" s="69" t="str">
        <f t="shared" si="28"/>
        <v>kava16lmseu3ufkg3ec2xuulnmkdtq8phn60kz0a57r</v>
      </c>
      <c r="AU57" s="69" t="str">
        <f t="shared" si="29"/>
        <v>786cb3a02e9fe3aa</v>
      </c>
      <c r="AV57" s="81">
        <f t="shared" si="30"/>
        <v>2.084757348</v>
      </c>
      <c r="AW57" s="127">
        <f t="shared" si="31"/>
        <v>2.084757348</v>
      </c>
    </row>
    <row r="58">
      <c r="A58" s="46"/>
      <c r="B58" s="2"/>
      <c r="C58" s="79"/>
      <c r="E58" s="81" t="s">
        <v>233</v>
      </c>
      <c r="F58" s="78" t="str">
        <f t="shared" ref="F58:H58" si="93">if(countifs({F$2:F$4;F$7:F$9;F$12:F$14;F$17:F$19;F$22:F$24;F$27:F$29;F$32:F$34},$E58)=0,,countifs({F$2:F$4;F$7:F$9;F$12:F$14;F$17:F$19;F$22:F$24;F$27:F$29;F$32:F$34},$E58))</f>
        <v/>
      </c>
      <c r="G58" s="78" t="str">
        <f t="shared" si="93"/>
        <v/>
      </c>
      <c r="H58" s="78" t="str">
        <f t="shared" si="93"/>
        <v/>
      </c>
      <c r="I58" s="89" t="str">
        <f t="shared" si="7"/>
        <v/>
      </c>
      <c r="J58" s="81" t="str">
        <f t="shared" si="8"/>
        <v>kava1ys70jvnajkv88529ys6urjcyle3k2j9r24g6a7</v>
      </c>
      <c r="K58" s="81">
        <f t="shared" si="9"/>
        <v>101079944</v>
      </c>
      <c r="L58" s="81">
        <f t="shared" si="10"/>
        <v>0</v>
      </c>
      <c r="N58" s="81" t="s">
        <v>233</v>
      </c>
      <c r="O58" s="83" t="str">
        <f t="shared" ref="O58:Q58" si="94">if(countifs({K$2:K$4;K$7:K$9;K$12:K$14;K$17:K$19;K$22:K$24;K$27:K$29;K$32:K$34},$N58)=0,"",countifs({K$2:K$4;K$7:K$9;K$12:K$14;K$17:K$19;K$22:K$24;K$27:K$29;K$32:K$34},$N58))</f>
        <v/>
      </c>
      <c r="P58" s="78" t="str">
        <f t="shared" si="94"/>
        <v/>
      </c>
      <c r="Q58" s="84" t="str">
        <f t="shared" si="94"/>
        <v/>
      </c>
      <c r="R58" s="80" t="str">
        <f t="shared" si="12"/>
        <v/>
      </c>
      <c r="S58" s="81" t="str">
        <f t="shared" si="13"/>
        <v>kava1ys70jvnajkv88529ys6urjcyle3k2j9r24g6a7</v>
      </c>
      <c r="T58" s="81">
        <f t="shared" si="14"/>
        <v>101079944</v>
      </c>
      <c r="U58" s="81">
        <f t="shared" si="15"/>
        <v>0</v>
      </c>
      <c r="V58" s="2"/>
      <c r="W58" s="81" t="s">
        <v>233</v>
      </c>
      <c r="X58" s="85" t="str">
        <f t="shared" ref="X58:Z58" si="95">if(countifs({P$2:P$4;P$7:P$9;P$12:P$14;P$17:P$19;P$22:P$24;P$27:P$29;P$32:P$34},$W58)=0,"",countifs({P$2:P$4;P$7:P$9;P$12:P$14;P$17:P$19;P$22:P$24;P$27:P$29;P$32:P$34},$W58))</f>
        <v/>
      </c>
      <c r="Y58" s="86" t="str">
        <f t="shared" si="95"/>
        <v/>
      </c>
      <c r="Z58" s="87" t="str">
        <f t="shared" si="95"/>
        <v/>
      </c>
      <c r="AA58" s="92" t="str">
        <f t="shared" si="17"/>
        <v/>
      </c>
      <c r="AB58" s="81" t="str">
        <f t="shared" si="35"/>
        <v>kava1ys70jvnajkv88529ys6urjcyle3k2j9r24g6a7</v>
      </c>
      <c r="AC58" s="81">
        <f t="shared" si="18"/>
        <v>101079944</v>
      </c>
      <c r="AD58" s="81">
        <f t="shared" si="19"/>
        <v>0</v>
      </c>
      <c r="AE58" s="2"/>
      <c r="AF58" s="81" t="s">
        <v>233</v>
      </c>
      <c r="AG58" s="2" t="str">
        <f t="shared" ref="AG58:AI58" si="96">if(countifs({U$2:U$4;U$7:U$9;U$12:U$14;U$17:U$19;U$22:U$24;U$27:U$29;U$32:U$34},$AF58)=0,"",countifs({U$2:U$4;U$7:U$9;U$12:U$14;U$17:U$19;U$22:U$24;U$27:U$29;U$32:U$34},$AF58))</f>
        <v/>
      </c>
      <c r="AH58" s="2" t="str">
        <f t="shared" si="96"/>
        <v/>
      </c>
      <c r="AI58" s="2" t="str">
        <f t="shared" si="96"/>
        <v/>
      </c>
      <c r="AJ58" s="80" t="str">
        <f t="shared" si="21"/>
        <v/>
      </c>
      <c r="AK58" s="81" t="str">
        <f t="shared" si="22"/>
        <v>kava1ys70jvnajkv88529ys6urjcyle3k2j9r24g6a7</v>
      </c>
      <c r="AL58" s="81">
        <f t="shared" si="23"/>
        <v>101079944</v>
      </c>
      <c r="AM58" s="81">
        <f t="shared" si="24"/>
        <v>0</v>
      </c>
      <c r="AN58" s="127">
        <f t="shared" si="25"/>
        <v>0</v>
      </c>
      <c r="AO58" s="81" t="s">
        <v>233</v>
      </c>
      <c r="AP58" s="2" t="str">
        <f t="shared" ref="AP58:AR58" si="97">if(countifs({AP$2:AP$4;AP$7:AP$9;AP$12:AP$14;AP$17:AP$19;AP$22:AP$24;AP$27:AP$29;AP$32:AP$34},$AO58)=0,"",countifs({AP$2:AP$4;AP$7:AP$9;AP$12:AP$14;AP$17:AP$19;AP$22:AP$24;AP$27:AP$29;AP$32:AP$34},$AO58))</f>
        <v/>
      </c>
      <c r="AQ58" s="2" t="str">
        <f t="shared" si="97"/>
        <v/>
      </c>
      <c r="AR58" s="2">
        <f t="shared" si="97"/>
        <v>1</v>
      </c>
      <c r="AS58" s="80">
        <f t="shared" si="27"/>
        <v>300</v>
      </c>
      <c r="AT58" s="69" t="str">
        <f t="shared" si="28"/>
        <v>kava1ys70jvnajkv88529ys6urjcyle3k2j9r24g6a7</v>
      </c>
      <c r="AU58" s="69">
        <f t="shared" si="29"/>
        <v>101079944</v>
      </c>
      <c r="AV58" s="81">
        <f t="shared" si="30"/>
        <v>0.1025290499</v>
      </c>
      <c r="AW58" s="127">
        <f t="shared" si="31"/>
        <v>0.1025290499</v>
      </c>
    </row>
    <row r="59">
      <c r="A59" s="46"/>
      <c r="B59" s="2"/>
      <c r="C59" s="79"/>
      <c r="E59" s="81" t="s">
        <v>223</v>
      </c>
      <c r="F59" s="78" t="str">
        <f t="shared" ref="F59:H59" si="98">if(countifs({F$2:F$4;F$7:F$9;F$12:F$14;F$17:F$19;F$22:F$24;F$27:F$29;F$32:F$34},$E59)=0,,countifs({F$2:F$4;F$7:F$9;F$12:F$14;F$17:F$19;F$22:F$24;F$27:F$29;F$32:F$34},$E59))</f>
        <v/>
      </c>
      <c r="G59" s="78" t="str">
        <f t="shared" si="98"/>
        <v/>
      </c>
      <c r="H59" s="78" t="str">
        <f t="shared" si="98"/>
        <v/>
      </c>
      <c r="I59" s="89" t="str">
        <f t="shared" si="7"/>
        <v/>
      </c>
      <c r="J59" s="81" t="str">
        <f t="shared" si="8"/>
        <v>kava1ys70jvnajkv88529ys6urjcyle3k2j9r24g6a7</v>
      </c>
      <c r="K59" s="81">
        <f t="shared" si="9"/>
        <v>101072850</v>
      </c>
      <c r="L59" s="81">
        <f t="shared" si="10"/>
        <v>0</v>
      </c>
      <c r="N59" s="81" t="s">
        <v>223</v>
      </c>
      <c r="O59" s="83" t="str">
        <f t="shared" ref="O59:Q59" si="99">if(countifs({K$2:K$4;K$7:K$9;K$12:K$14;K$17:K$19;K$22:K$24;K$27:K$29;K$32:K$34},$N59)=0,"",countifs({K$2:K$4;K$7:K$9;K$12:K$14;K$17:K$19;K$22:K$24;K$27:K$29;K$32:K$34},$N59))</f>
        <v/>
      </c>
      <c r="P59" s="78" t="str">
        <f t="shared" si="99"/>
        <v/>
      </c>
      <c r="Q59" s="84" t="str">
        <f t="shared" si="99"/>
        <v/>
      </c>
      <c r="R59" s="80" t="str">
        <f t="shared" si="12"/>
        <v/>
      </c>
      <c r="S59" s="81" t="str">
        <f t="shared" si="13"/>
        <v>kava1ys70jvnajkv88529ys6urjcyle3k2j9r24g6a7</v>
      </c>
      <c r="T59" s="81">
        <f t="shared" si="14"/>
        <v>101072850</v>
      </c>
      <c r="U59" s="81">
        <f t="shared" si="15"/>
        <v>0</v>
      </c>
      <c r="V59" s="2"/>
      <c r="W59" s="81" t="s">
        <v>223</v>
      </c>
      <c r="X59" s="85" t="str">
        <f t="shared" ref="X59:Z59" si="100">if(countifs({P$2:P$4;P$7:P$9;P$12:P$14;P$17:P$19;P$22:P$24;P$27:P$29;P$32:P$34},$W59)=0,"",countifs({P$2:P$4;P$7:P$9;P$12:P$14;P$17:P$19;P$22:P$24;P$27:P$29;P$32:P$34},$W59))</f>
        <v/>
      </c>
      <c r="Y59" s="86" t="str">
        <f t="shared" si="100"/>
        <v/>
      </c>
      <c r="Z59" s="87" t="str">
        <f t="shared" si="100"/>
        <v/>
      </c>
      <c r="AA59" s="92" t="str">
        <f t="shared" si="17"/>
        <v/>
      </c>
      <c r="AB59" s="81" t="str">
        <f t="shared" si="35"/>
        <v>kava1ys70jvnajkv88529ys6urjcyle3k2j9r24g6a7</v>
      </c>
      <c r="AC59" s="81">
        <f t="shared" si="18"/>
        <v>101072850</v>
      </c>
      <c r="AD59" s="81">
        <f t="shared" si="19"/>
        <v>0</v>
      </c>
      <c r="AE59" s="2"/>
      <c r="AF59" s="81" t="s">
        <v>223</v>
      </c>
      <c r="AG59" s="2" t="str">
        <f t="shared" ref="AG59:AI59" si="101">if(countifs({U$2:U$4;U$7:U$9;U$12:U$14;U$17:U$19;U$22:U$24;U$27:U$29;U$32:U$34},$AF59)=0,"",countifs({U$2:U$4;U$7:U$9;U$12:U$14;U$17:U$19;U$22:U$24;U$27:U$29;U$32:U$34},$AF59))</f>
        <v/>
      </c>
      <c r="AH59" s="2" t="str">
        <f t="shared" si="101"/>
        <v/>
      </c>
      <c r="AI59" s="2" t="str">
        <f t="shared" si="101"/>
        <v/>
      </c>
      <c r="AJ59" s="80" t="str">
        <f t="shared" si="21"/>
        <v/>
      </c>
      <c r="AK59" s="81" t="str">
        <f t="shared" si="22"/>
        <v>kava1ys70jvnajkv88529ys6urjcyle3k2j9r24g6a7</v>
      </c>
      <c r="AL59" s="81">
        <f t="shared" si="23"/>
        <v>101072850</v>
      </c>
      <c r="AM59" s="81">
        <f t="shared" si="24"/>
        <v>0</v>
      </c>
      <c r="AN59" s="127">
        <f t="shared" si="25"/>
        <v>0</v>
      </c>
      <c r="AO59" s="81" t="s">
        <v>223</v>
      </c>
      <c r="AP59" s="2">
        <f t="shared" ref="AP59:AR59" si="102">if(countifs({AP$2:AP$4;AP$7:AP$9;AP$12:AP$14;AP$17:AP$19;AP$22:AP$24;AP$27:AP$29;AP$32:AP$34},$AO59)=0,"",countifs({AP$2:AP$4;AP$7:AP$9;AP$12:AP$14;AP$17:AP$19;AP$22:AP$24;AP$27:AP$29;AP$32:AP$34},$AO59))</f>
        <v>2</v>
      </c>
      <c r="AQ59" s="2">
        <f t="shared" si="102"/>
        <v>5</v>
      </c>
      <c r="AR59" s="2" t="str">
        <f t="shared" si="102"/>
        <v/>
      </c>
      <c r="AS59" s="80">
        <f t="shared" si="27"/>
        <v>3900</v>
      </c>
      <c r="AT59" s="69" t="str">
        <f t="shared" si="28"/>
        <v>kava1ys70jvnajkv88529ys6urjcyle3k2j9r24g6a7</v>
      </c>
      <c r="AU59" s="69">
        <f t="shared" si="29"/>
        <v>101072850</v>
      </c>
      <c r="AV59" s="81">
        <f t="shared" si="30"/>
        <v>1.332877649</v>
      </c>
      <c r="AW59" s="127">
        <f t="shared" si="31"/>
        <v>1.332877649</v>
      </c>
    </row>
    <row r="60">
      <c r="A60" s="46"/>
      <c r="B60" s="2"/>
      <c r="C60" s="79"/>
      <c r="E60" s="116" t="s">
        <v>259</v>
      </c>
      <c r="F60" s="78" t="str">
        <f t="shared" ref="F60:H60" si="103">if(countifs({F$2:F$4;F$7:F$9;F$12:F$14;F$17:F$19;F$22:F$24;F$27:F$29;F$32:F$34},$E60)=0,,countifs({F$2:F$4;F$7:F$9;F$12:F$14;F$17:F$19;F$22:F$24;F$27:F$29;F$32:F$34},$E60))</f>
        <v/>
      </c>
      <c r="G60" s="78" t="str">
        <f t="shared" si="103"/>
        <v/>
      </c>
      <c r="H60" s="78" t="str">
        <f t="shared" si="103"/>
        <v/>
      </c>
      <c r="I60" s="89" t="str">
        <f t="shared" si="7"/>
        <v/>
      </c>
      <c r="J60" s="81" t="str">
        <f t="shared" si="8"/>
        <v>kava1m8upzmjjuc3fy0wm0xz2hg70q3sg3lvydhsjc3</v>
      </c>
      <c r="K60" s="81" t="str">
        <f t="shared" si="9"/>
        <v/>
      </c>
      <c r="L60" s="81">
        <f t="shared" si="10"/>
        <v>0</v>
      </c>
      <c r="N60" s="116" t="s">
        <v>259</v>
      </c>
      <c r="O60" s="83" t="str">
        <f t="shared" ref="O60:Q60" si="104">if(countifs({K$2:K$4;K$7:K$9;K$12:K$14;K$17:K$19;K$22:K$24;K$27:K$29;K$32:K$34},$N60)=0,"",countifs({K$2:K$4;K$7:K$9;K$12:K$14;K$17:K$19;K$22:K$24;K$27:K$29;K$32:K$34},$N60))</f>
        <v/>
      </c>
      <c r="P60" s="78" t="str">
        <f t="shared" si="104"/>
        <v/>
      </c>
      <c r="Q60" s="84" t="str">
        <f t="shared" si="104"/>
        <v/>
      </c>
      <c r="R60" s="80" t="str">
        <f t="shared" si="12"/>
        <v/>
      </c>
      <c r="S60" s="81" t="str">
        <f t="shared" si="13"/>
        <v>kava1m8upzmjjuc3fy0wm0xz2hg70q3sg3lvydhsjc3</v>
      </c>
      <c r="T60" s="81" t="str">
        <f t="shared" si="14"/>
        <v/>
      </c>
      <c r="U60" s="81">
        <f t="shared" si="15"/>
        <v>0</v>
      </c>
      <c r="V60" s="2"/>
      <c r="W60" s="116" t="s">
        <v>259</v>
      </c>
      <c r="X60" s="85" t="str">
        <f t="shared" ref="X60:Z60" si="105">if(countifs({P$2:P$4;P$7:P$9;P$12:P$14;P$17:P$19;P$22:P$24;P$27:P$29;P$32:P$34},$W60)=0,"",countifs({P$2:P$4;P$7:P$9;P$12:P$14;P$17:P$19;P$22:P$24;P$27:P$29;P$32:P$34},$W60))</f>
        <v/>
      </c>
      <c r="Y60" s="86" t="str">
        <f t="shared" si="105"/>
        <v/>
      </c>
      <c r="Z60" s="87" t="str">
        <f t="shared" si="105"/>
        <v/>
      </c>
      <c r="AA60" s="92" t="str">
        <f t="shared" si="17"/>
        <v/>
      </c>
      <c r="AB60" s="81" t="str">
        <f t="shared" si="35"/>
        <v>kava1m8upzmjjuc3fy0wm0xz2hg70q3sg3lvydhsjc3</v>
      </c>
      <c r="AC60" s="81" t="str">
        <f t="shared" si="18"/>
        <v/>
      </c>
      <c r="AD60" s="81">
        <f t="shared" si="19"/>
        <v>0</v>
      </c>
      <c r="AE60" s="2"/>
      <c r="AF60" s="116" t="s">
        <v>259</v>
      </c>
      <c r="AG60" s="2" t="str">
        <f t="shared" ref="AG60:AI60" si="106">if(countifs({U$2:U$4;U$7:U$9;U$12:U$14;U$17:U$19;U$22:U$24;U$27:U$29;U$32:U$34},$AF60)=0,"",countifs({U$2:U$4;U$7:U$9;U$12:U$14;U$17:U$19;U$22:U$24;U$27:U$29;U$32:U$34},$AF60))</f>
        <v/>
      </c>
      <c r="AH60" s="2" t="str">
        <f t="shared" si="106"/>
        <v/>
      </c>
      <c r="AI60" s="2" t="str">
        <f t="shared" si="106"/>
        <v/>
      </c>
      <c r="AJ60" s="80" t="str">
        <f t="shared" si="21"/>
        <v/>
      </c>
      <c r="AK60" s="81" t="str">
        <f t="shared" si="22"/>
        <v>kava1m8upzmjjuc3fy0wm0xz2hg70q3sg3lvydhsjc3</v>
      </c>
      <c r="AL60" s="81" t="str">
        <f t="shared" si="23"/>
        <v/>
      </c>
      <c r="AM60" s="81">
        <f t="shared" si="24"/>
        <v>0</v>
      </c>
      <c r="AN60" s="127">
        <f t="shared" si="25"/>
        <v>0</v>
      </c>
      <c r="AO60" s="116" t="s">
        <v>259</v>
      </c>
      <c r="AP60" s="2" t="str">
        <f t="shared" ref="AP60:AR60" si="107">if(countifs({AP$2:AP$4;AP$7:AP$9;AP$12:AP$14;AP$17:AP$19;AP$22:AP$24;AP$27:AP$29;AP$32:AP$34},$AO60)=0,"",countifs({AP$2:AP$4;AP$7:AP$9;AP$12:AP$14;AP$17:AP$19;AP$22:AP$24;AP$27:AP$29;AP$32:AP$34},$AO60))</f>
        <v/>
      </c>
      <c r="AQ60" s="2" t="str">
        <f t="shared" si="107"/>
        <v/>
      </c>
      <c r="AR60" s="2" t="str">
        <f t="shared" si="107"/>
        <v/>
      </c>
      <c r="AS60" s="80" t="str">
        <f t="shared" si="27"/>
        <v/>
      </c>
      <c r="AT60" s="69" t="str">
        <f t="shared" si="28"/>
        <v>kava1m8upzmjjuc3fy0wm0xz2hg70q3sg3lvydhsjc3</v>
      </c>
      <c r="AU60" s="69" t="str">
        <f t="shared" si="29"/>
        <v/>
      </c>
      <c r="AV60" s="81">
        <f t="shared" si="30"/>
        <v>0</v>
      </c>
      <c r="AW60" s="127">
        <f t="shared" si="31"/>
        <v>0</v>
      </c>
    </row>
    <row r="61">
      <c r="A61" s="46"/>
      <c r="B61" s="2"/>
      <c r="C61" s="79"/>
      <c r="E61" s="81" t="s">
        <v>230</v>
      </c>
      <c r="F61" s="78" t="str">
        <f t="shared" ref="F61:H61" si="108">if(countifs({F$2:F$4;F$7:F$9;F$12:F$14;F$17:F$19;F$22:F$24;F$27:F$29;F$32:F$34},$E61)=0,,countifs({F$2:F$4;F$7:F$9;F$12:F$14;F$17:F$19;F$22:F$24;F$27:F$29;F$32:F$34},$E61))</f>
        <v/>
      </c>
      <c r="G61" s="78" t="str">
        <f t="shared" si="108"/>
        <v/>
      </c>
      <c r="H61" s="78" t="str">
        <f t="shared" si="108"/>
        <v/>
      </c>
      <c r="I61" s="89" t="str">
        <f t="shared" si="7"/>
        <v/>
      </c>
      <c r="J61" s="81" t="str">
        <f t="shared" si="8"/>
        <v>kava1ys70jvnajkv88529ys6urjcyle3k2j9r24g6a7</v>
      </c>
      <c r="K61" s="81">
        <f t="shared" si="9"/>
        <v>101261259</v>
      </c>
      <c r="L61" s="81">
        <f t="shared" si="10"/>
        <v>0</v>
      </c>
      <c r="N61" s="81" t="s">
        <v>230</v>
      </c>
      <c r="O61" s="83" t="str">
        <f t="shared" ref="O61:Q61" si="109">if(countifs({K$2:K$4;K$7:K$9;K$12:K$14;K$17:K$19;K$22:K$24;K$27:K$29;K$32:K$34},$N61)=0,"",countifs({K$2:K$4;K$7:K$9;K$12:K$14;K$17:K$19;K$22:K$24;K$27:K$29;K$32:K$34},$N61))</f>
        <v/>
      </c>
      <c r="P61" s="78" t="str">
        <f t="shared" si="109"/>
        <v/>
      </c>
      <c r="Q61" s="84" t="str">
        <f t="shared" si="109"/>
        <v/>
      </c>
      <c r="R61" s="80" t="str">
        <f t="shared" si="12"/>
        <v/>
      </c>
      <c r="S61" s="81" t="str">
        <f t="shared" si="13"/>
        <v>kava1ys70jvnajkv88529ys6urjcyle3k2j9r24g6a7</v>
      </c>
      <c r="T61" s="81">
        <f t="shared" si="14"/>
        <v>101261259</v>
      </c>
      <c r="U61" s="81">
        <f t="shared" si="15"/>
        <v>0</v>
      </c>
      <c r="V61" s="2"/>
      <c r="W61" s="81" t="s">
        <v>230</v>
      </c>
      <c r="X61" s="85" t="str">
        <f t="shared" ref="X61:Z61" si="110">if(countifs({P$2:P$4;P$7:P$9;P$12:P$14;P$17:P$19;P$22:P$24;P$27:P$29;P$32:P$34},$W61)=0,"",countifs({P$2:P$4;P$7:P$9;P$12:P$14;P$17:P$19;P$22:P$24;P$27:P$29;P$32:P$34},$W61))</f>
        <v/>
      </c>
      <c r="Y61" s="86" t="str">
        <f t="shared" si="110"/>
        <v/>
      </c>
      <c r="Z61" s="87" t="str">
        <f t="shared" si="110"/>
        <v/>
      </c>
      <c r="AA61" s="92" t="str">
        <f t="shared" si="17"/>
        <v/>
      </c>
      <c r="AB61" s="81" t="str">
        <f t="shared" si="35"/>
        <v>kava1ys70jvnajkv88529ys6urjcyle3k2j9r24g6a7</v>
      </c>
      <c r="AC61" s="81">
        <f t="shared" si="18"/>
        <v>101261259</v>
      </c>
      <c r="AD61" s="81">
        <f t="shared" si="19"/>
        <v>0</v>
      </c>
      <c r="AE61" s="2"/>
      <c r="AF61" s="81" t="s">
        <v>230</v>
      </c>
      <c r="AG61" s="2" t="str">
        <f t="shared" ref="AG61:AI61" si="111">if(countifs({U$2:U$4;U$7:U$9;U$12:U$14;U$17:U$19;U$22:U$24;U$27:U$29;U$32:U$34},$AF61)=0,"",countifs({U$2:U$4;U$7:U$9;U$12:U$14;U$17:U$19;U$22:U$24;U$27:U$29;U$32:U$34},$AF61))</f>
        <v/>
      </c>
      <c r="AH61" s="2" t="str">
        <f t="shared" si="111"/>
        <v/>
      </c>
      <c r="AI61" s="2" t="str">
        <f t="shared" si="111"/>
        <v/>
      </c>
      <c r="AJ61" s="80" t="str">
        <f t="shared" si="21"/>
        <v/>
      </c>
      <c r="AK61" s="81" t="str">
        <f t="shared" si="22"/>
        <v>kava1ys70jvnajkv88529ys6urjcyle3k2j9r24g6a7</v>
      </c>
      <c r="AL61" s="81">
        <f t="shared" si="23"/>
        <v>101261259</v>
      </c>
      <c r="AM61" s="81">
        <f t="shared" si="24"/>
        <v>0</v>
      </c>
      <c r="AN61" s="127">
        <f t="shared" si="25"/>
        <v>0</v>
      </c>
      <c r="AO61" s="81" t="s">
        <v>230</v>
      </c>
      <c r="AP61" s="2" t="str">
        <f t="shared" ref="AP61:AR61" si="112">if(countifs({AP$2:AP$4;AP$7:AP$9;AP$12:AP$14;AP$17:AP$19;AP$22:AP$24;AP$27:AP$29;AP$32:AP$34},$AO61)=0,"",countifs({AP$2:AP$4;AP$7:AP$9;AP$12:AP$14;AP$17:AP$19;AP$22:AP$24;AP$27:AP$29;AP$32:AP$34},$AO61))</f>
        <v/>
      </c>
      <c r="AQ61" s="2" t="str">
        <f t="shared" si="112"/>
        <v/>
      </c>
      <c r="AR61" s="2">
        <f t="shared" si="112"/>
        <v>2</v>
      </c>
      <c r="AS61" s="80">
        <f t="shared" si="27"/>
        <v>600</v>
      </c>
      <c r="AT61" s="69" t="str">
        <f t="shared" si="28"/>
        <v>kava1ys70jvnajkv88529ys6urjcyle3k2j9r24g6a7</v>
      </c>
      <c r="AU61" s="69">
        <f t="shared" si="29"/>
        <v>101261259</v>
      </c>
      <c r="AV61" s="81">
        <f t="shared" si="30"/>
        <v>0.2050580998</v>
      </c>
      <c r="AW61" s="127">
        <f t="shared" si="31"/>
        <v>0.2050580998</v>
      </c>
    </row>
    <row r="62">
      <c r="A62" s="46"/>
      <c r="B62" s="2"/>
      <c r="C62" s="79"/>
      <c r="E62" s="81" t="s">
        <v>263</v>
      </c>
      <c r="F62" s="78" t="str">
        <f t="shared" ref="F62:H62" si="113">if(countifs({F$2:F$4;F$7:F$9;F$12:F$14;F$17:F$19;F$22:F$24;F$27:F$29;F$32:F$34},$E62)=0,,countifs({F$2:F$4;F$7:F$9;F$12:F$14;F$17:F$19;F$22:F$24;F$27:F$29;F$32:F$34},$E62))</f>
        <v/>
      </c>
      <c r="G62" s="78" t="str">
        <f t="shared" si="113"/>
        <v/>
      </c>
      <c r="H62" s="78" t="str">
        <f t="shared" si="113"/>
        <v/>
      </c>
      <c r="I62" s="89" t="str">
        <f t="shared" si="7"/>
        <v/>
      </c>
      <c r="J62" s="81" t="str">
        <f t="shared" si="8"/>
        <v>kava1ys70jvnajkv88529ys6urjcyle3k2j9r24g6a7</v>
      </c>
      <c r="K62" s="81">
        <f t="shared" si="9"/>
        <v>101308674</v>
      </c>
      <c r="L62" s="81">
        <f t="shared" si="10"/>
        <v>0</v>
      </c>
      <c r="N62" s="81" t="s">
        <v>263</v>
      </c>
      <c r="O62" s="83" t="str">
        <f t="shared" ref="O62:Q62" si="114">if(countifs({K$2:K$4;K$7:K$9;K$12:K$14;K$17:K$19;K$22:K$24;K$27:K$29;K$32:K$34},$N62)=0,"",countifs({K$2:K$4;K$7:K$9;K$12:K$14;K$17:K$19;K$22:K$24;K$27:K$29;K$32:K$34},$N62))</f>
        <v/>
      </c>
      <c r="P62" s="78" t="str">
        <f t="shared" si="114"/>
        <v/>
      </c>
      <c r="Q62" s="84" t="str">
        <f t="shared" si="114"/>
        <v/>
      </c>
      <c r="R62" s="80" t="str">
        <f t="shared" si="12"/>
        <v/>
      </c>
      <c r="S62" s="81" t="str">
        <f t="shared" si="13"/>
        <v>kava1ys70jvnajkv88529ys6urjcyle3k2j9r24g6a7</v>
      </c>
      <c r="T62" s="81">
        <f t="shared" si="14"/>
        <v>101308674</v>
      </c>
      <c r="U62" s="81">
        <f t="shared" si="15"/>
        <v>0</v>
      </c>
      <c r="V62" s="2"/>
      <c r="W62" s="81" t="s">
        <v>263</v>
      </c>
      <c r="X62" s="85" t="str">
        <f t="shared" ref="X62:Z62" si="115">if(countifs({P$2:P$4;P$7:P$9;P$12:P$14;P$17:P$19;P$22:P$24;P$27:P$29;P$32:P$34},$W62)=0,"",countifs({P$2:P$4;P$7:P$9;P$12:P$14;P$17:P$19;P$22:P$24;P$27:P$29;P$32:P$34},$W62))</f>
        <v/>
      </c>
      <c r="Y62" s="86" t="str">
        <f t="shared" si="115"/>
        <v/>
      </c>
      <c r="Z62" s="87" t="str">
        <f t="shared" si="115"/>
        <v/>
      </c>
      <c r="AA62" s="92" t="str">
        <f t="shared" si="17"/>
        <v/>
      </c>
      <c r="AB62" s="81" t="str">
        <f t="shared" si="35"/>
        <v>kava1ys70jvnajkv88529ys6urjcyle3k2j9r24g6a7</v>
      </c>
      <c r="AC62" s="81">
        <f t="shared" si="18"/>
        <v>101308674</v>
      </c>
      <c r="AD62" s="81">
        <f t="shared" si="19"/>
        <v>0</v>
      </c>
      <c r="AE62" s="2"/>
      <c r="AF62" s="81" t="s">
        <v>263</v>
      </c>
      <c r="AG62" s="2" t="str">
        <f t="shared" ref="AG62:AI62" si="116">if(countifs({U$2:U$4;U$7:U$9;U$12:U$14;U$17:U$19;U$22:U$24;U$27:U$29;U$32:U$34},$AF62)=0,"",countifs({U$2:U$4;U$7:U$9;U$12:U$14;U$17:U$19;U$22:U$24;U$27:U$29;U$32:U$34},$AF62))</f>
        <v/>
      </c>
      <c r="AH62" s="2" t="str">
        <f t="shared" si="116"/>
        <v/>
      </c>
      <c r="AI62" s="2" t="str">
        <f t="shared" si="116"/>
        <v/>
      </c>
      <c r="AJ62" s="80" t="str">
        <f t="shared" si="21"/>
        <v/>
      </c>
      <c r="AK62" s="81" t="str">
        <f t="shared" si="22"/>
        <v>kava1ys70jvnajkv88529ys6urjcyle3k2j9r24g6a7</v>
      </c>
      <c r="AL62" s="81">
        <f t="shared" si="23"/>
        <v>101308674</v>
      </c>
      <c r="AM62" s="81">
        <f t="shared" si="24"/>
        <v>0</v>
      </c>
      <c r="AN62" s="127">
        <f t="shared" si="25"/>
        <v>0</v>
      </c>
      <c r="AO62" s="81" t="s">
        <v>263</v>
      </c>
      <c r="AP62" s="2" t="str">
        <f t="shared" ref="AP62:AR62" si="117">if(countifs({AP$2:AP$4;AP$7:AP$9;AP$12:AP$14;AP$17:AP$19;AP$22:AP$24;AP$27:AP$29;AP$32:AP$34},$AO62)=0,"",countifs({AP$2:AP$4;AP$7:AP$9;AP$12:AP$14;AP$17:AP$19;AP$22:AP$24;AP$27:AP$29;AP$32:AP$34},$AO62))</f>
        <v/>
      </c>
      <c r="AQ62" s="2" t="str">
        <f t="shared" si="117"/>
        <v/>
      </c>
      <c r="AR62" s="2" t="str">
        <f t="shared" si="117"/>
        <v/>
      </c>
      <c r="AS62" s="80" t="str">
        <f t="shared" si="27"/>
        <v/>
      </c>
      <c r="AT62" s="69" t="str">
        <f t="shared" si="28"/>
        <v>kava1ys70jvnajkv88529ys6urjcyle3k2j9r24g6a7</v>
      </c>
      <c r="AU62" s="69">
        <f t="shared" si="29"/>
        <v>101308674</v>
      </c>
      <c r="AV62" s="81">
        <f t="shared" si="30"/>
        <v>0</v>
      </c>
      <c r="AW62" s="127">
        <f t="shared" si="31"/>
        <v>0</v>
      </c>
    </row>
    <row r="63">
      <c r="A63" s="46"/>
      <c r="B63" s="102"/>
      <c r="C63" s="102"/>
      <c r="E63" s="38" t="s">
        <v>225</v>
      </c>
      <c r="F63" s="78" t="str">
        <f t="shared" ref="F63:H63" si="118">if(countifs({F$2:F$4;F$7:F$9;F$12:F$14;F$17:F$19;F$22:F$24;F$27:F$29;F$32:F$34},$E63)=0,,countifs({F$2:F$4;F$7:F$9;F$12:F$14;F$17:F$19;F$22:F$24;F$27:F$29;F$32:F$34},$E63))</f>
        <v/>
      </c>
      <c r="G63" s="78" t="str">
        <f t="shared" si="118"/>
        <v/>
      </c>
      <c r="H63" s="78" t="str">
        <f t="shared" si="118"/>
        <v/>
      </c>
      <c r="I63" s="89" t="str">
        <f t="shared" si="7"/>
        <v/>
      </c>
      <c r="J63" s="81" t="str">
        <f t="shared" si="8"/>
        <v>kava1ys70jvnajkv88529ys6urjcyle3k2j9r24g6a7</v>
      </c>
      <c r="K63" s="81">
        <f t="shared" si="9"/>
        <v>101555743</v>
      </c>
      <c r="L63" s="81">
        <f t="shared" si="10"/>
        <v>0</v>
      </c>
      <c r="N63" s="38" t="s">
        <v>225</v>
      </c>
      <c r="O63" s="83" t="str">
        <f t="shared" ref="O63:Q63" si="119">if(countifs({K$2:K$4;K$7:K$9;K$12:K$14;K$17:K$19;K$22:K$24;K$27:K$29;K$32:K$34},$N63)=0,"",countifs({K$2:K$4;K$7:K$9;K$12:K$14;K$17:K$19;K$22:K$24;K$27:K$29;K$32:K$34},$N63))</f>
        <v/>
      </c>
      <c r="P63" s="78" t="str">
        <f t="shared" si="119"/>
        <v/>
      </c>
      <c r="Q63" s="84" t="str">
        <f t="shared" si="119"/>
        <v/>
      </c>
      <c r="R63" s="80" t="str">
        <f t="shared" si="12"/>
        <v/>
      </c>
      <c r="S63" s="81" t="str">
        <f t="shared" si="13"/>
        <v>kava1ys70jvnajkv88529ys6urjcyle3k2j9r24g6a7</v>
      </c>
      <c r="T63" s="81">
        <f t="shared" si="14"/>
        <v>101555743</v>
      </c>
      <c r="U63" s="81">
        <f t="shared" si="15"/>
        <v>0</v>
      </c>
      <c r="V63" s="2"/>
      <c r="W63" s="38" t="s">
        <v>225</v>
      </c>
      <c r="X63" s="85" t="str">
        <f t="shared" ref="X63:Z63" si="120">if(countifs({P$2:P$4;P$7:P$9;P$12:P$14;P$17:P$19;P$22:P$24;P$27:P$29;P$32:P$34},$W63)=0,"",countifs({P$2:P$4;P$7:P$9;P$12:P$14;P$17:P$19;P$22:P$24;P$27:P$29;P$32:P$34},$W63))</f>
        <v/>
      </c>
      <c r="Y63" s="86" t="str">
        <f t="shared" si="120"/>
        <v/>
      </c>
      <c r="Z63" s="87" t="str">
        <f t="shared" si="120"/>
        <v/>
      </c>
      <c r="AA63" s="92" t="str">
        <f t="shared" si="17"/>
        <v/>
      </c>
      <c r="AB63" s="81" t="str">
        <f t="shared" si="35"/>
        <v>kava1ys70jvnajkv88529ys6urjcyle3k2j9r24g6a7</v>
      </c>
      <c r="AC63" s="81">
        <f t="shared" si="18"/>
        <v>101555743</v>
      </c>
      <c r="AD63" s="81">
        <f t="shared" si="19"/>
        <v>0</v>
      </c>
      <c r="AE63" s="2"/>
      <c r="AF63" s="38" t="s">
        <v>225</v>
      </c>
      <c r="AG63" s="2" t="str">
        <f t="shared" ref="AG63:AI63" si="121">if(countifs({U$2:U$4;U$7:U$9;U$12:U$14;U$17:U$19;U$22:U$24;U$27:U$29;U$32:U$34},$AF63)=0,"",countifs({U$2:U$4;U$7:U$9;U$12:U$14;U$17:U$19;U$22:U$24;U$27:U$29;U$32:U$34},$AF63))</f>
        <v/>
      </c>
      <c r="AH63" s="2" t="str">
        <f t="shared" si="121"/>
        <v/>
      </c>
      <c r="AI63" s="2" t="str">
        <f t="shared" si="121"/>
        <v/>
      </c>
      <c r="AJ63" s="80" t="str">
        <f t="shared" si="21"/>
        <v/>
      </c>
      <c r="AK63" s="81" t="str">
        <f t="shared" si="22"/>
        <v>kava1ys70jvnajkv88529ys6urjcyle3k2j9r24g6a7</v>
      </c>
      <c r="AL63" s="81">
        <f t="shared" si="23"/>
        <v>101555743</v>
      </c>
      <c r="AM63" s="81">
        <f t="shared" si="24"/>
        <v>0</v>
      </c>
      <c r="AN63" s="127">
        <f t="shared" si="25"/>
        <v>0</v>
      </c>
      <c r="AO63" s="38" t="s">
        <v>225</v>
      </c>
      <c r="AP63" s="2" t="str">
        <f t="shared" ref="AP63:AR63" si="122">if(countifs({AP$2:AP$4;AP$7:AP$9;AP$12:AP$14;AP$17:AP$19;AP$22:AP$24;AP$27:AP$29;AP$32:AP$34},$AO63)=0,"",countifs({AP$2:AP$4;AP$7:AP$9;AP$12:AP$14;AP$17:AP$19;AP$22:AP$24;AP$27:AP$29;AP$32:AP$34},$AO63))</f>
        <v/>
      </c>
      <c r="AQ63" s="2">
        <f t="shared" si="122"/>
        <v>1</v>
      </c>
      <c r="AR63" s="2">
        <f t="shared" si="122"/>
        <v>2</v>
      </c>
      <c r="AS63" s="80">
        <f t="shared" si="27"/>
        <v>1100</v>
      </c>
      <c r="AT63" s="69" t="str">
        <f t="shared" si="28"/>
        <v>kava1ys70jvnajkv88529ys6urjcyle3k2j9r24g6a7</v>
      </c>
      <c r="AU63" s="81">
        <f t="shared" ref="AU63:AU90" si="128">iferror(VLOOKUP($AF63,$A$2:$C1000,3,0),"아이디 입력 하셈")</f>
        <v>101555743</v>
      </c>
      <c r="AV63" s="81">
        <f t="shared" si="30"/>
        <v>0.3759398496</v>
      </c>
      <c r="AW63" s="127">
        <f t="shared" si="31"/>
        <v>0.3759398496</v>
      </c>
    </row>
    <row r="64">
      <c r="A64" s="46"/>
      <c r="B64" s="102"/>
      <c r="C64" s="102"/>
      <c r="E64" s="38" t="s">
        <v>239</v>
      </c>
      <c r="F64" s="78" t="str">
        <f t="shared" ref="F64:H64" si="123">if(countifs({F$2:F$4;F$7:F$9;F$12:F$14;F$17:F$19;F$22:F$24;F$27:F$29;F$32:F$34},$E64)=0,,countifs({F$2:F$4;F$7:F$9;F$12:F$14;F$17:F$19;F$22:F$24;F$27:F$29;F$32:F$34},$E64))</f>
        <v/>
      </c>
      <c r="G64" s="78" t="str">
        <f t="shared" si="123"/>
        <v/>
      </c>
      <c r="H64" s="78" t="str">
        <f t="shared" si="123"/>
        <v/>
      </c>
      <c r="I64" s="89" t="str">
        <f t="shared" si="7"/>
        <v/>
      </c>
      <c r="J64" s="81" t="str">
        <f t="shared" si="8"/>
        <v>kava1ycyuk3mpw3dls45z9jqqhtp8amspjwrgt8xvey</v>
      </c>
      <c r="K64" s="81" t="str">
        <f t="shared" si="9"/>
        <v/>
      </c>
      <c r="L64" s="81">
        <f t="shared" si="10"/>
        <v>0</v>
      </c>
      <c r="N64" s="38" t="s">
        <v>239</v>
      </c>
      <c r="O64" s="83" t="str">
        <f t="shared" ref="O64:Q64" si="124">if(countifs({K$2:K$4;K$7:K$9;K$12:K$14;K$17:K$19;K$22:K$24;K$27:K$29;K$32:K$34},$N64)=0,"",countifs({K$2:K$4;K$7:K$9;K$12:K$14;K$17:K$19;K$22:K$24;K$27:K$29;K$32:K$34},$N64))</f>
        <v/>
      </c>
      <c r="P64" s="78" t="str">
        <f t="shared" si="124"/>
        <v/>
      </c>
      <c r="Q64" s="84" t="str">
        <f t="shared" si="124"/>
        <v/>
      </c>
      <c r="R64" s="80" t="str">
        <f t="shared" si="12"/>
        <v/>
      </c>
      <c r="S64" s="81" t="str">
        <f t="shared" si="13"/>
        <v>kava1ycyuk3mpw3dls45z9jqqhtp8amspjwrgt8xvey</v>
      </c>
      <c r="T64" s="81" t="str">
        <f t="shared" si="14"/>
        <v/>
      </c>
      <c r="U64" s="81">
        <f t="shared" si="15"/>
        <v>0</v>
      </c>
      <c r="V64" s="2"/>
      <c r="W64" s="38" t="s">
        <v>239</v>
      </c>
      <c r="X64" s="85" t="str">
        <f t="shared" ref="X64:Z64" si="125">if(countifs({P$2:P$4;P$7:P$9;P$12:P$14;P$17:P$19;P$22:P$24;P$27:P$29;P$32:P$34},$W64)=0,"",countifs({P$2:P$4;P$7:P$9;P$12:P$14;P$17:P$19;P$22:P$24;P$27:P$29;P$32:P$34},$W64))</f>
        <v/>
      </c>
      <c r="Y64" s="86" t="str">
        <f t="shared" si="125"/>
        <v/>
      </c>
      <c r="Z64" s="87" t="str">
        <f t="shared" si="125"/>
        <v/>
      </c>
      <c r="AA64" s="92" t="str">
        <f t="shared" si="17"/>
        <v/>
      </c>
      <c r="AB64" s="81" t="str">
        <f t="shared" si="35"/>
        <v>kava1ycyuk3mpw3dls45z9jqqhtp8amspjwrgt8xvey</v>
      </c>
      <c r="AC64" s="81" t="str">
        <f t="shared" si="18"/>
        <v/>
      </c>
      <c r="AD64" s="81">
        <f t="shared" si="19"/>
        <v>0</v>
      </c>
      <c r="AE64" s="2"/>
      <c r="AF64" s="38" t="s">
        <v>239</v>
      </c>
      <c r="AG64" s="2" t="str">
        <f t="shared" ref="AG64:AI64" si="126">if(countifs({U$2:U$4;U$7:U$9;U$12:U$14;U$17:U$19;U$22:U$24;U$27:U$29;U$32:U$34},$AF64)=0,"",countifs({U$2:U$4;U$7:U$9;U$12:U$14;U$17:U$19;U$22:U$24;U$27:U$29;U$32:U$34},$AF64))</f>
        <v/>
      </c>
      <c r="AH64" s="2" t="str">
        <f t="shared" si="126"/>
        <v/>
      </c>
      <c r="AI64" s="2" t="str">
        <f t="shared" si="126"/>
        <v/>
      </c>
      <c r="AJ64" s="80" t="str">
        <f t="shared" si="21"/>
        <v/>
      </c>
      <c r="AK64" s="81" t="str">
        <f t="shared" si="22"/>
        <v>kava1ycyuk3mpw3dls45z9jqqhtp8amspjwrgt8xvey</v>
      </c>
      <c r="AL64" s="81" t="str">
        <f t="shared" si="23"/>
        <v/>
      </c>
      <c r="AM64" s="81">
        <f t="shared" si="24"/>
        <v>0</v>
      </c>
      <c r="AN64" s="127">
        <f t="shared" si="25"/>
        <v>0</v>
      </c>
      <c r="AO64" s="38" t="s">
        <v>239</v>
      </c>
      <c r="AP64" s="2" t="str">
        <f t="shared" ref="AP64:AR64" si="127">if(countifs({AP$2:AP$4;AP$7:AP$9;AP$12:AP$14;AP$17:AP$19;AP$22:AP$24;AP$27:AP$29;AP$32:AP$34},$AO64)=0,"",countifs({AP$2:AP$4;AP$7:AP$9;AP$12:AP$14;AP$17:AP$19;AP$22:AP$24;AP$27:AP$29;AP$32:AP$34},$AO64))</f>
        <v/>
      </c>
      <c r="AQ64" s="2" t="str">
        <f t="shared" si="127"/>
        <v/>
      </c>
      <c r="AR64" s="2" t="str">
        <f t="shared" si="127"/>
        <v/>
      </c>
      <c r="AS64" s="80" t="str">
        <f t="shared" si="27"/>
        <v/>
      </c>
      <c r="AT64" s="81" t="str">
        <f t="shared" ref="AT64:AT90" si="134">iferror(VLOOKUP($AF64,$A$2:$C1000,2,0),"아이디 입력 하셈")</f>
        <v>kava1ycyuk3mpw3dls45z9jqqhtp8amspjwrgt8xvey</v>
      </c>
      <c r="AU64" s="81" t="str">
        <f t="shared" si="128"/>
        <v/>
      </c>
      <c r="AV64" s="81">
        <f t="shared" si="30"/>
        <v>0</v>
      </c>
      <c r="AW64" s="127">
        <f t="shared" si="31"/>
        <v>0</v>
      </c>
    </row>
    <row r="65">
      <c r="A65" s="46"/>
      <c r="B65" s="102"/>
      <c r="C65" s="102"/>
      <c r="E65" s="38" t="s">
        <v>268</v>
      </c>
      <c r="F65" s="78" t="str">
        <f t="shared" ref="F65:H65" si="129">if(countifs({F$2:F$4;F$7:F$9;F$12:F$14;F$17:F$19;F$22:F$24;F$27:F$29;F$32:F$34},$E65)=0,,countifs({F$2:F$4;F$7:F$9;F$12:F$14;F$17:F$19;F$22:F$24;F$27:F$29;F$32:F$34},$E65))</f>
        <v/>
      </c>
      <c r="G65" s="78" t="str">
        <f t="shared" si="129"/>
        <v/>
      </c>
      <c r="H65" s="78" t="str">
        <f t="shared" si="129"/>
        <v/>
      </c>
      <c r="I65" s="89" t="str">
        <f t="shared" si="7"/>
        <v/>
      </c>
      <c r="J65" s="81" t="str">
        <f t="shared" si="8"/>
        <v>kava1ys70jvnajkv88529ys6urjcyle3k2j9r24g6a7</v>
      </c>
      <c r="K65" s="81">
        <f t="shared" si="9"/>
        <v>101122189</v>
      </c>
      <c r="L65" s="81">
        <f t="shared" si="10"/>
        <v>0</v>
      </c>
      <c r="N65" s="38" t="s">
        <v>268</v>
      </c>
      <c r="O65" s="83" t="str">
        <f t="shared" ref="O65:Q65" si="130">if(countifs({K$2:K$4;K$7:K$9;K$12:K$14;K$17:K$19;K$22:K$24;K$27:K$29;K$32:K$34},$N65)=0,"",countifs({K$2:K$4;K$7:K$9;K$12:K$14;K$17:K$19;K$22:K$24;K$27:K$29;K$32:K$34},$N65))</f>
        <v/>
      </c>
      <c r="P65" s="78" t="str">
        <f t="shared" si="130"/>
        <v/>
      </c>
      <c r="Q65" s="84" t="str">
        <f t="shared" si="130"/>
        <v/>
      </c>
      <c r="R65" s="80" t="str">
        <f t="shared" si="12"/>
        <v/>
      </c>
      <c r="S65" s="81" t="str">
        <f t="shared" si="13"/>
        <v>kava1ys70jvnajkv88529ys6urjcyle3k2j9r24g6a7</v>
      </c>
      <c r="T65" s="81">
        <f t="shared" si="14"/>
        <v>101122189</v>
      </c>
      <c r="U65" s="81">
        <f t="shared" si="15"/>
        <v>0</v>
      </c>
      <c r="V65" s="2"/>
      <c r="W65" s="38" t="s">
        <v>268</v>
      </c>
      <c r="X65" s="85" t="str">
        <f t="shared" ref="X65:Z65" si="131">if(countifs({P$2:P$4;P$7:P$9;P$12:P$14;P$17:P$19;P$22:P$24;P$27:P$29;P$32:P$34},$W65)=0,"",countifs({P$2:P$4;P$7:P$9;P$12:P$14;P$17:P$19;P$22:P$24;P$27:P$29;P$32:P$34},$W65))</f>
        <v/>
      </c>
      <c r="Y65" s="86" t="str">
        <f t="shared" si="131"/>
        <v/>
      </c>
      <c r="Z65" s="87" t="str">
        <f t="shared" si="131"/>
        <v/>
      </c>
      <c r="AA65" s="92" t="str">
        <f t="shared" si="17"/>
        <v/>
      </c>
      <c r="AB65" s="81" t="str">
        <f t="shared" si="35"/>
        <v>kava1ys70jvnajkv88529ys6urjcyle3k2j9r24g6a7</v>
      </c>
      <c r="AC65" s="81">
        <f t="shared" si="18"/>
        <v>101122189</v>
      </c>
      <c r="AD65" s="81">
        <f t="shared" si="19"/>
        <v>0</v>
      </c>
      <c r="AE65" s="2"/>
      <c r="AF65" s="38" t="s">
        <v>268</v>
      </c>
      <c r="AG65" s="2" t="str">
        <f t="shared" ref="AG65:AI65" si="132">if(countifs({U$2:U$4;U$7:U$9;U$12:U$14;U$17:U$19;U$22:U$24;U$27:U$29;U$32:U$34},$AF65)=0,"",countifs({U$2:U$4;U$7:U$9;U$12:U$14;U$17:U$19;U$22:U$24;U$27:U$29;U$32:U$34},$AF65))</f>
        <v/>
      </c>
      <c r="AH65" s="2" t="str">
        <f t="shared" si="132"/>
        <v/>
      </c>
      <c r="AI65" s="2" t="str">
        <f t="shared" si="132"/>
        <v/>
      </c>
      <c r="AJ65" s="80" t="str">
        <f t="shared" si="21"/>
        <v/>
      </c>
      <c r="AK65" s="81" t="str">
        <f t="shared" si="22"/>
        <v>kava1ys70jvnajkv88529ys6urjcyle3k2j9r24g6a7</v>
      </c>
      <c r="AL65" s="81">
        <f t="shared" si="23"/>
        <v>101122189</v>
      </c>
      <c r="AM65" s="81">
        <f t="shared" si="24"/>
        <v>0</v>
      </c>
      <c r="AN65" s="127">
        <f t="shared" si="25"/>
        <v>0</v>
      </c>
      <c r="AO65" s="38" t="s">
        <v>268</v>
      </c>
      <c r="AP65" s="2" t="str">
        <f t="shared" ref="AP65:AR65" si="133">if(countifs({AP$2:AP$4;AP$7:AP$9;AP$12:AP$14;AP$17:AP$19;AP$22:AP$24;AP$27:AP$29;AP$32:AP$34},$AO65)=0,"",countifs({AP$2:AP$4;AP$7:AP$9;AP$12:AP$14;AP$17:AP$19;AP$22:AP$24;AP$27:AP$29;AP$32:AP$34},$AO65))</f>
        <v/>
      </c>
      <c r="AQ65" s="2" t="str">
        <f t="shared" si="133"/>
        <v/>
      </c>
      <c r="AR65" s="2" t="str">
        <f t="shared" si="133"/>
        <v/>
      </c>
      <c r="AS65" s="80" t="str">
        <f t="shared" si="27"/>
        <v/>
      </c>
      <c r="AT65" s="81" t="str">
        <f t="shared" si="134"/>
        <v>kava1ys70jvnajkv88529ys6urjcyle3k2j9r24g6a7</v>
      </c>
      <c r="AU65" s="81">
        <f t="shared" si="128"/>
        <v>101122189</v>
      </c>
      <c r="AV65" s="81">
        <f t="shared" si="30"/>
        <v>0</v>
      </c>
      <c r="AW65" s="127">
        <f t="shared" si="31"/>
        <v>0</v>
      </c>
    </row>
    <row r="66">
      <c r="A66" s="46"/>
      <c r="B66" s="102"/>
      <c r="C66" s="102"/>
      <c r="E66" s="40" t="s">
        <v>269</v>
      </c>
      <c r="F66" s="78" t="str">
        <f t="shared" ref="F66:H66" si="135">if(countifs({F$2:F$4;F$7:F$9;F$12:F$14;F$17:F$19;F$22:F$24;F$27:F$29;F$32:F$34},$E66)=0,,countifs({F$2:F$4;F$7:F$9;F$12:F$14;F$17:F$19;F$22:F$24;F$27:F$29;F$32:F$34},$E66))</f>
        <v/>
      </c>
      <c r="G66" s="78" t="str">
        <f t="shared" si="135"/>
        <v/>
      </c>
      <c r="H66" s="78" t="str">
        <f t="shared" si="135"/>
        <v/>
      </c>
      <c r="I66" s="89" t="str">
        <f t="shared" si="7"/>
        <v/>
      </c>
      <c r="J66" s="81" t="str">
        <f t="shared" si="8"/>
        <v>kava1ys70jvnajkv88529ys6urjcyle3k2j9r24g6a7</v>
      </c>
      <c r="K66" s="81">
        <f t="shared" si="9"/>
        <v>100665012</v>
      </c>
      <c r="L66" s="81">
        <f t="shared" si="10"/>
        <v>0</v>
      </c>
      <c r="N66" s="40" t="s">
        <v>269</v>
      </c>
      <c r="O66" s="83" t="str">
        <f t="shared" ref="O66:Q66" si="136">if(countifs({K$2:K$4;K$7:K$9;K$12:K$14;K$17:K$19;K$22:K$24;K$27:K$29;K$32:K$34},$N66)=0,"",countifs({K$2:K$4;K$7:K$9;K$12:K$14;K$17:K$19;K$22:K$24;K$27:K$29;K$32:K$34},$N66))</f>
        <v/>
      </c>
      <c r="P66" s="78" t="str">
        <f t="shared" si="136"/>
        <v/>
      </c>
      <c r="Q66" s="84" t="str">
        <f t="shared" si="136"/>
        <v/>
      </c>
      <c r="R66" s="80" t="str">
        <f t="shared" si="12"/>
        <v/>
      </c>
      <c r="S66" s="81" t="str">
        <f t="shared" si="13"/>
        <v>kava1ys70jvnajkv88529ys6urjcyle3k2j9r24g6a7</v>
      </c>
      <c r="T66" s="81">
        <f t="shared" si="14"/>
        <v>100665012</v>
      </c>
      <c r="U66" s="81">
        <f t="shared" si="15"/>
        <v>0</v>
      </c>
      <c r="V66" s="2"/>
      <c r="W66" s="40" t="s">
        <v>269</v>
      </c>
      <c r="X66" s="85" t="str">
        <f t="shared" ref="X66:Z66" si="137">if(countifs({P$2:P$4;P$7:P$9;P$12:P$14;P$17:P$19;P$22:P$24;P$27:P$29;P$32:P$34},$W66)=0,"",countifs({P$2:P$4;P$7:P$9;P$12:P$14;P$17:P$19;P$22:P$24;P$27:P$29;P$32:P$34},$W66))</f>
        <v/>
      </c>
      <c r="Y66" s="86" t="str">
        <f t="shared" si="137"/>
        <v/>
      </c>
      <c r="Z66" s="87" t="str">
        <f t="shared" si="137"/>
        <v/>
      </c>
      <c r="AA66" s="92" t="str">
        <f t="shared" si="17"/>
        <v/>
      </c>
      <c r="AB66" s="81" t="str">
        <f t="shared" si="35"/>
        <v>kava1ys70jvnajkv88529ys6urjcyle3k2j9r24g6a7</v>
      </c>
      <c r="AC66" s="81">
        <f t="shared" si="18"/>
        <v>100665012</v>
      </c>
      <c r="AD66" s="81">
        <f t="shared" si="19"/>
        <v>0</v>
      </c>
      <c r="AE66" s="2"/>
      <c r="AF66" s="40" t="s">
        <v>269</v>
      </c>
      <c r="AG66" s="2" t="str">
        <f t="shared" ref="AG66:AI66" si="138">if(countifs({U$2:U$4;U$7:U$9;U$12:U$14;U$17:U$19;U$22:U$24;U$27:U$29;U$32:U$34},$AF66)=0,"",countifs({U$2:U$4;U$7:U$9;U$12:U$14;U$17:U$19;U$22:U$24;U$27:U$29;U$32:U$34},$AF66))</f>
        <v/>
      </c>
      <c r="AH66" s="2" t="str">
        <f t="shared" si="138"/>
        <v/>
      </c>
      <c r="AI66" s="2" t="str">
        <f t="shared" si="138"/>
        <v/>
      </c>
      <c r="AJ66" s="80" t="str">
        <f t="shared" si="21"/>
        <v/>
      </c>
      <c r="AK66" s="81" t="str">
        <f t="shared" si="22"/>
        <v>kava1ys70jvnajkv88529ys6urjcyle3k2j9r24g6a7</v>
      </c>
      <c r="AL66" s="81">
        <f t="shared" si="23"/>
        <v>100665012</v>
      </c>
      <c r="AM66" s="81">
        <f t="shared" si="24"/>
        <v>0</v>
      </c>
      <c r="AN66" s="127">
        <f t="shared" si="25"/>
        <v>0</v>
      </c>
      <c r="AO66" s="40" t="s">
        <v>269</v>
      </c>
      <c r="AP66" s="2" t="str">
        <f t="shared" ref="AP66:AR66" si="139">if(countifs({AP$2:AP$4;AP$7:AP$9;AP$12:AP$14;AP$17:AP$19;AP$22:AP$24;AP$27:AP$29;AP$32:AP$34},$AO66)=0,"",countifs({AP$2:AP$4;AP$7:AP$9;AP$12:AP$14;AP$17:AP$19;AP$22:AP$24;AP$27:AP$29;AP$32:AP$34},$AO66))</f>
        <v/>
      </c>
      <c r="AQ66" s="2" t="str">
        <f t="shared" si="139"/>
        <v/>
      </c>
      <c r="AR66" s="2" t="str">
        <f t="shared" si="139"/>
        <v/>
      </c>
      <c r="AS66" s="80" t="str">
        <f t="shared" si="27"/>
        <v/>
      </c>
      <c r="AT66" s="81" t="str">
        <f t="shared" si="134"/>
        <v>kava1ys70jvnajkv88529ys6urjcyle3k2j9r24g6a7</v>
      </c>
      <c r="AU66" s="81">
        <f t="shared" si="128"/>
        <v>100665012</v>
      </c>
      <c r="AV66" s="81">
        <f t="shared" si="30"/>
        <v>0</v>
      </c>
      <c r="AW66" s="127">
        <f t="shared" si="31"/>
        <v>0</v>
      </c>
    </row>
    <row r="67">
      <c r="A67" s="46"/>
      <c r="B67" s="102"/>
      <c r="C67" s="102"/>
      <c r="E67" s="42" t="s">
        <v>272</v>
      </c>
      <c r="F67" s="78" t="str">
        <f t="shared" ref="F67:H67" si="140">if(countifs({F$2:F$4;F$7:F$9;F$12:F$14;F$17:F$19;F$22:F$24;F$27:F$29;F$32:F$34},$E67)=0,,countifs({F$2:F$4;F$7:F$9;F$12:F$14;F$17:F$19;F$22:F$24;F$27:F$29;F$32:F$34},$E67))</f>
        <v/>
      </c>
      <c r="G67" s="78" t="str">
        <f t="shared" si="140"/>
        <v/>
      </c>
      <c r="H67" s="78" t="str">
        <f t="shared" si="140"/>
        <v/>
      </c>
      <c r="I67" s="89" t="str">
        <f t="shared" si="7"/>
        <v/>
      </c>
      <c r="J67" s="81" t="str">
        <f t="shared" si="8"/>
        <v>kava1ys70jvnajkv88529ys6urjcyle3k2j9r24g6a7</v>
      </c>
      <c r="K67" s="81">
        <f t="shared" si="9"/>
        <v>100668771</v>
      </c>
      <c r="L67" s="81">
        <f t="shared" si="10"/>
        <v>0</v>
      </c>
      <c r="N67" s="42" t="s">
        <v>272</v>
      </c>
      <c r="O67" s="35" t="str">
        <f t="shared" ref="O67:Q67" si="141">if(countifs({K$2:K$4;K$7:K$9;K$12:K$14;K$17:K$19;K$22:K$24;K$27:K$29;K$32:K$34},$N67)=0,"",countifs({K$2:K$4;K$7:K$9;K$12:K$14;K$17:K$19;K$22:K$24;K$27:K$29;K$32:K$34},$N67))</f>
        <v/>
      </c>
      <c r="P67" s="2" t="str">
        <f t="shared" si="141"/>
        <v/>
      </c>
      <c r="Q67" s="79" t="str">
        <f t="shared" si="141"/>
        <v/>
      </c>
      <c r="R67" s="80" t="str">
        <f t="shared" si="12"/>
        <v/>
      </c>
      <c r="S67" s="81" t="str">
        <f t="shared" si="13"/>
        <v>kava1ys70jvnajkv88529ys6urjcyle3k2j9r24g6a7</v>
      </c>
      <c r="T67" s="81">
        <f t="shared" si="14"/>
        <v>100668771</v>
      </c>
      <c r="U67" s="81">
        <f t="shared" si="15"/>
        <v>0</v>
      </c>
      <c r="V67" s="2"/>
      <c r="W67" s="42" t="s">
        <v>272</v>
      </c>
      <c r="X67" s="85" t="str">
        <f t="shared" ref="X67:Z67" si="142">if(countifs({P$2:P$4;P$7:P$9;P$12:P$14;P$17:P$19;P$22:P$24;P$27:P$29;P$32:P$34},$W67)=0,"",countifs({P$2:P$4;P$7:P$9;P$12:P$14;P$17:P$19;P$22:P$24;P$27:P$29;P$32:P$34},$W67))</f>
        <v/>
      </c>
      <c r="Y67" s="86" t="str">
        <f t="shared" si="142"/>
        <v/>
      </c>
      <c r="Z67" s="87" t="str">
        <f t="shared" si="142"/>
        <v/>
      </c>
      <c r="AA67" s="92" t="str">
        <f t="shared" si="17"/>
        <v/>
      </c>
      <c r="AB67" s="81" t="str">
        <f t="shared" si="35"/>
        <v>kava1ys70jvnajkv88529ys6urjcyle3k2j9r24g6a7</v>
      </c>
      <c r="AC67" s="81">
        <f t="shared" si="18"/>
        <v>100668771</v>
      </c>
      <c r="AD67" s="81">
        <f t="shared" si="19"/>
        <v>0</v>
      </c>
      <c r="AE67" s="2"/>
      <c r="AF67" s="42" t="s">
        <v>272</v>
      </c>
      <c r="AG67" s="2" t="str">
        <f t="shared" ref="AG67:AI67" si="143">if(countifs({U$2:U$4;U$7:U$9;U$12:U$14;U$17:U$19;U$22:U$24;U$27:U$29;U$32:U$34},$AF67)=0,"",countifs({U$2:U$4;U$7:U$9;U$12:U$14;U$17:U$19;U$22:U$24;U$27:U$29;U$32:U$34},$AF67))</f>
        <v/>
      </c>
      <c r="AH67" s="2" t="str">
        <f t="shared" si="143"/>
        <v/>
      </c>
      <c r="AI67" s="2" t="str">
        <f t="shared" si="143"/>
        <v/>
      </c>
      <c r="AJ67" s="80" t="str">
        <f t="shared" si="21"/>
        <v/>
      </c>
      <c r="AK67" s="81" t="str">
        <f t="shared" si="22"/>
        <v>kava1ys70jvnajkv88529ys6urjcyle3k2j9r24g6a7</v>
      </c>
      <c r="AL67" s="81">
        <f t="shared" si="23"/>
        <v>100668771</v>
      </c>
      <c r="AM67" s="81">
        <f t="shared" si="24"/>
        <v>0</v>
      </c>
      <c r="AN67" s="127">
        <f t="shared" si="25"/>
        <v>0</v>
      </c>
      <c r="AO67" s="42" t="s">
        <v>272</v>
      </c>
      <c r="AP67" s="2" t="str">
        <f t="shared" ref="AP67:AR67" si="144">if(countifs({AP$2:AP$4;AP$7:AP$9;AP$12:AP$14;AP$17:AP$19;AP$22:AP$24;AP$27:AP$29;AP$32:AP$34},$AO67)=0,"",countifs({AP$2:AP$4;AP$7:AP$9;AP$12:AP$14;AP$17:AP$19;AP$22:AP$24;AP$27:AP$29;AP$32:AP$34},$AO67))</f>
        <v/>
      </c>
      <c r="AQ67" s="2" t="str">
        <f t="shared" si="144"/>
        <v/>
      </c>
      <c r="AR67" s="2" t="str">
        <f t="shared" si="144"/>
        <v/>
      </c>
      <c r="AS67" s="80" t="str">
        <f t="shared" si="27"/>
        <v/>
      </c>
      <c r="AT67" s="81" t="str">
        <f t="shared" si="134"/>
        <v>kava1ys70jvnajkv88529ys6urjcyle3k2j9r24g6a7</v>
      </c>
      <c r="AU67" s="81">
        <f t="shared" si="128"/>
        <v>100668771</v>
      </c>
      <c r="AV67" s="81">
        <f t="shared" si="30"/>
        <v>0</v>
      </c>
      <c r="AW67" s="127">
        <f t="shared" si="31"/>
        <v>0</v>
      </c>
    </row>
    <row r="68">
      <c r="A68" s="46"/>
      <c r="B68" s="102"/>
      <c r="C68" s="102"/>
      <c r="E68" s="42" t="s">
        <v>273</v>
      </c>
      <c r="F68" s="78" t="str">
        <f t="shared" ref="F68:H68" si="145">if(countifs({F$2:F$4;F$7:F$9;F$12:F$14;F$17:F$19;F$22:F$24;F$27:F$29;F$32:F$34},$E68)=0,,countifs({F$2:F$4;F$7:F$9;F$12:F$14;F$17:F$19;F$22:F$24;F$27:F$29;F$32:F$34},$E68))</f>
        <v/>
      </c>
      <c r="G68" s="78" t="str">
        <f t="shared" si="145"/>
        <v/>
      </c>
      <c r="H68" s="78" t="str">
        <f t="shared" si="145"/>
        <v/>
      </c>
      <c r="I68" s="89" t="str">
        <f t="shared" si="7"/>
        <v/>
      </c>
      <c r="J68" s="81" t="str">
        <f t="shared" si="8"/>
        <v>kava1ys70jvnajkv88529ys6urjcyle3k2j9r24g6a7</v>
      </c>
      <c r="K68" s="81">
        <f t="shared" si="9"/>
        <v>101680389</v>
      </c>
      <c r="L68" s="81">
        <f t="shared" si="10"/>
        <v>0</v>
      </c>
      <c r="N68" s="42" t="s">
        <v>273</v>
      </c>
      <c r="O68" s="35" t="str">
        <f t="shared" ref="O68:Q68" si="146">if(countifs({K$2:K$4;K$7:K$9;K$12:K$14;K$17:K$19;K$22:K$24;K$27:K$29;K$32:K$34},$N68)=0,"",countifs({K$2:K$4;K$7:K$9;K$12:K$14;K$17:K$19;K$22:K$24;K$27:K$29;K$32:K$34},$N68))</f>
        <v/>
      </c>
      <c r="P68" s="2" t="str">
        <f t="shared" si="146"/>
        <v/>
      </c>
      <c r="Q68" s="79" t="str">
        <f t="shared" si="146"/>
        <v/>
      </c>
      <c r="R68" s="80" t="str">
        <f t="shared" si="12"/>
        <v/>
      </c>
      <c r="S68" s="81" t="str">
        <f t="shared" si="13"/>
        <v>kava1ys70jvnajkv88529ys6urjcyle3k2j9r24g6a7</v>
      </c>
      <c r="T68" s="81">
        <f t="shared" si="14"/>
        <v>101680389</v>
      </c>
      <c r="U68" s="81">
        <f t="shared" si="15"/>
        <v>0</v>
      </c>
      <c r="V68" s="2"/>
      <c r="W68" s="42" t="s">
        <v>273</v>
      </c>
      <c r="X68" s="85" t="str">
        <f t="shared" ref="X68:Z68" si="147">if(countifs({P$2:P$4;P$7:P$9;P$12:P$14;P$17:P$19;P$22:P$24;P$27:P$29;P$32:P$34},$W68)=0,"",countifs({P$2:P$4;P$7:P$9;P$12:P$14;P$17:P$19;P$22:P$24;P$27:P$29;P$32:P$34},$W68))</f>
        <v/>
      </c>
      <c r="Y68" s="86" t="str">
        <f t="shared" si="147"/>
        <v/>
      </c>
      <c r="Z68" s="87" t="str">
        <f t="shared" si="147"/>
        <v/>
      </c>
      <c r="AA68" s="92" t="str">
        <f t="shared" si="17"/>
        <v/>
      </c>
      <c r="AB68" s="81" t="str">
        <f t="shared" si="35"/>
        <v>kava1ys70jvnajkv88529ys6urjcyle3k2j9r24g6a7</v>
      </c>
      <c r="AC68" s="81">
        <f t="shared" si="18"/>
        <v>101680389</v>
      </c>
      <c r="AD68" s="81">
        <f t="shared" si="19"/>
        <v>0</v>
      </c>
      <c r="AE68" s="2"/>
      <c r="AF68" s="42" t="s">
        <v>273</v>
      </c>
      <c r="AG68" s="2" t="str">
        <f t="shared" ref="AG68:AI68" si="148">if(countifs({U$2:U$4;U$7:U$9;U$12:U$14;U$17:U$19;U$22:U$24;U$27:U$29;U$32:U$34},$AF68)=0,"",countifs({U$2:U$4;U$7:U$9;U$12:U$14;U$17:U$19;U$22:U$24;U$27:U$29;U$32:U$34},$AF68))</f>
        <v/>
      </c>
      <c r="AH68" s="2" t="str">
        <f t="shared" si="148"/>
        <v/>
      </c>
      <c r="AI68" s="2" t="str">
        <f t="shared" si="148"/>
        <v/>
      </c>
      <c r="AJ68" s="80" t="str">
        <f t="shared" si="21"/>
        <v/>
      </c>
      <c r="AK68" s="81" t="str">
        <f t="shared" si="22"/>
        <v>kava1ys70jvnajkv88529ys6urjcyle3k2j9r24g6a7</v>
      </c>
      <c r="AL68" s="81">
        <f t="shared" si="23"/>
        <v>101680389</v>
      </c>
      <c r="AM68" s="81">
        <f t="shared" si="24"/>
        <v>0</v>
      </c>
      <c r="AN68" s="127">
        <f t="shared" si="25"/>
        <v>0</v>
      </c>
      <c r="AO68" s="42" t="s">
        <v>273</v>
      </c>
      <c r="AP68" s="2" t="str">
        <f t="shared" ref="AP68:AR68" si="149">if(countifs({AP$2:AP$4;AP$7:AP$9;AP$12:AP$14;AP$17:AP$19;AP$22:AP$24;AP$27:AP$29;AP$32:AP$34},$AO68)=0,"",countifs({AP$2:AP$4;AP$7:AP$9;AP$12:AP$14;AP$17:AP$19;AP$22:AP$24;AP$27:AP$29;AP$32:AP$34},$AO68))</f>
        <v/>
      </c>
      <c r="AQ68" s="2" t="str">
        <f t="shared" si="149"/>
        <v/>
      </c>
      <c r="AR68" s="2" t="str">
        <f t="shared" si="149"/>
        <v/>
      </c>
      <c r="AS68" s="80" t="str">
        <f t="shared" si="27"/>
        <v/>
      </c>
      <c r="AT68" s="81" t="str">
        <f t="shared" si="134"/>
        <v>kava1ys70jvnajkv88529ys6urjcyle3k2j9r24g6a7</v>
      </c>
      <c r="AU68" s="81">
        <f t="shared" si="128"/>
        <v>101680389</v>
      </c>
      <c r="AV68" s="81">
        <f t="shared" si="30"/>
        <v>0</v>
      </c>
      <c r="AW68" s="127">
        <f t="shared" si="31"/>
        <v>0</v>
      </c>
    </row>
    <row r="69">
      <c r="A69" s="46"/>
      <c r="B69" s="102"/>
      <c r="C69" s="102"/>
      <c r="E69" s="42" t="s">
        <v>274</v>
      </c>
      <c r="F69" s="78" t="str">
        <f t="shared" ref="F69:H69" si="150">if(countifs({F$2:F$4;F$7:F$9;F$12:F$14;F$17:F$19;F$22:F$24;F$27:F$29;F$32:F$34},$E69)=0,,countifs({F$2:F$4;F$7:F$9;F$12:F$14;F$17:F$19;F$22:F$24;F$27:F$29;F$32:F$34},$E69))</f>
        <v/>
      </c>
      <c r="G69" s="78" t="str">
        <f t="shared" si="150"/>
        <v/>
      </c>
      <c r="H69" s="78" t="str">
        <f t="shared" si="150"/>
        <v/>
      </c>
      <c r="I69" s="89" t="str">
        <f t="shared" si="7"/>
        <v/>
      </c>
      <c r="J69" s="81" t="str">
        <f t="shared" si="8"/>
        <v>kava1lvf7qphsmxh8v50r0y58eg7fezd0zhkphj695k</v>
      </c>
      <c r="K69" s="81">
        <f t="shared" si="9"/>
        <v>914580464</v>
      </c>
      <c r="L69" s="81">
        <f t="shared" si="10"/>
        <v>0</v>
      </c>
      <c r="N69" s="42" t="s">
        <v>274</v>
      </c>
      <c r="O69" s="35" t="str">
        <f t="shared" ref="O69:Q69" si="151">if(countifs({K$2:K$4;K$7:K$9;K$12:K$14;K$17:K$19;K$22:K$24;K$27:K$29;K$32:K$34},$N69)=0,"",countifs({K$2:K$4;K$7:K$9;K$12:K$14;K$17:K$19;K$22:K$24;K$27:K$29;K$32:K$34},$N69))</f>
        <v/>
      </c>
      <c r="P69" s="2" t="str">
        <f t="shared" si="151"/>
        <v/>
      </c>
      <c r="Q69" s="79" t="str">
        <f t="shared" si="151"/>
        <v/>
      </c>
      <c r="R69" s="80" t="str">
        <f t="shared" si="12"/>
        <v/>
      </c>
      <c r="S69" s="81" t="str">
        <f t="shared" si="13"/>
        <v>kava1lvf7qphsmxh8v50r0y58eg7fezd0zhkphj695k</v>
      </c>
      <c r="T69" s="81">
        <f t="shared" si="14"/>
        <v>914580464</v>
      </c>
      <c r="U69" s="81">
        <f t="shared" si="15"/>
        <v>0</v>
      </c>
      <c r="V69" s="2"/>
      <c r="W69" s="42" t="s">
        <v>274</v>
      </c>
      <c r="X69" s="85" t="str">
        <f t="shared" ref="X69:Z69" si="152">if(countifs({P$2:P$4;P$7:P$9;P$12:P$14;P$17:P$19;P$22:P$24;P$27:P$29;P$32:P$34},$W69)=0,"",countifs({P$2:P$4;P$7:P$9;P$12:P$14;P$17:P$19;P$22:P$24;P$27:P$29;P$32:P$34},$W69))</f>
        <v/>
      </c>
      <c r="Y69" s="86" t="str">
        <f t="shared" si="152"/>
        <v/>
      </c>
      <c r="Z69" s="87" t="str">
        <f t="shared" si="152"/>
        <v/>
      </c>
      <c r="AA69" s="92" t="str">
        <f t="shared" si="17"/>
        <v/>
      </c>
      <c r="AB69" s="81" t="str">
        <f t="shared" si="35"/>
        <v>kava1lvf7qphsmxh8v50r0y58eg7fezd0zhkphj695k</v>
      </c>
      <c r="AC69" s="81">
        <f t="shared" si="18"/>
        <v>914580464</v>
      </c>
      <c r="AD69" s="81">
        <f t="shared" si="19"/>
        <v>0</v>
      </c>
      <c r="AE69" s="2"/>
      <c r="AF69" s="42" t="s">
        <v>274</v>
      </c>
      <c r="AG69" s="2" t="str">
        <f t="shared" ref="AG69:AI69" si="153">if(countifs({U$2:U$4;U$7:U$9;U$12:U$14;U$17:U$19;U$22:U$24;U$27:U$29;U$32:U$34},$AF69)=0,"",countifs({U$2:U$4;U$7:U$9;U$12:U$14;U$17:U$19;U$22:U$24;U$27:U$29;U$32:U$34},$AF69))</f>
        <v/>
      </c>
      <c r="AH69" s="2" t="str">
        <f t="shared" si="153"/>
        <v/>
      </c>
      <c r="AI69" s="2" t="str">
        <f t="shared" si="153"/>
        <v/>
      </c>
      <c r="AJ69" s="80" t="str">
        <f t="shared" si="21"/>
        <v/>
      </c>
      <c r="AK69" s="81" t="str">
        <f t="shared" si="22"/>
        <v>kava1lvf7qphsmxh8v50r0y58eg7fezd0zhkphj695k</v>
      </c>
      <c r="AL69" s="81">
        <f t="shared" si="23"/>
        <v>914580464</v>
      </c>
      <c r="AM69" s="81">
        <f t="shared" si="24"/>
        <v>0</v>
      </c>
      <c r="AN69" s="127">
        <f t="shared" si="25"/>
        <v>0</v>
      </c>
      <c r="AO69" s="42" t="s">
        <v>274</v>
      </c>
      <c r="AP69" s="2" t="str">
        <f t="shared" ref="AP69:AR69" si="154">if(countifs({AP$2:AP$4;AP$7:AP$9;AP$12:AP$14;AP$17:AP$19;AP$22:AP$24;AP$27:AP$29;AP$32:AP$34},$AO69)=0,"",countifs({AP$2:AP$4;AP$7:AP$9;AP$12:AP$14;AP$17:AP$19;AP$22:AP$24;AP$27:AP$29;AP$32:AP$34},$AO69))</f>
        <v/>
      </c>
      <c r="AQ69" s="2" t="str">
        <f t="shared" si="154"/>
        <v/>
      </c>
      <c r="AR69" s="2" t="str">
        <f t="shared" si="154"/>
        <v/>
      </c>
      <c r="AS69" s="80" t="str">
        <f t="shared" si="27"/>
        <v/>
      </c>
      <c r="AT69" s="81" t="str">
        <f t="shared" si="134"/>
        <v>kava1lvf7qphsmxh8v50r0y58eg7fezd0zhkphj695k</v>
      </c>
      <c r="AU69" s="81">
        <f t="shared" si="128"/>
        <v>914580464</v>
      </c>
      <c r="AV69" s="81">
        <f t="shared" si="30"/>
        <v>0</v>
      </c>
      <c r="AW69" s="127">
        <f t="shared" si="31"/>
        <v>0</v>
      </c>
    </row>
    <row r="70">
      <c r="A70" s="46"/>
      <c r="B70" s="102"/>
      <c r="C70" s="102"/>
      <c r="E70" s="42" t="s">
        <v>227</v>
      </c>
      <c r="F70" s="78" t="str">
        <f t="shared" ref="F70:H70" si="155">if(countifs({F$2:F$4;F$7:F$9;F$12:F$14;F$17:F$19;F$22:F$24;F$27:F$29;F$32:F$34},$E70)=0,,countifs({F$2:F$4;F$7:F$9;F$12:F$14;F$17:F$19;F$22:F$24;F$27:F$29;F$32:F$34},$E70))</f>
        <v/>
      </c>
      <c r="G70" s="78" t="str">
        <f t="shared" si="155"/>
        <v/>
      </c>
      <c r="H70" s="78" t="str">
        <f t="shared" si="155"/>
        <v/>
      </c>
      <c r="I70" s="89" t="str">
        <f t="shared" si="7"/>
        <v/>
      </c>
      <c r="J70" s="81" t="str">
        <f t="shared" si="8"/>
        <v>kava1hd4jgvyr2lud25zv88se3qk943k4sv2upnlr6r</v>
      </c>
      <c r="K70" s="81">
        <f t="shared" si="9"/>
        <v>1302425754</v>
      </c>
      <c r="L70" s="81">
        <f t="shared" si="10"/>
        <v>0</v>
      </c>
      <c r="N70" s="42" t="s">
        <v>227</v>
      </c>
      <c r="O70" s="35" t="str">
        <f t="shared" ref="O70:Q70" si="156">if(countifs({K$2:K$4;K$7:K$9;K$12:K$14;K$17:K$19;K$22:K$24;K$27:K$29;K$32:K$34},$N70)=0,"",countifs({K$2:K$4;K$7:K$9;K$12:K$14;K$17:K$19;K$22:K$24;K$27:K$29;K$32:K$34},$N70))</f>
        <v/>
      </c>
      <c r="P70" s="2" t="str">
        <f t="shared" si="156"/>
        <v/>
      </c>
      <c r="Q70" s="79" t="str">
        <f t="shared" si="156"/>
        <v/>
      </c>
      <c r="R70" s="80" t="str">
        <f t="shared" si="12"/>
        <v/>
      </c>
      <c r="S70" s="81" t="str">
        <f t="shared" si="13"/>
        <v>kava1hd4jgvyr2lud25zv88se3qk943k4sv2upnlr6r</v>
      </c>
      <c r="T70" s="81">
        <f t="shared" si="14"/>
        <v>1302425754</v>
      </c>
      <c r="U70" s="81">
        <f t="shared" si="15"/>
        <v>0</v>
      </c>
      <c r="V70" s="2"/>
      <c r="W70" s="42" t="s">
        <v>227</v>
      </c>
      <c r="X70" s="85" t="str">
        <f t="shared" ref="X70:Z70" si="157">if(countifs({P$2:P$4;P$7:P$9;P$12:P$14;P$17:P$19;P$22:P$24;P$27:P$29;P$32:P$34},$W70)=0,"",countifs({P$2:P$4;P$7:P$9;P$12:P$14;P$17:P$19;P$22:P$24;P$27:P$29;P$32:P$34},$W70))</f>
        <v/>
      </c>
      <c r="Y70" s="86" t="str">
        <f t="shared" si="157"/>
        <v/>
      </c>
      <c r="Z70" s="87" t="str">
        <f t="shared" si="157"/>
        <v/>
      </c>
      <c r="AA70" s="92" t="str">
        <f t="shared" si="17"/>
        <v/>
      </c>
      <c r="AB70" s="81" t="str">
        <f t="shared" si="35"/>
        <v>kava1hd4jgvyr2lud25zv88se3qk943k4sv2upnlr6r</v>
      </c>
      <c r="AC70" s="81">
        <f t="shared" si="18"/>
        <v>1302425754</v>
      </c>
      <c r="AD70" s="81">
        <f t="shared" si="19"/>
        <v>0</v>
      </c>
      <c r="AE70" s="2"/>
      <c r="AF70" s="42" t="s">
        <v>227</v>
      </c>
      <c r="AG70" s="2" t="str">
        <f t="shared" ref="AG70:AI70" si="158">if(countifs({U$2:U$4;U$7:U$9;U$12:U$14;U$17:U$19;U$22:U$24;U$27:U$29;U$32:U$34},$AF70)=0,"",countifs({U$2:U$4;U$7:U$9;U$12:U$14;U$17:U$19;U$22:U$24;U$27:U$29;U$32:U$34},$AF70))</f>
        <v/>
      </c>
      <c r="AH70" s="2" t="str">
        <f t="shared" si="158"/>
        <v/>
      </c>
      <c r="AI70" s="2" t="str">
        <f t="shared" si="158"/>
        <v/>
      </c>
      <c r="AJ70" s="80" t="str">
        <f t="shared" si="21"/>
        <v/>
      </c>
      <c r="AK70" s="81" t="str">
        <f t="shared" si="22"/>
        <v>kava1hd4jgvyr2lud25zv88se3qk943k4sv2upnlr6r</v>
      </c>
      <c r="AL70" s="81">
        <f t="shared" si="23"/>
        <v>1302425754</v>
      </c>
      <c r="AM70" s="81">
        <f t="shared" si="24"/>
        <v>0</v>
      </c>
      <c r="AN70" s="127">
        <f t="shared" si="25"/>
        <v>0</v>
      </c>
      <c r="AO70" s="42" t="s">
        <v>227</v>
      </c>
      <c r="AP70" s="2" t="str">
        <f t="shared" ref="AP70:AR70" si="159">if(countifs({AP$2:AP$4;AP$7:AP$9;AP$12:AP$14;AP$17:AP$19;AP$22:AP$24;AP$27:AP$29;AP$32:AP$34},$AO70)=0,"",countifs({AP$2:AP$4;AP$7:AP$9;AP$12:AP$14;AP$17:AP$19;AP$22:AP$24;AP$27:AP$29;AP$32:AP$34},$AO70))</f>
        <v/>
      </c>
      <c r="AQ70" s="2">
        <f t="shared" si="159"/>
        <v>1</v>
      </c>
      <c r="AR70" s="2">
        <f t="shared" si="159"/>
        <v>1</v>
      </c>
      <c r="AS70" s="80">
        <f t="shared" si="27"/>
        <v>800</v>
      </c>
      <c r="AT70" s="81" t="str">
        <f t="shared" si="134"/>
        <v>kava1hd4jgvyr2lud25zv88se3qk943k4sv2upnlr6r</v>
      </c>
      <c r="AU70" s="81">
        <f t="shared" si="128"/>
        <v>1302425754</v>
      </c>
      <c r="AV70" s="81">
        <f t="shared" si="30"/>
        <v>0.2734107997</v>
      </c>
      <c r="AW70" s="127">
        <f t="shared" si="31"/>
        <v>0.2734107997</v>
      </c>
    </row>
    <row r="71">
      <c r="A71" s="46"/>
      <c r="B71" s="102"/>
      <c r="C71" s="102"/>
      <c r="E71" s="42" t="s">
        <v>229</v>
      </c>
      <c r="F71" s="78" t="str">
        <f t="shared" ref="F71:H71" si="160">if(countifs({F$2:F$4;F$7:F$9;F$12:F$14;F$17:F$19;F$22:F$24;F$27:F$29;F$32:F$34},$E71)=0,,countifs({F$2:F$4;F$7:F$9;F$12:F$14;F$17:F$19;F$22:F$24;F$27:F$29;F$32:F$34},$E71))</f>
        <v/>
      </c>
      <c r="G71" s="78" t="str">
        <f t="shared" si="160"/>
        <v/>
      </c>
      <c r="H71" s="78" t="str">
        <f t="shared" si="160"/>
        <v/>
      </c>
      <c r="I71" s="89" t="str">
        <f t="shared" si="7"/>
        <v/>
      </c>
      <c r="J71" s="81" t="str">
        <f t="shared" si="8"/>
        <v>kava1ys70jvnajkv88529ys6urjcyle3k2j9r24g6a7</v>
      </c>
      <c r="K71" s="81">
        <f t="shared" si="9"/>
        <v>101085199</v>
      </c>
      <c r="L71" s="81">
        <f t="shared" si="10"/>
        <v>0</v>
      </c>
      <c r="N71" s="42" t="s">
        <v>229</v>
      </c>
      <c r="O71" s="35" t="str">
        <f t="shared" ref="O71:Q71" si="161">if(countifs({K$2:K$4;K$7:K$9;K$12:K$14;K$17:K$19;K$22:K$24;K$27:K$29;K$32:K$34},$N71)=0,"",countifs({K$2:K$4;K$7:K$9;K$12:K$14;K$17:K$19;K$22:K$24;K$27:K$29;K$32:K$34},$N71))</f>
        <v/>
      </c>
      <c r="P71" s="2" t="str">
        <f t="shared" si="161"/>
        <v/>
      </c>
      <c r="Q71" s="79" t="str">
        <f t="shared" si="161"/>
        <v/>
      </c>
      <c r="R71" s="80" t="str">
        <f t="shared" si="12"/>
        <v/>
      </c>
      <c r="S71" s="81" t="str">
        <f t="shared" si="13"/>
        <v>kava1ys70jvnajkv88529ys6urjcyle3k2j9r24g6a7</v>
      </c>
      <c r="T71" s="81">
        <f t="shared" si="14"/>
        <v>101085199</v>
      </c>
      <c r="U71" s="81">
        <f t="shared" si="15"/>
        <v>0</v>
      </c>
      <c r="V71" s="2"/>
      <c r="W71" s="42" t="s">
        <v>229</v>
      </c>
      <c r="X71" s="85" t="str">
        <f t="shared" ref="X71:Z71" si="162">if(countifs({P$2:P$4;P$7:P$9;P$12:P$14;P$17:P$19;P$22:P$24;P$27:P$29;P$32:P$34},$W71)=0,"",countifs({P$2:P$4;P$7:P$9;P$12:P$14;P$17:P$19;P$22:P$24;P$27:P$29;P$32:P$34},$W71))</f>
        <v/>
      </c>
      <c r="Y71" s="86" t="str">
        <f t="shared" si="162"/>
        <v/>
      </c>
      <c r="Z71" s="87" t="str">
        <f t="shared" si="162"/>
        <v/>
      </c>
      <c r="AA71" s="92" t="str">
        <f t="shared" si="17"/>
        <v/>
      </c>
      <c r="AB71" s="81" t="str">
        <f t="shared" si="35"/>
        <v>kava1ys70jvnajkv88529ys6urjcyle3k2j9r24g6a7</v>
      </c>
      <c r="AC71" s="81">
        <f t="shared" si="18"/>
        <v>101085199</v>
      </c>
      <c r="AD71" s="81">
        <f t="shared" si="19"/>
        <v>0</v>
      </c>
      <c r="AE71" s="2"/>
      <c r="AF71" s="42" t="s">
        <v>229</v>
      </c>
      <c r="AG71" s="2" t="str">
        <f t="shared" ref="AG71:AI71" si="163">if(countifs({U$2:U$4;U$7:U$9;U$12:U$14;U$17:U$19;U$22:U$24;U$27:U$29;U$32:U$34},$AF71)=0,"",countifs({U$2:U$4;U$7:U$9;U$12:U$14;U$17:U$19;U$22:U$24;U$27:U$29;U$32:U$34},$AF71))</f>
        <v/>
      </c>
      <c r="AH71" s="2" t="str">
        <f t="shared" si="163"/>
        <v/>
      </c>
      <c r="AI71" s="2" t="str">
        <f t="shared" si="163"/>
        <v/>
      </c>
      <c r="AJ71" s="80" t="str">
        <f t="shared" si="21"/>
        <v/>
      </c>
      <c r="AK71" s="81" t="str">
        <f t="shared" si="22"/>
        <v>kava1ys70jvnajkv88529ys6urjcyle3k2j9r24g6a7</v>
      </c>
      <c r="AL71" s="81">
        <f t="shared" si="23"/>
        <v>101085199</v>
      </c>
      <c r="AM71" s="81">
        <f t="shared" si="24"/>
        <v>0</v>
      </c>
      <c r="AN71" s="127">
        <f t="shared" si="25"/>
        <v>0</v>
      </c>
      <c r="AO71" s="42" t="s">
        <v>229</v>
      </c>
      <c r="AP71" s="2" t="str">
        <f t="shared" ref="AP71:AR71" si="164">if(countifs({AP$2:AP$4;AP$7:AP$9;AP$12:AP$14;AP$17:AP$19;AP$22:AP$24;AP$27:AP$29;AP$32:AP$34},$AO71)=0,"",countifs({AP$2:AP$4;AP$7:AP$9;AP$12:AP$14;AP$17:AP$19;AP$22:AP$24;AP$27:AP$29;AP$32:AP$34},$AO71))</f>
        <v/>
      </c>
      <c r="AQ71" s="2" t="str">
        <f t="shared" si="164"/>
        <v/>
      </c>
      <c r="AR71" s="2" t="str">
        <f t="shared" si="164"/>
        <v/>
      </c>
      <c r="AS71" s="80" t="str">
        <f t="shared" si="27"/>
        <v/>
      </c>
      <c r="AT71" s="81" t="str">
        <f t="shared" si="134"/>
        <v>kava1ys70jvnajkv88529ys6urjcyle3k2j9r24g6a7</v>
      </c>
      <c r="AU71" s="81">
        <f t="shared" si="128"/>
        <v>101085199</v>
      </c>
      <c r="AV71" s="81">
        <f t="shared" si="30"/>
        <v>0</v>
      </c>
      <c r="AW71" s="127">
        <f t="shared" si="31"/>
        <v>0</v>
      </c>
    </row>
    <row r="72">
      <c r="A72" s="46"/>
      <c r="B72" s="102"/>
      <c r="C72" s="102"/>
      <c r="E72" s="42" t="s">
        <v>231</v>
      </c>
      <c r="F72" s="78" t="str">
        <f t="shared" ref="F72:H72" si="165">if(countifs({F$2:F$4;F$7:F$9;F$12:F$14;F$17:F$19;F$22:F$24;F$27:F$29;F$32:F$34},$E72)=0,,countifs({F$2:F$4;F$7:F$9;F$12:F$14;F$17:F$19;F$22:F$24;F$27:F$29;F$32:F$34},$E72))</f>
        <v/>
      </c>
      <c r="G72" s="78" t="str">
        <f t="shared" si="165"/>
        <v/>
      </c>
      <c r="H72" s="78" t="str">
        <f t="shared" si="165"/>
        <v/>
      </c>
      <c r="I72" s="89" t="str">
        <f t="shared" si="7"/>
        <v/>
      </c>
      <c r="J72" s="81" t="str">
        <f t="shared" si="8"/>
        <v>kava17xgr7s4glrrk7a4yrjpky34zwnejhq7fryytf9</v>
      </c>
      <c r="K72" s="81">
        <f t="shared" si="9"/>
        <v>1050080164</v>
      </c>
      <c r="L72" s="81">
        <f t="shared" si="10"/>
        <v>0</v>
      </c>
      <c r="N72" s="42" t="s">
        <v>231</v>
      </c>
      <c r="O72" s="35" t="str">
        <f t="shared" ref="O72:Q72" si="166">if(countifs({K$2:K$4;K$7:K$9;K$12:K$14;K$17:K$19;K$22:K$24;K$27:K$29;K$32:K$34},$N72)=0,"",countifs({K$2:K$4;K$7:K$9;K$12:K$14;K$17:K$19;K$22:K$24;K$27:K$29;K$32:K$34},$N72))</f>
        <v/>
      </c>
      <c r="P72" s="2" t="str">
        <f t="shared" si="166"/>
        <v/>
      </c>
      <c r="Q72" s="79" t="str">
        <f t="shared" si="166"/>
        <v/>
      </c>
      <c r="R72" s="80" t="str">
        <f t="shared" si="12"/>
        <v/>
      </c>
      <c r="S72" s="81" t="str">
        <f t="shared" si="13"/>
        <v>kava17xgr7s4glrrk7a4yrjpky34zwnejhq7fryytf9</v>
      </c>
      <c r="T72" s="81">
        <f t="shared" si="14"/>
        <v>1050080164</v>
      </c>
      <c r="U72" s="81">
        <f t="shared" si="15"/>
        <v>0</v>
      </c>
      <c r="V72" s="2"/>
      <c r="W72" s="42" t="s">
        <v>231</v>
      </c>
      <c r="X72" s="85" t="str">
        <f t="shared" ref="X72:Z72" si="167">if(countifs({P$2:P$4;P$7:P$9;P$12:P$14;P$17:P$19;P$22:P$24;P$27:P$29;P$32:P$34},$W72)=0,"",countifs({P$2:P$4;P$7:P$9;P$12:P$14;P$17:P$19;P$22:P$24;P$27:P$29;P$32:P$34},$W72))</f>
        <v/>
      </c>
      <c r="Y72" s="86" t="str">
        <f t="shared" si="167"/>
        <v/>
      </c>
      <c r="Z72" s="87" t="str">
        <f t="shared" si="167"/>
        <v/>
      </c>
      <c r="AA72" s="92" t="str">
        <f t="shared" si="17"/>
        <v/>
      </c>
      <c r="AB72" s="81" t="str">
        <f t="shared" si="35"/>
        <v>kava17xgr7s4glrrk7a4yrjpky34zwnejhq7fryytf9</v>
      </c>
      <c r="AC72" s="81">
        <f t="shared" si="18"/>
        <v>1050080164</v>
      </c>
      <c r="AD72" s="81">
        <f t="shared" si="19"/>
        <v>0</v>
      </c>
      <c r="AE72" s="2"/>
      <c r="AF72" s="42" t="s">
        <v>231</v>
      </c>
      <c r="AG72" s="2" t="str">
        <f t="shared" ref="AG72:AI72" si="168">if(countifs({U$2:U$4;U$7:U$9;U$12:U$14;U$17:U$19;U$22:U$24;U$27:U$29;U$32:U$34},$AF72)=0,"",countifs({U$2:U$4;U$7:U$9;U$12:U$14;U$17:U$19;U$22:U$24;U$27:U$29;U$32:U$34},$AF72))</f>
        <v/>
      </c>
      <c r="AH72" s="2" t="str">
        <f t="shared" si="168"/>
        <v/>
      </c>
      <c r="AI72" s="2" t="str">
        <f t="shared" si="168"/>
        <v/>
      </c>
      <c r="AJ72" s="80" t="str">
        <f t="shared" si="21"/>
        <v/>
      </c>
      <c r="AK72" s="81" t="str">
        <f t="shared" si="22"/>
        <v>kava17xgr7s4glrrk7a4yrjpky34zwnejhq7fryytf9</v>
      </c>
      <c r="AL72" s="81">
        <f t="shared" si="23"/>
        <v>1050080164</v>
      </c>
      <c r="AM72" s="81">
        <f t="shared" si="24"/>
        <v>0</v>
      </c>
      <c r="AN72" s="127">
        <f t="shared" si="25"/>
        <v>0</v>
      </c>
      <c r="AO72" s="42" t="s">
        <v>231</v>
      </c>
      <c r="AP72" s="2" t="str">
        <f t="shared" ref="AP72:AR72" si="169">if(countifs({AP$2:AP$4;AP$7:AP$9;AP$12:AP$14;AP$17:AP$19;AP$22:AP$24;AP$27:AP$29;AP$32:AP$34},$AO72)=0,"",countifs({AP$2:AP$4;AP$7:AP$9;AP$12:AP$14;AP$17:AP$19;AP$22:AP$24;AP$27:AP$29;AP$32:AP$34},$AO72))</f>
        <v/>
      </c>
      <c r="AQ72" s="2" t="str">
        <f t="shared" si="169"/>
        <v/>
      </c>
      <c r="AR72" s="2" t="str">
        <f t="shared" si="169"/>
        <v/>
      </c>
      <c r="AS72" s="80" t="str">
        <f t="shared" si="27"/>
        <v/>
      </c>
      <c r="AT72" s="81" t="str">
        <f t="shared" si="134"/>
        <v>kava17xgr7s4glrrk7a4yrjpky34zwnejhq7fryytf9</v>
      </c>
      <c r="AU72" s="81">
        <f t="shared" si="128"/>
        <v>1050080164</v>
      </c>
      <c r="AV72" s="81">
        <f t="shared" si="30"/>
        <v>0</v>
      </c>
      <c r="AW72" s="127">
        <f t="shared" si="31"/>
        <v>0</v>
      </c>
    </row>
    <row r="73">
      <c r="A73" s="46"/>
      <c r="B73" s="102"/>
      <c r="C73" s="102"/>
      <c r="E73" s="42" t="s">
        <v>252</v>
      </c>
      <c r="F73" s="78" t="str">
        <f t="shared" ref="F73:H73" si="170">if(countifs({F$2:F$4;F$7:F$9;F$12:F$14;F$17:F$19;F$22:F$24;F$27:F$29;F$32:F$34},$E73)=0,,countifs({F$2:F$4;F$7:F$9;F$12:F$14;F$17:F$19;F$22:F$24;F$27:F$29;F$32:F$34},$E73))</f>
        <v/>
      </c>
      <c r="G73" s="78" t="str">
        <f t="shared" si="170"/>
        <v/>
      </c>
      <c r="H73" s="78" t="str">
        <f t="shared" si="170"/>
        <v/>
      </c>
      <c r="I73" s="89" t="str">
        <f t="shared" si="7"/>
        <v/>
      </c>
      <c r="J73" s="81" t="str">
        <f t="shared" si="8"/>
        <v>kava10g2yq4zmvt0kqa5l8pzetxycc626wqn8xtqw7z</v>
      </c>
      <c r="K73" s="81">
        <f t="shared" si="9"/>
        <v>1199017764</v>
      </c>
      <c r="L73" s="81">
        <f t="shared" si="10"/>
        <v>0</v>
      </c>
      <c r="N73" s="42" t="s">
        <v>252</v>
      </c>
      <c r="O73" s="35" t="str">
        <f t="shared" ref="O73:Q73" si="171">if(countifs({K$2:K$4;K$7:K$9;K$12:K$14;K$17:K$19;K$22:K$24;K$27:K$29;K$32:K$34},$N73)=0,"",countifs({K$2:K$4;K$7:K$9;K$12:K$14;K$17:K$19;K$22:K$24;K$27:K$29;K$32:K$34},$N73))</f>
        <v/>
      </c>
      <c r="P73" s="2" t="str">
        <f t="shared" si="171"/>
        <v/>
      </c>
      <c r="Q73" s="79" t="str">
        <f t="shared" si="171"/>
        <v/>
      </c>
      <c r="R73" s="80" t="str">
        <f t="shared" si="12"/>
        <v/>
      </c>
      <c r="S73" s="81" t="str">
        <f t="shared" si="13"/>
        <v>kava10g2yq4zmvt0kqa5l8pzetxycc626wqn8xtqw7z</v>
      </c>
      <c r="T73" s="81">
        <f t="shared" si="14"/>
        <v>1199017764</v>
      </c>
      <c r="U73" s="81">
        <f t="shared" si="15"/>
        <v>0</v>
      </c>
      <c r="V73" s="2"/>
      <c r="W73" s="42" t="s">
        <v>252</v>
      </c>
      <c r="X73" s="85" t="str">
        <f t="shared" ref="X73:Z73" si="172">if(countifs({P$2:P$4;P$7:P$9;P$12:P$14;P$17:P$19;P$22:P$24;P$27:P$29;P$32:P$34},$W73)=0,"",countifs({P$2:P$4;P$7:P$9;P$12:P$14;P$17:P$19;P$22:P$24;P$27:P$29;P$32:P$34},$W73))</f>
        <v/>
      </c>
      <c r="Y73" s="86" t="str">
        <f t="shared" si="172"/>
        <v/>
      </c>
      <c r="Z73" s="87" t="str">
        <f t="shared" si="172"/>
        <v/>
      </c>
      <c r="AA73" s="92" t="str">
        <f t="shared" si="17"/>
        <v/>
      </c>
      <c r="AB73" s="81" t="str">
        <f t="shared" si="35"/>
        <v>kava10g2yq4zmvt0kqa5l8pzetxycc626wqn8xtqw7z</v>
      </c>
      <c r="AC73" s="81">
        <f t="shared" si="18"/>
        <v>1199017764</v>
      </c>
      <c r="AD73" s="81">
        <f t="shared" si="19"/>
        <v>0</v>
      </c>
      <c r="AE73" s="2"/>
      <c r="AF73" s="42" t="s">
        <v>252</v>
      </c>
      <c r="AG73" s="2" t="str">
        <f t="shared" ref="AG73:AI73" si="173">if(countifs({U$2:U$4;U$7:U$9;U$12:U$14;U$17:U$19;U$22:U$24;U$27:U$29;U$32:U$34},$AF73)=0,"",countifs({U$2:U$4;U$7:U$9;U$12:U$14;U$17:U$19;U$22:U$24;U$27:U$29;U$32:U$34},$AF73))</f>
        <v/>
      </c>
      <c r="AH73" s="2" t="str">
        <f t="shared" si="173"/>
        <v/>
      </c>
      <c r="AI73" s="2" t="str">
        <f t="shared" si="173"/>
        <v/>
      </c>
      <c r="AJ73" s="80" t="str">
        <f t="shared" si="21"/>
        <v/>
      </c>
      <c r="AK73" s="81" t="str">
        <f t="shared" si="22"/>
        <v>kava10g2yq4zmvt0kqa5l8pzetxycc626wqn8xtqw7z</v>
      </c>
      <c r="AL73" s="81">
        <f t="shared" si="23"/>
        <v>1199017764</v>
      </c>
      <c r="AM73" s="81">
        <f t="shared" si="24"/>
        <v>0</v>
      </c>
      <c r="AN73" s="127">
        <f t="shared" si="25"/>
        <v>0</v>
      </c>
      <c r="AO73" s="42" t="s">
        <v>252</v>
      </c>
      <c r="AP73" s="2">
        <f t="shared" ref="AP73:AR73" si="174">if(countifs({AP$2:AP$4;AP$7:AP$9;AP$12:AP$14;AP$17:AP$19;AP$22:AP$24;AP$27:AP$29;AP$32:AP$34},$AO73)=0,"",countifs({AP$2:AP$4;AP$7:AP$9;AP$12:AP$14;AP$17:AP$19;AP$22:AP$24;AP$27:AP$29;AP$32:AP$34},$AO73))</f>
        <v>7</v>
      </c>
      <c r="AQ73" s="2">
        <f t="shared" si="174"/>
        <v>1</v>
      </c>
      <c r="AR73" s="2">
        <f t="shared" si="174"/>
        <v>4</v>
      </c>
      <c r="AS73" s="80">
        <f t="shared" si="27"/>
        <v>6600</v>
      </c>
      <c r="AT73" s="81" t="str">
        <f t="shared" si="134"/>
        <v>kava10g2yq4zmvt0kqa5l8pzetxycc626wqn8xtqw7z</v>
      </c>
      <c r="AU73" s="81">
        <f t="shared" si="128"/>
        <v>1199017764</v>
      </c>
      <c r="AV73" s="81">
        <f t="shared" si="30"/>
        <v>2.255639098</v>
      </c>
      <c r="AW73" s="127">
        <f t="shared" si="31"/>
        <v>2.255639098</v>
      </c>
    </row>
    <row r="74">
      <c r="A74" s="46"/>
      <c r="B74" s="102"/>
      <c r="C74" s="102"/>
      <c r="E74" s="38" t="s">
        <v>281</v>
      </c>
      <c r="F74" s="78" t="str">
        <f t="shared" ref="F74:H74" si="175">if(countifs({F$2:F$4;F$7:F$9;F$12:F$14;F$17:F$19;F$22:F$24;F$27:F$29;F$32:F$34},$E74)=0,,countifs({F$2:F$4;F$7:F$9;F$12:F$14;F$17:F$19;F$22:F$24;F$27:F$29;F$32:F$34},$E74))</f>
        <v/>
      </c>
      <c r="G74" s="78" t="str">
        <f t="shared" si="175"/>
        <v/>
      </c>
      <c r="H74" s="78" t="str">
        <f t="shared" si="175"/>
        <v/>
      </c>
      <c r="I74" s="89" t="str">
        <f t="shared" si="7"/>
        <v/>
      </c>
      <c r="J74" s="81" t="str">
        <f t="shared" si="8"/>
        <v>kava1ys70jvnajkv88529ys6urjcyle3k2j9r24g6a7</v>
      </c>
      <c r="K74" s="81">
        <f t="shared" si="9"/>
        <v>101994630</v>
      </c>
      <c r="L74" s="81">
        <f t="shared" si="10"/>
        <v>0</v>
      </c>
      <c r="N74" s="38" t="s">
        <v>281</v>
      </c>
      <c r="O74" s="35" t="str">
        <f t="shared" ref="O74:Q74" si="176">if(countifs({K$2:K$4;K$7:K$9;K$12:K$14;K$17:K$19;K$22:K$24;K$27:K$29;K$32:K$34},$N74)=0,"",countifs({K$2:K$4;K$7:K$9;K$12:K$14;K$17:K$19;K$22:K$24;K$27:K$29;K$32:K$34},$N74))</f>
        <v/>
      </c>
      <c r="P74" s="2" t="str">
        <f t="shared" si="176"/>
        <v/>
      </c>
      <c r="Q74" s="79" t="str">
        <f t="shared" si="176"/>
        <v/>
      </c>
      <c r="R74" s="80" t="str">
        <f t="shared" si="12"/>
        <v/>
      </c>
      <c r="S74" s="81" t="str">
        <f t="shared" si="13"/>
        <v>kava1ys70jvnajkv88529ys6urjcyle3k2j9r24g6a7</v>
      </c>
      <c r="T74" s="81">
        <f t="shared" si="14"/>
        <v>101994630</v>
      </c>
      <c r="U74" s="81">
        <f t="shared" si="15"/>
        <v>0</v>
      </c>
      <c r="V74" s="2"/>
      <c r="W74" s="38" t="s">
        <v>281</v>
      </c>
      <c r="X74" s="85" t="str">
        <f t="shared" ref="X74:Z74" si="177">if(countifs({P$2:P$4;P$7:P$9;P$12:P$14;P$17:P$19;P$22:P$24;P$27:P$29;P$32:P$34},$W74)=0,"",countifs({P$2:P$4;P$7:P$9;P$12:P$14;P$17:P$19;P$22:P$24;P$27:P$29;P$32:P$34},$W74))</f>
        <v/>
      </c>
      <c r="Y74" s="86" t="str">
        <f t="shared" si="177"/>
        <v/>
      </c>
      <c r="Z74" s="87" t="str">
        <f t="shared" si="177"/>
        <v/>
      </c>
      <c r="AA74" s="92" t="str">
        <f t="shared" si="17"/>
        <v/>
      </c>
      <c r="AB74" s="81" t="str">
        <f t="shared" si="35"/>
        <v>kava1ys70jvnajkv88529ys6urjcyle3k2j9r24g6a7</v>
      </c>
      <c r="AC74" s="81">
        <f t="shared" si="18"/>
        <v>101994630</v>
      </c>
      <c r="AD74" s="81">
        <f t="shared" si="19"/>
        <v>0</v>
      </c>
      <c r="AE74" s="2"/>
      <c r="AF74" s="38" t="s">
        <v>281</v>
      </c>
      <c r="AG74" s="2" t="str">
        <f t="shared" ref="AG74:AI74" si="178">if(countifs({U$2:U$4;U$7:U$9;U$12:U$14;U$17:U$19;U$22:U$24;U$27:U$29;U$32:U$34},$AF74)=0,"",countifs({U$2:U$4;U$7:U$9;U$12:U$14;U$17:U$19;U$22:U$24;U$27:U$29;U$32:U$34},$AF74))</f>
        <v/>
      </c>
      <c r="AH74" s="2" t="str">
        <f t="shared" si="178"/>
        <v/>
      </c>
      <c r="AI74" s="2" t="str">
        <f t="shared" si="178"/>
        <v/>
      </c>
      <c r="AJ74" s="80" t="str">
        <f t="shared" si="21"/>
        <v/>
      </c>
      <c r="AK74" s="81" t="str">
        <f t="shared" si="22"/>
        <v>kava1ys70jvnajkv88529ys6urjcyle3k2j9r24g6a7</v>
      </c>
      <c r="AL74" s="81">
        <f t="shared" si="23"/>
        <v>101994630</v>
      </c>
      <c r="AM74" s="81">
        <f t="shared" si="24"/>
        <v>0</v>
      </c>
      <c r="AN74" s="127">
        <f t="shared" si="25"/>
        <v>0</v>
      </c>
      <c r="AO74" s="38" t="s">
        <v>281</v>
      </c>
      <c r="AP74" s="2" t="str">
        <f t="shared" ref="AP74:AR74" si="179">if(countifs({AP$2:AP$4;AP$7:AP$9;AP$12:AP$14;AP$17:AP$19;AP$22:AP$24;AP$27:AP$29;AP$32:AP$34},$AO74)=0,"",countifs({AP$2:AP$4;AP$7:AP$9;AP$12:AP$14;AP$17:AP$19;AP$22:AP$24;AP$27:AP$29;AP$32:AP$34},$AO74))</f>
        <v/>
      </c>
      <c r="AQ74" s="2" t="str">
        <f t="shared" si="179"/>
        <v/>
      </c>
      <c r="AR74" s="2" t="str">
        <f t="shared" si="179"/>
        <v/>
      </c>
      <c r="AS74" s="80" t="str">
        <f t="shared" si="27"/>
        <v/>
      </c>
      <c r="AT74" s="81" t="str">
        <f t="shared" si="134"/>
        <v>kava1ys70jvnajkv88529ys6urjcyle3k2j9r24g6a7</v>
      </c>
      <c r="AU74" s="81">
        <f t="shared" si="128"/>
        <v>101994630</v>
      </c>
      <c r="AV74" s="81">
        <f t="shared" si="30"/>
        <v>0</v>
      </c>
      <c r="AW74" s="127">
        <f t="shared" si="31"/>
        <v>0</v>
      </c>
    </row>
    <row r="75">
      <c r="A75" s="46"/>
      <c r="B75" s="102"/>
      <c r="C75" s="102"/>
      <c r="E75" s="42" t="s">
        <v>389</v>
      </c>
      <c r="F75" s="78" t="str">
        <f t="shared" ref="F75:H75" si="180">if(countifs({F$2:F$4;F$7:F$9;F$12:F$14;F$17:F$19;F$22:F$24;F$27:F$29;F$32:F$34},$E75)=0,,countifs({F$2:F$4;F$7:F$9;F$12:F$14;F$17:F$19;F$22:F$24;F$27:F$29;F$32:F$34},$E75))</f>
        <v/>
      </c>
      <c r="G75" s="78" t="str">
        <f t="shared" si="180"/>
        <v/>
      </c>
      <c r="H75" s="78" t="str">
        <f t="shared" si="180"/>
        <v/>
      </c>
      <c r="I75" s="89" t="str">
        <f t="shared" si="7"/>
        <v/>
      </c>
      <c r="J75" s="81" t="str">
        <f t="shared" si="8"/>
        <v>kava1evdrufvnvm4zjsy2uplnrr5cjuauc27fxl6j0t</v>
      </c>
      <c r="K75" s="81">
        <f t="shared" si="9"/>
        <v>1164959754</v>
      </c>
      <c r="L75" s="81">
        <f t="shared" si="10"/>
        <v>0</v>
      </c>
      <c r="N75" s="42" t="s">
        <v>389</v>
      </c>
      <c r="O75" s="35" t="str">
        <f t="shared" ref="O75:Q75" si="181">if(countifs({K$2:K$4;K$7:K$9;K$12:K$14;K$17:K$19;K$22:K$24;K$27:K$29;K$32:K$34},$N75)=0,"",countifs({K$2:K$4;K$7:K$9;K$12:K$14;K$17:K$19;K$22:K$24;K$27:K$29;K$32:K$34},$N75))</f>
        <v/>
      </c>
      <c r="P75" s="2" t="str">
        <f t="shared" si="181"/>
        <v/>
      </c>
      <c r="Q75" s="79" t="str">
        <f t="shared" si="181"/>
        <v/>
      </c>
      <c r="R75" s="80" t="str">
        <f t="shared" si="12"/>
        <v/>
      </c>
      <c r="S75" s="81" t="str">
        <f t="shared" si="13"/>
        <v>kava1evdrufvnvm4zjsy2uplnrr5cjuauc27fxl6j0t</v>
      </c>
      <c r="T75" s="81">
        <f t="shared" si="14"/>
        <v>1164959754</v>
      </c>
      <c r="U75" s="81">
        <f t="shared" si="15"/>
        <v>0</v>
      </c>
      <c r="V75" s="2"/>
      <c r="W75" s="42" t="s">
        <v>389</v>
      </c>
      <c r="X75" s="85" t="str">
        <f t="shared" ref="X75:Z75" si="182">if(countifs({P$2:P$4;P$7:P$9;P$12:P$14;P$17:P$19;P$22:P$24;P$27:P$29;P$32:P$34},$W75)=0,"",countifs({P$2:P$4;P$7:P$9;P$12:P$14;P$17:P$19;P$22:P$24;P$27:P$29;P$32:P$34},$W75))</f>
        <v/>
      </c>
      <c r="Y75" s="86" t="str">
        <f t="shared" si="182"/>
        <v/>
      </c>
      <c r="Z75" s="87" t="str">
        <f t="shared" si="182"/>
        <v/>
      </c>
      <c r="AA75" s="80" t="str">
        <f t="shared" si="17"/>
        <v/>
      </c>
      <c r="AB75" s="81" t="str">
        <f t="shared" si="35"/>
        <v>kava1evdrufvnvm4zjsy2uplnrr5cjuauc27fxl6j0t</v>
      </c>
      <c r="AC75" s="81">
        <f t="shared" si="18"/>
        <v>1164959754</v>
      </c>
      <c r="AD75" s="81">
        <f t="shared" si="19"/>
        <v>0</v>
      </c>
      <c r="AE75" s="2"/>
      <c r="AF75" s="42" t="s">
        <v>389</v>
      </c>
      <c r="AG75" s="2" t="str">
        <f t="shared" ref="AG75:AI75" si="183">if(countifs({U$2:U$4;U$7:U$9;U$12:U$14;U$17:U$19;U$22:U$24;U$27:U$29;U$32:U$34},$AF75)=0,"",countifs({U$2:U$4;U$7:U$9;U$12:U$14;U$17:U$19;U$22:U$24;U$27:U$29;U$32:U$34},$AF75))</f>
        <v/>
      </c>
      <c r="AH75" s="2" t="str">
        <f t="shared" si="183"/>
        <v/>
      </c>
      <c r="AI75" s="2" t="str">
        <f t="shared" si="183"/>
        <v/>
      </c>
      <c r="AJ75" s="80" t="str">
        <f t="shared" si="21"/>
        <v/>
      </c>
      <c r="AK75" s="81" t="str">
        <f t="shared" si="22"/>
        <v>kava1evdrufvnvm4zjsy2uplnrr5cjuauc27fxl6j0t</v>
      </c>
      <c r="AL75" s="81">
        <f t="shared" si="23"/>
        <v>1164959754</v>
      </c>
      <c r="AM75" s="81">
        <f t="shared" si="24"/>
        <v>0</v>
      </c>
      <c r="AN75" s="127">
        <f t="shared" si="25"/>
        <v>0</v>
      </c>
      <c r="AO75" s="42" t="s">
        <v>389</v>
      </c>
      <c r="AP75" s="2" t="str">
        <f t="shared" ref="AP75:AR75" si="184">if(countifs({AP$2:AP$4;AP$7:AP$9;AP$12:AP$14;AP$17:AP$19;AP$22:AP$24;AP$27:AP$29;AP$32:AP$34},$AO75)=0,"",countifs({AP$2:AP$4;AP$7:AP$9;AP$12:AP$14;AP$17:AP$19;AP$22:AP$24;AP$27:AP$29;AP$32:AP$34},$AO75))</f>
        <v/>
      </c>
      <c r="AQ75" s="2" t="str">
        <f t="shared" si="184"/>
        <v/>
      </c>
      <c r="AR75" s="2" t="str">
        <f t="shared" si="184"/>
        <v/>
      </c>
      <c r="AS75" s="80" t="str">
        <f t="shared" si="27"/>
        <v/>
      </c>
      <c r="AT75" s="81" t="str">
        <f t="shared" si="134"/>
        <v>kava1evdrufvnvm4zjsy2uplnrr5cjuauc27fxl6j0t</v>
      </c>
      <c r="AU75" s="81">
        <f t="shared" si="128"/>
        <v>1164959754</v>
      </c>
      <c r="AV75" s="81">
        <f t="shared" si="30"/>
        <v>0</v>
      </c>
      <c r="AW75" s="127">
        <f t="shared" si="31"/>
        <v>0</v>
      </c>
    </row>
    <row r="76">
      <c r="A76" s="46"/>
      <c r="B76" s="102"/>
      <c r="C76" s="102"/>
      <c r="E76" s="38" t="s">
        <v>388</v>
      </c>
      <c r="F76" s="78" t="str">
        <f t="shared" ref="F76:H76" si="185">if(countifs({F$2:F$4;F$7:F$9;F$12:F$14;F$17:F$19;F$22:F$24;F$27:F$29;F$32:F$34},$E76)=0,,countifs({F$2:F$4;F$7:F$9;F$12:F$14;F$17:F$19;F$22:F$24;F$27:F$29;F$32:F$34},$E76))</f>
        <v/>
      </c>
      <c r="G76" s="78" t="str">
        <f t="shared" si="185"/>
        <v/>
      </c>
      <c r="H76" s="78" t="str">
        <f t="shared" si="185"/>
        <v/>
      </c>
      <c r="I76" s="89" t="str">
        <f t="shared" si="7"/>
        <v/>
      </c>
      <c r="J76" s="81" t="str">
        <f t="shared" si="8"/>
        <v>kava16lmseu3ufkg3ec2xuulnmkdtq8phn60kz0a57r</v>
      </c>
      <c r="K76" s="81" t="str">
        <f t="shared" si="9"/>
        <v>985582dbda83bd88</v>
      </c>
      <c r="L76" s="81">
        <f t="shared" si="10"/>
        <v>0</v>
      </c>
      <c r="M76" s="2"/>
      <c r="N76" s="38" t="s">
        <v>388</v>
      </c>
      <c r="O76" s="35" t="str">
        <f t="shared" ref="O76:Q76" si="186">if(countifs({K$2:K$4;K$7:K$9;K$12:K$14;K$17:K$19;K$22:K$24;K$27:K$29;K$32:K$34},$N76)=0,"",countifs({K$2:K$4;K$7:K$9;K$12:K$14;K$17:K$19;K$22:K$24;K$27:K$29;K$32:K$34},$N76))</f>
        <v/>
      </c>
      <c r="P76" s="2" t="str">
        <f t="shared" si="186"/>
        <v/>
      </c>
      <c r="Q76" s="79" t="str">
        <f t="shared" si="186"/>
        <v/>
      </c>
      <c r="R76" s="80" t="str">
        <f t="shared" si="12"/>
        <v/>
      </c>
      <c r="S76" s="81" t="str">
        <f t="shared" si="13"/>
        <v>kava16lmseu3ufkg3ec2xuulnmkdtq8phn60kz0a57r</v>
      </c>
      <c r="T76" s="81" t="str">
        <f t="shared" si="14"/>
        <v>985582dbda83bd88</v>
      </c>
      <c r="U76" s="81">
        <f t="shared" si="15"/>
        <v>0</v>
      </c>
      <c r="V76" s="2"/>
      <c r="W76" s="38" t="s">
        <v>388</v>
      </c>
      <c r="X76" s="85" t="str">
        <f t="shared" ref="X76:Z76" si="187">if(countifs({P$2:P$4;P$7:P$9;P$12:P$14;P$17:P$19;P$22:P$24;P$27:P$29;P$32:P$34},$W76)=0,"",countifs({P$2:P$4;P$7:P$9;P$12:P$14;P$17:P$19;P$22:P$24;P$27:P$29;P$32:P$34},$W76))</f>
        <v/>
      </c>
      <c r="Y76" s="86" t="str">
        <f t="shared" si="187"/>
        <v/>
      </c>
      <c r="Z76" s="87" t="str">
        <f t="shared" si="187"/>
        <v/>
      </c>
      <c r="AA76" s="80" t="str">
        <f t="shared" si="17"/>
        <v/>
      </c>
      <c r="AB76" s="81" t="str">
        <f t="shared" si="35"/>
        <v>kava16lmseu3ufkg3ec2xuulnmkdtq8phn60kz0a57r</v>
      </c>
      <c r="AC76" s="81" t="str">
        <f t="shared" si="18"/>
        <v>985582dbda83bd88</v>
      </c>
      <c r="AD76" s="81">
        <f t="shared" si="19"/>
        <v>0</v>
      </c>
      <c r="AE76" s="2"/>
      <c r="AF76" s="38" t="s">
        <v>388</v>
      </c>
      <c r="AG76" s="2" t="str">
        <f t="shared" ref="AG76:AI76" si="188">if(countifs({U$2:U$4;U$7:U$9;U$12:U$14;U$17:U$19;U$22:U$24;U$27:U$29;U$32:U$34},$AF76)=0,"",countifs({U$2:U$4;U$7:U$9;U$12:U$14;U$17:U$19;U$22:U$24;U$27:U$29;U$32:U$34},$AF76))</f>
        <v/>
      </c>
      <c r="AH76" s="2" t="str">
        <f t="shared" si="188"/>
        <v/>
      </c>
      <c r="AI76" s="2" t="str">
        <f t="shared" si="188"/>
        <v/>
      </c>
      <c r="AJ76" s="80" t="str">
        <f t="shared" si="21"/>
        <v/>
      </c>
      <c r="AK76" s="81" t="str">
        <f t="shared" si="22"/>
        <v>kava16lmseu3ufkg3ec2xuulnmkdtq8phn60kz0a57r</v>
      </c>
      <c r="AL76" s="81" t="str">
        <f t="shared" si="23"/>
        <v>985582dbda83bd88</v>
      </c>
      <c r="AM76" s="81">
        <f t="shared" si="24"/>
        <v>0</v>
      </c>
      <c r="AN76" s="127">
        <f t="shared" si="25"/>
        <v>0</v>
      </c>
      <c r="AO76" s="38" t="s">
        <v>388</v>
      </c>
      <c r="AP76" s="2" t="str">
        <f t="shared" ref="AP76:AR76" si="189">if(countifs({AP$2:AP$4;AP$7:AP$9;AP$12:AP$14;AP$17:AP$19;AP$22:AP$24;AP$27:AP$29;AP$32:AP$34},$AO76)=0,"",countifs({AP$2:AP$4;AP$7:AP$9;AP$12:AP$14;AP$17:AP$19;AP$22:AP$24;AP$27:AP$29;AP$32:AP$34},$AO76))</f>
        <v/>
      </c>
      <c r="AQ76" s="2" t="str">
        <f t="shared" si="189"/>
        <v/>
      </c>
      <c r="AR76" s="2" t="str">
        <f t="shared" si="189"/>
        <v/>
      </c>
      <c r="AS76" s="80" t="str">
        <f t="shared" si="27"/>
        <v/>
      </c>
      <c r="AT76" s="81" t="str">
        <f t="shared" si="134"/>
        <v>kava16lmseu3ufkg3ec2xuulnmkdtq8phn60kz0a57r</v>
      </c>
      <c r="AU76" s="81" t="str">
        <f t="shared" si="128"/>
        <v>985582dbda83bd88</v>
      </c>
      <c r="AV76" s="81">
        <f t="shared" si="30"/>
        <v>0</v>
      </c>
      <c r="AW76" s="127">
        <f t="shared" si="31"/>
        <v>0</v>
      </c>
    </row>
    <row r="77">
      <c r="A77" s="46"/>
      <c r="B77" s="102"/>
      <c r="C77" s="102"/>
      <c r="E77" s="42" t="s">
        <v>387</v>
      </c>
      <c r="F77" s="78" t="str">
        <f t="shared" ref="F77:H77" si="190">if(countifs({F$2:F$4;F$7:F$9;F$12:F$14;F$17:F$19;F$22:F$24;F$27:F$29;F$32:F$34},$E77)=0,,countifs({F$2:F$4;F$7:F$9;F$12:F$14;F$17:F$19;F$22:F$24;F$27:F$29;F$32:F$34},$E77))</f>
        <v/>
      </c>
      <c r="G77" s="78" t="str">
        <f t="shared" si="190"/>
        <v/>
      </c>
      <c r="H77" s="78" t="str">
        <f t="shared" si="190"/>
        <v/>
      </c>
      <c r="I77" s="89" t="str">
        <f t="shared" si="7"/>
        <v/>
      </c>
      <c r="J77" s="81" t="str">
        <f t="shared" si="8"/>
        <v>kava16lmseu3ufkg3ec2xuulnmkdtq8phn60kz0a57r</v>
      </c>
      <c r="K77" s="81" t="str">
        <f t="shared" si="9"/>
        <v>e4324a84f0df5f8c</v>
      </c>
      <c r="L77" s="81">
        <f t="shared" si="10"/>
        <v>0</v>
      </c>
      <c r="M77" s="2"/>
      <c r="N77" s="42" t="s">
        <v>387</v>
      </c>
      <c r="O77" s="35" t="str">
        <f t="shared" ref="O77:Q77" si="191">if(countifs({K$2:K$4;K$7:K$9;K$12:K$14;K$17:K$19;K$22:K$24;K$27:K$29;K$32:K$34},$N77)=0,"",countifs({K$2:K$4;K$7:K$9;K$12:K$14;K$17:K$19;K$22:K$24;K$27:K$29;K$32:K$34},$N77))</f>
        <v/>
      </c>
      <c r="P77" s="2" t="str">
        <f t="shared" si="191"/>
        <v/>
      </c>
      <c r="Q77" s="79" t="str">
        <f t="shared" si="191"/>
        <v/>
      </c>
      <c r="R77" s="80" t="str">
        <f t="shared" si="12"/>
        <v/>
      </c>
      <c r="S77" s="81" t="str">
        <f t="shared" si="13"/>
        <v>kava16lmseu3ufkg3ec2xuulnmkdtq8phn60kz0a57r</v>
      </c>
      <c r="T77" s="81" t="str">
        <f t="shared" si="14"/>
        <v>e4324a84f0df5f8c</v>
      </c>
      <c r="U77" s="81">
        <f t="shared" si="15"/>
        <v>0</v>
      </c>
      <c r="V77" s="2"/>
      <c r="W77" s="42" t="s">
        <v>387</v>
      </c>
      <c r="X77" s="85" t="str">
        <f t="shared" ref="X77:Z77" si="192">if(countifs({P$2:P$4;P$7:P$9;P$12:P$14;P$17:P$19;P$22:P$24;P$27:P$29;P$32:P$34},$W77)=0,"",countifs({P$2:P$4;P$7:P$9;P$12:P$14;P$17:P$19;P$22:P$24;P$27:P$29;P$32:P$34},$W77))</f>
        <v/>
      </c>
      <c r="Y77" s="86" t="str">
        <f t="shared" si="192"/>
        <v/>
      </c>
      <c r="Z77" s="87" t="str">
        <f t="shared" si="192"/>
        <v/>
      </c>
      <c r="AA77" s="80" t="str">
        <f t="shared" si="17"/>
        <v/>
      </c>
      <c r="AB77" s="81" t="str">
        <f t="shared" si="35"/>
        <v>kava16lmseu3ufkg3ec2xuulnmkdtq8phn60kz0a57r</v>
      </c>
      <c r="AC77" s="81" t="str">
        <f t="shared" si="18"/>
        <v>e4324a84f0df5f8c</v>
      </c>
      <c r="AD77" s="81">
        <f t="shared" si="19"/>
        <v>0</v>
      </c>
      <c r="AE77" s="2"/>
      <c r="AF77" s="42" t="s">
        <v>387</v>
      </c>
      <c r="AG77" s="2" t="str">
        <f t="shared" ref="AG77:AG90" si="198">if(countifs({U$3:U$4;U$7:U$9;U$12:U$14;U$17:U$19;U$22:U$24;U$27:U$29;U$32:U$34},$AF77)=0,"",countifs({U$3:U$4;U$7:U$9;U$12:U$14;U$17:U$19;U$22:U$24;U$27:U$29;U$32:U$34},$AF77))</f>
        <v/>
      </c>
      <c r="AH77" s="2" t="str">
        <f t="shared" ref="AH77:AI77" si="193">if(countifs({V$2:V$4;V$7:V$9;V$12:V$14;V$17:V$19;V$22:V$24;V$27:V$29;V$32:V$34},$AF77)=0,"",countifs({V$2:V$4;V$7:V$9;V$12:V$14;V$17:V$19;V$22:V$24;V$27:V$29;V$32:V$34},$AF77))</f>
        <v/>
      </c>
      <c r="AI77" s="2" t="str">
        <f t="shared" si="193"/>
        <v/>
      </c>
      <c r="AJ77" s="80" t="str">
        <f t="shared" si="21"/>
        <v/>
      </c>
      <c r="AK77" s="81" t="str">
        <f t="shared" si="22"/>
        <v>kava16lmseu3ufkg3ec2xuulnmkdtq8phn60kz0a57r</v>
      </c>
      <c r="AL77" s="81" t="str">
        <f t="shared" si="23"/>
        <v>e4324a84f0df5f8c</v>
      </c>
      <c r="AM77" s="81">
        <f t="shared" si="24"/>
        <v>0</v>
      </c>
      <c r="AN77" s="127">
        <f t="shared" si="25"/>
        <v>0</v>
      </c>
      <c r="AO77" s="42" t="s">
        <v>387</v>
      </c>
      <c r="AP77" s="2" t="str">
        <f t="shared" ref="AP77:AR77" si="194">if(countifs({AP$2:AP$4;AP$7:AP$9;AP$12:AP$14;AP$17:AP$19;AP$22:AP$24;AP$27:AP$29;AP$32:AP$34},$AO77)=0,"",countifs({AP$2:AP$4;AP$7:AP$9;AP$12:AP$14;AP$17:AP$19;AP$22:AP$24;AP$27:AP$29;AP$32:AP$34},$AO77))</f>
        <v/>
      </c>
      <c r="AQ77" s="2" t="str">
        <f t="shared" si="194"/>
        <v/>
      </c>
      <c r="AR77" s="2">
        <f t="shared" si="194"/>
        <v>1</v>
      </c>
      <c r="AS77" s="80">
        <f t="shared" si="27"/>
        <v>300</v>
      </c>
      <c r="AT77" s="81" t="str">
        <f t="shared" si="134"/>
        <v>kava16lmseu3ufkg3ec2xuulnmkdtq8phn60kz0a57r</v>
      </c>
      <c r="AU77" s="81" t="str">
        <f t="shared" si="128"/>
        <v>e4324a84f0df5f8c</v>
      </c>
      <c r="AV77" s="81">
        <f t="shared" si="30"/>
        <v>0.1025290499</v>
      </c>
      <c r="AW77" s="127">
        <f t="shared" si="31"/>
        <v>0.1025290499</v>
      </c>
    </row>
    <row r="78">
      <c r="A78" s="46"/>
      <c r="B78" s="102"/>
      <c r="C78" s="102"/>
      <c r="E78" s="42" t="s">
        <v>390</v>
      </c>
      <c r="F78" s="78" t="str">
        <f t="shared" ref="F78:H78" si="195">if(countifs({F$2:F$4;F$7:F$9;F$12:F$14;F$17:F$19;F$22:F$24;F$27:F$29;F$32:F$34},$E78)=0,,countifs({F$2:F$4;F$7:F$9;F$12:F$14;F$17:F$19;F$22:F$24;F$27:F$29;F$32:F$34},$E78))</f>
        <v/>
      </c>
      <c r="G78" s="78" t="str">
        <f t="shared" si="195"/>
        <v/>
      </c>
      <c r="H78" s="78" t="str">
        <f t="shared" si="195"/>
        <v/>
      </c>
      <c r="I78" s="89" t="str">
        <f t="shared" si="7"/>
        <v/>
      </c>
      <c r="J78" s="81" t="str">
        <f t="shared" si="8"/>
        <v>kava16lmseu3ufkg3ec2xuulnmkdtq8phn60kz0a57r</v>
      </c>
      <c r="K78" s="81" t="str">
        <f t="shared" si="9"/>
        <v>7abce7ac2efd2581</v>
      </c>
      <c r="L78" s="81">
        <f t="shared" si="10"/>
        <v>0</v>
      </c>
      <c r="M78" s="2"/>
      <c r="N78" s="42" t="s">
        <v>390</v>
      </c>
      <c r="O78" s="35" t="str">
        <f t="shared" ref="O78:Q78" si="196">if(countifs({K$2:K$4;K$7:K$9;K$12:K$14;K$17:K$19;K$22:K$24;K$27:K$29;K$32:K$34},$N78)=0,"",countifs({K$2:K$4;K$7:K$9;K$12:K$14;K$17:K$19;K$22:K$24;K$27:K$29;K$32:K$34},$N78))</f>
        <v/>
      </c>
      <c r="P78" s="2" t="str">
        <f t="shared" si="196"/>
        <v/>
      </c>
      <c r="Q78" s="79" t="str">
        <f t="shared" si="196"/>
        <v/>
      </c>
      <c r="R78" s="80" t="str">
        <f t="shared" si="12"/>
        <v/>
      </c>
      <c r="S78" s="81" t="str">
        <f t="shared" si="13"/>
        <v>kava16lmseu3ufkg3ec2xuulnmkdtq8phn60kz0a57r</v>
      </c>
      <c r="T78" s="81" t="str">
        <f t="shared" si="14"/>
        <v>7abce7ac2efd2581</v>
      </c>
      <c r="U78" s="81">
        <f t="shared" si="15"/>
        <v>0</v>
      </c>
      <c r="V78" s="2"/>
      <c r="W78" s="42" t="s">
        <v>390</v>
      </c>
      <c r="X78" s="2" t="str">
        <f t="shared" ref="X78:Z78" si="197">if(countifs({P$2:P$4;P$7:P$9;P$12:P$14;P$17:P$19;P$22:P$24;P$27:P$29;P$32:P$34},$E78)=0,"",countifs({P$2:P$4;P$7:P$9;P$12:P$14;P$17:P$19;P$22:P$24;P$27:P$29;P$32:P$34},$E78))</f>
        <v/>
      </c>
      <c r="Y78" s="2" t="str">
        <f t="shared" si="197"/>
        <v/>
      </c>
      <c r="Z78" s="2" t="str">
        <f t="shared" si="197"/>
        <v/>
      </c>
      <c r="AA78" s="80" t="str">
        <f t="shared" si="17"/>
        <v/>
      </c>
      <c r="AB78" s="81" t="str">
        <f t="shared" si="35"/>
        <v>kava16lmseu3ufkg3ec2xuulnmkdtq8phn60kz0a57r</v>
      </c>
      <c r="AC78" s="81" t="str">
        <f t="shared" si="18"/>
        <v>7abce7ac2efd2581</v>
      </c>
      <c r="AD78" s="81">
        <f t="shared" si="19"/>
        <v>0</v>
      </c>
      <c r="AE78" s="2"/>
      <c r="AF78" s="42" t="s">
        <v>390</v>
      </c>
      <c r="AG78" s="2" t="str">
        <f t="shared" si="198"/>
        <v/>
      </c>
      <c r="AH78" s="2" t="str">
        <f t="shared" ref="AH78:AI78" si="199">if(countifs({V$2:V$4;V$7:V$9;V$12:V$14;V$17:V$19;V$22:V$24;V$27:V$29;V$32:V$34},$AF78)=0,"",countifs({V$2:V$4;V$7:V$9;V$12:V$14;V$17:V$19;V$22:V$24;V$27:V$29;V$32:V$34},$AF78))</f>
        <v/>
      </c>
      <c r="AI78" s="2" t="str">
        <f t="shared" si="199"/>
        <v/>
      </c>
      <c r="AJ78" s="80" t="str">
        <f t="shared" si="21"/>
        <v/>
      </c>
      <c r="AK78" s="81" t="str">
        <f t="shared" si="22"/>
        <v>kava16lmseu3ufkg3ec2xuulnmkdtq8phn60kz0a57r</v>
      </c>
      <c r="AL78" s="81" t="str">
        <f t="shared" si="23"/>
        <v>7abce7ac2efd2581</v>
      </c>
      <c r="AM78" s="81">
        <f t="shared" si="24"/>
        <v>0</v>
      </c>
      <c r="AN78" s="127">
        <f t="shared" si="25"/>
        <v>0</v>
      </c>
      <c r="AO78" s="42" t="s">
        <v>390</v>
      </c>
      <c r="AP78" s="2" t="str">
        <f t="shared" ref="AP78:AR78" si="200">if(countifs({AP$2:AP$4;AP$7:AP$9;AP$12:AP$14;AP$17:AP$19;AP$22:AP$24;AP$27:AP$29;AP$32:AP$34},$AO78)=0,"",countifs({AP$2:AP$4;AP$7:AP$9;AP$12:AP$14;AP$17:AP$19;AP$22:AP$24;AP$27:AP$29;AP$32:AP$34},$AO78))</f>
        <v/>
      </c>
      <c r="AQ78" s="2" t="str">
        <f t="shared" si="200"/>
        <v/>
      </c>
      <c r="AR78" s="2">
        <f t="shared" si="200"/>
        <v>1</v>
      </c>
      <c r="AS78" s="80">
        <f t="shared" si="27"/>
        <v>300</v>
      </c>
      <c r="AT78" s="81" t="str">
        <f t="shared" si="134"/>
        <v>kava16lmseu3ufkg3ec2xuulnmkdtq8phn60kz0a57r</v>
      </c>
      <c r="AU78" s="81" t="str">
        <f t="shared" si="128"/>
        <v>7abce7ac2efd2581</v>
      </c>
      <c r="AV78" s="81">
        <f t="shared" si="30"/>
        <v>0.1025290499</v>
      </c>
      <c r="AW78" s="127">
        <f t="shared" si="31"/>
        <v>0.1025290499</v>
      </c>
    </row>
    <row r="79">
      <c r="A79" s="46"/>
      <c r="B79" s="102"/>
      <c r="C79" s="102"/>
      <c r="E79" s="42" t="s">
        <v>392</v>
      </c>
      <c r="F79" s="78" t="str">
        <f t="shared" ref="F79:H79" si="201">if(countifs({F$2:F$4;F$7:F$9;F$12:F$14;F$17:F$19;F$22:F$24;F$27:F$29;F$32:F$34},$E79)=0,,countifs({F$2:F$4;F$7:F$9;F$12:F$14;F$17:F$19;F$22:F$24;F$27:F$29;F$32:F$34},$E79))</f>
        <v/>
      </c>
      <c r="G79" s="78" t="str">
        <f t="shared" si="201"/>
        <v/>
      </c>
      <c r="H79" s="78" t="str">
        <f t="shared" si="201"/>
        <v/>
      </c>
      <c r="I79" s="89" t="str">
        <f t="shared" si="7"/>
        <v/>
      </c>
      <c r="J79" s="81" t="str">
        <f t="shared" si="8"/>
        <v/>
      </c>
      <c r="K79" s="81" t="str">
        <f t="shared" si="9"/>
        <v/>
      </c>
      <c r="L79" s="81">
        <f t="shared" si="10"/>
        <v>0</v>
      </c>
      <c r="M79" s="2"/>
      <c r="N79" s="42" t="s">
        <v>392</v>
      </c>
      <c r="O79" s="35" t="str">
        <f t="shared" ref="O79:Q79" si="202">if(countifs({K$2:K$4;K$7:K$9;K$12:K$14;K$17:K$19;K$22:K$24;K$27:K$29;K$32:K$34},$N79)=0,"",countifs({K$2:K$4;K$7:K$9;K$12:K$14;K$17:K$19;K$22:K$24;K$27:K$29;K$32:K$34},$N79))</f>
        <v/>
      </c>
      <c r="P79" s="2" t="str">
        <f t="shared" si="202"/>
        <v/>
      </c>
      <c r="Q79" s="79" t="str">
        <f t="shared" si="202"/>
        <v/>
      </c>
      <c r="R79" s="80" t="str">
        <f t="shared" si="12"/>
        <v/>
      </c>
      <c r="S79" s="81" t="str">
        <f t="shared" si="13"/>
        <v/>
      </c>
      <c r="T79" s="81" t="str">
        <f t="shared" si="14"/>
        <v/>
      </c>
      <c r="U79" s="81">
        <f t="shared" si="15"/>
        <v>0</v>
      </c>
      <c r="V79" s="2"/>
      <c r="W79" s="42" t="s">
        <v>392</v>
      </c>
      <c r="X79" s="2" t="str">
        <f t="shared" ref="X79:Z79" si="203">if(countifs({P$2:P$4;P$7:P$9;P$12:P$14;P$17:P$19;P$22:P$24;P$27:P$29;P$32:P$34},$E79)=0,"",countifs({P$2:P$4;P$7:P$9;P$12:P$14;P$17:P$19;P$22:P$24;P$27:P$29;P$32:P$34},$E79))</f>
        <v/>
      </c>
      <c r="Y79" s="2" t="str">
        <f t="shared" si="203"/>
        <v/>
      </c>
      <c r="Z79" s="2" t="str">
        <f t="shared" si="203"/>
        <v/>
      </c>
      <c r="AA79" s="80" t="str">
        <f t="shared" si="17"/>
        <v/>
      </c>
      <c r="AB79" s="81" t="str">
        <f t="shared" si="35"/>
        <v/>
      </c>
      <c r="AC79" s="81" t="str">
        <f t="shared" si="18"/>
        <v/>
      </c>
      <c r="AD79" s="81">
        <f t="shared" si="19"/>
        <v>0</v>
      </c>
      <c r="AE79" s="2"/>
      <c r="AF79" s="42" t="s">
        <v>392</v>
      </c>
      <c r="AG79" s="2" t="str">
        <f t="shared" si="198"/>
        <v/>
      </c>
      <c r="AH79" s="2" t="str">
        <f t="shared" ref="AH79:AI79" si="204">if(countifs({V$2:V$4;V$7:V$9;V$12:V$14;V$17:V$19;V$22:V$24;V$27:V$29;V$32:V$34},$AF79)=0,"",countifs({V$2:V$4;V$7:V$9;V$12:V$14;V$17:V$19;V$22:V$24;V$27:V$29;V$32:V$34},$AF79))</f>
        <v/>
      </c>
      <c r="AI79" s="2" t="str">
        <f t="shared" si="204"/>
        <v/>
      </c>
      <c r="AJ79" s="80" t="str">
        <f t="shared" si="21"/>
        <v/>
      </c>
      <c r="AK79" s="81" t="str">
        <f t="shared" si="22"/>
        <v/>
      </c>
      <c r="AL79" s="81" t="str">
        <f t="shared" si="23"/>
        <v/>
      </c>
      <c r="AM79" s="81">
        <f t="shared" si="24"/>
        <v>0</v>
      </c>
      <c r="AN79" s="133">
        <f t="shared" si="25"/>
        <v>0</v>
      </c>
      <c r="AO79" s="42" t="s">
        <v>392</v>
      </c>
      <c r="AP79" s="2" t="str">
        <f t="shared" ref="AP79:AR79" si="205">if(countifs({AP$2:AP$4;AP$7:AP$9;AP$12:AP$14;AP$17:AP$19;AP$22:AP$24;AP$27:AP$29;AP$32:AP$34},$AO79)=0,"",countifs({AP$2:AP$4;AP$7:AP$9;AP$12:AP$14;AP$17:AP$19;AP$22:AP$24;AP$27:AP$29;AP$32:AP$34},$AO79))</f>
        <v/>
      </c>
      <c r="AQ79" s="2" t="str">
        <f t="shared" si="205"/>
        <v/>
      </c>
      <c r="AR79" s="2">
        <f t="shared" si="205"/>
        <v>1</v>
      </c>
      <c r="AS79" s="80">
        <f t="shared" si="27"/>
        <v>300</v>
      </c>
      <c r="AT79" s="81" t="str">
        <f t="shared" si="134"/>
        <v/>
      </c>
      <c r="AU79" s="81" t="str">
        <f t="shared" si="128"/>
        <v/>
      </c>
      <c r="AV79" s="81">
        <f t="shared" si="30"/>
        <v>0.1025290499</v>
      </c>
      <c r="AW79" s="133">
        <f t="shared" si="31"/>
        <v>0.1025290499</v>
      </c>
    </row>
    <row r="80">
      <c r="A80" s="46"/>
      <c r="B80" s="102"/>
      <c r="C80" s="102"/>
      <c r="E80" s="42" t="s">
        <v>394</v>
      </c>
      <c r="F80" s="78" t="str">
        <f t="shared" ref="F80:H80" si="206">if(countifs({F$2:F$4;F$7:F$9;F$12:F$14;F$17:F$19;F$22:F$24;F$27:F$29;F$32:F$34},$E80)=0,,countifs({F$2:F$4;F$7:F$9;F$12:F$14;F$17:F$19;F$22:F$24;F$27:F$29;F$32:F$34},$E80))</f>
        <v/>
      </c>
      <c r="G80" s="78" t="str">
        <f t="shared" si="206"/>
        <v/>
      </c>
      <c r="H80" s="78" t="str">
        <f t="shared" si="206"/>
        <v/>
      </c>
      <c r="I80" s="89" t="str">
        <f t="shared" si="7"/>
        <v/>
      </c>
      <c r="J80" s="81" t="str">
        <f t="shared" si="8"/>
        <v/>
      </c>
      <c r="K80" s="81" t="str">
        <f t="shared" si="9"/>
        <v/>
      </c>
      <c r="L80" s="81">
        <f t="shared" si="10"/>
        <v>0</v>
      </c>
      <c r="M80" s="2"/>
      <c r="N80" s="42" t="s">
        <v>394</v>
      </c>
      <c r="O80" s="35" t="str">
        <f t="shared" ref="O80:Q80" si="207">if(countifs({K$2:K$4;K$7:K$9;K$12:K$14;K$17:K$19;K$22:K$24;K$27:K$29;K$32:K$34},$N80)=0,"",countifs({K$2:K$4;K$7:K$9;K$12:K$14;K$17:K$19;K$22:K$24;K$27:K$29;K$32:K$34},$N80))</f>
        <v/>
      </c>
      <c r="P80" s="2" t="str">
        <f t="shared" si="207"/>
        <v/>
      </c>
      <c r="Q80" s="79" t="str">
        <f t="shared" si="207"/>
        <v/>
      </c>
      <c r="R80" s="80" t="str">
        <f t="shared" si="12"/>
        <v/>
      </c>
      <c r="S80" s="81" t="str">
        <f t="shared" si="13"/>
        <v/>
      </c>
      <c r="T80" s="81" t="str">
        <f t="shared" si="14"/>
        <v/>
      </c>
      <c r="U80" s="81">
        <f t="shared" si="15"/>
        <v>0</v>
      </c>
      <c r="V80" s="2"/>
      <c r="W80" s="42" t="s">
        <v>394</v>
      </c>
      <c r="X80" s="2" t="str">
        <f t="shared" ref="X80:Z80" si="208">if(countifs({P$2:P$4;P$7:P$9;P$12:P$14;P$17:P$19;P$22:P$24;P$27:P$29;P$32:P$34},$E80)=0,"",countifs({P$2:P$4;P$7:P$9;P$12:P$14;P$17:P$19;P$22:P$24;P$27:P$29;P$32:P$34},$E80))</f>
        <v/>
      </c>
      <c r="Y80" s="2" t="str">
        <f t="shared" si="208"/>
        <v/>
      </c>
      <c r="Z80" s="2" t="str">
        <f t="shared" si="208"/>
        <v/>
      </c>
      <c r="AA80" s="80" t="str">
        <f t="shared" si="17"/>
        <v/>
      </c>
      <c r="AB80" s="81" t="str">
        <f t="shared" si="35"/>
        <v/>
      </c>
      <c r="AC80" s="81" t="str">
        <f t="shared" si="18"/>
        <v/>
      </c>
      <c r="AD80" s="81">
        <f t="shared" si="19"/>
        <v>0</v>
      </c>
      <c r="AE80" s="2"/>
      <c r="AF80" s="42" t="s">
        <v>394</v>
      </c>
      <c r="AG80" s="2" t="str">
        <f t="shared" si="198"/>
        <v/>
      </c>
      <c r="AH80" s="2" t="str">
        <f t="shared" ref="AH80:AI80" si="209">if(countifs({V$2:V$4;V$7:V$9;V$12:V$14;V$17:V$19;V$22:V$24;V$27:V$29;V$32:V$34},$AF80)=0,"",countifs({V$2:V$4;V$7:V$9;V$12:V$14;V$17:V$19;V$22:V$24;V$27:V$29;V$32:V$34},$AF80))</f>
        <v/>
      </c>
      <c r="AI80" s="2" t="str">
        <f t="shared" si="209"/>
        <v/>
      </c>
      <c r="AJ80" s="80" t="str">
        <f t="shared" si="21"/>
        <v/>
      </c>
      <c r="AK80" s="81" t="str">
        <f t="shared" si="22"/>
        <v/>
      </c>
      <c r="AL80" s="81" t="str">
        <f t="shared" si="23"/>
        <v/>
      </c>
      <c r="AM80" s="81">
        <f t="shared" si="24"/>
        <v>0</v>
      </c>
      <c r="AN80" s="133">
        <f t="shared" si="25"/>
        <v>0</v>
      </c>
      <c r="AO80" s="42" t="s">
        <v>394</v>
      </c>
      <c r="AP80" s="2" t="str">
        <f t="shared" ref="AP80:AR80" si="210">if(countifs({AP$2:AP$4;AP$7:AP$9;AP$12:AP$14;AP$17:AP$19;AP$22:AP$24;AP$27:AP$29;AP$32:AP$34},$AO80)=0,"",countifs({AP$2:AP$4;AP$7:AP$9;AP$12:AP$14;AP$17:AP$19;AP$22:AP$24;AP$27:AP$29;AP$32:AP$34},$AO80))</f>
        <v/>
      </c>
      <c r="AQ80" s="2">
        <f t="shared" si="210"/>
        <v>1</v>
      </c>
      <c r="AR80" s="2" t="str">
        <f t="shared" si="210"/>
        <v/>
      </c>
      <c r="AS80" s="80">
        <f t="shared" si="27"/>
        <v>500</v>
      </c>
      <c r="AT80" s="81" t="str">
        <f t="shared" si="134"/>
        <v/>
      </c>
      <c r="AU80" s="81" t="str">
        <f t="shared" si="128"/>
        <v/>
      </c>
      <c r="AV80" s="81">
        <f t="shared" si="30"/>
        <v>0.1708817498</v>
      </c>
      <c r="AW80" s="133">
        <f t="shared" si="31"/>
        <v>0.1708817498</v>
      </c>
    </row>
    <row r="81">
      <c r="A81" s="46"/>
      <c r="B81" s="102"/>
      <c r="C81" s="102"/>
      <c r="E81" s="136" t="s">
        <v>399</v>
      </c>
      <c r="F81" s="78" t="str">
        <f t="shared" ref="F81:H81" si="211">if(countifs({F$2:F$4;F$7:F$9;F$12:F$14;F$17:F$19;F$22:F$24;F$27:F$29;F$32:F$34},$E81)=0,,countifs({F$2:F$4;F$7:F$9;F$12:F$14;F$17:F$19;F$22:F$24;F$27:F$29;F$32:F$34},$E81))</f>
        <v/>
      </c>
      <c r="G81" s="78" t="str">
        <f t="shared" si="211"/>
        <v/>
      </c>
      <c r="H81" s="78" t="str">
        <f t="shared" si="211"/>
        <v/>
      </c>
      <c r="I81" s="89" t="str">
        <f t="shared" si="7"/>
        <v/>
      </c>
      <c r="J81" s="81" t="str">
        <f t="shared" si="8"/>
        <v>kava10rte95w67nhf3uclntyrprcnyn3whvy3x9sssj</v>
      </c>
      <c r="K81" s="81">
        <f t="shared" si="9"/>
        <v>888798694</v>
      </c>
      <c r="L81" s="81">
        <f t="shared" si="10"/>
        <v>0</v>
      </c>
      <c r="M81" s="2"/>
      <c r="N81" s="136" t="s">
        <v>399</v>
      </c>
      <c r="O81" s="35" t="str">
        <f t="shared" ref="O81:Q81" si="212">if(countifs({K$2:K$4;K$7:K$9;K$12:K$14;K$17:K$19;K$22:K$24;K$27:K$29;K$32:K$34},$N81)=0,"",countifs({K$2:K$4;K$7:K$9;K$12:K$14;K$17:K$19;K$22:K$24;K$27:K$29;K$32:K$34},$N81))</f>
        <v/>
      </c>
      <c r="P81" s="2" t="str">
        <f t="shared" si="212"/>
        <v/>
      </c>
      <c r="Q81" s="79" t="str">
        <f t="shared" si="212"/>
        <v/>
      </c>
      <c r="R81" s="80" t="str">
        <f t="shared" si="12"/>
        <v/>
      </c>
      <c r="S81" s="81" t="str">
        <f t="shared" si="13"/>
        <v>kava10rte95w67nhf3uclntyrprcnyn3whvy3x9sssj</v>
      </c>
      <c r="T81" s="81">
        <f t="shared" si="14"/>
        <v>888798694</v>
      </c>
      <c r="U81" s="81">
        <f t="shared" si="15"/>
        <v>0</v>
      </c>
      <c r="V81" s="2"/>
      <c r="W81" s="136" t="s">
        <v>399</v>
      </c>
      <c r="X81" s="2" t="str">
        <f t="shared" ref="X81:Z81" si="213">if(countifs({P$2:P$4;P$7:P$9;P$12:P$14;P$17:P$19;P$22:P$24;P$27:P$29;P$32:P$34},$E81)=0,"",countifs({P$2:P$4;P$7:P$9;P$12:P$14;P$17:P$19;P$22:P$24;P$27:P$29;P$32:P$34},$E81))</f>
        <v/>
      </c>
      <c r="Y81" s="2" t="str">
        <f t="shared" si="213"/>
        <v/>
      </c>
      <c r="Z81" s="2" t="str">
        <f t="shared" si="213"/>
        <v/>
      </c>
      <c r="AA81" s="80" t="str">
        <f t="shared" si="17"/>
        <v/>
      </c>
      <c r="AB81" s="81" t="str">
        <f t="shared" si="35"/>
        <v>kava10rte95w67nhf3uclntyrprcnyn3whvy3x9sssj</v>
      </c>
      <c r="AC81" s="81">
        <f t="shared" si="18"/>
        <v>888798694</v>
      </c>
      <c r="AD81" s="81">
        <f t="shared" si="19"/>
        <v>0</v>
      </c>
      <c r="AE81" s="2"/>
      <c r="AF81" s="136" t="s">
        <v>399</v>
      </c>
      <c r="AG81" s="2" t="str">
        <f t="shared" si="198"/>
        <v/>
      </c>
      <c r="AH81" s="2" t="str">
        <f t="shared" ref="AH81:AI81" si="214">if(countifs({V$2:V$4;V$7:V$9;V$12:V$14;V$17:V$19;V$22:V$24;V$27:V$29;V$32:V$34},$AF81)=0,"",countifs({V$2:V$4;V$7:V$9;V$12:V$14;V$17:V$19;V$22:V$24;V$27:V$29;V$32:V$34},$AF81))</f>
        <v/>
      </c>
      <c r="AI81" s="2" t="str">
        <f t="shared" si="214"/>
        <v/>
      </c>
      <c r="AJ81" s="80" t="str">
        <f t="shared" si="21"/>
        <v/>
      </c>
      <c r="AK81" s="81" t="str">
        <f t="shared" si="22"/>
        <v>kava10rte95w67nhf3uclntyrprcnyn3whvy3x9sssj</v>
      </c>
      <c r="AL81" s="81">
        <f t="shared" si="23"/>
        <v>888798694</v>
      </c>
      <c r="AM81" s="81">
        <f t="shared" si="24"/>
        <v>0</v>
      </c>
      <c r="AN81" s="127">
        <f t="shared" si="25"/>
        <v>0</v>
      </c>
      <c r="AO81" s="102"/>
      <c r="AP81" s="2" t="str">
        <f t="shared" ref="AP81:AR81" si="215">if(countifs({AP$2:AP$4;AP$7:AP$9;AP$12:AP$14;AP$17:AP$19;AP$22:AP$24;AP$27:AP$29;AP$32:AP$34},$AO81)=0,"",countifs({AP$2:AP$4;AP$7:AP$9;AP$12:AP$14;AP$17:AP$19;AP$22:AP$24;AP$27:AP$29;AP$32:AP$34},$AO81))</f>
        <v/>
      </c>
      <c r="AQ81" s="2" t="str">
        <f t="shared" si="215"/>
        <v/>
      </c>
      <c r="AR81" s="2" t="str">
        <f t="shared" si="215"/>
        <v/>
      </c>
      <c r="AS81" s="80" t="str">
        <f t="shared" si="27"/>
        <v/>
      </c>
      <c r="AT81" s="81" t="str">
        <f t="shared" si="134"/>
        <v>kava10rte95w67nhf3uclntyrprcnyn3whvy3x9sssj</v>
      </c>
      <c r="AU81" s="81">
        <f t="shared" si="128"/>
        <v>888798694</v>
      </c>
      <c r="AV81" s="81">
        <f t="shared" si="30"/>
        <v>0</v>
      </c>
      <c r="AW81" s="127">
        <f t="shared" si="31"/>
        <v>0</v>
      </c>
    </row>
    <row r="82">
      <c r="A82" s="46"/>
      <c r="B82" s="102"/>
      <c r="C82" s="102"/>
      <c r="E82" s="42" t="s">
        <v>400</v>
      </c>
      <c r="F82" s="78" t="str">
        <f t="shared" ref="F82:H82" si="216">if(countifs({F$2:F$4;F$7:F$9;F$12:F$14;F$17:F$19;F$22:F$24;F$27:F$29;F$32:F$34},$E82)=0,,countifs({F$2:F$4;F$7:F$9;F$12:F$14;F$17:F$19;F$22:F$24;F$27:F$29;F$32:F$34},$E82))</f>
        <v/>
      </c>
      <c r="G82" s="78" t="str">
        <f t="shared" si="216"/>
        <v/>
      </c>
      <c r="H82" s="78" t="str">
        <f t="shared" si="216"/>
        <v/>
      </c>
      <c r="I82" s="89" t="str">
        <f t="shared" si="7"/>
        <v/>
      </c>
      <c r="J82" s="81" t="str">
        <f t="shared" si="8"/>
        <v>kava16lmseu3ufkg3ec2xuulnmkdtq8phn60kz0a57r</v>
      </c>
      <c r="K82" s="81" t="str">
        <f t="shared" si="9"/>
        <v>b26b14a0472d44b9</v>
      </c>
      <c r="L82" s="81">
        <f t="shared" si="10"/>
        <v>0</v>
      </c>
      <c r="M82" s="2"/>
      <c r="N82" s="42" t="s">
        <v>400</v>
      </c>
      <c r="O82" s="35" t="str">
        <f t="shared" ref="O82:Q82" si="217">if(countifs({K$2:K$4;K$7:K$9;K$12:K$14;K$17:K$19;K$22:K$24;K$27:K$29;K$32:K$34},$N82)=0,"",countifs({K$2:K$4;K$7:K$9;K$12:K$14;K$17:K$19;K$22:K$24;K$27:K$29;K$32:K$34},$N82))</f>
        <v/>
      </c>
      <c r="P82" s="2" t="str">
        <f t="shared" si="217"/>
        <v/>
      </c>
      <c r="Q82" s="79" t="str">
        <f t="shared" si="217"/>
        <v/>
      </c>
      <c r="R82" s="80" t="str">
        <f t="shared" si="12"/>
        <v/>
      </c>
      <c r="S82" s="81" t="str">
        <f t="shared" si="13"/>
        <v>kava16lmseu3ufkg3ec2xuulnmkdtq8phn60kz0a57r</v>
      </c>
      <c r="T82" s="81" t="str">
        <f t="shared" si="14"/>
        <v>b26b14a0472d44b9</v>
      </c>
      <c r="U82" s="81">
        <f t="shared" si="15"/>
        <v>0</v>
      </c>
      <c r="V82" s="2"/>
      <c r="W82" s="42" t="s">
        <v>400</v>
      </c>
      <c r="X82" s="2" t="str">
        <f t="shared" ref="X82:Z82" si="218">if(countifs({P$2:P$4;P$7:P$9;P$12:P$14;P$17:P$19;P$22:P$24;P$27:P$29;P$32:P$34},$E82)=0,"",countifs({P$2:P$4;P$7:P$9;P$12:P$14;P$17:P$19;P$22:P$24;P$27:P$29;P$32:P$34},$E82))</f>
        <v/>
      </c>
      <c r="Y82" s="2" t="str">
        <f t="shared" si="218"/>
        <v/>
      </c>
      <c r="Z82" s="2" t="str">
        <f t="shared" si="218"/>
        <v/>
      </c>
      <c r="AA82" s="80" t="str">
        <f t="shared" si="17"/>
        <v/>
      </c>
      <c r="AB82" s="81" t="str">
        <f t="shared" si="35"/>
        <v>kava16lmseu3ufkg3ec2xuulnmkdtq8phn60kz0a57r</v>
      </c>
      <c r="AC82" s="81" t="str">
        <f t="shared" si="18"/>
        <v>b26b14a0472d44b9</v>
      </c>
      <c r="AD82" s="81">
        <f t="shared" si="19"/>
        <v>0</v>
      </c>
      <c r="AE82" s="2"/>
      <c r="AF82" s="42" t="s">
        <v>400</v>
      </c>
      <c r="AG82" s="2" t="str">
        <f t="shared" si="198"/>
        <v/>
      </c>
      <c r="AH82" s="2" t="str">
        <f t="shared" ref="AH82:AI82" si="219">if(countifs({V$2:V$4;V$7:V$9;V$12:V$14;V$17:V$19;V$22:V$24;V$27:V$29;V$32:V$34},$AF82)=0,"",countifs({V$2:V$4;V$7:V$9;V$12:V$14;V$17:V$19;V$22:V$24;V$27:V$29;V$32:V$34},$AF82))</f>
        <v/>
      </c>
      <c r="AI82" s="2" t="str">
        <f t="shared" si="219"/>
        <v/>
      </c>
      <c r="AJ82" s="80" t="str">
        <f t="shared" si="21"/>
        <v/>
      </c>
      <c r="AK82" s="81" t="str">
        <f t="shared" si="22"/>
        <v>kava16lmseu3ufkg3ec2xuulnmkdtq8phn60kz0a57r</v>
      </c>
      <c r="AL82" s="81" t="str">
        <f t="shared" si="23"/>
        <v>b26b14a0472d44b9</v>
      </c>
      <c r="AM82" s="81">
        <f t="shared" si="24"/>
        <v>0</v>
      </c>
      <c r="AN82" s="127">
        <f t="shared" si="25"/>
        <v>0</v>
      </c>
      <c r="AO82" s="102"/>
      <c r="AP82" s="2" t="str">
        <f t="shared" ref="AP82:AR82" si="220">if(countifs({AP$2:AP$4;AP$7:AP$9;AP$12:AP$14;AP$17:AP$19;AP$22:AP$24;AP$27:AP$29;AP$32:AP$34},$AO82)=0,"",countifs({AP$2:AP$4;AP$7:AP$9;AP$12:AP$14;AP$17:AP$19;AP$22:AP$24;AP$27:AP$29;AP$32:AP$34},$AO82))</f>
        <v/>
      </c>
      <c r="AQ82" s="2" t="str">
        <f t="shared" si="220"/>
        <v/>
      </c>
      <c r="AR82" s="2" t="str">
        <f t="shared" si="220"/>
        <v/>
      </c>
      <c r="AS82" s="80" t="str">
        <f t="shared" si="27"/>
        <v/>
      </c>
      <c r="AT82" s="81" t="str">
        <f t="shared" si="134"/>
        <v>kava16lmseu3ufkg3ec2xuulnmkdtq8phn60kz0a57r</v>
      </c>
      <c r="AU82" s="81" t="str">
        <f t="shared" si="128"/>
        <v>b26b14a0472d44b9</v>
      </c>
      <c r="AV82" s="81">
        <f t="shared" si="30"/>
        <v>0</v>
      </c>
      <c r="AW82" s="127">
        <f t="shared" si="31"/>
        <v>0</v>
      </c>
    </row>
    <row r="83">
      <c r="A83" s="46"/>
      <c r="B83" s="102"/>
      <c r="C83" s="102"/>
      <c r="E83" s="42" t="s">
        <v>401</v>
      </c>
      <c r="F83" s="78" t="str">
        <f t="shared" ref="F83:H83" si="221">if(countifs({F$2:F$4;F$7:F$9;F$12:F$14;F$17:F$19;F$22:F$24;F$27:F$29;F$32:F$34},$E83)=0,,countifs({F$2:F$4;F$7:F$9;F$12:F$14;F$17:F$19;F$22:F$24;F$27:F$29;F$32:F$34},$E83))</f>
        <v/>
      </c>
      <c r="G83" s="78" t="str">
        <f t="shared" si="221"/>
        <v/>
      </c>
      <c r="H83" s="78" t="str">
        <f t="shared" si="221"/>
        <v/>
      </c>
      <c r="I83" s="89" t="str">
        <f t="shared" si="7"/>
        <v/>
      </c>
      <c r="J83" s="81" t="str">
        <f t="shared" si="8"/>
        <v>kava16lmseu3ufkg3ec2xuulnmkdtq8phn60kz0a57r</v>
      </c>
      <c r="K83" s="81" t="str">
        <f t="shared" si="9"/>
        <v>0e8bc6830b51a7d4</v>
      </c>
      <c r="L83" s="81">
        <f t="shared" si="10"/>
        <v>0</v>
      </c>
      <c r="M83" s="2"/>
      <c r="N83" s="42" t="s">
        <v>401</v>
      </c>
      <c r="O83" s="35" t="str">
        <f t="shared" ref="O83:Q83" si="222">if(countifs({K$2:K$4;K$7:K$9;K$12:K$14;K$17:K$19;K$22:K$24;K$27:K$29;K$32:K$34},$N83)=0,"",countifs({K$2:K$4;K$7:K$9;K$12:K$14;K$17:K$19;K$22:K$24;K$27:K$29;K$32:K$34},$N83))</f>
        <v/>
      </c>
      <c r="P83" s="2" t="str">
        <f t="shared" si="222"/>
        <v/>
      </c>
      <c r="Q83" s="79" t="str">
        <f t="shared" si="222"/>
        <v/>
      </c>
      <c r="R83" s="80" t="str">
        <f t="shared" si="12"/>
        <v/>
      </c>
      <c r="S83" s="81" t="str">
        <f t="shared" si="13"/>
        <v>kava16lmseu3ufkg3ec2xuulnmkdtq8phn60kz0a57r</v>
      </c>
      <c r="T83" s="81" t="str">
        <f t="shared" si="14"/>
        <v>0e8bc6830b51a7d4</v>
      </c>
      <c r="U83" s="81">
        <f t="shared" si="15"/>
        <v>0</v>
      </c>
      <c r="V83" s="2"/>
      <c r="W83" s="42" t="s">
        <v>401</v>
      </c>
      <c r="X83" s="2" t="str">
        <f t="shared" ref="X83:Z83" si="223">if(countifs({P$2:P$4;P$7:P$9;P$12:P$14;P$17:P$19;P$22:P$24;P$27:P$29;P$32:P$34},$E83)=0,"",countifs({P$2:P$4;P$7:P$9;P$12:P$14;P$17:P$19;P$22:P$24;P$27:P$29;P$32:P$34},$E83))</f>
        <v/>
      </c>
      <c r="Y83" s="2" t="str">
        <f t="shared" si="223"/>
        <v/>
      </c>
      <c r="Z83" s="2" t="str">
        <f t="shared" si="223"/>
        <v/>
      </c>
      <c r="AA83" s="80" t="str">
        <f t="shared" si="17"/>
        <v/>
      </c>
      <c r="AB83" s="81" t="str">
        <f t="shared" si="35"/>
        <v>kava16lmseu3ufkg3ec2xuulnmkdtq8phn60kz0a57r</v>
      </c>
      <c r="AC83" s="81" t="str">
        <f t="shared" si="18"/>
        <v>0e8bc6830b51a7d4</v>
      </c>
      <c r="AD83" s="81">
        <f t="shared" si="19"/>
        <v>0</v>
      </c>
      <c r="AE83" s="2"/>
      <c r="AF83" s="42" t="s">
        <v>401</v>
      </c>
      <c r="AG83" s="2" t="str">
        <f t="shared" si="198"/>
        <v/>
      </c>
      <c r="AH83" s="2" t="str">
        <f t="shared" ref="AH83:AI83" si="224">if(countifs({V$2:V$4;V$7:V$9;V$12:V$14;V$17:V$19;V$22:V$24;V$27:V$29;V$32:V$34},$AF83)=0,"",countifs({V$2:V$4;V$7:V$9;V$12:V$14;V$17:V$19;V$22:V$24;V$27:V$29;V$32:V$34},$AF83))</f>
        <v/>
      </c>
      <c r="AI83" s="2" t="str">
        <f t="shared" si="224"/>
        <v/>
      </c>
      <c r="AJ83" s="80" t="str">
        <f t="shared" si="21"/>
        <v/>
      </c>
      <c r="AK83" s="81" t="str">
        <f t="shared" si="22"/>
        <v>kava16lmseu3ufkg3ec2xuulnmkdtq8phn60kz0a57r</v>
      </c>
      <c r="AL83" s="81" t="str">
        <f t="shared" si="23"/>
        <v>0e8bc6830b51a7d4</v>
      </c>
      <c r="AM83" s="81">
        <f t="shared" si="24"/>
        <v>0</v>
      </c>
      <c r="AN83" s="127">
        <f t="shared" si="25"/>
        <v>0</v>
      </c>
      <c r="AO83" s="102"/>
      <c r="AP83" s="2" t="str">
        <f t="shared" ref="AP83:AR83" si="225">if(countifs({AP$2:AP$4;AP$7:AP$9;AP$12:AP$14;AP$17:AP$19;AP$22:AP$24;AP$27:AP$29;AP$32:AP$34},$AO83)=0,"",countifs({AP$2:AP$4;AP$7:AP$9;AP$12:AP$14;AP$17:AP$19;AP$22:AP$24;AP$27:AP$29;AP$32:AP$34},$AO83))</f>
        <v/>
      </c>
      <c r="AQ83" s="2" t="str">
        <f t="shared" si="225"/>
        <v/>
      </c>
      <c r="AR83" s="2" t="str">
        <f t="shared" si="225"/>
        <v/>
      </c>
      <c r="AS83" s="80" t="str">
        <f t="shared" si="27"/>
        <v/>
      </c>
      <c r="AT83" s="81" t="str">
        <f t="shared" si="134"/>
        <v>kava16lmseu3ufkg3ec2xuulnmkdtq8phn60kz0a57r</v>
      </c>
      <c r="AU83" s="81" t="str">
        <f t="shared" si="128"/>
        <v>0e8bc6830b51a7d4</v>
      </c>
      <c r="AV83" s="81">
        <f t="shared" si="30"/>
        <v>0</v>
      </c>
      <c r="AW83" s="127">
        <f t="shared" si="31"/>
        <v>0</v>
      </c>
    </row>
    <row r="84">
      <c r="A84" s="46"/>
      <c r="B84" s="102"/>
      <c r="C84" s="102"/>
      <c r="E84" s="102"/>
      <c r="F84" s="2" t="str">
        <f t="shared" ref="F84:H84" si="226">if(countifs({F$2:F$4;F$7:F$9;F$12:F$14;F$17:F$19;F$22:F$24;F$27:F$29;F$32:F$34},$E84)=0,,countifs({F$2:F$4;F$7:F$9;F$12:F$14;F$17:F$19;F$22:F$24;F$27:F$29;F$32:F$34},$E84))</f>
        <v/>
      </c>
      <c r="G84" s="2" t="str">
        <f t="shared" si="226"/>
        <v/>
      </c>
      <c r="H84" s="2" t="str">
        <f t="shared" si="226"/>
        <v/>
      </c>
      <c r="I84" s="89" t="str">
        <f t="shared" si="7"/>
        <v/>
      </c>
      <c r="J84" s="81" t="str">
        <f t="shared" si="8"/>
        <v>아이디 입력 하셈</v>
      </c>
      <c r="K84" s="81" t="str">
        <f t="shared" si="9"/>
        <v>아이디 입력 하셈</v>
      </c>
      <c r="L84" s="81">
        <f t="shared" si="10"/>
        <v>0</v>
      </c>
      <c r="M84" s="2"/>
      <c r="N84" s="102"/>
      <c r="O84" s="35" t="str">
        <f t="shared" ref="O84:Q84" si="227">if(countifs({K$2:K$4;K$7:K$9;K$12:K$14;K$17:K$19;K$22:K$24;K$27:K$29;K$32:K$34},$N84)=0,"",countifs({K$2:K$4;K$7:K$9;K$12:K$14;K$17:K$19;K$22:K$24;K$27:K$29;K$32:K$34},$N84))</f>
        <v/>
      </c>
      <c r="P84" s="2" t="str">
        <f t="shared" si="227"/>
        <v/>
      </c>
      <c r="Q84" s="79" t="str">
        <f t="shared" si="227"/>
        <v/>
      </c>
      <c r="R84" s="80" t="str">
        <f t="shared" si="12"/>
        <v/>
      </c>
      <c r="S84" s="81" t="str">
        <f t="shared" si="13"/>
        <v>아이디 입력 하셈</v>
      </c>
      <c r="T84" s="81" t="str">
        <f t="shared" si="14"/>
        <v>아이디 입력 하셈</v>
      </c>
      <c r="U84" s="81">
        <f t="shared" si="15"/>
        <v>0</v>
      </c>
      <c r="V84" s="2"/>
      <c r="W84" s="102"/>
      <c r="X84" s="2" t="str">
        <f t="shared" ref="X84:Z84" si="228">if(countifs({P$2:P$4;P$7:P$9;P$12:P$14;P$17:P$19;P$22:P$24;P$27:P$29;P$32:P$34},$E84)=0,"",countifs({P$2:P$4;P$7:P$9;P$12:P$14;P$17:P$19;P$22:P$24;P$27:P$29;P$32:P$34},$E84))</f>
        <v/>
      </c>
      <c r="Y84" s="2" t="str">
        <f t="shared" si="228"/>
        <v/>
      </c>
      <c r="Z84" s="2" t="str">
        <f t="shared" si="228"/>
        <v/>
      </c>
      <c r="AA84" s="80" t="str">
        <f t="shared" si="17"/>
        <v/>
      </c>
      <c r="AB84" s="81" t="str">
        <f t="shared" si="35"/>
        <v>아이디 입력 하셈</v>
      </c>
      <c r="AC84" s="81" t="str">
        <f t="shared" si="18"/>
        <v>아이디 입력 하셈</v>
      </c>
      <c r="AD84" s="81">
        <f t="shared" si="19"/>
        <v>0</v>
      </c>
      <c r="AE84" s="2"/>
      <c r="AF84" s="7" t="s">
        <v>404</v>
      </c>
      <c r="AG84" s="2" t="str">
        <f t="shared" si="198"/>
        <v/>
      </c>
      <c r="AH84" s="2" t="str">
        <f t="shared" ref="AH84:AI84" si="229">if(countifs({V$2:V$4;V$7:V$9;V$12:V$14;V$17:V$19;V$22:V$24;V$27:V$29;V$32:V$34},$AF84)=0,"",countifs({V$2:V$4;V$7:V$9;V$12:V$14;V$17:V$19;V$22:V$24;V$27:V$29;V$32:V$34},$AF84))</f>
        <v/>
      </c>
      <c r="AI84" s="2" t="str">
        <f t="shared" si="229"/>
        <v/>
      </c>
      <c r="AJ84" s="80" t="str">
        <f t="shared" si="21"/>
        <v/>
      </c>
      <c r="AK84" s="81" t="str">
        <f t="shared" si="22"/>
        <v/>
      </c>
      <c r="AL84" s="81" t="str">
        <f t="shared" si="23"/>
        <v/>
      </c>
      <c r="AM84" s="81">
        <f t="shared" si="24"/>
        <v>0</v>
      </c>
      <c r="AN84" s="127">
        <f t="shared" si="25"/>
        <v>0</v>
      </c>
      <c r="AO84" s="102"/>
      <c r="AP84" s="2" t="str">
        <f t="shared" ref="AP84:AR84" si="230">if(countifs({AP$2:AP$4;AP$7:AP$9;AP$12:AP$14;AP$17:AP$19;AP$22:AP$24;AP$27:AP$29;AP$32:AP$34},$AO84)=0,"",countifs({AP$2:AP$4;AP$7:AP$9;AP$12:AP$14;AP$17:AP$19;AP$22:AP$24;AP$27:AP$29;AP$32:AP$34},$AO84))</f>
        <v/>
      </c>
      <c r="AQ84" s="2" t="str">
        <f t="shared" si="230"/>
        <v/>
      </c>
      <c r="AR84" s="2" t="str">
        <f t="shared" si="230"/>
        <v/>
      </c>
      <c r="AS84" s="80" t="str">
        <f t="shared" si="27"/>
        <v/>
      </c>
      <c r="AT84" s="81" t="str">
        <f t="shared" si="134"/>
        <v/>
      </c>
      <c r="AU84" s="81" t="str">
        <f t="shared" si="128"/>
        <v/>
      </c>
      <c r="AV84" s="81">
        <f t="shared" si="30"/>
        <v>0</v>
      </c>
      <c r="AW84" s="127">
        <f t="shared" si="31"/>
        <v>0</v>
      </c>
    </row>
    <row r="85">
      <c r="A85" s="46"/>
      <c r="B85" s="102"/>
      <c r="C85" s="102"/>
      <c r="E85" s="102"/>
      <c r="F85" s="2" t="str">
        <f t="shared" ref="F85:H85" si="231">if(countifs({F$2:F$4;F$7:F$9;F$12:F$14;F$17:F$19;F$22:F$24;F$27:F$29;F$32:F$34},$E85)=0,,countifs({F$2:F$4;F$7:F$9;F$12:F$14;F$17:F$19;F$22:F$24;F$27:F$29;F$32:F$34},$E85))</f>
        <v/>
      </c>
      <c r="G85" s="2" t="str">
        <f t="shared" si="231"/>
        <v/>
      </c>
      <c r="H85" s="2" t="str">
        <f t="shared" si="231"/>
        <v/>
      </c>
      <c r="I85" s="89" t="str">
        <f t="shared" si="7"/>
        <v/>
      </c>
      <c r="J85" s="81" t="str">
        <f t="shared" si="8"/>
        <v>아이디 입력 하셈</v>
      </c>
      <c r="K85" s="81" t="str">
        <f t="shared" si="9"/>
        <v>아이디 입력 하셈</v>
      </c>
      <c r="L85" s="81">
        <f t="shared" si="10"/>
        <v>0</v>
      </c>
      <c r="M85" s="2"/>
      <c r="N85" s="102"/>
      <c r="O85" s="35" t="str">
        <f t="shared" ref="O85:Q85" si="232">if(countifs({K$2:K$4;K$7:K$9;K$12:K$14;K$17:K$19;K$22:K$24;K$27:K$29;K$32:K$34},$N85)=0,"",countifs({K$2:K$4;K$7:K$9;K$12:K$14;K$17:K$19;K$22:K$24;K$27:K$29;K$32:K$34},$N85))</f>
        <v/>
      </c>
      <c r="P85" s="2" t="str">
        <f t="shared" si="232"/>
        <v/>
      </c>
      <c r="Q85" s="79" t="str">
        <f t="shared" si="232"/>
        <v/>
      </c>
      <c r="R85" s="80" t="str">
        <f t="shared" si="12"/>
        <v/>
      </c>
      <c r="S85" s="81" t="str">
        <f t="shared" si="13"/>
        <v>아이디 입력 하셈</v>
      </c>
      <c r="T85" s="81" t="str">
        <f t="shared" si="14"/>
        <v>아이디 입력 하셈</v>
      </c>
      <c r="U85" s="81">
        <f t="shared" si="15"/>
        <v>0</v>
      </c>
      <c r="V85" s="2"/>
      <c r="W85" s="102"/>
      <c r="X85" s="2" t="str">
        <f t="shared" ref="X85:Z85" si="233">if(countifs({P$2:P$4;P$7:P$9;P$12:P$14;P$17:P$19;P$22:P$24;P$27:P$29;P$32:P$34},$E85)=0,"",countifs({P$2:P$4;P$7:P$9;P$12:P$14;P$17:P$19;P$22:P$24;P$27:P$29;P$32:P$34},$E85))</f>
        <v/>
      </c>
      <c r="Y85" s="2" t="str">
        <f t="shared" si="233"/>
        <v/>
      </c>
      <c r="Z85" s="2" t="str">
        <f t="shared" si="233"/>
        <v/>
      </c>
      <c r="AA85" s="80" t="str">
        <f t="shared" si="17"/>
        <v/>
      </c>
      <c r="AB85" s="81" t="str">
        <f t="shared" si="35"/>
        <v>아이디 입력 하셈</v>
      </c>
      <c r="AC85" s="81" t="str">
        <f t="shared" si="18"/>
        <v>아이디 입력 하셈</v>
      </c>
      <c r="AD85" s="81">
        <f t="shared" si="19"/>
        <v>0</v>
      </c>
      <c r="AE85" s="2"/>
      <c r="AF85" s="7" t="s">
        <v>402</v>
      </c>
      <c r="AG85" s="2" t="str">
        <f t="shared" si="198"/>
        <v/>
      </c>
      <c r="AH85" s="2" t="str">
        <f t="shared" ref="AH85:AI85" si="234">if(countifs({V$2:V$4;V$7:V$9;V$12:V$14;V$17:V$19;V$22:V$24;V$27:V$29;V$32:V$34},$AF85)=0,"",countifs({V$2:V$4;V$7:V$9;V$12:V$14;V$17:V$19;V$22:V$24;V$27:V$29;V$32:V$34},$AF85))</f>
        <v/>
      </c>
      <c r="AI85" s="2" t="str">
        <f t="shared" si="234"/>
        <v/>
      </c>
      <c r="AJ85" s="80" t="str">
        <f t="shared" si="21"/>
        <v/>
      </c>
      <c r="AK85" s="81" t="str">
        <f t="shared" si="22"/>
        <v/>
      </c>
      <c r="AL85" s="81" t="str">
        <f t="shared" si="23"/>
        <v/>
      </c>
      <c r="AM85" s="81">
        <f t="shared" si="24"/>
        <v>0</v>
      </c>
      <c r="AN85" s="127">
        <f t="shared" si="25"/>
        <v>0</v>
      </c>
      <c r="AO85" s="102"/>
      <c r="AP85" s="2" t="str">
        <f t="shared" ref="AP85:AR85" si="235">if(countifs({AP$2:AP$4;AP$7:AP$9;AP$12:AP$14;AP$17:AP$19;AP$22:AP$24;AP$27:AP$29;AP$32:AP$34},$AO85)=0,"",countifs({AP$2:AP$4;AP$7:AP$9;AP$12:AP$14;AP$17:AP$19;AP$22:AP$24;AP$27:AP$29;AP$32:AP$34},$AO85))</f>
        <v/>
      </c>
      <c r="AQ85" s="2" t="str">
        <f t="shared" si="235"/>
        <v/>
      </c>
      <c r="AR85" s="2" t="str">
        <f t="shared" si="235"/>
        <v/>
      </c>
      <c r="AS85" s="80" t="str">
        <f t="shared" si="27"/>
        <v/>
      </c>
      <c r="AT85" s="81" t="str">
        <f t="shared" si="134"/>
        <v/>
      </c>
      <c r="AU85" s="81" t="str">
        <f t="shared" si="128"/>
        <v/>
      </c>
      <c r="AV85" s="81">
        <f t="shared" si="30"/>
        <v>0</v>
      </c>
      <c r="AW85" s="127">
        <f t="shared" si="31"/>
        <v>0</v>
      </c>
    </row>
    <row r="86">
      <c r="A86" s="46"/>
      <c r="B86" s="102"/>
      <c r="C86" s="102"/>
      <c r="E86" s="102"/>
      <c r="F86" s="2" t="str">
        <f t="shared" ref="F86:H86" si="236">if(countifs({F$2:F$4;F$7:F$9;F$12:F$14;F$17:F$19;F$22:F$24;F$27:F$29;F$32:F$34},$E86)=0,,countifs({F$2:F$4;F$7:F$9;F$12:F$14;F$17:F$19;F$22:F$24;F$27:F$29;F$32:F$34},$E86))</f>
        <v/>
      </c>
      <c r="G86" s="2" t="str">
        <f t="shared" si="236"/>
        <v/>
      </c>
      <c r="H86" s="2" t="str">
        <f t="shared" si="236"/>
        <v/>
      </c>
      <c r="I86" s="89" t="str">
        <f t="shared" si="7"/>
        <v/>
      </c>
      <c r="J86" s="81" t="str">
        <f t="shared" si="8"/>
        <v>아이디 입력 하셈</v>
      </c>
      <c r="K86" s="81" t="str">
        <f t="shared" si="9"/>
        <v>아이디 입력 하셈</v>
      </c>
      <c r="L86" s="81">
        <f t="shared" si="10"/>
        <v>0</v>
      </c>
      <c r="M86" s="2"/>
      <c r="N86" s="102"/>
      <c r="O86" s="35" t="str">
        <f t="shared" ref="O86:Q86" si="237">if(countifs({K$2:K$4;K$7:K$9;K$12:K$14;K$17:K$19;K$22:K$24;K$27:K$29;K$32:K$34},$N86)=0,"",countifs({K$2:K$4;K$7:K$9;K$12:K$14;K$17:K$19;K$22:K$24;K$27:K$29;K$32:K$34},$N86))</f>
        <v/>
      </c>
      <c r="P86" s="2" t="str">
        <f t="shared" si="237"/>
        <v/>
      </c>
      <c r="Q86" s="79" t="str">
        <f t="shared" si="237"/>
        <v/>
      </c>
      <c r="R86" s="80" t="str">
        <f t="shared" si="12"/>
        <v/>
      </c>
      <c r="S86" s="81" t="str">
        <f t="shared" si="13"/>
        <v>아이디 입력 하셈</v>
      </c>
      <c r="T86" s="81" t="str">
        <f t="shared" si="14"/>
        <v>아이디 입력 하셈</v>
      </c>
      <c r="U86" s="81">
        <f t="shared" si="15"/>
        <v>0</v>
      </c>
      <c r="V86" s="2"/>
      <c r="W86" s="102"/>
      <c r="X86" s="2" t="str">
        <f t="shared" ref="X86:Z86" si="238">if(countifs({P$2:P$4;P$7:P$9;P$12:P$14;P$17:P$19;P$22:P$24;P$27:P$29;P$32:P$34},$E86)=0,"",countifs({P$2:P$4;P$7:P$9;P$12:P$14;P$17:P$19;P$22:P$24;P$27:P$29;P$32:P$34},$E86))</f>
        <v/>
      </c>
      <c r="Y86" s="2" t="str">
        <f t="shared" si="238"/>
        <v/>
      </c>
      <c r="Z86" s="2" t="str">
        <f t="shared" si="238"/>
        <v/>
      </c>
      <c r="AA86" s="80" t="str">
        <f t="shared" si="17"/>
        <v/>
      </c>
      <c r="AB86" s="81" t="str">
        <f t="shared" si="35"/>
        <v>아이디 입력 하셈</v>
      </c>
      <c r="AC86" s="81" t="str">
        <f t="shared" si="18"/>
        <v>아이디 입력 하셈</v>
      </c>
      <c r="AD86" s="81">
        <f t="shared" si="19"/>
        <v>0</v>
      </c>
      <c r="AE86" s="2"/>
      <c r="AF86" s="7" t="s">
        <v>403</v>
      </c>
      <c r="AG86" s="2" t="str">
        <f t="shared" si="198"/>
        <v/>
      </c>
      <c r="AH86" s="2" t="str">
        <f t="shared" ref="AH86:AI86" si="239">if(countifs({V$2:V$4;V$7:V$9;V$12:V$14;V$17:V$19;V$22:V$24;V$27:V$29;V$32:V$34},$AF86)=0,"",countifs({V$2:V$4;V$7:V$9;V$12:V$14;V$17:V$19;V$22:V$24;V$27:V$29;V$32:V$34},$AF86))</f>
        <v/>
      </c>
      <c r="AI86" s="2" t="str">
        <f t="shared" si="239"/>
        <v/>
      </c>
      <c r="AJ86" s="80" t="str">
        <f t="shared" si="21"/>
        <v/>
      </c>
      <c r="AK86" s="81" t="str">
        <f t="shared" si="22"/>
        <v/>
      </c>
      <c r="AL86" s="81" t="str">
        <f t="shared" si="23"/>
        <v/>
      </c>
      <c r="AM86" s="81">
        <f t="shared" si="24"/>
        <v>0</v>
      </c>
      <c r="AN86" s="127">
        <f t="shared" si="25"/>
        <v>0</v>
      </c>
      <c r="AO86" s="102"/>
      <c r="AP86" s="2" t="str">
        <f t="shared" ref="AP86:AR86" si="240">if(countifs({AP$2:AP$4;AP$7:AP$9;AP$12:AP$14;AP$17:AP$19;AP$22:AP$24;AP$27:AP$29;AP$32:AP$34},$AO86)=0,"",countifs({AP$2:AP$4;AP$7:AP$9;AP$12:AP$14;AP$17:AP$19;AP$22:AP$24;AP$27:AP$29;AP$32:AP$34},$AO86))</f>
        <v/>
      </c>
      <c r="AQ86" s="2" t="str">
        <f t="shared" si="240"/>
        <v/>
      </c>
      <c r="AR86" s="2" t="str">
        <f t="shared" si="240"/>
        <v/>
      </c>
      <c r="AS86" s="80" t="str">
        <f t="shared" si="27"/>
        <v/>
      </c>
      <c r="AT86" s="81" t="str">
        <f t="shared" si="134"/>
        <v/>
      </c>
      <c r="AU86" s="81" t="str">
        <f t="shared" si="128"/>
        <v/>
      </c>
      <c r="AV86" s="81">
        <f t="shared" si="30"/>
        <v>0</v>
      </c>
      <c r="AW86" s="127">
        <f t="shared" si="31"/>
        <v>0</v>
      </c>
    </row>
    <row r="87">
      <c r="A87" s="46"/>
      <c r="B87" s="102"/>
      <c r="C87" s="102"/>
      <c r="E87" s="102"/>
      <c r="F87" s="2" t="str">
        <f t="shared" ref="F87:H87" si="241">if(countifs({F$2:F$4;F$7:F$9;F$12:F$14;F$17:F$19;F$22:F$24;F$27:F$29;F$32:F$34},$E87)=0,,countifs({F$2:F$4;F$7:F$9;F$12:F$14;F$17:F$19;F$22:F$24;F$27:F$29;F$32:F$34},$E87))</f>
        <v/>
      </c>
      <c r="G87" s="2" t="str">
        <f t="shared" si="241"/>
        <v/>
      </c>
      <c r="H87" s="2" t="str">
        <f t="shared" si="241"/>
        <v/>
      </c>
      <c r="I87" s="89" t="str">
        <f t="shared" si="7"/>
        <v/>
      </c>
      <c r="J87" s="81" t="str">
        <f t="shared" si="8"/>
        <v>아이디 입력 하셈</v>
      </c>
      <c r="K87" s="81" t="str">
        <f t="shared" si="9"/>
        <v>아이디 입력 하셈</v>
      </c>
      <c r="L87" s="81">
        <f t="shared" si="10"/>
        <v>0</v>
      </c>
      <c r="M87" s="2"/>
      <c r="N87" s="102"/>
      <c r="O87" s="35" t="str">
        <f t="shared" ref="O87:Q87" si="242">if(countifs({K$2:K$4;K$7:K$9;K$12:K$14;K$17:K$19;K$22:K$24;K$27:K$29;K$32:K$34},$N87)=0,"",countifs({K$2:K$4;K$7:K$9;K$12:K$14;K$17:K$19;K$22:K$24;K$27:K$29;K$32:K$34},$N87))</f>
        <v/>
      </c>
      <c r="P87" s="2" t="str">
        <f t="shared" si="242"/>
        <v/>
      </c>
      <c r="Q87" s="79" t="str">
        <f t="shared" si="242"/>
        <v/>
      </c>
      <c r="R87" s="80" t="str">
        <f t="shared" si="12"/>
        <v/>
      </c>
      <c r="S87" s="81" t="str">
        <f t="shared" si="13"/>
        <v>아이디 입력 하셈</v>
      </c>
      <c r="T87" s="81" t="str">
        <f t="shared" si="14"/>
        <v>아이디 입력 하셈</v>
      </c>
      <c r="U87" s="81">
        <f t="shared" si="15"/>
        <v>0</v>
      </c>
      <c r="V87" s="2"/>
      <c r="W87" s="102"/>
      <c r="X87" s="2" t="str">
        <f t="shared" ref="X87:Z87" si="243">if(countifs({P$2:P$4;P$7:P$9;P$12:P$14;P$17:P$19;P$22:P$24;P$27:P$29;P$32:P$34},$E87)=0,"",countifs({P$2:P$4;P$7:P$9;P$12:P$14;P$17:P$19;P$22:P$24;P$27:P$29;P$32:P$34},$E87))</f>
        <v/>
      </c>
      <c r="Y87" s="2" t="str">
        <f t="shared" si="243"/>
        <v/>
      </c>
      <c r="Z87" s="2" t="str">
        <f t="shared" si="243"/>
        <v/>
      </c>
      <c r="AA87" s="80" t="str">
        <f t="shared" si="17"/>
        <v/>
      </c>
      <c r="AB87" s="81" t="str">
        <f t="shared" si="35"/>
        <v>아이디 입력 하셈</v>
      </c>
      <c r="AC87" s="81" t="str">
        <f t="shared" si="18"/>
        <v>아이디 입력 하셈</v>
      </c>
      <c r="AD87" s="81">
        <f t="shared" si="19"/>
        <v>0</v>
      </c>
      <c r="AE87" s="2"/>
      <c r="AF87" s="7"/>
      <c r="AG87" s="2" t="str">
        <f t="shared" si="198"/>
        <v/>
      </c>
      <c r="AH87" s="2" t="str">
        <f t="shared" ref="AH87:AI87" si="244">if(countifs({V$2:V$4;V$7:V$9;V$12:V$14;V$17:V$19;V$22:V$24;V$27:V$29;V$32:V$34},$AF87)=0,"",countifs({V$2:V$4;V$7:V$9;V$12:V$14;V$17:V$19;V$22:V$24;V$27:V$29;V$32:V$34},$AF87))</f>
        <v/>
      </c>
      <c r="AI87" s="2" t="str">
        <f t="shared" si="244"/>
        <v/>
      </c>
      <c r="AJ87" s="80" t="str">
        <f t="shared" si="21"/>
        <v/>
      </c>
      <c r="AK87" s="81" t="str">
        <f t="shared" si="22"/>
        <v>아이디 입력 하셈</v>
      </c>
      <c r="AL87" s="81" t="str">
        <f t="shared" si="23"/>
        <v>아이디 입력 하셈</v>
      </c>
      <c r="AM87" s="81">
        <f t="shared" si="24"/>
        <v>0</v>
      </c>
      <c r="AN87" s="127">
        <f t="shared" si="25"/>
        <v>0</v>
      </c>
      <c r="AO87" s="102"/>
      <c r="AP87" s="2" t="str">
        <f t="shared" ref="AP87:AR87" si="245">if(countifs({AP$2:AP$4;AP$7:AP$9;AP$12:AP$14;AP$17:AP$19;AP$22:AP$24;AP$27:AP$29;AP$32:AP$34},$AO87)=0,"",countifs({AP$2:AP$4;AP$7:AP$9;AP$12:AP$14;AP$17:AP$19;AP$22:AP$24;AP$27:AP$29;AP$32:AP$34},$AO87))</f>
        <v/>
      </c>
      <c r="AQ87" s="2" t="str">
        <f t="shared" si="245"/>
        <v/>
      </c>
      <c r="AR87" s="2" t="str">
        <f t="shared" si="245"/>
        <v/>
      </c>
      <c r="AS87" s="80" t="str">
        <f t="shared" si="27"/>
        <v/>
      </c>
      <c r="AT87" s="81" t="str">
        <f t="shared" si="134"/>
        <v>아이디 입력 하셈</v>
      </c>
      <c r="AU87" s="81" t="str">
        <f t="shared" si="128"/>
        <v>아이디 입력 하셈</v>
      </c>
      <c r="AV87" s="81">
        <f t="shared" si="30"/>
        <v>0</v>
      </c>
      <c r="AW87" s="127">
        <f t="shared" si="31"/>
        <v>0</v>
      </c>
    </row>
    <row r="88">
      <c r="A88" s="46"/>
      <c r="B88" s="102"/>
      <c r="C88" s="102"/>
      <c r="E88" s="102"/>
      <c r="F88" s="2" t="str">
        <f t="shared" ref="F88:H88" si="246">if(countifs({F$2:F$4;F$7:F$9;F$12:F$14;F$17:F$19;F$22:F$24;F$27:F$29;F$32:F$34},$E88)=0,,countifs({F$2:F$4;F$7:F$9;F$12:F$14;F$17:F$19;F$22:F$24;F$27:F$29;F$32:F$34},$E88))</f>
        <v/>
      </c>
      <c r="G88" s="2" t="str">
        <f t="shared" si="246"/>
        <v/>
      </c>
      <c r="H88" s="2" t="str">
        <f t="shared" si="246"/>
        <v/>
      </c>
      <c r="I88" s="89" t="str">
        <f t="shared" si="7"/>
        <v/>
      </c>
      <c r="J88" s="81" t="str">
        <f t="shared" si="8"/>
        <v>아이디 입력 하셈</v>
      </c>
      <c r="K88" s="81" t="str">
        <f t="shared" si="9"/>
        <v>아이디 입력 하셈</v>
      </c>
      <c r="L88" s="81">
        <f t="shared" si="10"/>
        <v>0</v>
      </c>
      <c r="M88" s="2"/>
      <c r="N88" s="102"/>
      <c r="O88" s="35" t="str">
        <f t="shared" ref="O88:Q88" si="247">if(countifs({K$2:K$4;K$7:K$9;K$12:K$14;K$17:K$19;K$22:K$24;K$27:K$29;K$32:K$34},$N88)=0,"",countifs({K$2:K$4;K$7:K$9;K$12:K$14;K$17:K$19;K$22:K$24;K$27:K$29;K$32:K$34},$N88))</f>
        <v/>
      </c>
      <c r="P88" s="2" t="str">
        <f t="shared" si="247"/>
        <v/>
      </c>
      <c r="Q88" s="79" t="str">
        <f t="shared" si="247"/>
        <v/>
      </c>
      <c r="R88" s="80" t="str">
        <f t="shared" si="12"/>
        <v/>
      </c>
      <c r="S88" s="81" t="str">
        <f t="shared" si="13"/>
        <v>아이디 입력 하셈</v>
      </c>
      <c r="T88" s="81" t="str">
        <f t="shared" si="14"/>
        <v>아이디 입력 하셈</v>
      </c>
      <c r="U88" s="81">
        <f t="shared" si="15"/>
        <v>0</v>
      </c>
      <c r="V88" s="2"/>
      <c r="W88" s="102"/>
      <c r="X88" s="2" t="str">
        <f t="shared" ref="X88:Z88" si="248">if(countifs({P$2:P$4;P$7:P$9;P$12:P$14;P$17:P$19;P$22:P$24;P$27:P$29;P$32:P$34},$E88)=0,"",countifs({P$2:P$4;P$7:P$9;P$12:P$14;P$17:P$19;P$22:P$24;P$27:P$29;P$32:P$34},$E88))</f>
        <v/>
      </c>
      <c r="Y88" s="2" t="str">
        <f t="shared" si="248"/>
        <v/>
      </c>
      <c r="Z88" s="2" t="str">
        <f t="shared" si="248"/>
        <v/>
      </c>
      <c r="AA88" s="80" t="str">
        <f t="shared" si="17"/>
        <v/>
      </c>
      <c r="AB88" s="81" t="str">
        <f t="shared" si="35"/>
        <v>아이디 입력 하셈</v>
      </c>
      <c r="AC88" s="81" t="str">
        <f t="shared" si="18"/>
        <v>아이디 입력 하셈</v>
      </c>
      <c r="AD88" s="81">
        <f t="shared" si="19"/>
        <v>0</v>
      </c>
      <c r="AE88" s="2"/>
      <c r="AF88" s="102"/>
      <c r="AG88" s="2" t="str">
        <f t="shared" si="198"/>
        <v/>
      </c>
      <c r="AH88" s="2" t="str">
        <f t="shared" ref="AH88:AI88" si="249">if(countifs({V$2:V$4;V$7:V$9;V$12:V$14;V$17:V$19;V$22:V$24;V$27:V$29;V$32:V$34},$AF88)=0,"",countifs({V$2:V$4;V$7:V$9;V$12:V$14;V$17:V$19;V$22:V$24;V$27:V$29;V$32:V$34},$AF88))</f>
        <v/>
      </c>
      <c r="AI88" s="2" t="str">
        <f t="shared" si="249"/>
        <v/>
      </c>
      <c r="AJ88" s="80" t="str">
        <f t="shared" si="21"/>
        <v/>
      </c>
      <c r="AK88" s="81" t="str">
        <f t="shared" si="22"/>
        <v>아이디 입력 하셈</v>
      </c>
      <c r="AL88" s="81" t="str">
        <f t="shared" si="23"/>
        <v>아이디 입력 하셈</v>
      </c>
      <c r="AM88" s="81">
        <f t="shared" si="24"/>
        <v>0</v>
      </c>
      <c r="AN88" s="127">
        <f t="shared" si="25"/>
        <v>0</v>
      </c>
      <c r="AO88" s="102"/>
      <c r="AP88" s="2" t="str">
        <f t="shared" ref="AP88:AR88" si="250">if(countifs({AP$2:AP$4;AP$7:AP$9;AP$12:AP$14;AP$17:AP$19;AP$22:AP$24;AP$27:AP$29;AP$32:AP$34},$AO88)=0,"",countifs({AP$2:AP$4;AP$7:AP$9;AP$12:AP$14;AP$17:AP$19;AP$22:AP$24;AP$27:AP$29;AP$32:AP$34},$AO88))</f>
        <v/>
      </c>
      <c r="AQ88" s="2" t="str">
        <f t="shared" si="250"/>
        <v/>
      </c>
      <c r="AR88" s="2" t="str">
        <f t="shared" si="250"/>
        <v/>
      </c>
      <c r="AS88" s="80" t="str">
        <f t="shared" si="27"/>
        <v/>
      </c>
      <c r="AT88" s="81" t="str">
        <f t="shared" si="134"/>
        <v>아이디 입력 하셈</v>
      </c>
      <c r="AU88" s="81" t="str">
        <f t="shared" si="128"/>
        <v>아이디 입력 하셈</v>
      </c>
      <c r="AV88" s="81">
        <f t="shared" si="30"/>
        <v>0</v>
      </c>
      <c r="AW88" s="127">
        <f t="shared" si="31"/>
        <v>0</v>
      </c>
    </row>
    <row r="89">
      <c r="A89" s="46"/>
      <c r="B89" s="102"/>
      <c r="C89" s="102"/>
      <c r="E89" s="102"/>
      <c r="F89" s="2" t="str">
        <f t="shared" ref="F89:H89" si="251">if(countifs({F$2:F$4;F$7:F$9;F$12:F$14;F$17:F$19;F$22:F$24;F$27:F$29;F$32:F$34},$E89)=0,,countifs({F$2:F$4;F$7:F$9;F$12:F$14;F$17:F$19;F$22:F$24;F$27:F$29;F$32:F$34},$E89))</f>
        <v/>
      </c>
      <c r="G89" s="2" t="str">
        <f t="shared" si="251"/>
        <v/>
      </c>
      <c r="H89" s="2" t="str">
        <f t="shared" si="251"/>
        <v/>
      </c>
      <c r="I89" s="89" t="str">
        <f t="shared" si="7"/>
        <v/>
      </c>
      <c r="J89" s="81" t="str">
        <f t="shared" si="8"/>
        <v>아이디 입력 하셈</v>
      </c>
      <c r="K89" s="81" t="str">
        <f t="shared" si="9"/>
        <v>아이디 입력 하셈</v>
      </c>
      <c r="L89" s="81">
        <f t="shared" si="10"/>
        <v>0</v>
      </c>
      <c r="M89" s="2"/>
      <c r="N89" s="102"/>
      <c r="O89" s="35" t="str">
        <f t="shared" ref="O89:Q89" si="252">if(countifs({K$2:K$4;K$7:K$9;K$12:K$14;K$17:K$19;K$22:K$24;K$27:K$29;K$32:K$34},$N89)=0,"",countifs({K$2:K$4;K$7:K$9;K$12:K$14;K$17:K$19;K$22:K$24;K$27:K$29;K$32:K$34},$N89))</f>
        <v/>
      </c>
      <c r="P89" s="2" t="str">
        <f t="shared" si="252"/>
        <v/>
      </c>
      <c r="Q89" s="79" t="str">
        <f t="shared" si="252"/>
        <v/>
      </c>
      <c r="R89" s="80" t="str">
        <f t="shared" si="12"/>
        <v/>
      </c>
      <c r="S89" s="81" t="str">
        <f t="shared" si="13"/>
        <v>아이디 입력 하셈</v>
      </c>
      <c r="T89" s="81" t="str">
        <f t="shared" si="14"/>
        <v>아이디 입력 하셈</v>
      </c>
      <c r="U89" s="81">
        <f t="shared" si="15"/>
        <v>0</v>
      </c>
      <c r="V89" s="2"/>
      <c r="W89" s="102"/>
      <c r="X89" s="2" t="str">
        <f t="shared" ref="X89:Z89" si="253">if(countifs({P$2:P$4;P$7:P$9;P$12:P$14;P$17:P$19;P$22:P$24;P$27:P$29;P$32:P$34},$E89)=0,"",countifs({P$2:P$4;P$7:P$9;P$12:P$14;P$17:P$19;P$22:P$24;P$27:P$29;P$32:P$34},$E89))</f>
        <v/>
      </c>
      <c r="Y89" s="2" t="str">
        <f t="shared" si="253"/>
        <v/>
      </c>
      <c r="Z89" s="2" t="str">
        <f t="shared" si="253"/>
        <v/>
      </c>
      <c r="AA89" s="80" t="str">
        <f t="shared" si="17"/>
        <v/>
      </c>
      <c r="AB89" s="81" t="str">
        <f t="shared" si="35"/>
        <v>아이디 입력 하셈</v>
      </c>
      <c r="AC89" s="81" t="str">
        <f t="shared" si="18"/>
        <v>아이디 입력 하셈</v>
      </c>
      <c r="AD89" s="81">
        <f t="shared" si="19"/>
        <v>0</v>
      </c>
      <c r="AE89" s="2"/>
      <c r="AF89" s="102"/>
      <c r="AG89" s="2" t="str">
        <f t="shared" si="198"/>
        <v/>
      </c>
      <c r="AH89" s="2" t="str">
        <f t="shared" ref="AH89:AI89" si="254">if(countifs({V$2:V$4;V$7:V$9;V$12:V$14;V$17:V$19;V$22:V$24;V$27:V$29;V$32:V$34},$AF89)=0,"",countifs({V$2:V$4;V$7:V$9;V$12:V$14;V$17:V$19;V$22:V$24;V$27:V$29;V$32:V$34},$AF89))</f>
        <v/>
      </c>
      <c r="AI89" s="2" t="str">
        <f t="shared" si="254"/>
        <v/>
      </c>
      <c r="AJ89" s="80" t="str">
        <f t="shared" si="21"/>
        <v/>
      </c>
      <c r="AK89" s="81" t="str">
        <f t="shared" si="22"/>
        <v>아이디 입력 하셈</v>
      </c>
      <c r="AL89" s="81" t="str">
        <f t="shared" si="23"/>
        <v>아이디 입력 하셈</v>
      </c>
      <c r="AM89" s="81">
        <f t="shared" si="24"/>
        <v>0</v>
      </c>
      <c r="AN89" s="127"/>
      <c r="AO89" s="102"/>
      <c r="AP89" s="2" t="str">
        <f t="shared" ref="AP89:AR89" si="255">if(countifs({AP$2:AP$4;AP$7:AP$9;AP$12:AP$14;AP$17:AP$19;AP$22:AP$24;AP$27:AP$29;AP$32:AP$34},$AO89)=0,"",countifs({AP$2:AP$4;AP$7:AP$9;AP$12:AP$14;AP$17:AP$19;AP$22:AP$24;AP$27:AP$29;AP$32:AP$34},$AO89))</f>
        <v/>
      </c>
      <c r="AQ89" s="2" t="str">
        <f t="shared" si="255"/>
        <v/>
      </c>
      <c r="AR89" s="2" t="str">
        <f t="shared" si="255"/>
        <v/>
      </c>
      <c r="AS89" s="80" t="str">
        <f t="shared" si="27"/>
        <v/>
      </c>
      <c r="AT89" s="81" t="str">
        <f t="shared" si="134"/>
        <v>아이디 입력 하셈</v>
      </c>
      <c r="AU89" s="81" t="str">
        <f t="shared" si="128"/>
        <v>아이디 입력 하셈</v>
      </c>
      <c r="AV89" s="81">
        <f t="shared" si="30"/>
        <v>0</v>
      </c>
      <c r="AW89" s="127"/>
    </row>
    <row r="90">
      <c r="A90" s="46"/>
      <c r="B90" s="102"/>
      <c r="C90" s="102"/>
      <c r="E90" s="102"/>
      <c r="F90" s="2" t="str">
        <f t="shared" ref="F90:H90" si="256">if(countifs({F$2:F$4;F$7:F$9;F$12:F$14;F$17:F$19;F$22:F$24;F$27:F$29;F$32:F$34},$E90)=0,,countifs({F$2:F$4;F$7:F$9;F$12:F$14;F$17:F$19;F$22:F$24;F$27:F$29;F$32:F$34},$E90))</f>
        <v/>
      </c>
      <c r="G90" s="2" t="str">
        <f t="shared" si="256"/>
        <v/>
      </c>
      <c r="H90" s="2" t="str">
        <f t="shared" si="256"/>
        <v/>
      </c>
      <c r="I90" s="89" t="str">
        <f t="shared" si="7"/>
        <v/>
      </c>
      <c r="J90" s="81" t="str">
        <f t="shared" si="8"/>
        <v>아이디 입력 하셈</v>
      </c>
      <c r="K90" s="81" t="str">
        <f t="shared" si="9"/>
        <v>아이디 입력 하셈</v>
      </c>
      <c r="L90" s="81">
        <f t="shared" si="10"/>
        <v>0</v>
      </c>
      <c r="M90" s="2"/>
      <c r="N90" s="102"/>
      <c r="O90" s="35" t="str">
        <f t="shared" ref="O90:Q90" si="257">if(countifs({K$2:K$4;K$7:K$9;K$12:K$14;K$17:K$19;K$22:K$24;K$27:K$29;K$32:K$34},$N90)=0,"",countifs({K$2:K$4;K$7:K$9;K$12:K$14;K$17:K$19;K$22:K$24;K$27:K$29;K$32:K$34},$N90))</f>
        <v/>
      </c>
      <c r="P90" s="2" t="str">
        <f t="shared" si="257"/>
        <v/>
      </c>
      <c r="Q90" s="79" t="str">
        <f t="shared" si="257"/>
        <v/>
      </c>
      <c r="R90" s="80" t="str">
        <f t="shared" si="12"/>
        <v/>
      </c>
      <c r="S90" s="81" t="str">
        <f t="shared" si="13"/>
        <v>아이디 입력 하셈</v>
      </c>
      <c r="T90" s="81" t="str">
        <f t="shared" si="14"/>
        <v>아이디 입력 하셈</v>
      </c>
      <c r="U90" s="81">
        <f t="shared" si="15"/>
        <v>0</v>
      </c>
      <c r="V90" s="2"/>
      <c r="W90" s="102"/>
      <c r="X90" s="2" t="str">
        <f t="shared" ref="X90:Z90" si="258">if(countifs({P$2:P$4;P$7:P$9;P$12:P$14;P$17:P$19;P$22:P$24;P$27:P$29;P$32:P$34},$E90)=0,"",countifs({P$2:P$4;P$7:P$9;P$12:P$14;P$17:P$19;P$22:P$24;P$27:P$29;P$32:P$34},$E90))</f>
        <v/>
      </c>
      <c r="Y90" s="2" t="str">
        <f t="shared" si="258"/>
        <v/>
      </c>
      <c r="Z90" s="2" t="str">
        <f t="shared" si="258"/>
        <v/>
      </c>
      <c r="AA90" s="80" t="str">
        <f t="shared" si="17"/>
        <v/>
      </c>
      <c r="AB90" s="81" t="str">
        <f t="shared" si="35"/>
        <v>아이디 입력 하셈</v>
      </c>
      <c r="AC90" s="81" t="str">
        <f t="shared" si="18"/>
        <v>아이디 입력 하셈</v>
      </c>
      <c r="AD90" s="81">
        <f t="shared" si="19"/>
        <v>0</v>
      </c>
      <c r="AE90" s="2"/>
      <c r="AF90" s="102"/>
      <c r="AG90" s="2" t="str">
        <f t="shared" si="198"/>
        <v/>
      </c>
      <c r="AH90" s="2" t="str">
        <f t="shared" ref="AH90:AI90" si="259">if(countifs({V$2:V$4;V$7:V$9;V$12:V$14;V$17:V$19;V$22:V$24;V$27:V$29;V$32:V$34},$AF90)=0,"",countifs({V$2:V$4;V$7:V$9;V$12:V$14;V$17:V$19;V$22:V$24;V$27:V$29;V$32:V$34},$AF90))</f>
        <v/>
      </c>
      <c r="AI90" s="2" t="str">
        <f t="shared" si="259"/>
        <v/>
      </c>
      <c r="AJ90" s="80" t="str">
        <f t="shared" si="21"/>
        <v/>
      </c>
      <c r="AK90" s="81" t="str">
        <f t="shared" si="22"/>
        <v>아이디 입력 하셈</v>
      </c>
      <c r="AL90" s="81" t="str">
        <f t="shared" si="23"/>
        <v>아이디 입력 하셈</v>
      </c>
      <c r="AM90" s="81">
        <f t="shared" si="24"/>
        <v>0</v>
      </c>
      <c r="AN90" s="15"/>
      <c r="AO90" s="102"/>
      <c r="AP90" s="2" t="str">
        <f t="array" ref="AP90">if(countifs({AD$3:AD$4;AD$7:AD$9;AD$12:AD$14;AD$17:AD$19;AD$22:AD$24;AD$27:AD$29;AD$32:AD$34},$AF90)=0,"",countifs({AD$3:AD$4;AD$7:AD$9;AD$12:AD$14;AD$17:AD$19;AD$22:AD$24;AD$27:AD$29;AD$32:AD$34},$AF90))</f>
        <v/>
      </c>
      <c r="AQ90" s="2" t="str">
        <f t="shared" ref="AQ90:AR90" si="260">if(countifs({AE$2:AE$4;AE$7:AE$9;AE$12:AE$14;AE$17:AE$19;AE$22:AE$24;AE$27:AE$29;AE$32:AE$34},$AF90)=0,"",countifs({AE$2:AE$4;AE$7:AE$9;AE$12:AE$14;AE$17:AE$19;AE$22:AE$24;AE$27:AE$29;AE$32:AE$34},$AF90))</f>
        <v/>
      </c>
      <c r="AR90" s="2" t="str">
        <f t="shared" si="260"/>
        <v/>
      </c>
      <c r="AS90" s="80" t="str">
        <f t="shared" si="27"/>
        <v/>
      </c>
      <c r="AT90" s="81" t="str">
        <f t="shared" si="134"/>
        <v>아이디 입력 하셈</v>
      </c>
      <c r="AU90" s="81" t="str">
        <f t="shared" si="128"/>
        <v>아이디 입력 하셈</v>
      </c>
      <c r="AV90" s="81">
        <f t="shared" si="30"/>
        <v>0</v>
      </c>
      <c r="AW90" s="127"/>
    </row>
    <row r="91">
      <c r="A91" s="102"/>
      <c r="B91" s="102"/>
      <c r="C91" s="10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15"/>
      <c r="P91" s="2"/>
      <c r="Q91" s="2"/>
      <c r="R91" s="2" t="str">
        <f t="shared" ref="R91:T91" si="261">if(countifs({P$2:P$4;P$7:P$9;P$12:P$14;P$17:P$19;P$22:P$24;P$27:P$29;P$32:P$34},$A91)=0,"",countifs({P$2:P$4;P$7:P$9;P$12:P$14;P$17:P$19;P$22:P$24;P$27:P$29;P$32:P$34},$A91))</f>
        <v/>
      </c>
      <c r="S91" s="2" t="str">
        <f t="shared" si="261"/>
        <v/>
      </c>
      <c r="T91" s="2" t="str">
        <f t="shared" si="261"/>
        <v/>
      </c>
      <c r="U91" s="2"/>
      <c r="W91" s="2"/>
      <c r="X91" s="2"/>
      <c r="Y91" s="2"/>
      <c r="Z91" s="2" t="str">
        <f t="array" ref="Z91">if(countifs({U$3:U$4;U$7:U$9;U$12:U$14;U$17:U$19;U$22:U$24;U$27:U$29;U$32:U$34},$A91)=0,"",countifs({U$3:U$4;U$7:U$9;U$12:U$14;U$17:U$19;U$22:U$24;U$27:U$29;U$32:U$34},$A91))</f>
        <v/>
      </c>
      <c r="AA91" s="2" t="str">
        <f t="array" ref="AA91">if(countifs({V$2:V$4;V$7:V$9;V$12:V$14;V$17:V$19;V$22:V$24;V$27:V$29;V$32:V$34},$A91)=0,"",countifs({V$2:V$4;V$7:V$9;V$12:V$14;V$17:V$19;V$22:V$24;V$27:V$29;V$32:V$34},$A91))</f>
        <v/>
      </c>
      <c r="AB91" s="2" t="str">
        <f t="array" ref="AB91">if(countifs({W$2:W$4;X$7:X$9;W$12:W$14;W$17:W$19;W$22:W$24;W$27:W$29;W$32:W$34},$A91)=0,"",countifs({W$2:W$4;X$7:X$9;W$12:W$14;W$17:W$19;W$22:W$24;W$27:W$29;W$32:W$34},$A91))</f>
        <v/>
      </c>
      <c r="AD91" s="2"/>
      <c r="AE91" s="15"/>
      <c r="AF91" s="15"/>
      <c r="AG91" s="15"/>
      <c r="AH91" s="15"/>
      <c r="AI91" s="15"/>
      <c r="AJ91" s="15"/>
      <c r="AK91" s="15"/>
      <c r="AL91" s="2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27"/>
    </row>
    <row r="92">
      <c r="A92" s="102"/>
      <c r="B92" s="102"/>
      <c r="C92" s="10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134"/>
    </row>
    <row r="93">
      <c r="A93" s="102"/>
      <c r="B93" s="102"/>
      <c r="C93" s="10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134"/>
    </row>
    <row r="94">
      <c r="A94" s="102"/>
      <c r="B94" s="102"/>
      <c r="C94" s="10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134"/>
    </row>
    <row r="95">
      <c r="A95" s="102"/>
      <c r="B95" s="102"/>
      <c r="C95" s="10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134"/>
    </row>
    <row r="96">
      <c r="A96" s="102"/>
      <c r="B96" s="102"/>
      <c r="C96" s="10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134"/>
    </row>
    <row r="97">
      <c r="A97" s="102"/>
      <c r="B97" s="102"/>
      <c r="C97" s="10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134"/>
    </row>
    <row r="98">
      <c r="A98" s="102"/>
      <c r="B98" s="102"/>
      <c r="C98" s="10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134"/>
    </row>
    <row r="99">
      <c r="A99" s="102"/>
      <c r="B99" s="102"/>
      <c r="C99" s="10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134"/>
    </row>
    <row r="100">
      <c r="A100" s="102"/>
      <c r="B100" s="102"/>
      <c r="C100" s="10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134"/>
    </row>
    <row r="101">
      <c r="A101" s="102"/>
      <c r="B101" s="102"/>
      <c r="C101" s="10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134"/>
    </row>
    <row r="102">
      <c r="A102" s="102"/>
      <c r="B102" s="102"/>
      <c r="C102" s="10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134"/>
    </row>
    <row r="103">
      <c r="A103" s="102"/>
      <c r="B103" s="102"/>
      <c r="C103" s="10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134"/>
    </row>
    <row r="104">
      <c r="A104" s="102"/>
      <c r="B104" s="102"/>
      <c r="C104" s="10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134"/>
    </row>
    <row r="105">
      <c r="A105" s="102"/>
      <c r="B105" s="102"/>
      <c r="C105" s="10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134"/>
    </row>
    <row r="106">
      <c r="A106" s="102"/>
      <c r="B106" s="102"/>
      <c r="C106" s="10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134"/>
    </row>
    <row r="107">
      <c r="A107" s="102"/>
      <c r="B107" s="102"/>
      <c r="C107" s="10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134"/>
    </row>
    <row r="108">
      <c r="A108" s="102"/>
      <c r="B108" s="102"/>
      <c r="C108" s="10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134"/>
    </row>
    <row r="109">
      <c r="A109" s="102"/>
      <c r="B109" s="102"/>
      <c r="C109" s="10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134"/>
    </row>
    <row r="110">
      <c r="A110" s="102"/>
      <c r="B110" s="102"/>
      <c r="C110" s="10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134"/>
    </row>
    <row r="111">
      <c r="A111" s="102"/>
      <c r="B111" s="102"/>
      <c r="C111" s="10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134"/>
    </row>
    <row r="112">
      <c r="A112" s="102"/>
      <c r="B112" s="102"/>
      <c r="C112" s="10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134"/>
    </row>
    <row r="113">
      <c r="A113" s="102"/>
      <c r="B113" s="102"/>
      <c r="C113" s="10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134"/>
    </row>
    <row r="114">
      <c r="A114" s="102"/>
      <c r="B114" s="102"/>
      <c r="C114" s="10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134"/>
    </row>
    <row r="115">
      <c r="A115" s="102"/>
      <c r="B115" s="102"/>
      <c r="C115" s="10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134"/>
    </row>
    <row r="116">
      <c r="A116" s="102"/>
      <c r="B116" s="102"/>
      <c r="C116" s="10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134"/>
    </row>
    <row r="117">
      <c r="A117" s="102"/>
      <c r="B117" s="102"/>
      <c r="C117" s="10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134"/>
    </row>
    <row r="118">
      <c r="A118" s="102"/>
      <c r="B118" s="102"/>
      <c r="C118" s="10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134"/>
    </row>
    <row r="119">
      <c r="A119" s="102"/>
      <c r="B119" s="102"/>
      <c r="C119" s="10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134"/>
    </row>
    <row r="120">
      <c r="A120" s="102"/>
      <c r="B120" s="102"/>
      <c r="C120" s="10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134"/>
    </row>
    <row r="121">
      <c r="A121" s="102"/>
      <c r="B121" s="102"/>
      <c r="C121" s="10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134"/>
    </row>
    <row r="122">
      <c r="A122" s="102"/>
      <c r="B122" s="102"/>
      <c r="C122" s="10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134"/>
    </row>
    <row r="123">
      <c r="A123" s="102"/>
      <c r="B123" s="102"/>
      <c r="C123" s="10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134"/>
    </row>
    <row r="124">
      <c r="A124" s="102"/>
      <c r="B124" s="102"/>
      <c r="C124" s="10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134"/>
    </row>
    <row r="125">
      <c r="A125" s="102"/>
      <c r="B125" s="102"/>
      <c r="C125" s="10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134"/>
    </row>
    <row r="126">
      <c r="A126" s="102"/>
      <c r="B126" s="102"/>
      <c r="C126" s="10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134"/>
    </row>
    <row r="127">
      <c r="A127" s="102"/>
      <c r="B127" s="102"/>
      <c r="C127" s="10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134"/>
    </row>
    <row r="128">
      <c r="A128" s="102"/>
      <c r="B128" s="102"/>
      <c r="C128" s="10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134"/>
    </row>
    <row r="129">
      <c r="A129" s="102"/>
      <c r="B129" s="102"/>
      <c r="C129" s="10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134"/>
    </row>
    <row r="130">
      <c r="A130" s="102"/>
      <c r="B130" s="102"/>
      <c r="C130" s="10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134"/>
    </row>
    <row r="131">
      <c r="A131" s="102"/>
      <c r="B131" s="102"/>
      <c r="C131" s="10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134"/>
    </row>
    <row r="132">
      <c r="A132" s="102"/>
      <c r="B132" s="102"/>
      <c r="C132" s="10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134"/>
    </row>
    <row r="133">
      <c r="A133" s="102"/>
      <c r="B133" s="102"/>
      <c r="C133" s="10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134"/>
    </row>
    <row r="134">
      <c r="A134" s="102"/>
      <c r="B134" s="102"/>
      <c r="C134" s="10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134"/>
    </row>
    <row r="135">
      <c r="A135" s="102"/>
      <c r="B135" s="102"/>
      <c r="C135" s="10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134"/>
    </row>
    <row r="136">
      <c r="A136" s="102"/>
      <c r="B136" s="102"/>
      <c r="C136" s="10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134"/>
    </row>
    <row r="137">
      <c r="A137" s="102"/>
      <c r="B137" s="102"/>
      <c r="C137" s="10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134"/>
    </row>
    <row r="138">
      <c r="A138" s="102"/>
      <c r="B138" s="102"/>
      <c r="C138" s="10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134"/>
    </row>
    <row r="139">
      <c r="A139" s="102"/>
      <c r="B139" s="102"/>
      <c r="C139" s="10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134"/>
    </row>
    <row r="140">
      <c r="A140" s="102"/>
      <c r="B140" s="102"/>
      <c r="C140" s="10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134"/>
    </row>
    <row r="141">
      <c r="A141" s="102"/>
      <c r="B141" s="102"/>
      <c r="C141" s="10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134"/>
    </row>
    <row r="142">
      <c r="A142" s="102"/>
      <c r="B142" s="102"/>
      <c r="C142" s="10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134"/>
    </row>
    <row r="143">
      <c r="A143" s="102"/>
      <c r="B143" s="102"/>
      <c r="C143" s="10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134"/>
    </row>
    <row r="144">
      <c r="A144" s="102"/>
      <c r="B144" s="102"/>
      <c r="C144" s="10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134"/>
    </row>
    <row r="145">
      <c r="A145" s="102"/>
      <c r="B145" s="102"/>
      <c r="C145" s="10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134"/>
    </row>
    <row r="146">
      <c r="A146" s="102"/>
      <c r="B146" s="102"/>
      <c r="C146" s="10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134"/>
    </row>
    <row r="147">
      <c r="A147" s="102"/>
      <c r="B147" s="102"/>
      <c r="C147" s="10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134"/>
    </row>
    <row r="148">
      <c r="A148" s="102"/>
      <c r="B148" s="102"/>
      <c r="C148" s="10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134"/>
    </row>
    <row r="149">
      <c r="A149" s="102"/>
      <c r="B149" s="102"/>
      <c r="C149" s="10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134"/>
    </row>
    <row r="150">
      <c r="A150" s="102"/>
      <c r="B150" s="102"/>
      <c r="C150" s="10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134"/>
    </row>
    <row r="151">
      <c r="A151" s="102"/>
      <c r="B151" s="102"/>
      <c r="C151" s="10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134"/>
    </row>
    <row r="152">
      <c r="A152" s="102"/>
      <c r="B152" s="102"/>
      <c r="C152" s="10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134"/>
    </row>
    <row r="153">
      <c r="A153" s="102"/>
      <c r="B153" s="102"/>
      <c r="C153" s="10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134"/>
    </row>
    <row r="154">
      <c r="A154" s="102"/>
      <c r="B154" s="102"/>
      <c r="C154" s="10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134"/>
    </row>
    <row r="155">
      <c r="A155" s="102"/>
      <c r="B155" s="102"/>
      <c r="C155" s="10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134"/>
    </row>
    <row r="156">
      <c r="A156" s="102"/>
      <c r="B156" s="102"/>
      <c r="C156" s="10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134"/>
    </row>
    <row r="157">
      <c r="A157" s="102"/>
      <c r="B157" s="102"/>
      <c r="C157" s="10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134"/>
    </row>
    <row r="158">
      <c r="A158" s="102"/>
      <c r="B158" s="102"/>
      <c r="C158" s="10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134"/>
    </row>
    <row r="159">
      <c r="A159" s="102"/>
      <c r="B159" s="102"/>
      <c r="C159" s="10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134"/>
    </row>
    <row r="160">
      <c r="A160" s="102"/>
      <c r="B160" s="102"/>
      <c r="C160" s="10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134"/>
    </row>
    <row r="161">
      <c r="A161" s="102"/>
      <c r="B161" s="102"/>
      <c r="C161" s="10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134"/>
    </row>
    <row r="162">
      <c r="A162" s="102"/>
      <c r="B162" s="102"/>
      <c r="C162" s="10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134"/>
    </row>
    <row r="163">
      <c r="A163" s="102"/>
      <c r="B163" s="102"/>
      <c r="C163" s="10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134"/>
    </row>
    <row r="164">
      <c r="A164" s="102"/>
      <c r="B164" s="102"/>
      <c r="C164" s="10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134"/>
    </row>
    <row r="165">
      <c r="A165" s="102"/>
      <c r="B165" s="102"/>
      <c r="C165" s="10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134"/>
    </row>
    <row r="166">
      <c r="A166" s="102"/>
      <c r="B166" s="102"/>
      <c r="C166" s="10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134"/>
    </row>
    <row r="167">
      <c r="A167" s="102"/>
      <c r="B167" s="102"/>
      <c r="C167" s="10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134"/>
    </row>
    <row r="168">
      <c r="A168" s="102"/>
      <c r="B168" s="102"/>
      <c r="C168" s="10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134"/>
    </row>
    <row r="169">
      <c r="A169" s="102"/>
      <c r="B169" s="102"/>
      <c r="C169" s="10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134"/>
    </row>
    <row r="170">
      <c r="A170" s="102"/>
      <c r="B170" s="102"/>
      <c r="C170" s="10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134"/>
    </row>
    <row r="171">
      <c r="A171" s="102"/>
      <c r="B171" s="102"/>
      <c r="C171" s="10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134"/>
    </row>
    <row r="172">
      <c r="A172" s="102"/>
      <c r="B172" s="102"/>
      <c r="C172" s="10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134"/>
    </row>
    <row r="173">
      <c r="A173" s="102"/>
      <c r="B173" s="102"/>
      <c r="C173" s="10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134"/>
    </row>
    <row r="174">
      <c r="A174" s="102"/>
      <c r="B174" s="102"/>
      <c r="C174" s="10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134"/>
    </row>
    <row r="175">
      <c r="A175" s="102"/>
      <c r="B175" s="102"/>
      <c r="C175" s="10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134"/>
    </row>
    <row r="176">
      <c r="A176" s="102"/>
      <c r="B176" s="102"/>
      <c r="C176" s="10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134"/>
    </row>
    <row r="177">
      <c r="A177" s="102"/>
      <c r="B177" s="102"/>
      <c r="C177" s="10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134"/>
    </row>
    <row r="178">
      <c r="A178" s="102"/>
      <c r="B178" s="102"/>
      <c r="C178" s="10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134"/>
    </row>
    <row r="179">
      <c r="A179" s="102"/>
      <c r="B179" s="102"/>
      <c r="C179" s="10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134"/>
    </row>
    <row r="180">
      <c r="A180" s="102"/>
      <c r="B180" s="102"/>
      <c r="C180" s="10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134"/>
    </row>
    <row r="181">
      <c r="A181" s="102"/>
      <c r="B181" s="102"/>
      <c r="C181" s="10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134"/>
    </row>
    <row r="182">
      <c r="A182" s="102"/>
      <c r="B182" s="102"/>
      <c r="C182" s="10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134"/>
    </row>
    <row r="183">
      <c r="A183" s="102"/>
      <c r="B183" s="102"/>
      <c r="C183" s="10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134"/>
    </row>
    <row r="184">
      <c r="A184" s="102"/>
      <c r="B184" s="102"/>
      <c r="C184" s="10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134"/>
    </row>
    <row r="185">
      <c r="A185" s="102"/>
      <c r="B185" s="102"/>
      <c r="C185" s="10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134"/>
    </row>
    <row r="186">
      <c r="A186" s="102"/>
      <c r="B186" s="102"/>
      <c r="C186" s="10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134"/>
    </row>
    <row r="187">
      <c r="A187" s="102"/>
      <c r="B187" s="102"/>
      <c r="C187" s="10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134"/>
    </row>
    <row r="188">
      <c r="A188" s="102"/>
      <c r="B188" s="102"/>
      <c r="C188" s="10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134"/>
    </row>
    <row r="189">
      <c r="A189" s="102"/>
      <c r="B189" s="102"/>
      <c r="C189" s="10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134"/>
    </row>
    <row r="190">
      <c r="A190" s="102"/>
      <c r="B190" s="102"/>
      <c r="C190" s="10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134"/>
    </row>
    <row r="191">
      <c r="A191" s="102"/>
      <c r="B191" s="102"/>
      <c r="C191" s="10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134"/>
    </row>
    <row r="192">
      <c r="A192" s="102"/>
      <c r="B192" s="102"/>
      <c r="C192" s="10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134"/>
    </row>
    <row r="193">
      <c r="A193" s="102"/>
      <c r="B193" s="102"/>
      <c r="C193" s="10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134"/>
    </row>
    <row r="194">
      <c r="A194" s="102"/>
      <c r="B194" s="102"/>
      <c r="C194" s="10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134"/>
    </row>
    <row r="195">
      <c r="A195" s="102"/>
      <c r="B195" s="102"/>
      <c r="C195" s="10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134"/>
    </row>
    <row r="196">
      <c r="A196" s="102"/>
      <c r="B196" s="102"/>
      <c r="C196" s="10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134"/>
    </row>
    <row r="197">
      <c r="A197" s="102"/>
      <c r="B197" s="102"/>
      <c r="C197" s="10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134"/>
    </row>
    <row r="198">
      <c r="A198" s="102"/>
      <c r="B198" s="102"/>
      <c r="C198" s="10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134"/>
    </row>
    <row r="199">
      <c r="A199" s="102"/>
      <c r="B199" s="102"/>
      <c r="C199" s="10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134"/>
    </row>
    <row r="200">
      <c r="A200" s="102"/>
      <c r="B200" s="102"/>
      <c r="C200" s="10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134"/>
    </row>
    <row r="201">
      <c r="A201" s="102"/>
      <c r="B201" s="102"/>
      <c r="C201" s="10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134"/>
    </row>
    <row r="202">
      <c r="A202" s="102"/>
      <c r="B202" s="102"/>
      <c r="C202" s="10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134"/>
    </row>
    <row r="203">
      <c r="A203" s="102"/>
      <c r="B203" s="102"/>
      <c r="C203" s="10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134"/>
    </row>
    <row r="204">
      <c r="A204" s="102"/>
      <c r="B204" s="102"/>
      <c r="C204" s="10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134"/>
    </row>
    <row r="205">
      <c r="A205" s="102"/>
      <c r="B205" s="102"/>
      <c r="C205" s="10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134"/>
    </row>
    <row r="206">
      <c r="A206" s="102"/>
      <c r="B206" s="102"/>
      <c r="C206" s="10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134"/>
    </row>
    <row r="207">
      <c r="A207" s="102"/>
      <c r="B207" s="102"/>
      <c r="C207" s="10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134"/>
    </row>
    <row r="208">
      <c r="A208" s="102"/>
      <c r="B208" s="102"/>
      <c r="C208" s="10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134"/>
    </row>
    <row r="209">
      <c r="A209" s="102"/>
      <c r="B209" s="102"/>
      <c r="C209" s="10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134"/>
    </row>
    <row r="210">
      <c r="A210" s="102"/>
      <c r="B210" s="102"/>
      <c r="C210" s="10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134"/>
    </row>
    <row r="211">
      <c r="A211" s="102"/>
      <c r="B211" s="102"/>
      <c r="C211" s="10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134"/>
    </row>
    <row r="212">
      <c r="A212" s="102"/>
      <c r="B212" s="102"/>
      <c r="C212" s="10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134"/>
    </row>
    <row r="213">
      <c r="A213" s="102"/>
      <c r="B213" s="102"/>
      <c r="C213" s="10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134"/>
    </row>
    <row r="214">
      <c r="A214" s="102"/>
      <c r="B214" s="102"/>
      <c r="C214" s="10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134"/>
    </row>
    <row r="215">
      <c r="A215" s="102"/>
      <c r="B215" s="102"/>
      <c r="C215" s="10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134"/>
    </row>
    <row r="216">
      <c r="A216" s="102"/>
      <c r="B216" s="102"/>
      <c r="C216" s="10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134"/>
    </row>
    <row r="217">
      <c r="A217" s="102"/>
      <c r="B217" s="102"/>
      <c r="C217" s="10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134"/>
    </row>
    <row r="218">
      <c r="A218" s="102"/>
      <c r="B218" s="102"/>
      <c r="C218" s="10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134"/>
    </row>
    <row r="219">
      <c r="A219" s="102"/>
      <c r="B219" s="102"/>
      <c r="C219" s="10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134"/>
    </row>
    <row r="220">
      <c r="A220" s="102"/>
      <c r="B220" s="102"/>
      <c r="C220" s="10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134"/>
    </row>
    <row r="221">
      <c r="A221" s="102"/>
      <c r="B221" s="102"/>
      <c r="C221" s="10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134"/>
    </row>
    <row r="222">
      <c r="A222" s="102"/>
      <c r="B222" s="102"/>
      <c r="C222" s="10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134"/>
    </row>
    <row r="223">
      <c r="A223" s="102"/>
      <c r="B223" s="102"/>
      <c r="C223" s="10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134"/>
    </row>
    <row r="224">
      <c r="A224" s="102"/>
      <c r="B224" s="102"/>
      <c r="C224" s="10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134"/>
    </row>
    <row r="225">
      <c r="A225" s="102"/>
      <c r="B225" s="102"/>
      <c r="C225" s="10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134"/>
    </row>
    <row r="226">
      <c r="A226" s="102"/>
      <c r="B226" s="102"/>
      <c r="C226" s="10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134"/>
    </row>
    <row r="227">
      <c r="A227" s="102"/>
      <c r="B227" s="102"/>
      <c r="C227" s="10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134"/>
    </row>
    <row r="228">
      <c r="A228" s="102"/>
      <c r="B228" s="102"/>
      <c r="C228" s="10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134"/>
    </row>
    <row r="229">
      <c r="A229" s="102"/>
      <c r="B229" s="102"/>
      <c r="C229" s="10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134"/>
    </row>
    <row r="230">
      <c r="A230" s="102"/>
      <c r="B230" s="102"/>
      <c r="C230" s="10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134"/>
    </row>
    <row r="231">
      <c r="A231" s="102"/>
      <c r="B231" s="102"/>
      <c r="C231" s="10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134"/>
    </row>
    <row r="232">
      <c r="A232" s="102"/>
      <c r="B232" s="102"/>
      <c r="C232" s="10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134"/>
    </row>
    <row r="233">
      <c r="A233" s="102"/>
      <c r="B233" s="102"/>
      <c r="C233" s="10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134"/>
    </row>
    <row r="234">
      <c r="A234" s="102"/>
      <c r="B234" s="102"/>
      <c r="C234" s="10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134"/>
    </row>
    <row r="235">
      <c r="A235" s="102"/>
      <c r="B235" s="102"/>
      <c r="C235" s="10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134"/>
    </row>
    <row r="236">
      <c r="A236" s="102"/>
      <c r="B236" s="102"/>
      <c r="C236" s="10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134"/>
    </row>
    <row r="237">
      <c r="A237" s="102"/>
      <c r="B237" s="102"/>
      <c r="C237" s="10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134"/>
    </row>
    <row r="238">
      <c r="A238" s="102"/>
      <c r="B238" s="102"/>
      <c r="C238" s="10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134"/>
    </row>
    <row r="239">
      <c r="A239" s="102"/>
      <c r="B239" s="102"/>
      <c r="C239" s="10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134"/>
    </row>
    <row r="240">
      <c r="A240" s="102"/>
      <c r="B240" s="102"/>
      <c r="C240" s="10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134"/>
    </row>
    <row r="241">
      <c r="A241" s="102"/>
      <c r="B241" s="102"/>
      <c r="C241" s="10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134"/>
    </row>
    <row r="242">
      <c r="A242" s="102"/>
      <c r="B242" s="102"/>
      <c r="C242" s="10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134"/>
    </row>
    <row r="243">
      <c r="A243" s="102"/>
      <c r="B243" s="102"/>
      <c r="C243" s="10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134"/>
    </row>
    <row r="244">
      <c r="A244" s="102"/>
      <c r="B244" s="102"/>
      <c r="C244" s="10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134"/>
    </row>
    <row r="245">
      <c r="A245" s="102"/>
      <c r="B245" s="102"/>
      <c r="C245" s="10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134"/>
    </row>
    <row r="246">
      <c r="A246" s="102"/>
      <c r="B246" s="102"/>
      <c r="C246" s="10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134"/>
    </row>
    <row r="247">
      <c r="A247" s="102"/>
      <c r="B247" s="102"/>
      <c r="C247" s="10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134"/>
    </row>
    <row r="248">
      <c r="A248" s="102"/>
      <c r="B248" s="102"/>
      <c r="C248" s="10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134"/>
    </row>
    <row r="249">
      <c r="A249" s="102"/>
      <c r="B249" s="102"/>
      <c r="C249" s="10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134"/>
    </row>
    <row r="250">
      <c r="A250" s="102"/>
      <c r="B250" s="102"/>
      <c r="C250" s="10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134"/>
    </row>
    <row r="251">
      <c r="A251" s="102"/>
      <c r="B251" s="102"/>
      <c r="C251" s="10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134"/>
    </row>
    <row r="252">
      <c r="A252" s="102"/>
      <c r="B252" s="102"/>
      <c r="C252" s="10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134"/>
    </row>
    <row r="253">
      <c r="A253" s="102"/>
      <c r="B253" s="102"/>
      <c r="C253" s="10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134"/>
    </row>
    <row r="254">
      <c r="A254" s="102"/>
      <c r="B254" s="102"/>
      <c r="C254" s="10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134"/>
    </row>
    <row r="255">
      <c r="A255" s="102"/>
      <c r="B255" s="102"/>
      <c r="C255" s="10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134"/>
    </row>
    <row r="256">
      <c r="A256" s="102"/>
      <c r="B256" s="102"/>
      <c r="C256" s="10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134"/>
    </row>
    <row r="257">
      <c r="A257" s="102"/>
      <c r="B257" s="102"/>
      <c r="C257" s="10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134"/>
    </row>
    <row r="258">
      <c r="A258" s="102"/>
      <c r="B258" s="102"/>
      <c r="C258" s="10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134"/>
    </row>
    <row r="259">
      <c r="A259" s="102"/>
      <c r="B259" s="102"/>
      <c r="C259" s="10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134"/>
    </row>
    <row r="260">
      <c r="A260" s="102"/>
      <c r="B260" s="102"/>
      <c r="C260" s="10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134"/>
    </row>
    <row r="261">
      <c r="A261" s="102"/>
      <c r="B261" s="102"/>
      <c r="C261" s="10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134"/>
    </row>
    <row r="262">
      <c r="A262" s="102"/>
      <c r="B262" s="102"/>
      <c r="C262" s="10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134"/>
    </row>
    <row r="263">
      <c r="A263" s="102"/>
      <c r="B263" s="102"/>
      <c r="C263" s="10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134"/>
    </row>
    <row r="264">
      <c r="A264" s="102"/>
      <c r="B264" s="102"/>
      <c r="C264" s="10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134"/>
    </row>
    <row r="265">
      <c r="A265" s="102"/>
      <c r="B265" s="102"/>
      <c r="C265" s="10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134"/>
    </row>
    <row r="266">
      <c r="A266" s="102"/>
      <c r="B266" s="102"/>
      <c r="C266" s="10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134"/>
    </row>
    <row r="267">
      <c r="A267" s="102"/>
      <c r="B267" s="102"/>
      <c r="C267" s="10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134"/>
    </row>
    <row r="268">
      <c r="A268" s="102"/>
      <c r="B268" s="102"/>
      <c r="C268" s="10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134"/>
    </row>
    <row r="269">
      <c r="A269" s="102"/>
      <c r="B269" s="102"/>
      <c r="C269" s="10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134"/>
    </row>
    <row r="270">
      <c r="A270" s="102"/>
      <c r="B270" s="102"/>
      <c r="C270" s="10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134"/>
    </row>
    <row r="271">
      <c r="A271" s="102"/>
      <c r="B271" s="102"/>
      <c r="C271" s="10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134"/>
    </row>
    <row r="272">
      <c r="A272" s="102"/>
      <c r="B272" s="102"/>
      <c r="C272" s="10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134"/>
    </row>
    <row r="273">
      <c r="A273" s="102"/>
      <c r="B273" s="102"/>
      <c r="C273" s="10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134"/>
    </row>
    <row r="274">
      <c r="A274" s="102"/>
      <c r="B274" s="102"/>
      <c r="C274" s="10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134"/>
    </row>
    <row r="275">
      <c r="A275" s="102"/>
      <c r="B275" s="102"/>
      <c r="C275" s="10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134"/>
    </row>
    <row r="276">
      <c r="A276" s="102"/>
      <c r="B276" s="102"/>
      <c r="C276" s="10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134"/>
    </row>
    <row r="277">
      <c r="A277" s="102"/>
      <c r="B277" s="102"/>
      <c r="C277" s="10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134"/>
    </row>
    <row r="278">
      <c r="A278" s="102"/>
      <c r="B278" s="102"/>
      <c r="C278" s="10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134"/>
    </row>
    <row r="279">
      <c r="A279" s="102"/>
      <c r="B279" s="102"/>
      <c r="C279" s="10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134"/>
    </row>
    <row r="280">
      <c r="A280" s="102"/>
      <c r="B280" s="102"/>
      <c r="C280" s="10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134"/>
    </row>
    <row r="281">
      <c r="A281" s="102"/>
      <c r="B281" s="102"/>
      <c r="C281" s="10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134"/>
    </row>
    <row r="282">
      <c r="A282" s="102"/>
      <c r="B282" s="102"/>
      <c r="C282" s="10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134"/>
    </row>
    <row r="283">
      <c r="A283" s="102"/>
      <c r="B283" s="102"/>
      <c r="C283" s="10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134"/>
    </row>
    <row r="284">
      <c r="A284" s="102"/>
      <c r="B284" s="102"/>
      <c r="C284" s="10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134"/>
    </row>
    <row r="285">
      <c r="A285" s="102"/>
      <c r="B285" s="102"/>
      <c r="C285" s="10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134"/>
    </row>
    <row r="286">
      <c r="A286" s="102"/>
      <c r="B286" s="102"/>
      <c r="C286" s="10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134"/>
    </row>
    <row r="287">
      <c r="A287" s="102"/>
      <c r="B287" s="102"/>
      <c r="C287" s="10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134"/>
    </row>
    <row r="288">
      <c r="A288" s="102"/>
      <c r="B288" s="102"/>
      <c r="C288" s="10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134"/>
    </row>
    <row r="289">
      <c r="A289" s="102"/>
      <c r="B289" s="102"/>
      <c r="C289" s="10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134"/>
    </row>
    <row r="290">
      <c r="A290" s="102"/>
      <c r="B290" s="102"/>
      <c r="C290" s="10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134"/>
    </row>
    <row r="291">
      <c r="A291" s="102"/>
      <c r="B291" s="102"/>
      <c r="C291" s="10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134"/>
    </row>
    <row r="292">
      <c r="A292" s="102"/>
      <c r="B292" s="102"/>
      <c r="C292" s="10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134"/>
    </row>
    <row r="293">
      <c r="A293" s="102"/>
      <c r="B293" s="102"/>
      <c r="C293" s="10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134"/>
    </row>
    <row r="294">
      <c r="A294" s="102"/>
      <c r="B294" s="102"/>
      <c r="C294" s="10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134"/>
    </row>
    <row r="295">
      <c r="A295" s="102"/>
      <c r="B295" s="102"/>
      <c r="C295" s="10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134"/>
    </row>
    <row r="296">
      <c r="A296" s="102"/>
      <c r="B296" s="102"/>
      <c r="C296" s="10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134"/>
    </row>
    <row r="297">
      <c r="A297" s="102"/>
      <c r="B297" s="102"/>
      <c r="C297" s="10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134"/>
    </row>
    <row r="298">
      <c r="A298" s="102"/>
      <c r="B298" s="102"/>
      <c r="C298" s="10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134"/>
    </row>
    <row r="299">
      <c r="A299" s="102"/>
      <c r="B299" s="102"/>
      <c r="C299" s="10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134"/>
    </row>
    <row r="300">
      <c r="A300" s="102"/>
      <c r="B300" s="102"/>
      <c r="C300" s="10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134"/>
    </row>
    <row r="301">
      <c r="A301" s="102"/>
      <c r="B301" s="102"/>
      <c r="C301" s="10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134"/>
    </row>
    <row r="302">
      <c r="A302" s="102"/>
      <c r="B302" s="102"/>
      <c r="C302" s="10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134"/>
    </row>
    <row r="303">
      <c r="A303" s="102"/>
      <c r="B303" s="102"/>
      <c r="C303" s="10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134"/>
    </row>
    <row r="304">
      <c r="A304" s="102"/>
      <c r="B304" s="102"/>
      <c r="C304" s="10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134"/>
    </row>
    <row r="305">
      <c r="A305" s="102"/>
      <c r="B305" s="102"/>
      <c r="C305" s="10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134"/>
    </row>
    <row r="306">
      <c r="A306" s="102"/>
      <c r="B306" s="102"/>
      <c r="C306" s="10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134"/>
    </row>
    <row r="307">
      <c r="A307" s="102"/>
      <c r="B307" s="102"/>
      <c r="C307" s="10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134"/>
    </row>
    <row r="308">
      <c r="A308" s="102"/>
      <c r="B308" s="102"/>
      <c r="C308" s="10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134"/>
    </row>
    <row r="309">
      <c r="A309" s="102"/>
      <c r="B309" s="102"/>
      <c r="C309" s="10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134"/>
    </row>
    <row r="310">
      <c r="A310" s="102"/>
      <c r="B310" s="102"/>
      <c r="C310" s="10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134"/>
    </row>
    <row r="311">
      <c r="A311" s="102"/>
      <c r="B311" s="102"/>
      <c r="C311" s="10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134"/>
    </row>
    <row r="312">
      <c r="A312" s="102"/>
      <c r="B312" s="102"/>
      <c r="C312" s="10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134"/>
    </row>
    <row r="313">
      <c r="A313" s="102"/>
      <c r="B313" s="102"/>
      <c r="C313" s="10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134"/>
    </row>
    <row r="314">
      <c r="A314" s="102"/>
      <c r="B314" s="102"/>
      <c r="C314" s="10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134"/>
    </row>
    <row r="315">
      <c r="A315" s="102"/>
      <c r="B315" s="102"/>
      <c r="C315" s="10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134"/>
    </row>
    <row r="316">
      <c r="A316" s="102"/>
      <c r="B316" s="102"/>
      <c r="C316" s="10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134"/>
    </row>
    <row r="317">
      <c r="A317" s="102"/>
      <c r="B317" s="102"/>
      <c r="C317" s="10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134"/>
    </row>
    <row r="318">
      <c r="A318" s="102"/>
      <c r="B318" s="102"/>
      <c r="C318" s="10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134"/>
    </row>
    <row r="319">
      <c r="A319" s="102"/>
      <c r="B319" s="102"/>
      <c r="C319" s="10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134"/>
    </row>
    <row r="320">
      <c r="A320" s="102"/>
      <c r="B320" s="102"/>
      <c r="C320" s="10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134"/>
    </row>
    <row r="321">
      <c r="A321" s="102"/>
      <c r="B321" s="102"/>
      <c r="C321" s="10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134"/>
    </row>
    <row r="322">
      <c r="A322" s="102"/>
      <c r="B322" s="102"/>
      <c r="C322" s="10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134"/>
    </row>
    <row r="323">
      <c r="A323" s="102"/>
      <c r="B323" s="102"/>
      <c r="C323" s="10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134"/>
    </row>
    <row r="324">
      <c r="A324" s="102"/>
      <c r="B324" s="102"/>
      <c r="C324" s="10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134"/>
    </row>
    <row r="325">
      <c r="A325" s="102"/>
      <c r="B325" s="102"/>
      <c r="C325" s="10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134"/>
    </row>
    <row r="326">
      <c r="A326" s="102"/>
      <c r="B326" s="102"/>
      <c r="C326" s="10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134"/>
    </row>
    <row r="327">
      <c r="A327" s="102"/>
      <c r="B327" s="102"/>
      <c r="C327" s="10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134"/>
    </row>
    <row r="328">
      <c r="A328" s="102"/>
      <c r="B328" s="102"/>
      <c r="C328" s="10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134"/>
    </row>
    <row r="329">
      <c r="A329" s="102"/>
      <c r="B329" s="102"/>
      <c r="C329" s="10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134"/>
    </row>
    <row r="330">
      <c r="A330" s="102"/>
      <c r="B330" s="102"/>
      <c r="C330" s="10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134"/>
    </row>
    <row r="331">
      <c r="A331" s="102"/>
      <c r="B331" s="102"/>
      <c r="C331" s="10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134"/>
    </row>
    <row r="332">
      <c r="A332" s="102"/>
      <c r="B332" s="102"/>
      <c r="C332" s="10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134"/>
    </row>
    <row r="333">
      <c r="A333" s="102"/>
      <c r="B333" s="102"/>
      <c r="C333" s="10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134"/>
    </row>
    <row r="334">
      <c r="A334" s="102"/>
      <c r="B334" s="102"/>
      <c r="C334" s="10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134"/>
    </row>
    <row r="335">
      <c r="A335" s="102"/>
      <c r="B335" s="102"/>
      <c r="C335" s="10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134"/>
    </row>
    <row r="336">
      <c r="A336" s="102"/>
      <c r="B336" s="102"/>
      <c r="C336" s="10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134"/>
    </row>
    <row r="337">
      <c r="A337" s="102"/>
      <c r="B337" s="102"/>
      <c r="C337" s="10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134"/>
    </row>
    <row r="338">
      <c r="A338" s="102"/>
      <c r="B338" s="102"/>
      <c r="C338" s="10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134"/>
    </row>
    <row r="339">
      <c r="A339" s="102"/>
      <c r="B339" s="102"/>
      <c r="C339" s="10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134"/>
    </row>
    <row r="340">
      <c r="A340" s="102"/>
      <c r="B340" s="102"/>
      <c r="C340" s="10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134"/>
    </row>
    <row r="341">
      <c r="A341" s="102"/>
      <c r="B341" s="102"/>
      <c r="C341" s="10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134"/>
    </row>
    <row r="342">
      <c r="A342" s="102"/>
      <c r="B342" s="102"/>
      <c r="C342" s="10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134"/>
    </row>
    <row r="343">
      <c r="A343" s="102"/>
      <c r="B343" s="102"/>
      <c r="C343" s="10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134"/>
    </row>
    <row r="344">
      <c r="A344" s="102"/>
      <c r="B344" s="102"/>
      <c r="C344" s="10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134"/>
    </row>
    <row r="345">
      <c r="A345" s="102"/>
      <c r="B345" s="102"/>
      <c r="C345" s="10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134"/>
    </row>
    <row r="346">
      <c r="A346" s="102"/>
      <c r="B346" s="102"/>
      <c r="C346" s="10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134"/>
    </row>
    <row r="347">
      <c r="A347" s="102"/>
      <c r="B347" s="102"/>
      <c r="C347" s="10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134"/>
    </row>
    <row r="348">
      <c r="A348" s="102"/>
      <c r="B348" s="102"/>
      <c r="C348" s="10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134"/>
    </row>
    <row r="349">
      <c r="A349" s="102"/>
      <c r="B349" s="102"/>
      <c r="C349" s="10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134"/>
    </row>
    <row r="350">
      <c r="A350" s="102"/>
      <c r="B350" s="102"/>
      <c r="C350" s="10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134"/>
    </row>
    <row r="351">
      <c r="A351" s="102"/>
      <c r="B351" s="102"/>
      <c r="C351" s="10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134"/>
    </row>
    <row r="352">
      <c r="A352" s="102"/>
      <c r="B352" s="102"/>
      <c r="C352" s="10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134"/>
    </row>
    <row r="353">
      <c r="A353" s="102"/>
      <c r="B353" s="102"/>
      <c r="C353" s="10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134"/>
    </row>
    <row r="354">
      <c r="A354" s="102"/>
      <c r="B354" s="102"/>
      <c r="C354" s="10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134"/>
    </row>
    <row r="355">
      <c r="A355" s="102"/>
      <c r="B355" s="102"/>
      <c r="C355" s="10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134"/>
    </row>
    <row r="356">
      <c r="A356" s="102"/>
      <c r="B356" s="102"/>
      <c r="C356" s="10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134"/>
    </row>
    <row r="357">
      <c r="A357" s="102"/>
      <c r="B357" s="102"/>
      <c r="C357" s="10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134"/>
    </row>
    <row r="358">
      <c r="A358" s="102"/>
      <c r="B358" s="102"/>
      <c r="C358" s="10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134"/>
    </row>
    <row r="359">
      <c r="A359" s="102"/>
      <c r="B359" s="102"/>
      <c r="C359" s="10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134"/>
    </row>
    <row r="360">
      <c r="A360" s="102"/>
      <c r="B360" s="102"/>
      <c r="C360" s="10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134"/>
    </row>
    <row r="361">
      <c r="A361" s="102"/>
      <c r="B361" s="102"/>
      <c r="C361" s="10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134"/>
    </row>
    <row r="362">
      <c r="A362" s="102"/>
      <c r="B362" s="102"/>
      <c r="C362" s="10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134"/>
    </row>
    <row r="363">
      <c r="A363" s="102"/>
      <c r="B363" s="102"/>
      <c r="C363" s="10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134"/>
    </row>
    <row r="364">
      <c r="A364" s="102"/>
      <c r="B364" s="102"/>
      <c r="C364" s="10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134"/>
    </row>
    <row r="365">
      <c r="A365" s="102"/>
      <c r="B365" s="102"/>
      <c r="C365" s="10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134"/>
    </row>
    <row r="366">
      <c r="A366" s="102"/>
      <c r="B366" s="102"/>
      <c r="C366" s="10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134"/>
    </row>
    <row r="367">
      <c r="A367" s="102"/>
      <c r="B367" s="102"/>
      <c r="C367" s="10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134"/>
    </row>
    <row r="368">
      <c r="A368" s="102"/>
      <c r="B368" s="102"/>
      <c r="C368" s="10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134"/>
    </row>
    <row r="369">
      <c r="A369" s="102"/>
      <c r="B369" s="102"/>
      <c r="C369" s="10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134"/>
    </row>
    <row r="370">
      <c r="A370" s="102"/>
      <c r="B370" s="102"/>
      <c r="C370" s="10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134"/>
    </row>
    <row r="371">
      <c r="A371" s="102"/>
      <c r="B371" s="102"/>
      <c r="C371" s="10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134"/>
    </row>
    <row r="372">
      <c r="A372" s="102"/>
      <c r="B372" s="102"/>
      <c r="C372" s="10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134"/>
    </row>
    <row r="373">
      <c r="A373" s="102"/>
      <c r="B373" s="102"/>
      <c r="C373" s="10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134"/>
    </row>
    <row r="374">
      <c r="A374" s="102"/>
      <c r="B374" s="102"/>
      <c r="C374" s="10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134"/>
    </row>
    <row r="375">
      <c r="A375" s="102"/>
      <c r="B375" s="102"/>
      <c r="C375" s="10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134"/>
    </row>
    <row r="376">
      <c r="A376" s="102"/>
      <c r="B376" s="102"/>
      <c r="C376" s="10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134"/>
    </row>
    <row r="377">
      <c r="A377" s="102"/>
      <c r="B377" s="102"/>
      <c r="C377" s="10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134"/>
    </row>
    <row r="378">
      <c r="A378" s="102"/>
      <c r="B378" s="102"/>
      <c r="C378" s="10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134"/>
    </row>
    <row r="379">
      <c r="A379" s="102"/>
      <c r="B379" s="102"/>
      <c r="C379" s="10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134"/>
    </row>
    <row r="380">
      <c r="A380" s="102"/>
      <c r="B380" s="102"/>
      <c r="C380" s="10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134"/>
    </row>
    <row r="381">
      <c r="A381" s="102"/>
      <c r="B381" s="102"/>
      <c r="C381" s="10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134"/>
    </row>
    <row r="382">
      <c r="A382" s="102"/>
      <c r="B382" s="102"/>
      <c r="C382" s="10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134"/>
    </row>
    <row r="383">
      <c r="A383" s="102"/>
      <c r="B383" s="102"/>
      <c r="C383" s="10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134"/>
    </row>
    <row r="384">
      <c r="A384" s="102"/>
      <c r="B384" s="102"/>
      <c r="C384" s="10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134"/>
    </row>
    <row r="385">
      <c r="A385" s="102"/>
      <c r="B385" s="102"/>
      <c r="C385" s="10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134"/>
    </row>
    <row r="386">
      <c r="A386" s="102"/>
      <c r="B386" s="102"/>
      <c r="C386" s="10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134"/>
    </row>
    <row r="387">
      <c r="A387" s="102"/>
      <c r="B387" s="102"/>
      <c r="C387" s="10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134"/>
    </row>
    <row r="388">
      <c r="A388" s="102"/>
      <c r="B388" s="102"/>
      <c r="C388" s="10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134"/>
    </row>
    <row r="389">
      <c r="A389" s="102"/>
      <c r="B389" s="102"/>
      <c r="C389" s="10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134"/>
    </row>
    <row r="390">
      <c r="A390" s="102"/>
      <c r="B390" s="102"/>
      <c r="C390" s="10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134"/>
    </row>
    <row r="391">
      <c r="A391" s="102"/>
      <c r="B391" s="102"/>
      <c r="C391" s="10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134"/>
    </row>
    <row r="392">
      <c r="A392" s="102"/>
      <c r="B392" s="102"/>
      <c r="C392" s="10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134"/>
    </row>
    <row r="393">
      <c r="A393" s="102"/>
      <c r="B393" s="102"/>
      <c r="C393" s="10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134"/>
    </row>
    <row r="394">
      <c r="A394" s="102"/>
      <c r="B394" s="102"/>
      <c r="C394" s="10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134"/>
    </row>
    <row r="395">
      <c r="A395" s="102"/>
      <c r="B395" s="102"/>
      <c r="C395" s="10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134"/>
    </row>
    <row r="396">
      <c r="A396" s="102"/>
      <c r="B396" s="102"/>
      <c r="C396" s="10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134"/>
    </row>
    <row r="397">
      <c r="A397" s="102"/>
      <c r="B397" s="102"/>
      <c r="C397" s="10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134"/>
    </row>
    <row r="398">
      <c r="A398" s="102"/>
      <c r="B398" s="102"/>
      <c r="C398" s="10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134"/>
    </row>
    <row r="399">
      <c r="A399" s="102"/>
      <c r="B399" s="102"/>
      <c r="C399" s="10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134"/>
    </row>
    <row r="400">
      <c r="A400" s="102"/>
      <c r="B400" s="102"/>
      <c r="C400" s="10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134"/>
    </row>
    <row r="401">
      <c r="A401" s="102"/>
      <c r="B401" s="102"/>
      <c r="C401" s="10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134"/>
    </row>
    <row r="402">
      <c r="A402" s="102"/>
      <c r="B402" s="102"/>
      <c r="C402" s="10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134"/>
    </row>
    <row r="403">
      <c r="A403" s="102"/>
      <c r="B403" s="102"/>
      <c r="C403" s="10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134"/>
    </row>
    <row r="404">
      <c r="A404" s="102"/>
      <c r="B404" s="102"/>
      <c r="C404" s="10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134"/>
    </row>
    <row r="405">
      <c r="A405" s="102"/>
      <c r="B405" s="102"/>
      <c r="C405" s="10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134"/>
    </row>
    <row r="406">
      <c r="A406" s="102"/>
      <c r="B406" s="102"/>
      <c r="C406" s="10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134"/>
    </row>
    <row r="407">
      <c r="A407" s="102"/>
      <c r="B407" s="102"/>
      <c r="C407" s="10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134"/>
    </row>
    <row r="408">
      <c r="A408" s="102"/>
      <c r="B408" s="102"/>
      <c r="C408" s="10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134"/>
    </row>
    <row r="409">
      <c r="A409" s="102"/>
      <c r="B409" s="102"/>
      <c r="C409" s="10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134"/>
    </row>
    <row r="410">
      <c r="A410" s="102"/>
      <c r="B410" s="102"/>
      <c r="C410" s="10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134"/>
    </row>
    <row r="411">
      <c r="A411" s="102"/>
      <c r="B411" s="102"/>
      <c r="C411" s="10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134"/>
    </row>
    <row r="412">
      <c r="A412" s="102"/>
      <c r="B412" s="102"/>
      <c r="C412" s="10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134"/>
    </row>
    <row r="413">
      <c r="A413" s="102"/>
      <c r="B413" s="102"/>
      <c r="C413" s="10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134"/>
    </row>
    <row r="414">
      <c r="A414" s="102"/>
      <c r="B414" s="102"/>
      <c r="C414" s="10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134"/>
    </row>
    <row r="415">
      <c r="A415" s="102"/>
      <c r="B415" s="102"/>
      <c r="C415" s="10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134"/>
    </row>
    <row r="416">
      <c r="A416" s="102"/>
      <c r="B416" s="102"/>
      <c r="C416" s="10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134"/>
    </row>
    <row r="417">
      <c r="A417" s="102"/>
      <c r="B417" s="102"/>
      <c r="C417" s="10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134"/>
    </row>
    <row r="418">
      <c r="A418" s="102"/>
      <c r="B418" s="102"/>
      <c r="C418" s="10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134"/>
    </row>
    <row r="419">
      <c r="A419" s="102"/>
      <c r="B419" s="102"/>
      <c r="C419" s="10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134"/>
    </row>
    <row r="420">
      <c r="A420" s="102"/>
      <c r="B420" s="102"/>
      <c r="C420" s="10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134"/>
    </row>
    <row r="421">
      <c r="A421" s="102"/>
      <c r="B421" s="102"/>
      <c r="C421" s="10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134"/>
    </row>
    <row r="422">
      <c r="A422" s="102"/>
      <c r="B422" s="102"/>
      <c r="C422" s="10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134"/>
    </row>
    <row r="423">
      <c r="A423" s="102"/>
      <c r="B423" s="102"/>
      <c r="C423" s="10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134"/>
    </row>
    <row r="424">
      <c r="A424" s="102"/>
      <c r="B424" s="102"/>
      <c r="C424" s="10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134"/>
    </row>
    <row r="425">
      <c r="A425" s="102"/>
      <c r="B425" s="102"/>
      <c r="C425" s="10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134"/>
    </row>
    <row r="426">
      <c r="A426" s="102"/>
      <c r="B426" s="102"/>
      <c r="C426" s="10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134"/>
    </row>
    <row r="427">
      <c r="A427" s="102"/>
      <c r="B427" s="102"/>
      <c r="C427" s="10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134"/>
    </row>
    <row r="428">
      <c r="A428" s="102"/>
      <c r="B428" s="102"/>
      <c r="C428" s="10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134"/>
    </row>
    <row r="429">
      <c r="A429" s="102"/>
      <c r="B429" s="102"/>
      <c r="C429" s="10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134"/>
    </row>
    <row r="430">
      <c r="A430" s="102"/>
      <c r="B430" s="102"/>
      <c r="C430" s="10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134"/>
    </row>
    <row r="431">
      <c r="A431" s="102"/>
      <c r="B431" s="102"/>
      <c r="C431" s="10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134"/>
    </row>
    <row r="432">
      <c r="A432" s="102"/>
      <c r="B432" s="102"/>
      <c r="C432" s="10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134"/>
    </row>
    <row r="433">
      <c r="A433" s="102"/>
      <c r="B433" s="102"/>
      <c r="C433" s="10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134"/>
    </row>
    <row r="434">
      <c r="A434" s="102"/>
      <c r="B434" s="102"/>
      <c r="C434" s="10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134"/>
    </row>
    <row r="435">
      <c r="A435" s="102"/>
      <c r="B435" s="102"/>
      <c r="C435" s="10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134"/>
    </row>
    <row r="436">
      <c r="A436" s="102"/>
      <c r="B436" s="102"/>
      <c r="C436" s="10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134"/>
    </row>
    <row r="437">
      <c r="A437" s="102"/>
      <c r="B437" s="102"/>
      <c r="C437" s="10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134"/>
    </row>
    <row r="438">
      <c r="A438" s="102"/>
      <c r="B438" s="102"/>
      <c r="C438" s="10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134"/>
    </row>
    <row r="439">
      <c r="A439" s="102"/>
      <c r="B439" s="102"/>
      <c r="C439" s="10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134"/>
    </row>
    <row r="440">
      <c r="A440" s="102"/>
      <c r="B440" s="102"/>
      <c r="C440" s="10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134"/>
    </row>
    <row r="441">
      <c r="A441" s="102"/>
      <c r="B441" s="102"/>
      <c r="C441" s="10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134"/>
    </row>
    <row r="442">
      <c r="A442" s="102"/>
      <c r="B442" s="102"/>
      <c r="C442" s="10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134"/>
    </row>
    <row r="443">
      <c r="A443" s="102"/>
      <c r="B443" s="102"/>
      <c r="C443" s="10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134"/>
    </row>
    <row r="444">
      <c r="A444" s="102"/>
      <c r="B444" s="102"/>
      <c r="C444" s="10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134"/>
    </row>
    <row r="445">
      <c r="A445" s="102"/>
      <c r="B445" s="102"/>
      <c r="C445" s="10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134"/>
    </row>
    <row r="446">
      <c r="A446" s="102"/>
      <c r="B446" s="102"/>
      <c r="C446" s="10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134"/>
    </row>
    <row r="447">
      <c r="A447" s="102"/>
      <c r="B447" s="102"/>
      <c r="C447" s="10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134"/>
    </row>
    <row r="448">
      <c r="A448" s="102"/>
      <c r="B448" s="102"/>
      <c r="C448" s="10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134"/>
    </row>
    <row r="449">
      <c r="A449" s="102"/>
      <c r="B449" s="102"/>
      <c r="C449" s="10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134"/>
    </row>
    <row r="450">
      <c r="A450" s="102"/>
      <c r="B450" s="102"/>
      <c r="C450" s="10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134"/>
    </row>
    <row r="451">
      <c r="A451" s="102"/>
      <c r="B451" s="102"/>
      <c r="C451" s="10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134"/>
    </row>
    <row r="452">
      <c r="A452" s="102"/>
      <c r="B452" s="102"/>
      <c r="C452" s="10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134"/>
    </row>
    <row r="453">
      <c r="A453" s="102"/>
      <c r="B453" s="102"/>
      <c r="C453" s="10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134"/>
    </row>
    <row r="454">
      <c r="A454" s="102"/>
      <c r="B454" s="102"/>
      <c r="C454" s="10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134"/>
    </row>
    <row r="455">
      <c r="A455" s="102"/>
      <c r="B455" s="102"/>
      <c r="C455" s="10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134"/>
    </row>
    <row r="456">
      <c r="A456" s="102"/>
      <c r="B456" s="102"/>
      <c r="C456" s="10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134"/>
    </row>
    <row r="457">
      <c r="A457" s="102"/>
      <c r="B457" s="102"/>
      <c r="C457" s="10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134"/>
    </row>
    <row r="458">
      <c r="A458" s="102"/>
      <c r="B458" s="102"/>
      <c r="C458" s="10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134"/>
    </row>
    <row r="459">
      <c r="A459" s="102"/>
      <c r="B459" s="102"/>
      <c r="C459" s="10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134"/>
    </row>
    <row r="460">
      <c r="A460" s="102"/>
      <c r="B460" s="102"/>
      <c r="C460" s="10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134"/>
    </row>
    <row r="461">
      <c r="A461" s="102"/>
      <c r="B461" s="102"/>
      <c r="C461" s="10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134"/>
    </row>
    <row r="462">
      <c r="A462" s="102"/>
      <c r="B462" s="102"/>
      <c r="C462" s="10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134"/>
    </row>
    <row r="463">
      <c r="A463" s="102"/>
      <c r="B463" s="102"/>
      <c r="C463" s="10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134"/>
    </row>
    <row r="464">
      <c r="A464" s="102"/>
      <c r="B464" s="102"/>
      <c r="C464" s="10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134"/>
    </row>
    <row r="465">
      <c r="A465" s="102"/>
      <c r="B465" s="102"/>
      <c r="C465" s="10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134"/>
    </row>
    <row r="466">
      <c r="A466" s="102"/>
      <c r="B466" s="102"/>
      <c r="C466" s="10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134"/>
    </row>
    <row r="467">
      <c r="A467" s="102"/>
      <c r="B467" s="102"/>
      <c r="C467" s="10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134"/>
    </row>
    <row r="468">
      <c r="A468" s="102"/>
      <c r="B468" s="102"/>
      <c r="C468" s="10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134"/>
    </row>
    <row r="469">
      <c r="A469" s="102"/>
      <c r="B469" s="102"/>
      <c r="C469" s="10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134"/>
    </row>
    <row r="470">
      <c r="A470" s="102"/>
      <c r="B470" s="102"/>
      <c r="C470" s="10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134"/>
    </row>
    <row r="471">
      <c r="A471" s="102"/>
      <c r="B471" s="102"/>
      <c r="C471" s="10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134"/>
    </row>
    <row r="472">
      <c r="A472" s="102"/>
      <c r="B472" s="102"/>
      <c r="C472" s="10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134"/>
    </row>
    <row r="473">
      <c r="A473" s="102"/>
      <c r="B473" s="102"/>
      <c r="C473" s="10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134"/>
    </row>
    <row r="474">
      <c r="A474" s="102"/>
      <c r="B474" s="102"/>
      <c r="C474" s="10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134"/>
    </row>
    <row r="475">
      <c r="A475" s="102"/>
      <c r="B475" s="102"/>
      <c r="C475" s="10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134"/>
    </row>
    <row r="476">
      <c r="A476" s="102"/>
      <c r="B476" s="102"/>
      <c r="C476" s="10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134"/>
    </row>
    <row r="477">
      <c r="A477" s="102"/>
      <c r="B477" s="102"/>
      <c r="C477" s="10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134"/>
    </row>
    <row r="478">
      <c r="A478" s="102"/>
      <c r="B478" s="102"/>
      <c r="C478" s="10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134"/>
    </row>
    <row r="479">
      <c r="A479" s="102"/>
      <c r="B479" s="102"/>
      <c r="C479" s="10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134"/>
    </row>
    <row r="480">
      <c r="A480" s="102"/>
      <c r="B480" s="102"/>
      <c r="C480" s="10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134"/>
    </row>
    <row r="481">
      <c r="A481" s="102"/>
      <c r="B481" s="102"/>
      <c r="C481" s="10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134"/>
    </row>
    <row r="482">
      <c r="A482" s="102"/>
      <c r="B482" s="102"/>
      <c r="C482" s="10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134"/>
    </row>
    <row r="483">
      <c r="A483" s="102"/>
      <c r="B483" s="102"/>
      <c r="C483" s="10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134"/>
    </row>
    <row r="484">
      <c r="A484" s="102"/>
      <c r="B484" s="102"/>
      <c r="C484" s="10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134"/>
    </row>
    <row r="485">
      <c r="A485" s="102"/>
      <c r="B485" s="102"/>
      <c r="C485" s="10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134"/>
    </row>
    <row r="486">
      <c r="A486" s="102"/>
      <c r="B486" s="102"/>
      <c r="C486" s="10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134"/>
    </row>
    <row r="487">
      <c r="A487" s="102"/>
      <c r="B487" s="102"/>
      <c r="C487" s="10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134"/>
    </row>
    <row r="488">
      <c r="A488" s="102"/>
      <c r="B488" s="102"/>
      <c r="C488" s="10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134"/>
    </row>
    <row r="489">
      <c r="A489" s="102"/>
      <c r="B489" s="102"/>
      <c r="C489" s="10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134"/>
    </row>
    <row r="490">
      <c r="A490" s="102"/>
      <c r="B490" s="102"/>
      <c r="C490" s="10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134"/>
    </row>
    <row r="491">
      <c r="A491" s="102"/>
      <c r="B491" s="102"/>
      <c r="C491" s="10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134"/>
    </row>
    <row r="492">
      <c r="A492" s="102"/>
      <c r="B492" s="102"/>
      <c r="C492" s="10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134"/>
    </row>
    <row r="493">
      <c r="A493" s="102"/>
      <c r="B493" s="102"/>
      <c r="C493" s="10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134"/>
    </row>
    <row r="494">
      <c r="A494" s="102"/>
      <c r="B494" s="102"/>
      <c r="C494" s="10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134"/>
    </row>
    <row r="495">
      <c r="A495" s="102"/>
      <c r="B495" s="102"/>
      <c r="C495" s="10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134"/>
    </row>
    <row r="496">
      <c r="A496" s="102"/>
      <c r="B496" s="102"/>
      <c r="C496" s="10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134"/>
    </row>
    <row r="497">
      <c r="A497" s="102"/>
      <c r="B497" s="102"/>
      <c r="C497" s="10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134"/>
    </row>
    <row r="498">
      <c r="A498" s="102"/>
      <c r="B498" s="102"/>
      <c r="C498" s="10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134"/>
    </row>
    <row r="499">
      <c r="A499" s="102"/>
      <c r="B499" s="102"/>
      <c r="C499" s="10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134"/>
    </row>
    <row r="500">
      <c r="A500" s="102"/>
      <c r="B500" s="102"/>
      <c r="C500" s="10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134"/>
    </row>
    <row r="501">
      <c r="A501" s="102"/>
      <c r="B501" s="102"/>
      <c r="C501" s="10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134"/>
    </row>
    <row r="502">
      <c r="A502" s="102"/>
      <c r="B502" s="102"/>
      <c r="C502" s="10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134"/>
    </row>
    <row r="503">
      <c r="A503" s="102"/>
      <c r="B503" s="102"/>
      <c r="C503" s="10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134"/>
    </row>
    <row r="504">
      <c r="A504" s="102"/>
      <c r="B504" s="102"/>
      <c r="C504" s="10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134"/>
    </row>
    <row r="505">
      <c r="A505" s="102"/>
      <c r="B505" s="102"/>
      <c r="C505" s="10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134"/>
    </row>
    <row r="506">
      <c r="A506" s="102"/>
      <c r="B506" s="102"/>
      <c r="C506" s="10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134"/>
    </row>
    <row r="507">
      <c r="A507" s="102"/>
      <c r="B507" s="102"/>
      <c r="C507" s="10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134"/>
    </row>
    <row r="508">
      <c r="A508" s="102"/>
      <c r="B508" s="102"/>
      <c r="C508" s="10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134"/>
    </row>
    <row r="509">
      <c r="A509" s="102"/>
      <c r="B509" s="102"/>
      <c r="C509" s="10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134"/>
    </row>
    <row r="510">
      <c r="A510" s="102"/>
      <c r="B510" s="102"/>
      <c r="C510" s="10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134"/>
    </row>
    <row r="511">
      <c r="A511" s="102"/>
      <c r="B511" s="102"/>
      <c r="C511" s="10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134"/>
    </row>
    <row r="512">
      <c r="A512" s="102"/>
      <c r="B512" s="102"/>
      <c r="C512" s="10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134"/>
    </row>
    <row r="513">
      <c r="A513" s="102"/>
      <c r="B513" s="102"/>
      <c r="C513" s="10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134"/>
    </row>
    <row r="514">
      <c r="A514" s="102"/>
      <c r="B514" s="102"/>
      <c r="C514" s="10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134"/>
    </row>
    <row r="515">
      <c r="A515" s="102"/>
      <c r="B515" s="102"/>
      <c r="C515" s="10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134"/>
    </row>
    <row r="516">
      <c r="A516" s="102"/>
      <c r="B516" s="102"/>
      <c r="C516" s="10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134"/>
    </row>
    <row r="517">
      <c r="A517" s="102"/>
      <c r="B517" s="102"/>
      <c r="C517" s="10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134"/>
    </row>
    <row r="518">
      <c r="A518" s="102"/>
      <c r="B518" s="102"/>
      <c r="C518" s="10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134"/>
    </row>
    <row r="519">
      <c r="A519" s="102"/>
      <c r="B519" s="102"/>
      <c r="C519" s="10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134"/>
    </row>
    <row r="520">
      <c r="A520" s="102"/>
      <c r="B520" s="102"/>
      <c r="C520" s="10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134"/>
    </row>
    <row r="521">
      <c r="A521" s="102"/>
      <c r="B521" s="102"/>
      <c r="C521" s="10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134"/>
    </row>
    <row r="522">
      <c r="A522" s="102"/>
      <c r="B522" s="102"/>
      <c r="C522" s="10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134"/>
    </row>
    <row r="523">
      <c r="A523" s="102"/>
      <c r="B523" s="102"/>
      <c r="C523" s="10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134"/>
    </row>
    <row r="524">
      <c r="A524" s="102"/>
      <c r="B524" s="102"/>
      <c r="C524" s="10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134"/>
    </row>
    <row r="525">
      <c r="A525" s="102"/>
      <c r="B525" s="102"/>
      <c r="C525" s="10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134"/>
    </row>
    <row r="526">
      <c r="A526" s="102"/>
      <c r="B526" s="102"/>
      <c r="C526" s="10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134"/>
    </row>
    <row r="527">
      <c r="A527" s="102"/>
      <c r="B527" s="102"/>
      <c r="C527" s="10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134"/>
    </row>
    <row r="528">
      <c r="A528" s="102"/>
      <c r="B528" s="102"/>
      <c r="C528" s="10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134"/>
    </row>
    <row r="529">
      <c r="A529" s="102"/>
      <c r="B529" s="102"/>
      <c r="C529" s="10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134"/>
    </row>
    <row r="530">
      <c r="A530" s="102"/>
      <c r="B530" s="102"/>
      <c r="C530" s="10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134"/>
    </row>
    <row r="531">
      <c r="A531" s="102"/>
      <c r="B531" s="102"/>
      <c r="C531" s="10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134"/>
    </row>
    <row r="532">
      <c r="A532" s="102"/>
      <c r="B532" s="102"/>
      <c r="C532" s="10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134"/>
    </row>
    <row r="533">
      <c r="A533" s="102"/>
      <c r="B533" s="102"/>
      <c r="C533" s="10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134"/>
    </row>
    <row r="534">
      <c r="A534" s="102"/>
      <c r="B534" s="102"/>
      <c r="C534" s="10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134"/>
    </row>
    <row r="535">
      <c r="A535" s="102"/>
      <c r="B535" s="102"/>
      <c r="C535" s="10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134"/>
    </row>
    <row r="536">
      <c r="A536" s="102"/>
      <c r="B536" s="102"/>
      <c r="C536" s="10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134"/>
    </row>
    <row r="537">
      <c r="A537" s="102"/>
      <c r="B537" s="102"/>
      <c r="C537" s="10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134"/>
    </row>
    <row r="538">
      <c r="A538" s="102"/>
      <c r="B538" s="102"/>
      <c r="C538" s="10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134"/>
    </row>
    <row r="539">
      <c r="A539" s="102"/>
      <c r="B539" s="102"/>
      <c r="C539" s="10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134"/>
    </row>
    <row r="540">
      <c r="A540" s="102"/>
      <c r="B540" s="102"/>
      <c r="C540" s="10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134"/>
    </row>
    <row r="541">
      <c r="A541" s="102"/>
      <c r="B541" s="102"/>
      <c r="C541" s="10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134"/>
    </row>
    <row r="542">
      <c r="A542" s="102"/>
      <c r="B542" s="102"/>
      <c r="C542" s="10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134"/>
    </row>
    <row r="543">
      <c r="A543" s="102"/>
      <c r="B543" s="102"/>
      <c r="C543" s="10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134"/>
    </row>
    <row r="544">
      <c r="A544" s="102"/>
      <c r="B544" s="102"/>
      <c r="C544" s="10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134"/>
    </row>
    <row r="545">
      <c r="A545" s="102"/>
      <c r="B545" s="102"/>
      <c r="C545" s="10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134"/>
    </row>
    <row r="546">
      <c r="A546" s="102"/>
      <c r="B546" s="102"/>
      <c r="C546" s="10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134"/>
    </row>
    <row r="547">
      <c r="A547" s="102"/>
      <c r="B547" s="102"/>
      <c r="C547" s="10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134"/>
    </row>
    <row r="548">
      <c r="A548" s="102"/>
      <c r="B548" s="102"/>
      <c r="C548" s="10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134"/>
    </row>
    <row r="549">
      <c r="A549" s="102"/>
      <c r="B549" s="102"/>
      <c r="C549" s="10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134"/>
    </row>
    <row r="550">
      <c r="A550" s="102"/>
      <c r="B550" s="102"/>
      <c r="C550" s="10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134"/>
    </row>
    <row r="551">
      <c r="A551" s="102"/>
      <c r="B551" s="102"/>
      <c r="C551" s="10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134"/>
    </row>
    <row r="552">
      <c r="A552" s="102"/>
      <c r="B552" s="102"/>
      <c r="C552" s="10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134"/>
    </row>
    <row r="553">
      <c r="A553" s="102"/>
      <c r="B553" s="102"/>
      <c r="C553" s="10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134"/>
    </row>
    <row r="554">
      <c r="A554" s="102"/>
      <c r="B554" s="102"/>
      <c r="C554" s="10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134"/>
    </row>
    <row r="555">
      <c r="A555" s="102"/>
      <c r="B555" s="102"/>
      <c r="C555" s="10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134"/>
    </row>
    <row r="556">
      <c r="A556" s="102"/>
      <c r="B556" s="102"/>
      <c r="C556" s="10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134"/>
    </row>
    <row r="557">
      <c r="A557" s="102"/>
      <c r="B557" s="102"/>
      <c r="C557" s="10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134"/>
    </row>
    <row r="558">
      <c r="A558" s="102"/>
      <c r="B558" s="102"/>
      <c r="C558" s="10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134"/>
    </row>
    <row r="559">
      <c r="A559" s="102"/>
      <c r="B559" s="102"/>
      <c r="C559" s="10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134"/>
    </row>
    <row r="560">
      <c r="A560" s="102"/>
      <c r="B560" s="102"/>
      <c r="C560" s="10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134"/>
    </row>
    <row r="561">
      <c r="A561" s="102"/>
      <c r="B561" s="102"/>
      <c r="C561" s="10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134"/>
    </row>
    <row r="562">
      <c r="A562" s="102"/>
      <c r="B562" s="102"/>
      <c r="C562" s="10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134"/>
    </row>
    <row r="563">
      <c r="A563" s="102"/>
      <c r="B563" s="102"/>
      <c r="C563" s="10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134"/>
    </row>
    <row r="564">
      <c r="A564" s="102"/>
      <c r="B564" s="102"/>
      <c r="C564" s="10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134"/>
    </row>
    <row r="565">
      <c r="A565" s="102"/>
      <c r="B565" s="102"/>
      <c r="C565" s="10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134"/>
    </row>
    <row r="566">
      <c r="A566" s="102"/>
      <c r="B566" s="102"/>
      <c r="C566" s="10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134"/>
    </row>
    <row r="567">
      <c r="A567" s="102"/>
      <c r="B567" s="102"/>
      <c r="C567" s="10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134"/>
    </row>
    <row r="568">
      <c r="A568" s="102"/>
      <c r="B568" s="102"/>
      <c r="C568" s="10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134"/>
    </row>
    <row r="569">
      <c r="A569" s="102"/>
      <c r="B569" s="102"/>
      <c r="C569" s="10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134"/>
    </row>
    <row r="570">
      <c r="A570" s="102"/>
      <c r="B570" s="102"/>
      <c r="C570" s="10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134"/>
    </row>
    <row r="571">
      <c r="A571" s="102"/>
      <c r="B571" s="102"/>
      <c r="C571" s="10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134"/>
    </row>
    <row r="572">
      <c r="A572" s="102"/>
      <c r="B572" s="102"/>
      <c r="C572" s="10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134"/>
    </row>
    <row r="573">
      <c r="A573" s="102"/>
      <c r="B573" s="102"/>
      <c r="C573" s="10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134"/>
    </row>
    <row r="574">
      <c r="A574" s="102"/>
      <c r="B574" s="102"/>
      <c r="C574" s="10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134"/>
    </row>
    <row r="575">
      <c r="A575" s="102"/>
      <c r="B575" s="102"/>
      <c r="C575" s="10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134"/>
    </row>
    <row r="576">
      <c r="A576" s="102"/>
      <c r="B576" s="102"/>
      <c r="C576" s="10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134"/>
    </row>
    <row r="577">
      <c r="A577" s="102"/>
      <c r="B577" s="102"/>
      <c r="C577" s="10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134"/>
    </row>
    <row r="578">
      <c r="A578" s="102"/>
      <c r="B578" s="102"/>
      <c r="C578" s="10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134"/>
    </row>
    <row r="579">
      <c r="A579" s="102"/>
      <c r="B579" s="102"/>
      <c r="C579" s="10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134"/>
    </row>
    <row r="580">
      <c r="A580" s="102"/>
      <c r="B580" s="102"/>
      <c r="C580" s="10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134"/>
    </row>
    <row r="581">
      <c r="A581" s="102"/>
      <c r="B581" s="102"/>
      <c r="C581" s="10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134"/>
    </row>
    <row r="582">
      <c r="A582" s="102"/>
      <c r="B582" s="102"/>
      <c r="C582" s="10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134"/>
    </row>
    <row r="583">
      <c r="A583" s="102"/>
      <c r="B583" s="102"/>
      <c r="C583" s="10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134"/>
    </row>
    <row r="584">
      <c r="A584" s="102"/>
      <c r="B584" s="102"/>
      <c r="C584" s="10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134"/>
    </row>
    <row r="585">
      <c r="A585" s="102"/>
      <c r="B585" s="102"/>
      <c r="C585" s="10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134"/>
    </row>
    <row r="586">
      <c r="A586" s="102"/>
      <c r="B586" s="102"/>
      <c r="C586" s="10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134"/>
    </row>
    <row r="587">
      <c r="A587" s="102"/>
      <c r="B587" s="102"/>
      <c r="C587" s="10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134"/>
    </row>
    <row r="588">
      <c r="A588" s="102"/>
      <c r="B588" s="102"/>
      <c r="C588" s="10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134"/>
    </row>
    <row r="589">
      <c r="A589" s="102"/>
      <c r="B589" s="102"/>
      <c r="C589" s="10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134"/>
    </row>
    <row r="590">
      <c r="A590" s="102"/>
      <c r="B590" s="102"/>
      <c r="C590" s="10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134"/>
    </row>
    <row r="591">
      <c r="A591" s="102"/>
      <c r="B591" s="102"/>
      <c r="C591" s="10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134"/>
    </row>
    <row r="592">
      <c r="A592" s="102"/>
      <c r="B592" s="102"/>
      <c r="C592" s="10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134"/>
    </row>
    <row r="593">
      <c r="A593" s="102"/>
      <c r="B593" s="102"/>
      <c r="C593" s="10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134"/>
    </row>
    <row r="594">
      <c r="A594" s="102"/>
      <c r="B594" s="102"/>
      <c r="C594" s="10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134"/>
    </row>
    <row r="595">
      <c r="A595" s="102"/>
      <c r="B595" s="102"/>
      <c r="C595" s="10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134"/>
    </row>
    <row r="596">
      <c r="A596" s="102"/>
      <c r="B596" s="102"/>
      <c r="C596" s="10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134"/>
    </row>
    <row r="597">
      <c r="A597" s="102"/>
      <c r="B597" s="102"/>
      <c r="C597" s="10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134"/>
    </row>
    <row r="598">
      <c r="A598" s="102"/>
      <c r="B598" s="102"/>
      <c r="C598" s="10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134"/>
    </row>
    <row r="599">
      <c r="A599" s="102"/>
      <c r="B599" s="102"/>
      <c r="C599" s="10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134"/>
    </row>
    <row r="600">
      <c r="A600" s="102"/>
      <c r="B600" s="102"/>
      <c r="C600" s="10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134"/>
    </row>
    <row r="601">
      <c r="A601" s="102"/>
      <c r="B601" s="102"/>
      <c r="C601" s="10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134"/>
    </row>
    <row r="602">
      <c r="A602" s="102"/>
      <c r="B602" s="102"/>
      <c r="C602" s="10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134"/>
    </row>
    <row r="603">
      <c r="A603" s="102"/>
      <c r="B603" s="102"/>
      <c r="C603" s="10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134"/>
    </row>
    <row r="604">
      <c r="A604" s="102"/>
      <c r="B604" s="102"/>
      <c r="C604" s="10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134"/>
    </row>
    <row r="605">
      <c r="A605" s="102"/>
      <c r="B605" s="102"/>
      <c r="C605" s="10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134"/>
    </row>
    <row r="606">
      <c r="A606" s="102"/>
      <c r="B606" s="102"/>
      <c r="C606" s="10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134"/>
    </row>
    <row r="607">
      <c r="A607" s="102"/>
      <c r="B607" s="102"/>
      <c r="C607" s="10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134"/>
    </row>
    <row r="608">
      <c r="A608" s="102"/>
      <c r="B608" s="102"/>
      <c r="C608" s="10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134"/>
    </row>
    <row r="609">
      <c r="A609" s="102"/>
      <c r="B609" s="102"/>
      <c r="C609" s="10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134"/>
    </row>
    <row r="610">
      <c r="A610" s="102"/>
      <c r="B610" s="102"/>
      <c r="C610" s="10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134"/>
    </row>
    <row r="611">
      <c r="A611" s="102"/>
      <c r="B611" s="102"/>
      <c r="C611" s="10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134"/>
    </row>
    <row r="612">
      <c r="A612" s="102"/>
      <c r="B612" s="102"/>
      <c r="C612" s="10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134"/>
    </row>
    <row r="613">
      <c r="A613" s="102"/>
      <c r="B613" s="102"/>
      <c r="C613" s="10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134"/>
    </row>
    <row r="614">
      <c r="A614" s="102"/>
      <c r="B614" s="102"/>
      <c r="C614" s="10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134"/>
    </row>
    <row r="615">
      <c r="A615" s="102"/>
      <c r="B615" s="102"/>
      <c r="C615" s="10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134"/>
    </row>
    <row r="616">
      <c r="A616" s="102"/>
      <c r="B616" s="102"/>
      <c r="C616" s="10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134"/>
    </row>
    <row r="617">
      <c r="A617" s="102"/>
      <c r="B617" s="102"/>
      <c r="C617" s="10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134"/>
    </row>
    <row r="618">
      <c r="A618" s="102"/>
      <c r="B618" s="102"/>
      <c r="C618" s="10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134"/>
    </row>
    <row r="619">
      <c r="A619" s="102"/>
      <c r="B619" s="102"/>
      <c r="C619" s="10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134"/>
    </row>
    <row r="620">
      <c r="A620" s="102"/>
      <c r="B620" s="102"/>
      <c r="C620" s="10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134"/>
    </row>
    <row r="621">
      <c r="A621" s="102"/>
      <c r="B621" s="102"/>
      <c r="C621" s="10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134"/>
    </row>
    <row r="622">
      <c r="A622" s="102"/>
      <c r="B622" s="102"/>
      <c r="C622" s="10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134"/>
    </row>
    <row r="623">
      <c r="A623" s="102"/>
      <c r="B623" s="102"/>
      <c r="C623" s="10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134"/>
    </row>
    <row r="624">
      <c r="A624" s="102"/>
      <c r="B624" s="102"/>
      <c r="C624" s="10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134"/>
    </row>
    <row r="625">
      <c r="A625" s="102"/>
      <c r="B625" s="102"/>
      <c r="C625" s="10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134"/>
    </row>
    <row r="626">
      <c r="A626" s="102"/>
      <c r="B626" s="102"/>
      <c r="C626" s="10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134"/>
    </row>
    <row r="627">
      <c r="A627" s="102"/>
      <c r="B627" s="102"/>
      <c r="C627" s="10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134"/>
    </row>
    <row r="628">
      <c r="A628" s="102"/>
      <c r="B628" s="102"/>
      <c r="C628" s="10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134"/>
    </row>
    <row r="629">
      <c r="A629" s="102"/>
      <c r="B629" s="102"/>
      <c r="C629" s="10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134"/>
    </row>
    <row r="630">
      <c r="A630" s="102"/>
      <c r="B630" s="102"/>
      <c r="C630" s="10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134"/>
    </row>
    <row r="631">
      <c r="A631" s="102"/>
      <c r="B631" s="102"/>
      <c r="C631" s="10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134"/>
    </row>
    <row r="632">
      <c r="A632" s="102"/>
      <c r="B632" s="102"/>
      <c r="C632" s="10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134"/>
    </row>
    <row r="633">
      <c r="A633" s="102"/>
      <c r="B633" s="102"/>
      <c r="C633" s="10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134"/>
    </row>
    <row r="634">
      <c r="A634" s="102"/>
      <c r="B634" s="102"/>
      <c r="C634" s="10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134"/>
    </row>
    <row r="635">
      <c r="A635" s="102"/>
      <c r="B635" s="102"/>
      <c r="C635" s="10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134"/>
    </row>
    <row r="636">
      <c r="A636" s="102"/>
      <c r="B636" s="102"/>
      <c r="C636" s="10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134"/>
    </row>
    <row r="637">
      <c r="A637" s="102"/>
      <c r="B637" s="102"/>
      <c r="C637" s="10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134"/>
    </row>
    <row r="638">
      <c r="A638" s="102"/>
      <c r="B638" s="102"/>
      <c r="C638" s="10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134"/>
    </row>
    <row r="639">
      <c r="A639" s="102"/>
      <c r="B639" s="102"/>
      <c r="C639" s="10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134"/>
    </row>
    <row r="640">
      <c r="A640" s="102"/>
      <c r="B640" s="102"/>
      <c r="C640" s="10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134"/>
    </row>
    <row r="641">
      <c r="A641" s="102"/>
      <c r="B641" s="102"/>
      <c r="C641" s="10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134"/>
    </row>
    <row r="642">
      <c r="A642" s="102"/>
      <c r="B642" s="102"/>
      <c r="C642" s="10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134"/>
    </row>
    <row r="643">
      <c r="A643" s="102"/>
      <c r="B643" s="102"/>
      <c r="C643" s="10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134"/>
    </row>
    <row r="644">
      <c r="A644" s="102"/>
      <c r="B644" s="102"/>
      <c r="C644" s="10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134"/>
    </row>
    <row r="645">
      <c r="A645" s="102"/>
      <c r="B645" s="102"/>
      <c r="C645" s="10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134"/>
    </row>
    <row r="646">
      <c r="A646" s="102"/>
      <c r="B646" s="102"/>
      <c r="C646" s="10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134"/>
    </row>
    <row r="647">
      <c r="A647" s="102"/>
      <c r="B647" s="102"/>
      <c r="C647" s="10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134"/>
    </row>
    <row r="648">
      <c r="A648" s="102"/>
      <c r="B648" s="102"/>
      <c r="C648" s="10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134"/>
    </row>
    <row r="649">
      <c r="A649" s="102"/>
      <c r="B649" s="102"/>
      <c r="C649" s="10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134"/>
    </row>
    <row r="650">
      <c r="A650" s="102"/>
      <c r="B650" s="102"/>
      <c r="C650" s="10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134"/>
    </row>
    <row r="651">
      <c r="A651" s="102"/>
      <c r="B651" s="102"/>
      <c r="C651" s="10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134"/>
    </row>
    <row r="652">
      <c r="A652" s="102"/>
      <c r="B652" s="102"/>
      <c r="C652" s="10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134"/>
    </row>
    <row r="653">
      <c r="A653" s="102"/>
      <c r="B653" s="102"/>
      <c r="C653" s="10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134"/>
    </row>
    <row r="654">
      <c r="A654" s="102"/>
      <c r="B654" s="102"/>
      <c r="C654" s="10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134"/>
    </row>
    <row r="655">
      <c r="A655" s="102"/>
      <c r="B655" s="102"/>
      <c r="C655" s="10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134"/>
    </row>
    <row r="656">
      <c r="A656" s="102"/>
      <c r="B656" s="102"/>
      <c r="C656" s="10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134"/>
    </row>
    <row r="657">
      <c r="A657" s="102"/>
      <c r="B657" s="102"/>
      <c r="C657" s="10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134"/>
    </row>
    <row r="658">
      <c r="A658" s="102"/>
      <c r="B658" s="102"/>
      <c r="C658" s="10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134"/>
    </row>
    <row r="659">
      <c r="A659" s="102"/>
      <c r="B659" s="102"/>
      <c r="C659" s="10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134"/>
    </row>
    <row r="660">
      <c r="A660" s="102"/>
      <c r="B660" s="102"/>
      <c r="C660" s="10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134"/>
    </row>
    <row r="661">
      <c r="A661" s="102"/>
      <c r="B661" s="102"/>
      <c r="C661" s="10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134"/>
    </row>
    <row r="662">
      <c r="A662" s="102"/>
      <c r="B662" s="102"/>
      <c r="C662" s="10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134"/>
    </row>
    <row r="663">
      <c r="A663" s="102"/>
      <c r="B663" s="102"/>
      <c r="C663" s="10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134"/>
    </row>
    <row r="664">
      <c r="A664" s="102"/>
      <c r="B664" s="102"/>
      <c r="C664" s="10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134"/>
    </row>
    <row r="665">
      <c r="A665" s="102"/>
      <c r="B665" s="102"/>
      <c r="C665" s="10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134"/>
    </row>
    <row r="666">
      <c r="A666" s="102"/>
      <c r="B666" s="102"/>
      <c r="C666" s="10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134"/>
    </row>
    <row r="667">
      <c r="A667" s="102"/>
      <c r="B667" s="102"/>
      <c r="C667" s="10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134"/>
    </row>
    <row r="668">
      <c r="A668" s="102"/>
      <c r="B668" s="102"/>
      <c r="C668" s="10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134"/>
    </row>
    <row r="669">
      <c r="A669" s="102"/>
      <c r="B669" s="102"/>
      <c r="C669" s="10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134"/>
    </row>
    <row r="670">
      <c r="A670" s="102"/>
      <c r="B670" s="102"/>
      <c r="C670" s="10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134"/>
    </row>
    <row r="671">
      <c r="A671" s="102"/>
      <c r="B671" s="102"/>
      <c r="C671" s="10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134"/>
    </row>
    <row r="672">
      <c r="A672" s="102"/>
      <c r="B672" s="102"/>
      <c r="C672" s="10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134"/>
    </row>
    <row r="673">
      <c r="A673" s="102"/>
      <c r="B673" s="102"/>
      <c r="C673" s="10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134"/>
    </row>
    <row r="674">
      <c r="A674" s="102"/>
      <c r="B674" s="102"/>
      <c r="C674" s="10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134"/>
    </row>
    <row r="675">
      <c r="A675" s="102"/>
      <c r="B675" s="102"/>
      <c r="C675" s="10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134"/>
    </row>
    <row r="676">
      <c r="A676" s="102"/>
      <c r="B676" s="102"/>
      <c r="C676" s="10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134"/>
    </row>
    <row r="677">
      <c r="A677" s="102"/>
      <c r="B677" s="102"/>
      <c r="C677" s="10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134"/>
    </row>
    <row r="678">
      <c r="A678" s="102"/>
      <c r="B678" s="102"/>
      <c r="C678" s="10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134"/>
    </row>
    <row r="679">
      <c r="A679" s="102"/>
      <c r="B679" s="102"/>
      <c r="C679" s="10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134"/>
    </row>
    <row r="680">
      <c r="A680" s="102"/>
      <c r="B680" s="102"/>
      <c r="C680" s="10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134"/>
    </row>
    <row r="681">
      <c r="A681" s="102"/>
      <c r="B681" s="102"/>
      <c r="C681" s="10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134"/>
    </row>
    <row r="682">
      <c r="A682" s="102"/>
      <c r="B682" s="102"/>
      <c r="C682" s="10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134"/>
    </row>
    <row r="683">
      <c r="A683" s="102"/>
      <c r="B683" s="102"/>
      <c r="C683" s="10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134"/>
    </row>
    <row r="684">
      <c r="A684" s="102"/>
      <c r="B684" s="102"/>
      <c r="C684" s="10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134"/>
    </row>
    <row r="685">
      <c r="A685" s="102"/>
      <c r="B685" s="102"/>
      <c r="C685" s="10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134"/>
    </row>
    <row r="686">
      <c r="A686" s="102"/>
      <c r="B686" s="102"/>
      <c r="C686" s="10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134"/>
    </row>
    <row r="687">
      <c r="A687" s="102"/>
      <c r="B687" s="102"/>
      <c r="C687" s="10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134"/>
    </row>
    <row r="688">
      <c r="A688" s="102"/>
      <c r="B688" s="102"/>
      <c r="C688" s="10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134"/>
    </row>
    <row r="689">
      <c r="A689" s="102"/>
      <c r="B689" s="102"/>
      <c r="C689" s="10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134"/>
    </row>
    <row r="690">
      <c r="A690" s="102"/>
      <c r="B690" s="102"/>
      <c r="C690" s="10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134"/>
    </row>
    <row r="691">
      <c r="A691" s="102"/>
      <c r="B691" s="102"/>
      <c r="C691" s="10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134"/>
    </row>
    <row r="692">
      <c r="A692" s="102"/>
      <c r="B692" s="102"/>
      <c r="C692" s="10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134"/>
    </row>
    <row r="693">
      <c r="A693" s="102"/>
      <c r="B693" s="102"/>
      <c r="C693" s="10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134"/>
    </row>
    <row r="694">
      <c r="A694" s="102"/>
      <c r="B694" s="102"/>
      <c r="C694" s="10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134"/>
    </row>
    <row r="695">
      <c r="A695" s="102"/>
      <c r="B695" s="102"/>
      <c r="C695" s="10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134"/>
    </row>
    <row r="696">
      <c r="A696" s="102"/>
      <c r="B696" s="102"/>
      <c r="C696" s="10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134"/>
    </row>
    <row r="697">
      <c r="A697" s="102"/>
      <c r="B697" s="102"/>
      <c r="C697" s="10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134"/>
    </row>
    <row r="698">
      <c r="A698" s="102"/>
      <c r="B698" s="102"/>
      <c r="C698" s="10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134"/>
    </row>
    <row r="699">
      <c r="A699" s="102"/>
      <c r="B699" s="102"/>
      <c r="C699" s="10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134"/>
    </row>
    <row r="700">
      <c r="A700" s="102"/>
      <c r="B700" s="102"/>
      <c r="C700" s="10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134"/>
    </row>
    <row r="701">
      <c r="A701" s="102"/>
      <c r="B701" s="102"/>
      <c r="C701" s="10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134"/>
    </row>
    <row r="702">
      <c r="A702" s="102"/>
      <c r="B702" s="102"/>
      <c r="C702" s="10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134"/>
    </row>
    <row r="703">
      <c r="A703" s="102"/>
      <c r="B703" s="102"/>
      <c r="C703" s="10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134"/>
    </row>
    <row r="704">
      <c r="A704" s="102"/>
      <c r="B704" s="102"/>
      <c r="C704" s="10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134"/>
    </row>
    <row r="705">
      <c r="A705" s="102"/>
      <c r="B705" s="102"/>
      <c r="C705" s="10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134"/>
    </row>
    <row r="706">
      <c r="A706" s="102"/>
      <c r="B706" s="102"/>
      <c r="C706" s="10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134"/>
    </row>
    <row r="707">
      <c r="A707" s="102"/>
      <c r="B707" s="102"/>
      <c r="C707" s="10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134"/>
    </row>
    <row r="708">
      <c r="A708" s="102"/>
      <c r="B708" s="102"/>
      <c r="C708" s="10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134"/>
    </row>
    <row r="709">
      <c r="A709" s="102"/>
      <c r="B709" s="102"/>
      <c r="C709" s="10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134"/>
    </row>
    <row r="710">
      <c r="A710" s="102"/>
      <c r="B710" s="102"/>
      <c r="C710" s="10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134"/>
    </row>
    <row r="711">
      <c r="A711" s="102"/>
      <c r="B711" s="102"/>
      <c r="C711" s="10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134"/>
    </row>
    <row r="712">
      <c r="A712" s="102"/>
      <c r="B712" s="102"/>
      <c r="C712" s="10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134"/>
    </row>
    <row r="713">
      <c r="A713" s="102"/>
      <c r="B713" s="102"/>
      <c r="C713" s="10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134"/>
    </row>
    <row r="714">
      <c r="A714" s="102"/>
      <c r="B714" s="102"/>
      <c r="C714" s="10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134"/>
    </row>
    <row r="715">
      <c r="A715" s="102"/>
      <c r="B715" s="102"/>
      <c r="C715" s="10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134"/>
    </row>
    <row r="716">
      <c r="A716" s="102"/>
      <c r="B716" s="102"/>
      <c r="C716" s="10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134"/>
    </row>
    <row r="717">
      <c r="A717" s="102"/>
      <c r="B717" s="102"/>
      <c r="C717" s="10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134"/>
    </row>
    <row r="718">
      <c r="A718" s="102"/>
      <c r="B718" s="102"/>
      <c r="C718" s="10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134"/>
    </row>
    <row r="719">
      <c r="A719" s="102"/>
      <c r="B719" s="102"/>
      <c r="C719" s="10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134"/>
    </row>
    <row r="720">
      <c r="A720" s="102"/>
      <c r="B720" s="102"/>
      <c r="C720" s="10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134"/>
    </row>
    <row r="721">
      <c r="A721" s="102"/>
      <c r="B721" s="102"/>
      <c r="C721" s="10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134"/>
    </row>
    <row r="722">
      <c r="A722" s="102"/>
      <c r="B722" s="102"/>
      <c r="C722" s="10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134"/>
    </row>
    <row r="723">
      <c r="A723" s="102"/>
      <c r="B723" s="102"/>
      <c r="C723" s="10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134"/>
    </row>
    <row r="724">
      <c r="A724" s="102"/>
      <c r="B724" s="102"/>
      <c r="C724" s="10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134"/>
    </row>
    <row r="725">
      <c r="A725" s="102"/>
      <c r="B725" s="102"/>
      <c r="C725" s="10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134"/>
    </row>
    <row r="726">
      <c r="A726" s="102"/>
      <c r="B726" s="102"/>
      <c r="C726" s="10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134"/>
    </row>
    <row r="727">
      <c r="A727" s="102"/>
      <c r="B727" s="102"/>
      <c r="C727" s="10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134"/>
    </row>
    <row r="728">
      <c r="A728" s="102"/>
      <c r="B728" s="102"/>
      <c r="C728" s="10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134"/>
    </row>
    <row r="729">
      <c r="A729" s="102"/>
      <c r="B729" s="102"/>
      <c r="C729" s="10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134"/>
    </row>
    <row r="730">
      <c r="A730" s="102"/>
      <c r="B730" s="102"/>
      <c r="C730" s="10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134"/>
    </row>
    <row r="731">
      <c r="A731" s="102"/>
      <c r="B731" s="102"/>
      <c r="C731" s="10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134"/>
    </row>
    <row r="732">
      <c r="A732" s="102"/>
      <c r="B732" s="102"/>
      <c r="C732" s="10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134"/>
    </row>
    <row r="733">
      <c r="A733" s="102"/>
      <c r="B733" s="102"/>
      <c r="C733" s="10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134"/>
    </row>
    <row r="734">
      <c r="A734" s="102"/>
      <c r="B734" s="102"/>
      <c r="C734" s="10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134"/>
    </row>
    <row r="735">
      <c r="A735" s="102"/>
      <c r="B735" s="102"/>
      <c r="C735" s="10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134"/>
    </row>
    <row r="736">
      <c r="A736" s="102"/>
      <c r="B736" s="102"/>
      <c r="C736" s="10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134"/>
    </row>
    <row r="737">
      <c r="A737" s="102"/>
      <c r="B737" s="102"/>
      <c r="C737" s="10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134"/>
    </row>
    <row r="738">
      <c r="A738" s="102"/>
      <c r="B738" s="102"/>
      <c r="C738" s="10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134"/>
    </row>
    <row r="739">
      <c r="A739" s="102"/>
      <c r="B739" s="102"/>
      <c r="C739" s="10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134"/>
    </row>
    <row r="740">
      <c r="A740" s="102"/>
      <c r="B740" s="102"/>
      <c r="C740" s="10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134"/>
    </row>
    <row r="741">
      <c r="A741" s="102"/>
      <c r="B741" s="102"/>
      <c r="C741" s="10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134"/>
    </row>
    <row r="742">
      <c r="A742" s="102"/>
      <c r="B742" s="102"/>
      <c r="C742" s="10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134"/>
    </row>
    <row r="743">
      <c r="A743" s="102"/>
      <c r="B743" s="102"/>
      <c r="C743" s="10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134"/>
    </row>
    <row r="744">
      <c r="A744" s="102"/>
      <c r="B744" s="102"/>
      <c r="C744" s="10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134"/>
    </row>
    <row r="745">
      <c r="A745" s="102"/>
      <c r="B745" s="102"/>
      <c r="C745" s="10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134"/>
    </row>
    <row r="746">
      <c r="A746" s="102"/>
      <c r="B746" s="102"/>
      <c r="C746" s="10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134"/>
    </row>
    <row r="747">
      <c r="A747" s="102"/>
      <c r="B747" s="102"/>
      <c r="C747" s="10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134"/>
    </row>
    <row r="748">
      <c r="A748" s="102"/>
      <c r="B748" s="102"/>
      <c r="C748" s="10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134"/>
    </row>
    <row r="749">
      <c r="A749" s="102"/>
      <c r="B749" s="102"/>
      <c r="C749" s="10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134"/>
    </row>
    <row r="750">
      <c r="A750" s="102"/>
      <c r="B750" s="102"/>
      <c r="C750" s="10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134"/>
    </row>
    <row r="751">
      <c r="A751" s="102"/>
      <c r="B751" s="102"/>
      <c r="C751" s="10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134"/>
    </row>
    <row r="752">
      <c r="A752" s="102"/>
      <c r="B752" s="102"/>
      <c r="C752" s="10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134"/>
    </row>
    <row r="753">
      <c r="A753" s="102"/>
      <c r="B753" s="102"/>
      <c r="C753" s="10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134"/>
    </row>
    <row r="754">
      <c r="A754" s="102"/>
      <c r="B754" s="102"/>
      <c r="C754" s="10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134"/>
    </row>
    <row r="755">
      <c r="A755" s="102"/>
      <c r="B755" s="102"/>
      <c r="C755" s="10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134"/>
    </row>
    <row r="756">
      <c r="A756" s="102"/>
      <c r="B756" s="102"/>
      <c r="C756" s="10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134"/>
    </row>
    <row r="757">
      <c r="A757" s="102"/>
      <c r="B757" s="102"/>
      <c r="C757" s="10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134"/>
    </row>
    <row r="758">
      <c r="A758" s="102"/>
      <c r="B758" s="102"/>
      <c r="C758" s="10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134"/>
    </row>
    <row r="759">
      <c r="A759" s="102"/>
      <c r="B759" s="102"/>
      <c r="C759" s="10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134"/>
    </row>
    <row r="760">
      <c r="A760" s="102"/>
      <c r="B760" s="102"/>
      <c r="C760" s="10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134"/>
    </row>
    <row r="761">
      <c r="A761" s="102"/>
      <c r="B761" s="102"/>
      <c r="C761" s="10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134"/>
    </row>
    <row r="762">
      <c r="A762" s="102"/>
      <c r="B762" s="102"/>
      <c r="C762" s="10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134"/>
    </row>
    <row r="763">
      <c r="A763" s="102"/>
      <c r="B763" s="102"/>
      <c r="C763" s="10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134"/>
    </row>
    <row r="764">
      <c r="A764" s="102"/>
      <c r="B764" s="102"/>
      <c r="C764" s="10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134"/>
    </row>
    <row r="765">
      <c r="A765" s="102"/>
      <c r="B765" s="102"/>
      <c r="C765" s="10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134"/>
    </row>
    <row r="766">
      <c r="A766" s="102"/>
      <c r="B766" s="102"/>
      <c r="C766" s="10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134"/>
    </row>
    <row r="767">
      <c r="A767" s="102"/>
      <c r="B767" s="102"/>
      <c r="C767" s="10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134"/>
    </row>
    <row r="768">
      <c r="A768" s="102"/>
      <c r="B768" s="102"/>
      <c r="C768" s="10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134"/>
    </row>
    <row r="769">
      <c r="A769" s="102"/>
      <c r="B769" s="102"/>
      <c r="C769" s="10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134"/>
    </row>
    <row r="770">
      <c r="A770" s="102"/>
      <c r="B770" s="102"/>
      <c r="C770" s="10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134"/>
    </row>
    <row r="771">
      <c r="A771" s="102"/>
      <c r="B771" s="102"/>
      <c r="C771" s="10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134"/>
    </row>
    <row r="772">
      <c r="A772" s="102"/>
      <c r="B772" s="102"/>
      <c r="C772" s="10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134"/>
    </row>
    <row r="773">
      <c r="A773" s="102"/>
      <c r="B773" s="102"/>
      <c r="C773" s="10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134"/>
    </row>
    <row r="774">
      <c r="A774" s="102"/>
      <c r="B774" s="102"/>
      <c r="C774" s="10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134"/>
    </row>
    <row r="775">
      <c r="A775" s="102"/>
      <c r="B775" s="102"/>
      <c r="C775" s="10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134"/>
    </row>
    <row r="776">
      <c r="A776" s="102"/>
      <c r="B776" s="102"/>
      <c r="C776" s="10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134"/>
    </row>
    <row r="777">
      <c r="A777" s="102"/>
      <c r="B777" s="102"/>
      <c r="C777" s="10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134"/>
    </row>
    <row r="778">
      <c r="A778" s="102"/>
      <c r="B778" s="102"/>
      <c r="C778" s="10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134"/>
    </row>
    <row r="779">
      <c r="A779" s="102"/>
      <c r="B779" s="102"/>
      <c r="C779" s="10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134"/>
    </row>
    <row r="780">
      <c r="A780" s="102"/>
      <c r="B780" s="102"/>
      <c r="C780" s="10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134"/>
    </row>
    <row r="781">
      <c r="A781" s="102"/>
      <c r="B781" s="102"/>
      <c r="C781" s="10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134"/>
    </row>
    <row r="782">
      <c r="A782" s="102"/>
      <c r="B782" s="102"/>
      <c r="C782" s="10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134"/>
    </row>
    <row r="783">
      <c r="A783" s="102"/>
      <c r="B783" s="102"/>
      <c r="C783" s="10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134"/>
    </row>
    <row r="784">
      <c r="A784" s="102"/>
      <c r="B784" s="102"/>
      <c r="C784" s="10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134"/>
    </row>
    <row r="785">
      <c r="A785" s="102"/>
      <c r="B785" s="102"/>
      <c r="C785" s="10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134"/>
    </row>
    <row r="786">
      <c r="A786" s="102"/>
      <c r="B786" s="102"/>
      <c r="C786" s="10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134"/>
    </row>
    <row r="787">
      <c r="A787" s="102"/>
      <c r="B787" s="102"/>
      <c r="C787" s="10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134"/>
    </row>
    <row r="788">
      <c r="A788" s="102"/>
      <c r="B788" s="102"/>
      <c r="C788" s="10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134"/>
    </row>
    <row r="789">
      <c r="A789" s="102"/>
      <c r="B789" s="102"/>
      <c r="C789" s="10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134"/>
    </row>
    <row r="790">
      <c r="A790" s="102"/>
      <c r="B790" s="102"/>
      <c r="C790" s="10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134"/>
    </row>
    <row r="791">
      <c r="A791" s="102"/>
      <c r="B791" s="102"/>
      <c r="C791" s="10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134"/>
    </row>
    <row r="792">
      <c r="A792" s="102"/>
      <c r="B792" s="102"/>
      <c r="C792" s="10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134"/>
    </row>
    <row r="793">
      <c r="A793" s="102"/>
      <c r="B793" s="102"/>
      <c r="C793" s="10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134"/>
    </row>
    <row r="794">
      <c r="A794" s="102"/>
      <c r="B794" s="102"/>
      <c r="C794" s="10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134"/>
    </row>
    <row r="795">
      <c r="A795" s="102"/>
      <c r="B795" s="102"/>
      <c r="C795" s="10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134"/>
    </row>
    <row r="796">
      <c r="A796" s="102"/>
      <c r="B796" s="102"/>
      <c r="C796" s="10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134"/>
    </row>
    <row r="797">
      <c r="A797" s="102"/>
      <c r="B797" s="102"/>
      <c r="C797" s="10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134"/>
    </row>
    <row r="798">
      <c r="A798" s="102"/>
      <c r="B798" s="102"/>
      <c r="C798" s="10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134"/>
    </row>
    <row r="799">
      <c r="A799" s="102"/>
      <c r="B799" s="102"/>
      <c r="C799" s="10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134"/>
    </row>
    <row r="800">
      <c r="A800" s="102"/>
      <c r="B800" s="102"/>
      <c r="C800" s="10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134"/>
    </row>
    <row r="801">
      <c r="A801" s="102"/>
      <c r="B801" s="102"/>
      <c r="C801" s="10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134"/>
    </row>
    <row r="802">
      <c r="A802" s="102"/>
      <c r="B802" s="102"/>
      <c r="C802" s="10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134"/>
    </row>
    <row r="803">
      <c r="A803" s="102"/>
      <c r="B803" s="102"/>
      <c r="C803" s="10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134"/>
    </row>
    <row r="804">
      <c r="A804" s="102"/>
      <c r="B804" s="102"/>
      <c r="C804" s="10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134"/>
    </row>
    <row r="805">
      <c r="A805" s="102"/>
      <c r="B805" s="102"/>
      <c r="C805" s="10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134"/>
    </row>
    <row r="806">
      <c r="A806" s="102"/>
      <c r="B806" s="102"/>
      <c r="C806" s="10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134"/>
    </row>
    <row r="807">
      <c r="A807" s="102"/>
      <c r="B807" s="102"/>
      <c r="C807" s="10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134"/>
    </row>
    <row r="808">
      <c r="A808" s="102"/>
      <c r="B808" s="102"/>
      <c r="C808" s="10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134"/>
    </row>
    <row r="809">
      <c r="A809" s="102"/>
      <c r="B809" s="102"/>
      <c r="C809" s="10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134"/>
    </row>
    <row r="810">
      <c r="A810" s="102"/>
      <c r="B810" s="102"/>
      <c r="C810" s="10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134"/>
    </row>
    <row r="811">
      <c r="A811" s="102"/>
      <c r="B811" s="102"/>
      <c r="C811" s="10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134"/>
    </row>
    <row r="812">
      <c r="A812" s="102"/>
      <c r="B812" s="102"/>
      <c r="C812" s="10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134"/>
    </row>
    <row r="813">
      <c r="A813" s="102"/>
      <c r="B813" s="102"/>
      <c r="C813" s="10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134"/>
    </row>
    <row r="814">
      <c r="A814" s="102"/>
      <c r="B814" s="102"/>
      <c r="C814" s="10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134"/>
    </row>
    <row r="815">
      <c r="A815" s="102"/>
      <c r="B815" s="102"/>
      <c r="C815" s="10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134"/>
    </row>
    <row r="816">
      <c r="A816" s="102"/>
      <c r="B816" s="102"/>
      <c r="C816" s="10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134"/>
    </row>
    <row r="817">
      <c r="A817" s="102"/>
      <c r="B817" s="102"/>
      <c r="C817" s="10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134"/>
    </row>
    <row r="818">
      <c r="A818" s="102"/>
      <c r="B818" s="102"/>
      <c r="C818" s="10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134"/>
    </row>
    <row r="819">
      <c r="A819" s="102"/>
      <c r="B819" s="102"/>
      <c r="C819" s="10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134"/>
    </row>
    <row r="820">
      <c r="A820" s="102"/>
      <c r="B820" s="102"/>
      <c r="C820" s="10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134"/>
    </row>
    <row r="821">
      <c r="A821" s="102"/>
      <c r="B821" s="102"/>
      <c r="C821" s="10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134"/>
    </row>
    <row r="822">
      <c r="A822" s="102"/>
      <c r="B822" s="102"/>
      <c r="C822" s="10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134"/>
    </row>
    <row r="823">
      <c r="A823" s="102"/>
      <c r="B823" s="102"/>
      <c r="C823" s="10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134"/>
    </row>
    <row r="824">
      <c r="A824" s="102"/>
      <c r="B824" s="102"/>
      <c r="C824" s="10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134"/>
    </row>
    <row r="825">
      <c r="A825" s="102"/>
      <c r="B825" s="102"/>
      <c r="C825" s="10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134"/>
    </row>
    <row r="826">
      <c r="A826" s="102"/>
      <c r="B826" s="102"/>
      <c r="C826" s="10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134"/>
    </row>
    <row r="827">
      <c r="A827" s="102"/>
      <c r="B827" s="102"/>
      <c r="C827" s="10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134"/>
    </row>
    <row r="828">
      <c r="A828" s="102"/>
      <c r="B828" s="102"/>
      <c r="C828" s="10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134"/>
    </row>
    <row r="829">
      <c r="A829" s="102"/>
      <c r="B829" s="102"/>
      <c r="C829" s="10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134"/>
    </row>
    <row r="830">
      <c r="A830" s="102"/>
      <c r="B830" s="102"/>
      <c r="C830" s="10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134"/>
    </row>
    <row r="831">
      <c r="A831" s="102"/>
      <c r="B831" s="102"/>
      <c r="C831" s="10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134"/>
    </row>
    <row r="832">
      <c r="A832" s="102"/>
      <c r="B832" s="102"/>
      <c r="C832" s="10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134"/>
    </row>
    <row r="833">
      <c r="A833" s="102"/>
      <c r="B833" s="102"/>
      <c r="C833" s="10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134"/>
    </row>
    <row r="834">
      <c r="A834" s="102"/>
      <c r="B834" s="102"/>
      <c r="C834" s="10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134"/>
    </row>
    <row r="835">
      <c r="A835" s="102"/>
      <c r="B835" s="102"/>
      <c r="C835" s="10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134"/>
    </row>
    <row r="836">
      <c r="A836" s="102"/>
      <c r="B836" s="102"/>
      <c r="C836" s="10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134"/>
    </row>
    <row r="837">
      <c r="A837" s="102"/>
      <c r="B837" s="102"/>
      <c r="C837" s="10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134"/>
    </row>
    <row r="838">
      <c r="A838" s="102"/>
      <c r="B838" s="102"/>
      <c r="C838" s="10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134"/>
    </row>
    <row r="839">
      <c r="A839" s="102"/>
      <c r="B839" s="102"/>
      <c r="C839" s="10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134"/>
    </row>
    <row r="840">
      <c r="A840" s="102"/>
      <c r="B840" s="102"/>
      <c r="C840" s="10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134"/>
    </row>
    <row r="841">
      <c r="A841" s="102"/>
      <c r="B841" s="102"/>
      <c r="C841" s="10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134"/>
    </row>
    <row r="842">
      <c r="A842" s="102"/>
      <c r="B842" s="102"/>
      <c r="C842" s="10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134"/>
    </row>
    <row r="843">
      <c r="A843" s="102"/>
      <c r="B843" s="102"/>
      <c r="C843" s="10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134"/>
    </row>
    <row r="844">
      <c r="A844" s="102"/>
      <c r="B844" s="102"/>
      <c r="C844" s="10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134"/>
    </row>
    <row r="845">
      <c r="A845" s="102"/>
      <c r="B845" s="102"/>
      <c r="C845" s="10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134"/>
    </row>
    <row r="846">
      <c r="A846" s="102"/>
      <c r="B846" s="102"/>
      <c r="C846" s="10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134"/>
    </row>
    <row r="847">
      <c r="A847" s="102"/>
      <c r="B847" s="102"/>
      <c r="C847" s="10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134"/>
    </row>
    <row r="848">
      <c r="A848" s="102"/>
      <c r="B848" s="102"/>
      <c r="C848" s="10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134"/>
    </row>
    <row r="849">
      <c r="A849" s="102"/>
      <c r="B849" s="102"/>
      <c r="C849" s="10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134"/>
    </row>
    <row r="850">
      <c r="A850" s="102"/>
      <c r="B850" s="102"/>
      <c r="C850" s="10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134"/>
    </row>
    <row r="851">
      <c r="A851" s="102"/>
      <c r="B851" s="102"/>
      <c r="C851" s="10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134"/>
    </row>
    <row r="852">
      <c r="A852" s="102"/>
      <c r="B852" s="102"/>
      <c r="C852" s="10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134"/>
    </row>
    <row r="853">
      <c r="A853" s="102"/>
      <c r="B853" s="102"/>
      <c r="C853" s="10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134"/>
    </row>
    <row r="854">
      <c r="A854" s="102"/>
      <c r="B854" s="102"/>
      <c r="C854" s="10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134"/>
    </row>
    <row r="855">
      <c r="A855" s="102"/>
      <c r="B855" s="102"/>
      <c r="C855" s="10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134"/>
    </row>
    <row r="856">
      <c r="A856" s="102"/>
      <c r="B856" s="102"/>
      <c r="C856" s="10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134"/>
    </row>
    <row r="857">
      <c r="A857" s="102"/>
      <c r="B857" s="102"/>
      <c r="C857" s="10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134"/>
    </row>
    <row r="858">
      <c r="A858" s="102"/>
      <c r="B858" s="102"/>
      <c r="C858" s="10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134"/>
    </row>
    <row r="859">
      <c r="A859" s="102"/>
      <c r="B859" s="102"/>
      <c r="C859" s="10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134"/>
    </row>
    <row r="860">
      <c r="A860" s="102"/>
      <c r="B860" s="102"/>
      <c r="C860" s="10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134"/>
    </row>
    <row r="861">
      <c r="A861" s="102"/>
      <c r="B861" s="102"/>
      <c r="C861" s="10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134"/>
    </row>
    <row r="862">
      <c r="A862" s="102"/>
      <c r="B862" s="102"/>
      <c r="C862" s="10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134"/>
    </row>
    <row r="863">
      <c r="A863" s="102"/>
      <c r="B863" s="102"/>
      <c r="C863" s="10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134"/>
    </row>
    <row r="864">
      <c r="A864" s="102"/>
      <c r="B864" s="102"/>
      <c r="C864" s="10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134"/>
    </row>
    <row r="865">
      <c r="A865" s="102"/>
      <c r="B865" s="102"/>
      <c r="C865" s="10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134"/>
    </row>
    <row r="866">
      <c r="A866" s="102"/>
      <c r="B866" s="102"/>
      <c r="C866" s="10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134"/>
    </row>
    <row r="867">
      <c r="A867" s="102"/>
      <c r="B867" s="102"/>
      <c r="C867" s="10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134"/>
    </row>
    <row r="868">
      <c r="A868" s="102"/>
      <c r="B868" s="102"/>
      <c r="C868" s="10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134"/>
    </row>
    <row r="869">
      <c r="A869" s="102"/>
      <c r="B869" s="102"/>
      <c r="C869" s="10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134"/>
    </row>
    <row r="870">
      <c r="A870" s="102"/>
      <c r="B870" s="102"/>
      <c r="C870" s="10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134"/>
    </row>
    <row r="871">
      <c r="A871" s="102"/>
      <c r="B871" s="102"/>
      <c r="C871" s="10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134"/>
    </row>
    <row r="872">
      <c r="A872" s="102"/>
      <c r="B872" s="102"/>
      <c r="C872" s="10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134"/>
    </row>
    <row r="873">
      <c r="A873" s="102"/>
      <c r="B873" s="102"/>
      <c r="C873" s="10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134"/>
    </row>
    <row r="874">
      <c r="A874" s="102"/>
      <c r="B874" s="102"/>
      <c r="C874" s="10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134"/>
    </row>
    <row r="875">
      <c r="A875" s="102"/>
      <c r="B875" s="102"/>
      <c r="C875" s="10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134"/>
    </row>
    <row r="876">
      <c r="A876" s="102"/>
      <c r="B876" s="102"/>
      <c r="C876" s="10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134"/>
    </row>
    <row r="877">
      <c r="A877" s="102"/>
      <c r="B877" s="102"/>
      <c r="C877" s="10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134"/>
    </row>
    <row r="878">
      <c r="A878" s="102"/>
      <c r="B878" s="102"/>
      <c r="C878" s="10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134"/>
    </row>
    <row r="879">
      <c r="A879" s="102"/>
      <c r="B879" s="102"/>
      <c r="C879" s="10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134"/>
    </row>
    <row r="880">
      <c r="A880" s="102"/>
      <c r="B880" s="102"/>
      <c r="C880" s="10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134"/>
    </row>
    <row r="881">
      <c r="A881" s="102"/>
      <c r="B881" s="102"/>
      <c r="C881" s="10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134"/>
    </row>
    <row r="882">
      <c r="A882" s="102"/>
      <c r="B882" s="102"/>
      <c r="C882" s="10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134"/>
    </row>
    <row r="883">
      <c r="A883" s="102"/>
      <c r="B883" s="102"/>
      <c r="C883" s="10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134"/>
    </row>
    <row r="884">
      <c r="A884" s="102"/>
      <c r="B884" s="102"/>
      <c r="C884" s="10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134"/>
    </row>
    <row r="885">
      <c r="A885" s="102"/>
      <c r="B885" s="102"/>
      <c r="C885" s="10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134"/>
    </row>
    <row r="886">
      <c r="A886" s="102"/>
      <c r="B886" s="102"/>
      <c r="C886" s="10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134"/>
    </row>
    <row r="887">
      <c r="A887" s="102"/>
      <c r="B887" s="102"/>
      <c r="C887" s="10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134"/>
    </row>
    <row r="888">
      <c r="A888" s="102"/>
      <c r="B888" s="102"/>
      <c r="C888" s="10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134"/>
    </row>
    <row r="889">
      <c r="A889" s="102"/>
      <c r="B889" s="102"/>
      <c r="C889" s="10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134"/>
    </row>
    <row r="890">
      <c r="A890" s="102"/>
      <c r="B890" s="102"/>
      <c r="C890" s="10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134"/>
    </row>
    <row r="891">
      <c r="A891" s="102"/>
      <c r="B891" s="102"/>
      <c r="C891" s="10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134"/>
    </row>
    <row r="892">
      <c r="A892" s="102"/>
      <c r="B892" s="102"/>
      <c r="C892" s="10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134"/>
    </row>
    <row r="893">
      <c r="A893" s="102"/>
      <c r="B893" s="102"/>
      <c r="C893" s="10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134"/>
    </row>
    <row r="894">
      <c r="A894" s="102"/>
      <c r="B894" s="102"/>
      <c r="C894" s="10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134"/>
    </row>
    <row r="895">
      <c r="A895" s="102"/>
      <c r="B895" s="102"/>
      <c r="C895" s="10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134"/>
    </row>
    <row r="896">
      <c r="A896" s="102"/>
      <c r="B896" s="102"/>
      <c r="C896" s="10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134"/>
    </row>
    <row r="897">
      <c r="A897" s="102"/>
      <c r="B897" s="102"/>
      <c r="C897" s="10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134"/>
    </row>
    <row r="898">
      <c r="A898" s="102"/>
      <c r="B898" s="102"/>
      <c r="C898" s="10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134"/>
    </row>
    <row r="899">
      <c r="A899" s="102"/>
      <c r="B899" s="102"/>
      <c r="C899" s="10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134"/>
    </row>
    <row r="900">
      <c r="A900" s="102"/>
      <c r="B900" s="102"/>
      <c r="C900" s="10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134"/>
    </row>
    <row r="901">
      <c r="A901" s="102"/>
      <c r="B901" s="102"/>
      <c r="C901" s="10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134"/>
    </row>
    <row r="902">
      <c r="A902" s="102"/>
      <c r="B902" s="102"/>
      <c r="C902" s="10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134"/>
    </row>
    <row r="903">
      <c r="A903" s="102"/>
      <c r="B903" s="102"/>
      <c r="C903" s="10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134"/>
    </row>
    <row r="904">
      <c r="A904" s="102"/>
      <c r="B904" s="102"/>
      <c r="C904" s="10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134"/>
    </row>
    <row r="905">
      <c r="A905" s="102"/>
      <c r="B905" s="102"/>
      <c r="C905" s="10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134"/>
    </row>
    <row r="906">
      <c r="A906" s="102"/>
      <c r="B906" s="102"/>
      <c r="C906" s="10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134"/>
    </row>
    <row r="907">
      <c r="A907" s="102"/>
      <c r="B907" s="102"/>
      <c r="C907" s="10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134"/>
    </row>
    <row r="908">
      <c r="A908" s="102"/>
      <c r="B908" s="102"/>
      <c r="C908" s="10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134"/>
    </row>
    <row r="909">
      <c r="A909" s="102"/>
      <c r="B909" s="102"/>
      <c r="C909" s="10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134"/>
    </row>
    <row r="910">
      <c r="A910" s="102"/>
      <c r="B910" s="102"/>
      <c r="C910" s="10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134"/>
    </row>
    <row r="911">
      <c r="A911" s="102"/>
      <c r="B911" s="102"/>
      <c r="C911" s="10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134"/>
    </row>
    <row r="912">
      <c r="A912" s="102"/>
      <c r="B912" s="102"/>
      <c r="C912" s="10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134"/>
    </row>
    <row r="913">
      <c r="A913" s="102"/>
      <c r="B913" s="102"/>
      <c r="C913" s="10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134"/>
    </row>
    <row r="914">
      <c r="A914" s="102"/>
      <c r="B914" s="102"/>
      <c r="C914" s="10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134"/>
    </row>
    <row r="915">
      <c r="A915" s="102"/>
      <c r="B915" s="102"/>
      <c r="C915" s="10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134"/>
    </row>
    <row r="916">
      <c r="A916" s="102"/>
      <c r="B916" s="102"/>
      <c r="C916" s="10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134"/>
    </row>
    <row r="917">
      <c r="A917" s="102"/>
      <c r="B917" s="102"/>
      <c r="C917" s="10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134"/>
    </row>
    <row r="918">
      <c r="A918" s="102"/>
      <c r="B918" s="102"/>
      <c r="C918" s="10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134"/>
    </row>
    <row r="919">
      <c r="A919" s="102"/>
      <c r="B919" s="102"/>
      <c r="C919" s="10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134"/>
    </row>
    <row r="920">
      <c r="A920" s="102"/>
      <c r="B920" s="102"/>
      <c r="C920" s="10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134"/>
    </row>
    <row r="921">
      <c r="A921" s="102"/>
      <c r="B921" s="102"/>
      <c r="C921" s="10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134"/>
    </row>
    <row r="922">
      <c r="A922" s="102"/>
      <c r="B922" s="102"/>
      <c r="C922" s="10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134"/>
    </row>
    <row r="923">
      <c r="A923" s="102"/>
      <c r="B923" s="102"/>
      <c r="C923" s="10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134"/>
    </row>
    <row r="924">
      <c r="A924" s="102"/>
      <c r="B924" s="102"/>
      <c r="C924" s="10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134"/>
    </row>
    <row r="925">
      <c r="A925" s="102"/>
      <c r="B925" s="102"/>
      <c r="C925" s="10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134"/>
    </row>
    <row r="926">
      <c r="A926" s="102"/>
      <c r="B926" s="102"/>
      <c r="C926" s="10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134"/>
    </row>
    <row r="927">
      <c r="A927" s="102"/>
      <c r="B927" s="102"/>
      <c r="C927" s="10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134"/>
    </row>
    <row r="928">
      <c r="A928" s="102"/>
      <c r="B928" s="102"/>
      <c r="C928" s="10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134"/>
    </row>
    <row r="929">
      <c r="A929" s="102"/>
      <c r="B929" s="102"/>
      <c r="C929" s="10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134"/>
    </row>
    <row r="930">
      <c r="A930" s="102"/>
      <c r="B930" s="102"/>
      <c r="C930" s="10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134"/>
    </row>
    <row r="931">
      <c r="A931" s="102"/>
      <c r="B931" s="102"/>
      <c r="C931" s="10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134"/>
    </row>
    <row r="932">
      <c r="A932" s="102"/>
      <c r="B932" s="102"/>
      <c r="C932" s="10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134"/>
    </row>
    <row r="933">
      <c r="A933" s="102"/>
      <c r="B933" s="102"/>
      <c r="C933" s="10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134"/>
    </row>
    <row r="934">
      <c r="A934" s="102"/>
      <c r="B934" s="102"/>
      <c r="C934" s="10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134"/>
    </row>
    <row r="935">
      <c r="A935" s="102"/>
      <c r="B935" s="102"/>
      <c r="C935" s="10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134"/>
    </row>
    <row r="936">
      <c r="A936" s="102"/>
      <c r="B936" s="102"/>
      <c r="C936" s="10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134"/>
    </row>
    <row r="937">
      <c r="A937" s="102"/>
      <c r="B937" s="102"/>
      <c r="C937" s="10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134"/>
    </row>
    <row r="938">
      <c r="A938" s="102"/>
      <c r="B938" s="102"/>
      <c r="C938" s="10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134"/>
    </row>
    <row r="939">
      <c r="A939" s="102"/>
      <c r="B939" s="102"/>
      <c r="C939" s="10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134"/>
    </row>
    <row r="940">
      <c r="A940" s="102"/>
      <c r="B940" s="102"/>
      <c r="C940" s="10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134"/>
    </row>
    <row r="941">
      <c r="A941" s="102"/>
      <c r="B941" s="102"/>
      <c r="C941" s="10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134"/>
    </row>
    <row r="942">
      <c r="A942" s="102"/>
      <c r="B942" s="102"/>
      <c r="C942" s="10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134"/>
    </row>
    <row r="943">
      <c r="A943" s="102"/>
      <c r="B943" s="102"/>
      <c r="C943" s="10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134"/>
    </row>
    <row r="944">
      <c r="A944" s="102"/>
      <c r="B944" s="102"/>
      <c r="C944" s="10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134"/>
    </row>
    <row r="945">
      <c r="A945" s="102"/>
      <c r="B945" s="102"/>
      <c r="C945" s="10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134"/>
    </row>
    <row r="946">
      <c r="A946" s="102"/>
      <c r="B946" s="102"/>
      <c r="C946" s="10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134"/>
    </row>
    <row r="947">
      <c r="A947" s="102"/>
      <c r="B947" s="102"/>
      <c r="C947" s="10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134"/>
    </row>
    <row r="948">
      <c r="A948" s="102"/>
      <c r="B948" s="102"/>
      <c r="C948" s="10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134"/>
    </row>
    <row r="949">
      <c r="A949" s="102"/>
      <c r="B949" s="102"/>
      <c r="C949" s="10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134"/>
    </row>
    <row r="950">
      <c r="A950" s="102"/>
      <c r="B950" s="102"/>
      <c r="C950" s="10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134"/>
    </row>
    <row r="951">
      <c r="A951" s="102"/>
      <c r="B951" s="102"/>
      <c r="C951" s="10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134"/>
    </row>
    <row r="952">
      <c r="A952" s="102"/>
      <c r="B952" s="102"/>
      <c r="C952" s="10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134"/>
    </row>
    <row r="953">
      <c r="A953" s="102"/>
      <c r="B953" s="102"/>
      <c r="C953" s="10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134"/>
    </row>
    <row r="954">
      <c r="A954" s="102"/>
      <c r="B954" s="102"/>
      <c r="C954" s="10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134"/>
    </row>
    <row r="955">
      <c r="A955" s="102"/>
      <c r="B955" s="102"/>
      <c r="C955" s="10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134"/>
    </row>
    <row r="956">
      <c r="A956" s="102"/>
      <c r="B956" s="102"/>
      <c r="C956" s="10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134"/>
    </row>
    <row r="957">
      <c r="A957" s="102"/>
      <c r="B957" s="102"/>
      <c r="C957" s="10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134"/>
    </row>
    <row r="958">
      <c r="A958" s="102"/>
      <c r="B958" s="102"/>
      <c r="C958" s="10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134"/>
    </row>
    <row r="959">
      <c r="A959" s="102"/>
      <c r="B959" s="102"/>
      <c r="C959" s="10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134"/>
    </row>
    <row r="960">
      <c r="A960" s="102"/>
      <c r="B960" s="102"/>
      <c r="C960" s="10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134"/>
    </row>
    <row r="961">
      <c r="A961" s="102"/>
      <c r="B961" s="102"/>
      <c r="C961" s="10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134"/>
    </row>
    <row r="962">
      <c r="A962" s="102"/>
      <c r="B962" s="102"/>
      <c r="C962" s="10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134"/>
    </row>
    <row r="963">
      <c r="A963" s="102"/>
      <c r="B963" s="102"/>
      <c r="C963" s="10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134"/>
    </row>
    <row r="964">
      <c r="A964" s="102"/>
      <c r="B964" s="102"/>
      <c r="C964" s="10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134"/>
    </row>
    <row r="965">
      <c r="A965" s="102"/>
      <c r="B965" s="102"/>
      <c r="C965" s="10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134"/>
    </row>
    <row r="966">
      <c r="A966" s="102"/>
      <c r="B966" s="102"/>
      <c r="C966" s="10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134"/>
    </row>
    <row r="967">
      <c r="A967" s="102"/>
      <c r="B967" s="102"/>
      <c r="C967" s="10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134"/>
    </row>
    <row r="968">
      <c r="A968" s="102"/>
      <c r="B968" s="102"/>
      <c r="C968" s="10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134"/>
    </row>
    <row r="969">
      <c r="A969" s="102"/>
      <c r="B969" s="102"/>
      <c r="C969" s="10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134"/>
    </row>
    <row r="970">
      <c r="A970" s="102"/>
      <c r="B970" s="102"/>
      <c r="C970" s="10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134"/>
    </row>
    <row r="971">
      <c r="A971" s="102"/>
      <c r="B971" s="102"/>
      <c r="C971" s="10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134"/>
    </row>
    <row r="972">
      <c r="A972" s="102"/>
      <c r="B972" s="102"/>
      <c r="C972" s="10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134"/>
    </row>
    <row r="973">
      <c r="A973" s="102"/>
      <c r="B973" s="102"/>
      <c r="C973" s="10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134"/>
    </row>
    <row r="974">
      <c r="A974" s="102"/>
      <c r="B974" s="102"/>
      <c r="C974" s="10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134"/>
    </row>
    <row r="975">
      <c r="A975" s="102"/>
      <c r="B975" s="102"/>
      <c r="C975" s="10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134"/>
    </row>
    <row r="976">
      <c r="A976" s="102"/>
      <c r="B976" s="102"/>
      <c r="C976" s="10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134"/>
    </row>
    <row r="977">
      <c r="A977" s="102"/>
      <c r="B977" s="102"/>
      <c r="C977" s="10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134"/>
    </row>
    <row r="978">
      <c r="A978" s="102"/>
      <c r="B978" s="102"/>
      <c r="C978" s="10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134"/>
    </row>
    <row r="979">
      <c r="A979" s="102"/>
      <c r="B979" s="102"/>
      <c r="C979" s="10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134"/>
    </row>
    <row r="980">
      <c r="A980" s="102"/>
      <c r="B980" s="102"/>
      <c r="C980" s="10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134"/>
    </row>
    <row r="981">
      <c r="A981" s="102"/>
      <c r="B981" s="102"/>
      <c r="C981" s="10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134"/>
    </row>
    <row r="982">
      <c r="A982" s="102"/>
      <c r="B982" s="102"/>
      <c r="C982" s="10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134"/>
    </row>
    <row r="983">
      <c r="A983" s="102"/>
      <c r="B983" s="102"/>
      <c r="C983" s="10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134"/>
    </row>
    <row r="984">
      <c r="A984" s="102"/>
      <c r="B984" s="102"/>
      <c r="C984" s="10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134"/>
    </row>
    <row r="985">
      <c r="A985" s="102"/>
      <c r="B985" s="102"/>
      <c r="C985" s="10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134"/>
    </row>
    <row r="986">
      <c r="A986" s="102"/>
      <c r="B986" s="102"/>
      <c r="C986" s="10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134"/>
    </row>
    <row r="987">
      <c r="A987" s="102"/>
      <c r="B987" s="102"/>
      <c r="C987" s="10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134"/>
    </row>
    <row r="988">
      <c r="A988" s="102"/>
      <c r="B988" s="102"/>
      <c r="C988" s="10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134"/>
    </row>
    <row r="989">
      <c r="A989" s="102"/>
      <c r="B989" s="102"/>
      <c r="C989" s="10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134"/>
    </row>
    <row r="990">
      <c r="A990" s="102"/>
      <c r="B990" s="102"/>
      <c r="C990" s="10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134"/>
    </row>
    <row r="991">
      <c r="A991" s="102"/>
      <c r="B991" s="102"/>
      <c r="C991" s="10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134"/>
    </row>
    <row r="992">
      <c r="A992" s="102"/>
      <c r="B992" s="102"/>
      <c r="C992" s="10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134"/>
    </row>
    <row r="993">
      <c r="A993" s="102"/>
      <c r="B993" s="102"/>
      <c r="C993" s="10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134"/>
    </row>
    <row r="994">
      <c r="A994" s="102"/>
      <c r="B994" s="102"/>
      <c r="C994" s="10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134"/>
    </row>
    <row r="995">
      <c r="A995" s="102"/>
      <c r="B995" s="102"/>
      <c r="C995" s="10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134"/>
    </row>
    <row r="996">
      <c r="A996" s="102"/>
      <c r="B996" s="102"/>
      <c r="C996" s="10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134"/>
    </row>
    <row r="997">
      <c r="A997" s="102"/>
      <c r="B997" s="102"/>
      <c r="C997" s="10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134"/>
    </row>
    <row r="998">
      <c r="A998" s="102"/>
      <c r="B998" s="102"/>
      <c r="C998" s="10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134"/>
    </row>
    <row r="999">
      <c r="A999" s="102"/>
      <c r="B999" s="102"/>
      <c r="C999" s="10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134"/>
    </row>
    <row r="1000">
      <c r="A1000" s="102"/>
      <c r="B1000" s="102"/>
      <c r="C1000" s="10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134"/>
    </row>
  </sheetData>
  <mergeCells count="10">
    <mergeCell ref="AF41:AG41"/>
    <mergeCell ref="AF42:AG42"/>
    <mergeCell ref="E41:F41"/>
    <mergeCell ref="N41:O41"/>
    <mergeCell ref="W41:X41"/>
    <mergeCell ref="AO41:AP41"/>
    <mergeCell ref="E42:F42"/>
    <mergeCell ref="N42:O42"/>
    <mergeCell ref="W42:X42"/>
    <mergeCell ref="AO42:AP42"/>
  </mergeCells>
  <drawing r:id="rId1"/>
</worksheet>
</file>