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ac/Documents/inbox/산출내역서/"/>
    </mc:Choice>
  </mc:AlternateContent>
  <xr:revisionPtr revIDLastSave="0" documentId="13_ncr:1_{DF549F82-3DDB-8147-BC19-48FF26170D6A}" xr6:coauthVersionLast="47" xr6:coauthVersionMax="47" xr10:uidLastSave="{00000000-0000-0000-0000-000000000000}"/>
  <bookViews>
    <workbookView xWindow="16800" yWindow="0" windowWidth="16800" windowHeight="21000" xr2:uid="{00000000-000D-0000-FFFF-FFFF00000000}"/>
  </bookViews>
  <sheets>
    <sheet name="국회미래연구원_211213" sheetId="1" r:id="rId1"/>
  </sheets>
  <definedNames>
    <definedName name="_xlnm.Print_Area" localSheetId="0">국회미래연구원_211213!$B$1:$G$26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5" i="1"/>
  <c r="G14" i="1" s="1"/>
  <c r="G13" i="1"/>
  <c r="G11" i="1"/>
  <c r="G10" i="1" l="1"/>
  <c r="C16" i="1" s="1"/>
  <c r="C22" i="1"/>
  <c r="G24" i="1" l="1"/>
  <c r="G25" i="1" s="1"/>
  <c r="G26" i="1" s="1"/>
  <c r="C7" i="1" s="1"/>
</calcChain>
</file>

<file path=xl/sharedStrings.xml><?xml version="1.0" encoding="utf-8"?>
<sst xmlns="http://schemas.openxmlformats.org/spreadsheetml/2006/main" count="36" uniqueCount="33">
  <si>
    <t>세 부 산 출 내 역 서</t>
    <phoneticPr fontId="6" type="noConversion"/>
  </si>
  <si>
    <t>■ 수         신</t>
    <phoneticPr fontId="6" type="noConversion"/>
  </si>
  <si>
    <t xml:space="preserve"> ㈜애드아이티 
 서울시 강남구 봉은사로321 대화빌딩 3층
 TEL. 02-6012-0007  대표이사  배  지  은(인)</t>
    <phoneticPr fontId="6" type="noConversion"/>
  </si>
  <si>
    <t>■ 견 적 일 자</t>
    <phoneticPr fontId="6" type="noConversion"/>
  </si>
  <si>
    <t>■ 제 작 건 명</t>
    <phoneticPr fontId="6" type="noConversion"/>
  </si>
  <si>
    <t>견적금액</t>
    <phoneticPr fontId="6" type="noConversion"/>
  </si>
  <si>
    <t>구분</t>
    <phoneticPr fontId="6" type="noConversion"/>
  </si>
  <si>
    <t>참여율</t>
    <phoneticPr fontId="4" type="noConversion"/>
  </si>
  <si>
    <t>단가</t>
    <phoneticPr fontId="6" type="noConversion"/>
  </si>
  <si>
    <t>수량</t>
    <phoneticPr fontId="4" type="noConversion"/>
  </si>
  <si>
    <t>금액</t>
    <phoneticPr fontId="6" type="noConversion"/>
  </si>
  <si>
    <t>이벤트 경품_정기</t>
    <phoneticPr fontId="6" type="noConversion"/>
  </si>
  <si>
    <t>순용역원가</t>
    <phoneticPr fontId="6" type="noConversion"/>
  </si>
  <si>
    <t>vat</t>
    <phoneticPr fontId="6" type="noConversion"/>
  </si>
  <si>
    <t>총계</t>
    <phoneticPr fontId="6" type="noConversion"/>
  </si>
  <si>
    <t>총용역원가 + vat</t>
    <phoneticPr fontId="6" type="noConversion"/>
  </si>
  <si>
    <t>기타 비용</t>
    <phoneticPr fontId="6" type="noConversion"/>
  </si>
  <si>
    <t>메일 충전비용</t>
    <phoneticPr fontId="4" type="noConversion"/>
  </si>
  <si>
    <t>소계1</t>
    <phoneticPr fontId="6" type="noConversion"/>
  </si>
  <si>
    <t>제작비</t>
    <phoneticPr fontId="6" type="noConversion"/>
  </si>
  <si>
    <t>월</t>
    <phoneticPr fontId="4" type="noConversion"/>
  </si>
  <si>
    <t>순용역원가의 10%</t>
    <phoneticPr fontId="6" type="noConversion"/>
  </si>
  <si>
    <t>소계 1+2</t>
    <phoneticPr fontId="4" type="noConversion"/>
  </si>
  <si>
    <t>소계2</t>
    <phoneticPr fontId="4" type="noConversion"/>
  </si>
  <si>
    <t>(만원이하 절사)</t>
    <phoneticPr fontId="4" type="noConversion"/>
  </si>
  <si>
    <t>국회도서관</t>
    <phoneticPr fontId="4" type="noConversion"/>
  </si>
  <si>
    <r>
      <rPr>
        <sz val="11"/>
        <rFont val="Times New Roman"/>
        <family val="1"/>
      </rPr>
      <t xml:space="preserve">국회도서관 2022년도 웹진 </t>
    </r>
    <r>
      <rPr>
        <sz val="11"/>
        <rFont val="Batang"/>
        <family val="1"/>
        <charset val="129"/>
      </rPr>
      <t>제작</t>
    </r>
    <phoneticPr fontId="4" type="noConversion"/>
  </si>
  <si>
    <t>디자인 및 편집</t>
    <phoneticPr fontId="4" type="noConversion"/>
  </si>
  <si>
    <t>메인 롤링 배너 (6개이미지)</t>
    <phoneticPr fontId="4" type="noConversion"/>
  </si>
  <si>
    <t>소식 (4개 이미지)</t>
    <phoneticPr fontId="4" type="noConversion"/>
  </si>
  <si>
    <t>뉴스레터 및 배너</t>
    <phoneticPr fontId="4" type="noConversion"/>
  </si>
  <si>
    <t>개발</t>
    <phoneticPr fontId="4" type="noConversion"/>
  </si>
  <si>
    <t>퍼블리싱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</si>
</sst>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[DBNum4]&quot;金&quot;\ General\ &quot;원&quot;&quot;정&quot;"/>
    <numFmt numFmtId="178" formatCode="&quot;金&quot;[$-412]General&quot;원&quot;"/>
    <numFmt numFmtId="179" formatCode="[$-412]General&quot;원&quot;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24"/>
      <name val="나눔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14"/>
      <name val="나눔고딕"/>
      <family val="3"/>
      <charset val="129"/>
    </font>
    <font>
      <b/>
      <sz val="16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210 맨발의청춘 R"/>
      <family val="1"/>
      <charset val="129"/>
    </font>
    <font>
      <b/>
      <sz val="10"/>
      <color theme="0"/>
      <name val="나눔고딕"/>
      <family val="3"/>
      <charset val="129"/>
    </font>
    <font>
      <sz val="11"/>
      <name val="Times New Roman"/>
      <family val="1"/>
    </font>
    <font>
      <sz val="11"/>
      <name val="Batang"/>
      <family val="1"/>
      <charset val="129"/>
    </font>
    <font>
      <sz val="11"/>
      <name val="나눔고딕"/>
      <family val="1"/>
      <charset val="129"/>
    </font>
    <font>
      <sz val="10"/>
      <name val="나눔고딕"/>
      <family val="2"/>
      <charset val="129"/>
    </font>
    <font>
      <sz val="10"/>
      <name val="맑은 고딕"/>
      <family val="2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2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/>
      </right>
      <top/>
      <bottom style="thin">
        <color theme="2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/>
      <right/>
      <top style="thin">
        <color theme="0" tint="-0.499984740745262"/>
      </top>
      <bottom style="thin">
        <color theme="1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</cellStyleXfs>
  <cellXfs count="92">
    <xf numFmtId="0" fontId="0" fillId="0" borderId="0" xfId="0">
      <alignment vertical="center"/>
    </xf>
    <xf numFmtId="0" fontId="3" fillId="2" borderId="0" xfId="2" applyFont="1" applyFill="1"/>
    <xf numFmtId="9" fontId="3" fillId="0" borderId="0" xfId="2" applyNumberFormat="1" applyFont="1"/>
    <xf numFmtId="0" fontId="3" fillId="0" borderId="0" xfId="2" applyFont="1"/>
    <xf numFmtId="0" fontId="5" fillId="0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8" fillId="2" borderId="0" xfId="2" applyFont="1" applyFill="1" applyBorder="1" applyAlignment="1">
      <alignment vertical="center"/>
    </xf>
    <xf numFmtId="9" fontId="7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0" xfId="2" applyFont="1" applyFill="1" applyBorder="1" applyAlignment="1">
      <alignment horizontal="left" vertical="center"/>
    </xf>
    <xf numFmtId="0" fontId="9" fillId="2" borderId="0" xfId="2" applyFont="1" applyFill="1" applyAlignment="1">
      <alignment horizontal="center"/>
    </xf>
    <xf numFmtId="0" fontId="9" fillId="2" borderId="0" xfId="2" applyFont="1" applyFill="1"/>
    <xf numFmtId="176" fontId="9" fillId="2" borderId="0" xfId="2" applyNumberFormat="1" applyFont="1" applyFill="1"/>
    <xf numFmtId="176" fontId="9" fillId="2" borderId="0" xfId="3" applyFont="1" applyFill="1"/>
    <xf numFmtId="0" fontId="10" fillId="3" borderId="9" xfId="2" applyFont="1" applyFill="1" applyBorder="1" applyAlignment="1">
      <alignment horizontal="center" vertical="center"/>
    </xf>
    <xf numFmtId="177" fontId="10" fillId="3" borderId="10" xfId="2" applyNumberFormat="1" applyFont="1" applyFill="1" applyBorder="1" applyAlignment="1">
      <alignment horizontal="right" vertical="center"/>
    </xf>
    <xf numFmtId="178" fontId="11" fillId="3" borderId="10" xfId="2" applyNumberFormat="1" applyFont="1" applyFill="1" applyBorder="1" applyAlignment="1">
      <alignment vertical="center"/>
    </xf>
    <xf numFmtId="179" fontId="11" fillId="3" borderId="10" xfId="2" applyNumberFormat="1" applyFont="1" applyFill="1" applyBorder="1" applyAlignment="1">
      <alignment vertical="center"/>
    </xf>
    <xf numFmtId="0" fontId="12" fillId="4" borderId="12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0" fontId="9" fillId="2" borderId="15" xfId="2" applyFont="1" applyFill="1" applyBorder="1" applyAlignment="1">
      <alignment horizontal="center" vertical="center"/>
    </xf>
    <xf numFmtId="176" fontId="9" fillId="2" borderId="16" xfId="2" applyNumberFormat="1" applyFont="1" applyFill="1" applyBorder="1" applyAlignment="1">
      <alignment vertical="center"/>
    </xf>
    <xf numFmtId="0" fontId="9" fillId="2" borderId="17" xfId="2" applyFont="1" applyFill="1" applyBorder="1" applyAlignment="1">
      <alignment horizontal="center" vertical="center"/>
    </xf>
    <xf numFmtId="176" fontId="9" fillId="2" borderId="18" xfId="2" applyNumberFormat="1" applyFont="1" applyFill="1" applyBorder="1" applyAlignment="1">
      <alignment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176" fontId="9" fillId="2" borderId="17" xfId="2" applyNumberFormat="1" applyFont="1" applyFill="1" applyBorder="1" applyAlignment="1">
      <alignment vertical="center"/>
    </xf>
    <xf numFmtId="0" fontId="9" fillId="2" borderId="21" xfId="2" applyFont="1" applyFill="1" applyBorder="1" applyAlignment="1">
      <alignment horizontal="center" vertical="center"/>
    </xf>
    <xf numFmtId="176" fontId="9" fillId="2" borderId="22" xfId="2" applyNumberFormat="1" applyFont="1" applyFill="1" applyBorder="1" applyAlignment="1">
      <alignment vertical="center"/>
    </xf>
    <xf numFmtId="176" fontId="9" fillId="2" borderId="14" xfId="2" applyNumberFormat="1" applyFont="1" applyFill="1" applyBorder="1" applyAlignment="1">
      <alignment vertical="center"/>
    </xf>
    <xf numFmtId="176" fontId="9" fillId="2" borderId="24" xfId="2" applyNumberFormat="1" applyFont="1" applyFill="1" applyBorder="1" applyAlignment="1">
      <alignment vertical="center"/>
    </xf>
    <xf numFmtId="0" fontId="9" fillId="6" borderId="25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vertical="center"/>
    </xf>
    <xf numFmtId="176" fontId="9" fillId="5" borderId="7" xfId="2" applyNumberFormat="1" applyFont="1" applyFill="1" applyBorder="1" applyAlignment="1">
      <alignment vertical="center"/>
    </xf>
    <xf numFmtId="0" fontId="9" fillId="5" borderId="0" xfId="2" applyFont="1" applyFill="1" applyBorder="1" applyAlignment="1">
      <alignment vertical="center"/>
    </xf>
    <xf numFmtId="0" fontId="13" fillId="0" borderId="0" xfId="2" applyFont="1"/>
    <xf numFmtId="0" fontId="9" fillId="5" borderId="0" xfId="2" applyFont="1" applyFill="1" applyBorder="1" applyAlignment="1">
      <alignment horizontal="center" vertical="center"/>
    </xf>
    <xf numFmtId="176" fontId="9" fillId="5" borderId="0" xfId="2" applyNumberFormat="1" applyFont="1" applyFill="1" applyBorder="1" applyAlignment="1">
      <alignment vertical="center"/>
    </xf>
    <xf numFmtId="176" fontId="9" fillId="2" borderId="30" xfId="2" applyNumberFormat="1" applyFont="1" applyFill="1" applyBorder="1" applyAlignment="1">
      <alignment vertical="center"/>
    </xf>
    <xf numFmtId="176" fontId="13" fillId="0" borderId="0" xfId="2" applyNumberFormat="1" applyFont="1"/>
    <xf numFmtId="0" fontId="9" fillId="6" borderId="31" xfId="2" applyFont="1" applyFill="1" applyBorder="1" applyAlignment="1">
      <alignment horizontal="center" vertical="center"/>
    </xf>
    <xf numFmtId="0" fontId="9" fillId="2" borderId="32" xfId="2" applyFont="1" applyFill="1" applyBorder="1" applyAlignment="1">
      <alignment vertical="center"/>
    </xf>
    <xf numFmtId="0" fontId="9" fillId="2" borderId="33" xfId="2" applyFont="1" applyFill="1" applyBorder="1" applyAlignment="1">
      <alignment vertical="center"/>
    </xf>
    <xf numFmtId="176" fontId="9" fillId="2" borderId="32" xfId="2" applyNumberFormat="1" applyFont="1" applyFill="1" applyBorder="1" applyAlignment="1">
      <alignment vertical="center"/>
    </xf>
    <xf numFmtId="0" fontId="9" fillId="6" borderId="23" xfId="2" applyFont="1" applyFill="1" applyBorder="1" applyAlignment="1">
      <alignment horizontal="center" vertical="center"/>
    </xf>
    <xf numFmtId="0" fontId="9" fillId="2" borderId="28" xfId="2" applyFont="1" applyFill="1" applyBorder="1" applyAlignment="1">
      <alignment vertical="center"/>
    </xf>
    <xf numFmtId="0" fontId="9" fillId="2" borderId="34" xfId="2" applyFont="1" applyFill="1" applyBorder="1" applyAlignment="1">
      <alignment vertical="center"/>
    </xf>
    <xf numFmtId="176" fontId="9" fillId="2" borderId="28" xfId="2" applyNumberFormat="1" applyFont="1" applyFill="1" applyBorder="1" applyAlignment="1">
      <alignment vertical="center"/>
    </xf>
    <xf numFmtId="176" fontId="3" fillId="0" borderId="0" xfId="1" applyFont="1" applyAlignment="1"/>
    <xf numFmtId="0" fontId="14" fillId="7" borderId="35" xfId="2" applyFont="1" applyFill="1" applyBorder="1" applyAlignment="1">
      <alignment horizontal="center" vertical="center"/>
    </xf>
    <xf numFmtId="176" fontId="14" fillId="7" borderId="36" xfId="3" applyFont="1" applyFill="1" applyBorder="1" applyAlignment="1">
      <alignment vertical="center"/>
    </xf>
    <xf numFmtId="176" fontId="14" fillId="7" borderId="37" xfId="3" applyFont="1" applyFill="1" applyBorder="1" applyAlignment="1">
      <alignment vertical="center"/>
    </xf>
    <xf numFmtId="176" fontId="14" fillId="7" borderId="36" xfId="2" applyNumberFormat="1" applyFont="1" applyFill="1" applyBorder="1" applyAlignment="1">
      <alignment vertical="center"/>
    </xf>
    <xf numFmtId="176" fontId="3" fillId="0" borderId="0" xfId="2" applyNumberFormat="1" applyFont="1"/>
    <xf numFmtId="0" fontId="3" fillId="2" borderId="0" xfId="2" applyFont="1" applyFill="1" applyBorder="1" applyAlignment="1">
      <alignment horizontal="left" vertical="center"/>
    </xf>
    <xf numFmtId="176" fontId="3" fillId="2" borderId="0" xfId="2" applyNumberFormat="1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right" vertical="center"/>
    </xf>
    <xf numFmtId="0" fontId="3" fillId="0" borderId="0" xfId="2" applyFont="1" applyAlignment="1">
      <alignment horizontal="center"/>
    </xf>
    <xf numFmtId="176" fontId="3" fillId="0" borderId="0" xfId="3" applyFont="1"/>
    <xf numFmtId="0" fontId="12" fillId="6" borderId="14" xfId="2" applyFont="1" applyFill="1" applyBorder="1" applyAlignment="1">
      <alignment horizontal="center" vertical="center"/>
    </xf>
    <xf numFmtId="0" fontId="12" fillId="6" borderId="15" xfId="2" applyFont="1" applyFill="1" applyBorder="1" applyAlignment="1">
      <alignment horizontal="center" vertical="center"/>
    </xf>
    <xf numFmtId="176" fontId="12" fillId="6" borderId="16" xfId="2" applyNumberFormat="1" applyFont="1" applyFill="1" applyBorder="1" applyAlignment="1">
      <alignment vertical="center"/>
    </xf>
    <xf numFmtId="0" fontId="12" fillId="6" borderId="17" xfId="2" applyFont="1" applyFill="1" applyBorder="1" applyAlignment="1">
      <alignment horizontal="center" vertical="center"/>
    </xf>
    <xf numFmtId="176" fontId="12" fillId="6" borderId="18" xfId="2" applyNumberFormat="1" applyFont="1" applyFill="1" applyBorder="1" applyAlignment="1">
      <alignment vertical="center"/>
    </xf>
    <xf numFmtId="0" fontId="12" fillId="6" borderId="19" xfId="2" applyFont="1" applyFill="1" applyBorder="1" applyAlignment="1">
      <alignment horizontal="center" vertical="center"/>
    </xf>
    <xf numFmtId="176" fontId="12" fillId="6" borderId="17" xfId="2" applyNumberFormat="1" applyFont="1" applyFill="1" applyBorder="1" applyAlignment="1">
      <alignment vertical="center"/>
    </xf>
    <xf numFmtId="0" fontId="17" fillId="2" borderId="0" xfId="2" applyFont="1" applyFill="1" applyBorder="1" applyAlignment="1">
      <alignment vertical="center"/>
    </xf>
    <xf numFmtId="178" fontId="18" fillId="3" borderId="10" xfId="2" applyNumberFormat="1" applyFont="1" applyFill="1" applyBorder="1" applyAlignment="1">
      <alignment vertical="center"/>
    </xf>
    <xf numFmtId="0" fontId="19" fillId="2" borderId="19" xfId="2" applyFont="1" applyFill="1" applyBorder="1" applyAlignment="1">
      <alignment horizontal="center" vertical="center"/>
    </xf>
    <xf numFmtId="176" fontId="12" fillId="6" borderId="26" xfId="2" applyNumberFormat="1" applyFont="1" applyFill="1" applyBorder="1" applyAlignment="1">
      <alignment horizontal="center" vertical="center"/>
    </xf>
    <xf numFmtId="176" fontId="12" fillId="6" borderId="27" xfId="2" applyNumberFormat="1" applyFont="1" applyFill="1" applyBorder="1" applyAlignment="1">
      <alignment horizontal="center" vertical="center"/>
    </xf>
    <xf numFmtId="0" fontId="12" fillId="4" borderId="12" xfId="2" applyFont="1" applyFill="1" applyBorder="1" applyAlignment="1">
      <alignment horizontal="center" vertical="center"/>
    </xf>
    <xf numFmtId="0" fontId="12" fillId="5" borderId="29" xfId="2" applyFont="1" applyFill="1" applyBorder="1" applyAlignment="1">
      <alignment horizontal="center" vertical="center" wrapText="1"/>
    </xf>
    <xf numFmtId="0" fontId="12" fillId="5" borderId="13" xfId="2" applyFont="1" applyFill="1" applyBorder="1" applyAlignment="1">
      <alignment horizontal="center" vertical="center" wrapText="1"/>
    </xf>
    <xf numFmtId="0" fontId="9" fillId="2" borderId="30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28" xfId="2" applyFont="1" applyFill="1" applyBorder="1" applyAlignment="1">
      <alignment horizontal="center" vertical="center"/>
    </xf>
    <xf numFmtId="0" fontId="9" fillId="2" borderId="23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8" fillId="2" borderId="1" xfId="2" applyFont="1" applyFill="1" applyBorder="1" applyAlignment="1">
      <alignment horizontal="left" vertical="center" wrapText="1"/>
    </xf>
    <xf numFmtId="0" fontId="8" fillId="2" borderId="2" xfId="2" applyFont="1" applyFill="1" applyBorder="1" applyAlignment="1">
      <alignment horizontal="left" vertical="center" wrapText="1"/>
    </xf>
    <xf numFmtId="0" fontId="8" fillId="2" borderId="3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2" borderId="5" xfId="2" applyFont="1" applyFill="1" applyBorder="1" applyAlignment="1">
      <alignment horizontal="left" vertical="center" wrapText="1"/>
    </xf>
    <xf numFmtId="0" fontId="8" fillId="2" borderId="6" xfId="2" applyFont="1" applyFill="1" applyBorder="1" applyAlignment="1">
      <alignment horizontal="left" vertical="center" wrapText="1"/>
    </xf>
    <xf numFmtId="0" fontId="8" fillId="2" borderId="7" xfId="2" applyFont="1" applyFill="1" applyBorder="1" applyAlignment="1">
      <alignment horizontal="left" vertical="center" wrapText="1"/>
    </xf>
    <xf numFmtId="0" fontId="8" fillId="2" borderId="8" xfId="2" applyFont="1" applyFill="1" applyBorder="1" applyAlignment="1">
      <alignment horizontal="left" vertical="center" wrapText="1"/>
    </xf>
    <xf numFmtId="0" fontId="12" fillId="2" borderId="8" xfId="2" applyFont="1" applyFill="1" applyBorder="1" applyAlignment="1">
      <alignment horizontal="left" vertical="center"/>
    </xf>
    <xf numFmtId="0" fontId="12" fillId="2" borderId="11" xfId="2" applyFont="1" applyFill="1" applyBorder="1" applyAlignment="1">
      <alignment horizontal="left" vertical="center"/>
    </xf>
    <xf numFmtId="0" fontId="12" fillId="2" borderId="6" xfId="2" applyFont="1" applyFill="1" applyBorder="1" applyAlignment="1">
      <alignment horizontal="left" vertical="center"/>
    </xf>
  </cellXfs>
  <cellStyles count="4">
    <cellStyle name="쉼표 [0]" xfId="1" builtinId="6"/>
    <cellStyle name="쉼표 [0] 2" xfId="3" xr:uid="{00000000-0005-0000-0000-000001000000}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67236</xdr:colOff>
      <xdr:row>2</xdr:row>
      <xdr:rowOff>89648</xdr:rowOff>
    </xdr:from>
    <xdr:to>
      <xdr:col>6</xdr:col>
      <xdr:colOff>708411</xdr:colOff>
      <xdr:row>5</xdr:row>
      <xdr:rowOff>33619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CFF"/>
            </a:clrFrom>
            <a:clrTo>
              <a:srgbClr val="FFFC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8295" y="851648"/>
          <a:ext cx="641175" cy="616324"/>
        </a:xfrm>
        <a:prstGeom prst="rect">
          <a:avLst/>
        </a:prstGeom>
        <a:effectLst>
          <a:outerShdw blurRad="622300" dist="50800" dir="5400000" sx="108000" sy="108000" algn="ctr" rotWithShape="0">
            <a:srgbClr val="000000">
              <a:alpha val="0"/>
            </a:srgbClr>
          </a:outerShdw>
        </a:effectLst>
      </xdr:spPr>
    </xdr:pic>
    <xdr:clientData fLocksWithSheet="0"/>
  </xdr:twoCellAnchor>
  <xdr:twoCellAnchor editAs="oneCell">
    <xdr:from>
      <xdr:col>5</xdr:col>
      <xdr:colOff>183173</xdr:colOff>
      <xdr:row>0</xdr:row>
      <xdr:rowOff>86630</xdr:rowOff>
    </xdr:from>
    <xdr:to>
      <xdr:col>6</xdr:col>
      <xdr:colOff>895091</xdr:colOff>
      <xdr:row>1</xdr:row>
      <xdr:rowOff>327179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923" y="86630"/>
          <a:ext cx="1292943" cy="62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"/>
  <sheetViews>
    <sheetView showGridLines="0" tabSelected="1" zoomScale="85" zoomScaleNormal="85" workbookViewId="0">
      <selection activeCell="D38" sqref="D38"/>
    </sheetView>
  </sheetViews>
  <sheetFormatPr baseColWidth="10" defaultColWidth="10" defaultRowHeight="15"/>
  <cols>
    <col min="1" max="1" width="1.1640625" style="3" customWidth="1"/>
    <col min="2" max="2" width="16.6640625" style="58" customWidth="1"/>
    <col min="3" max="3" width="48.5" style="58" customWidth="1"/>
    <col min="4" max="4" width="11" style="3" customWidth="1"/>
    <col min="5" max="5" width="11.5" style="54" bestFit="1" customWidth="1"/>
    <col min="6" max="6" width="7.6640625" style="3" bestFit="1" customWidth="1"/>
    <col min="7" max="7" width="13.33203125" style="59" bestFit="1" customWidth="1"/>
    <col min="8" max="8" width="4.6640625" style="2" customWidth="1"/>
    <col min="9" max="9" width="10" style="3"/>
    <col min="10" max="10" width="12" style="3" bestFit="1" customWidth="1"/>
    <col min="11" max="11" width="11.33203125" style="3" bestFit="1" customWidth="1"/>
    <col min="12" max="16384" width="10" style="3"/>
  </cols>
  <sheetData>
    <row r="1" spans="1:8" ht="31">
      <c r="A1" s="1"/>
      <c r="B1" s="79" t="s">
        <v>0</v>
      </c>
      <c r="C1" s="79"/>
      <c r="D1" s="79"/>
      <c r="E1" s="79"/>
      <c r="F1" s="79"/>
      <c r="G1" s="79"/>
    </row>
    <row r="2" spans="1:8" ht="31">
      <c r="A2" s="1"/>
      <c r="B2" s="4"/>
      <c r="C2" s="4"/>
      <c r="D2" s="4"/>
      <c r="E2" s="4"/>
      <c r="F2" s="4"/>
      <c r="G2" s="4"/>
    </row>
    <row r="3" spans="1:8" s="8" customFormat="1" ht="18">
      <c r="A3" s="5"/>
      <c r="B3" s="6" t="s">
        <v>1</v>
      </c>
      <c r="C3" s="6" t="s">
        <v>25</v>
      </c>
      <c r="D3" s="80" t="s">
        <v>2</v>
      </c>
      <c r="E3" s="81"/>
      <c r="F3" s="81"/>
      <c r="G3" s="82"/>
      <c r="H3" s="7"/>
    </row>
    <row r="4" spans="1:8" s="8" customFormat="1" ht="18">
      <c r="A4" s="5"/>
      <c r="B4" s="6" t="s">
        <v>3</v>
      </c>
      <c r="C4" s="9">
        <v>2021.12</v>
      </c>
      <c r="D4" s="83"/>
      <c r="E4" s="84"/>
      <c r="F4" s="84"/>
      <c r="G4" s="85"/>
      <c r="H4" s="7"/>
    </row>
    <row r="5" spans="1:8" s="8" customFormat="1" ht="18">
      <c r="A5" s="5"/>
      <c r="B5" s="6" t="s">
        <v>4</v>
      </c>
      <c r="C5" s="67" t="s">
        <v>26</v>
      </c>
      <c r="D5" s="86"/>
      <c r="E5" s="87"/>
      <c r="F5" s="87"/>
      <c r="G5" s="88"/>
      <c r="H5" s="7"/>
    </row>
    <row r="6" spans="1:8">
      <c r="A6" s="1"/>
      <c r="B6" s="10"/>
      <c r="C6" s="10"/>
      <c r="D6" s="11"/>
      <c r="E6" s="12"/>
      <c r="F6" s="11"/>
      <c r="G6" s="13"/>
    </row>
    <row r="7" spans="1:8" ht="21">
      <c r="A7" s="1"/>
      <c r="B7" s="14" t="s">
        <v>5</v>
      </c>
      <c r="C7" s="15">
        <f>ROUNDDOWN(G26, -5)</f>
        <v>10000000</v>
      </c>
      <c r="D7" s="68" t="s">
        <v>24</v>
      </c>
      <c r="E7" s="16"/>
      <c r="F7" s="16"/>
      <c r="G7" s="17"/>
    </row>
    <row r="8" spans="1:8">
      <c r="A8" s="1"/>
      <c r="B8" s="89"/>
      <c r="C8" s="89"/>
      <c r="D8" s="90"/>
      <c r="E8" s="90"/>
      <c r="F8" s="91"/>
      <c r="G8" s="91"/>
    </row>
    <row r="9" spans="1:8" ht="18.75" customHeight="1">
      <c r="A9" s="1"/>
      <c r="B9" s="72" t="s">
        <v>6</v>
      </c>
      <c r="C9" s="72"/>
      <c r="D9" s="18" t="s">
        <v>7</v>
      </c>
      <c r="E9" s="18" t="s">
        <v>8</v>
      </c>
      <c r="F9" s="18" t="s">
        <v>9</v>
      </c>
      <c r="G9" s="18" t="s">
        <v>10</v>
      </c>
    </row>
    <row r="10" spans="1:8" ht="18.75" customHeight="1">
      <c r="A10" s="1"/>
      <c r="B10" s="74" t="s">
        <v>19</v>
      </c>
      <c r="C10" s="60" t="s">
        <v>27</v>
      </c>
      <c r="D10" s="61">
        <v>1</v>
      </c>
      <c r="E10" s="62"/>
      <c r="F10" s="63"/>
      <c r="G10" s="64">
        <f>SUM(G11:G13)</f>
        <v>6720000</v>
      </c>
    </row>
    <row r="11" spans="1:8" ht="18.75" customHeight="1">
      <c r="A11" s="1"/>
      <c r="B11" s="74"/>
      <c r="C11" s="24" t="s">
        <v>28</v>
      </c>
      <c r="D11" s="25">
        <v>1</v>
      </c>
      <c r="E11" s="21">
        <v>200000</v>
      </c>
      <c r="F11" s="22">
        <v>12</v>
      </c>
      <c r="G11" s="23">
        <f t="shared" ref="G11:G13" si="0">E11*F11</f>
        <v>2400000</v>
      </c>
    </row>
    <row r="12" spans="1:8" ht="18.75" customHeight="1">
      <c r="A12" s="1"/>
      <c r="B12" s="74"/>
      <c r="C12" s="24" t="s">
        <v>29</v>
      </c>
      <c r="D12" s="27">
        <v>1</v>
      </c>
      <c r="E12" s="21">
        <v>160000</v>
      </c>
      <c r="F12" s="22">
        <v>12</v>
      </c>
      <c r="G12" s="28">
        <f t="shared" ref="G12" si="1">E12*F12</f>
        <v>1920000</v>
      </c>
    </row>
    <row r="13" spans="1:8" ht="18.75" customHeight="1">
      <c r="A13" s="1"/>
      <c r="B13" s="74"/>
      <c r="C13" s="24" t="s">
        <v>30</v>
      </c>
      <c r="D13" s="27">
        <v>1</v>
      </c>
      <c r="E13" s="21">
        <v>200000</v>
      </c>
      <c r="F13" s="22">
        <v>12</v>
      </c>
      <c r="G13" s="28">
        <f t="shared" si="0"/>
        <v>2400000</v>
      </c>
    </row>
    <row r="14" spans="1:8" ht="18.75" customHeight="1">
      <c r="A14" s="1"/>
      <c r="B14" s="74"/>
      <c r="C14" s="65" t="s">
        <v>31</v>
      </c>
      <c r="D14" s="63">
        <v>1</v>
      </c>
      <c r="E14" s="66"/>
      <c r="F14" s="63"/>
      <c r="G14" s="64">
        <f>SUM(G15)</f>
        <v>2400000</v>
      </c>
    </row>
    <row r="15" spans="1:8" ht="18.75" customHeight="1">
      <c r="A15" s="1"/>
      <c r="B15" s="74"/>
      <c r="C15" s="69" t="s">
        <v>32</v>
      </c>
      <c r="D15" s="20">
        <v>1</v>
      </c>
      <c r="E15" s="26">
        <v>200000</v>
      </c>
      <c r="F15" s="22">
        <v>12</v>
      </c>
      <c r="G15" s="23">
        <f t="shared" ref="G15" si="2">E15*F15</f>
        <v>2400000</v>
      </c>
    </row>
    <row r="16" spans="1:8" ht="18.75" customHeight="1">
      <c r="A16" s="1"/>
      <c r="B16" s="31" t="s">
        <v>18</v>
      </c>
      <c r="C16" s="70">
        <f>G10+G14</f>
        <v>9120000</v>
      </c>
      <c r="D16" s="71"/>
      <c r="E16" s="71"/>
      <c r="F16" s="71"/>
      <c r="G16" s="71"/>
    </row>
    <row r="17" spans="1:11" s="36" customFormat="1" ht="9.75" customHeight="1">
      <c r="A17" s="1"/>
      <c r="B17" s="37"/>
      <c r="C17" s="37"/>
      <c r="D17" s="35"/>
      <c r="E17" s="38"/>
      <c r="F17" s="35"/>
      <c r="G17" s="35"/>
      <c r="H17" s="2"/>
    </row>
    <row r="18" spans="1:11" s="36" customFormat="1" ht="5.25" customHeight="1">
      <c r="A18" s="1"/>
      <c r="B18" s="37"/>
      <c r="C18" s="37"/>
      <c r="D18" s="35"/>
      <c r="E18" s="38"/>
      <c r="F18" s="35"/>
      <c r="G18" s="35"/>
      <c r="H18" s="2"/>
    </row>
    <row r="19" spans="1:11" s="36" customFormat="1" ht="18.75" customHeight="1">
      <c r="A19" s="1"/>
      <c r="B19" s="72" t="s">
        <v>6</v>
      </c>
      <c r="C19" s="72"/>
      <c r="D19" s="72"/>
      <c r="E19" s="18" t="s">
        <v>8</v>
      </c>
      <c r="F19" s="18" t="s">
        <v>20</v>
      </c>
      <c r="G19" s="18" t="s">
        <v>10</v>
      </c>
      <c r="H19" s="2"/>
    </row>
    <row r="20" spans="1:11" s="36" customFormat="1" ht="18.75" customHeight="1">
      <c r="A20" s="1"/>
      <c r="B20" s="73" t="s">
        <v>16</v>
      </c>
      <c r="C20" s="75" t="s">
        <v>11</v>
      </c>
      <c r="D20" s="76"/>
      <c r="E20" s="29"/>
      <c r="F20" s="19"/>
      <c r="G20" s="39"/>
      <c r="H20" s="2"/>
    </row>
    <row r="21" spans="1:11" s="36" customFormat="1" ht="18.75" customHeight="1">
      <c r="A21" s="1"/>
      <c r="B21" s="74"/>
      <c r="C21" s="77" t="s">
        <v>17</v>
      </c>
      <c r="D21" s="78"/>
      <c r="E21" s="29"/>
      <c r="F21" s="19"/>
      <c r="G21" s="30"/>
      <c r="H21" s="2"/>
      <c r="K21" s="40"/>
    </row>
    <row r="22" spans="1:11" ht="18.75" customHeight="1">
      <c r="A22" s="1"/>
      <c r="B22" s="31" t="s">
        <v>23</v>
      </c>
      <c r="C22" s="70">
        <f>SUM(G20:G21)</f>
        <v>0</v>
      </c>
      <c r="D22" s="71"/>
      <c r="E22" s="71"/>
      <c r="F22" s="71"/>
      <c r="G22" s="71"/>
    </row>
    <row r="23" spans="1:11" ht="10.5" customHeight="1">
      <c r="A23" s="1"/>
      <c r="B23" s="32"/>
      <c r="C23" s="32"/>
      <c r="D23" s="33"/>
      <c r="E23" s="34"/>
      <c r="F23" s="35"/>
      <c r="G23" s="35"/>
    </row>
    <row r="24" spans="1:11" ht="18.75" customHeight="1">
      <c r="A24" s="1"/>
      <c r="B24" s="41" t="s">
        <v>12</v>
      </c>
      <c r="C24" s="42" t="s">
        <v>22</v>
      </c>
      <c r="D24" s="43"/>
      <c r="E24" s="43"/>
      <c r="F24" s="43"/>
      <c r="G24" s="44">
        <f>C16+C22</f>
        <v>9120000</v>
      </c>
    </row>
    <row r="25" spans="1:11" s="2" customFormat="1" ht="18.75" customHeight="1">
      <c r="A25" s="3"/>
      <c r="B25" s="45" t="s">
        <v>13</v>
      </c>
      <c r="C25" s="46" t="s">
        <v>21</v>
      </c>
      <c r="D25" s="47"/>
      <c r="E25" s="47"/>
      <c r="F25" s="47"/>
      <c r="G25" s="48">
        <f>SUM(G24:G24)*0.1</f>
        <v>912000</v>
      </c>
      <c r="J25" s="49"/>
    </row>
    <row r="26" spans="1:11" s="2" customFormat="1" ht="18.75" customHeight="1">
      <c r="A26" s="3"/>
      <c r="B26" s="50" t="s">
        <v>14</v>
      </c>
      <c r="C26" s="51" t="s">
        <v>15</v>
      </c>
      <c r="D26" s="52"/>
      <c r="E26" s="52"/>
      <c r="F26" s="52"/>
      <c r="G26" s="53">
        <f>G24+G25</f>
        <v>10032000</v>
      </c>
      <c r="J26" s="54"/>
    </row>
    <row r="27" spans="1:11" s="2" customFormat="1">
      <c r="A27" s="3"/>
      <c r="B27" s="55"/>
      <c r="C27" s="55"/>
      <c r="D27" s="55"/>
      <c r="E27" s="56"/>
      <c r="F27" s="55"/>
      <c r="G27" s="57"/>
    </row>
    <row r="28" spans="1:11" s="2" customFormat="1">
      <c r="A28" s="3"/>
      <c r="B28" s="58"/>
      <c r="C28" s="58"/>
      <c r="D28" s="3"/>
      <c r="E28" s="54"/>
      <c r="F28" s="3"/>
      <c r="G28" s="59"/>
    </row>
    <row r="29" spans="1:11" s="2" customFormat="1">
      <c r="A29" s="3"/>
      <c r="B29" s="3"/>
      <c r="C29" s="3"/>
      <c r="D29" s="3"/>
      <c r="E29" s="3"/>
      <c r="F29" s="3"/>
      <c r="G29" s="3"/>
    </row>
    <row r="30" spans="1:11" s="2" customFormat="1">
      <c r="A30" s="3"/>
      <c r="B30" s="3"/>
      <c r="C30" s="3"/>
      <c r="D30" s="3"/>
      <c r="E30" s="3"/>
      <c r="F30" s="3"/>
      <c r="G30" s="3"/>
    </row>
    <row r="31" spans="1:11" s="2" customFormat="1">
      <c r="A31" s="3"/>
      <c r="B31" s="3"/>
      <c r="C31" s="3"/>
    </row>
    <row r="32" spans="1:11">
      <c r="B32" s="3"/>
      <c r="C32" s="3"/>
      <c r="E32" s="3"/>
      <c r="G32" s="3"/>
    </row>
    <row r="33" spans="1:7">
      <c r="B33" s="3"/>
      <c r="C33" s="3"/>
      <c r="E33" s="3"/>
      <c r="G33" s="3"/>
    </row>
    <row r="34" spans="1:7" s="2" customFormat="1">
      <c r="A34" s="3"/>
      <c r="B34" s="3"/>
      <c r="C34" s="3"/>
      <c r="D34" s="3"/>
      <c r="E34" s="3"/>
      <c r="F34" s="3"/>
      <c r="G34" s="3"/>
    </row>
    <row r="35" spans="1:7" s="2" customFormat="1">
      <c r="A35" s="3"/>
      <c r="B35" s="3"/>
      <c r="C35" s="3"/>
      <c r="D35" s="3"/>
      <c r="E35" s="3"/>
      <c r="F35" s="3"/>
      <c r="G35" s="3"/>
    </row>
    <row r="36" spans="1:7" s="2" customFormat="1">
      <c r="A36" s="3"/>
      <c r="B36" s="3"/>
      <c r="C36" s="3"/>
      <c r="D36" s="3"/>
      <c r="E36" s="3"/>
      <c r="F36" s="3"/>
      <c r="G36" s="3"/>
    </row>
  </sheetData>
  <mergeCells count="11">
    <mergeCell ref="C16:G16"/>
    <mergeCell ref="B1:G1"/>
    <mergeCell ref="D3:G5"/>
    <mergeCell ref="B8:G8"/>
    <mergeCell ref="B9:C9"/>
    <mergeCell ref="B10:B15"/>
    <mergeCell ref="C22:G22"/>
    <mergeCell ref="B19:D19"/>
    <mergeCell ref="B20:B21"/>
    <mergeCell ref="C20:D20"/>
    <mergeCell ref="C21:D21"/>
  </mergeCells>
  <phoneticPr fontId="4" type="noConversion"/>
  <pageMargins left="0.7" right="0.7" top="0.75" bottom="0.75" header="0.3" footer="0.3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국회미래연구원_211213</vt:lpstr>
      <vt:lpstr>국회미래연구원_211213!Print_Area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additcorp1004@gmail.com</dc:creator>
  <cp:lastModifiedBy>김광호</cp:lastModifiedBy>
  <cp:lastPrinted>2021-12-13T01:53:51Z</cp:lastPrinted>
  <dcterms:created xsi:type="dcterms:W3CDTF">2021-04-19T05:38:04Z</dcterms:created>
  <dcterms:modified xsi:type="dcterms:W3CDTF">2021-12-22T07:14:18Z</dcterms:modified>
</cp:coreProperties>
</file>