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mimahjesu/MABA/Semester1/prescriptive analysis/final Project/"/>
    </mc:Choice>
  </mc:AlternateContent>
  <xr:revisionPtr revIDLastSave="0" documentId="13_ncr:1_{BBB670EA-40FF-FA43-8D22-F7447EC5E53D}" xr6:coauthVersionLast="47" xr6:coauthVersionMax="47" xr10:uidLastSave="{00000000-0000-0000-0000-000000000000}"/>
  <bookViews>
    <workbookView xWindow="400" yWindow="500" windowWidth="28040" windowHeight="16020" xr2:uid="{78993ACB-89D4-4A41-AD3B-477E4C70B617}"/>
  </bookViews>
  <sheets>
    <sheet name="Paleo diet" sheetId="4" r:id="rId1"/>
    <sheet name="Vegan diet" sheetId="5" r:id="rId2"/>
    <sheet name="Fat loss" sheetId="2" r:id="rId3"/>
    <sheet name="muscle gain" sheetId="11" r:id="rId4"/>
    <sheet name="results" sheetId="8" r:id="rId5"/>
    <sheet name="Read me" sheetId="6" r:id="rId6"/>
  </sheets>
  <definedNames>
    <definedName name="_xlnm._FilterDatabase" localSheetId="2" hidden="1">'Fat loss'!$A$1:$Q$178</definedName>
    <definedName name="_xlnm._FilterDatabase" localSheetId="3" hidden="1">'muscle gain'!$Q$1:$Q$65</definedName>
    <definedName name="_xlnm._FilterDatabase" localSheetId="0" hidden="1">'Paleo diet'!$A$1:$V$111</definedName>
    <definedName name="_xlnm._FilterDatabase" localSheetId="1" hidden="1">'Vegan diet'!$A$1:$T$132</definedName>
    <definedName name="solver_adj" localSheetId="2" hidden="1">'Fat loss'!$Q$2:$Q$178</definedName>
    <definedName name="solver_adj" localSheetId="3" hidden="1">'muscle gain'!$Q$2:$Q$65</definedName>
    <definedName name="solver_adj" localSheetId="0" hidden="1">'Paleo diet'!$V$2:$V$111</definedName>
    <definedName name="solver_adj" localSheetId="1" hidden="1">'Vegan diet'!$T$2:$T$132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drv" localSheetId="1" hidden="1">1</definedName>
    <definedName name="solver_eng" localSheetId="2" hidden="1">2</definedName>
    <definedName name="solver_eng" localSheetId="3" hidden="1">2</definedName>
    <definedName name="solver_eng" localSheetId="0" hidden="1">2</definedName>
    <definedName name="solver_eng" localSheetId="4" hidden="1">1</definedName>
    <definedName name="solver_eng" localSheetId="1" hidden="1">2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lhs1" localSheetId="2" hidden="1">'Fat loss'!$Q$2:$Q$178</definedName>
    <definedName name="solver_lhs1" localSheetId="3" hidden="1">'muscle gain'!$Q$2:$Q$65</definedName>
    <definedName name="solver_lhs1" localSheetId="0" hidden="1">'Paleo diet'!$V$2:$V$111</definedName>
    <definedName name="solver_lhs1" localSheetId="1" hidden="1">'Vegan diet'!$T$2:$T$132</definedName>
    <definedName name="solver_lhs2" localSheetId="2" hidden="1">'Fat loss'!$Q$2:$Q$178</definedName>
    <definedName name="solver_lhs2" localSheetId="3" hidden="1">'muscle gain'!$Q$2:$Q$65</definedName>
    <definedName name="solver_lhs2" localSheetId="0" hidden="1">'Paleo diet'!$V$2:$V$111</definedName>
    <definedName name="solver_lhs2" localSheetId="1" hidden="1">'Vegan diet'!$T$2:$T$132</definedName>
    <definedName name="solver_lhs3" localSheetId="2" hidden="1">'Fat loss'!$T$14:$T$22</definedName>
    <definedName name="solver_lhs3" localSheetId="3" hidden="1">'muscle gain'!$V$19:$V$27</definedName>
    <definedName name="solver_lhs3" localSheetId="0" hidden="1">'Paleo diet'!$Z$13:$Z$21</definedName>
    <definedName name="solver_lhs3" localSheetId="1" hidden="1">'Vegan diet'!$X$11:$X$19</definedName>
    <definedName name="solver_lhs4" localSheetId="2" hidden="1">'Fat loss'!$T$25:$T$33</definedName>
    <definedName name="solver_lhs4" localSheetId="3" hidden="1">'muscle gain'!$V$30:$V$38</definedName>
    <definedName name="solver_lhs4" localSheetId="0" hidden="1">'Paleo diet'!$Z$24:$Z$32</definedName>
    <definedName name="solver_lhs4" localSheetId="1" hidden="1">'Vegan diet'!$X$22:$X$30</definedName>
    <definedName name="solver_lhs5" localSheetId="1" hidden="1">'Vegan diet'!$X$22:$X$29</definedName>
    <definedName name="solver_lin" localSheetId="2" hidden="1">1</definedName>
    <definedName name="solver_lin" localSheetId="3" hidden="1">1</definedName>
    <definedName name="solver_lin" localSheetId="0" hidden="1">1</definedName>
    <definedName name="solver_lin" localSheetId="4" hidden="1">2</definedName>
    <definedName name="solver_lin" localSheetId="1" hidden="1">1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eg" localSheetId="4" hidden="1">1</definedName>
    <definedName name="solver_neg" localSheetId="1" hidden="1">1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um" localSheetId="2" hidden="1">4</definedName>
    <definedName name="solver_num" localSheetId="3" hidden="1">4</definedName>
    <definedName name="solver_num" localSheetId="0" hidden="1">4</definedName>
    <definedName name="solver_num" localSheetId="4" hidden="1">0</definedName>
    <definedName name="solver_num" localSheetId="1" hidden="1">4</definedName>
    <definedName name="solver_opt" localSheetId="2" hidden="1">'Fat loss'!$U$9</definedName>
    <definedName name="solver_opt" localSheetId="3" hidden="1">'muscle gain'!$W$14</definedName>
    <definedName name="solver_opt" localSheetId="0" hidden="1">'Paleo diet'!$AA$8</definedName>
    <definedName name="solver_opt" localSheetId="4" hidden="1">results!$A$2</definedName>
    <definedName name="solver_opt" localSheetId="1" hidden="1">'Vegan diet'!$Y$6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bv" localSheetId="1" hidden="1">1</definedName>
    <definedName name="solver_rel1" localSheetId="2" hidden="1">1</definedName>
    <definedName name="solver_rel1" localSheetId="3" hidden="1">1</definedName>
    <definedName name="solver_rel1" localSheetId="0" hidden="1">1</definedName>
    <definedName name="solver_rel1" localSheetId="1" hidden="1">1</definedName>
    <definedName name="solver_rel2" localSheetId="2" hidden="1">3</definedName>
    <definedName name="solver_rel2" localSheetId="3" hidden="1">3</definedName>
    <definedName name="solver_rel2" localSheetId="0" hidden="1">3</definedName>
    <definedName name="solver_rel2" localSheetId="1" hidden="1">3</definedName>
    <definedName name="solver_rel3" localSheetId="2" hidden="1">1</definedName>
    <definedName name="solver_rel3" localSheetId="3" hidden="1">1</definedName>
    <definedName name="solver_rel3" localSheetId="0" hidden="1">1</definedName>
    <definedName name="solver_rel3" localSheetId="1" hidden="1">1</definedName>
    <definedName name="solver_rel4" localSheetId="2" hidden="1">3</definedName>
    <definedName name="solver_rel4" localSheetId="3" hidden="1">3</definedName>
    <definedName name="solver_rel4" localSheetId="0" hidden="1">3</definedName>
    <definedName name="solver_rel4" localSheetId="1" hidden="1">3</definedName>
    <definedName name="solver_rel5" localSheetId="1" hidden="1">3</definedName>
    <definedName name="solver_rhs1" localSheetId="2" hidden="1">3</definedName>
    <definedName name="solver_rhs1" localSheetId="3" hidden="1">3</definedName>
    <definedName name="solver_rhs1" localSheetId="0" hidden="1">3</definedName>
    <definedName name="solver_rhs1" localSheetId="1" hidden="1">3</definedName>
    <definedName name="solver_rhs2" localSheetId="2" hidden="1">0</definedName>
    <definedName name="solver_rhs2" localSheetId="3" hidden="1">0</definedName>
    <definedName name="solver_rhs2" localSheetId="0" hidden="1">0</definedName>
    <definedName name="solver_rhs2" localSheetId="1" hidden="1">0</definedName>
    <definedName name="solver_rhs3" localSheetId="2" hidden="1">'Fat loss'!$V$14:$V$22</definedName>
    <definedName name="solver_rhs3" localSheetId="3" hidden="1">'muscle gain'!$X$19:$X$27</definedName>
    <definedName name="solver_rhs3" localSheetId="0" hidden="1">'Paleo diet'!$AB$13:$AB$21</definedName>
    <definedName name="solver_rhs3" localSheetId="1" hidden="1">'Vegan diet'!$Z$11:$Z$19</definedName>
    <definedName name="solver_rhs4" localSheetId="2" hidden="1">'Fat loss'!$V$25:$V$33</definedName>
    <definedName name="solver_rhs4" localSheetId="3" hidden="1">'muscle gain'!$X$30:$X$38</definedName>
    <definedName name="solver_rhs4" localSheetId="0" hidden="1">'Paleo diet'!$AB$24:$AB$32</definedName>
    <definedName name="solver_rhs4" localSheetId="1" hidden="1">'Vegan diet'!$Z$22:$Z$30</definedName>
    <definedName name="solver_rhs5" localSheetId="1" hidden="1">'Vegan diet'!$Z$22:$Z$29</definedName>
    <definedName name="solver_rlx" localSheetId="2" hidden="1">2</definedName>
    <definedName name="solver_rlx" localSheetId="3" hidden="1">2</definedName>
    <definedName name="solver_rlx" localSheetId="0" hidden="1">1</definedName>
    <definedName name="solver_rlx" localSheetId="1" hidden="1">1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3" hidden="1">1</definedName>
    <definedName name="solver_scl" localSheetId="0" hidden="1">2</definedName>
    <definedName name="solver_scl" localSheetId="1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3" hidden="1">1</definedName>
    <definedName name="solver_typ" localSheetId="0" hidden="1">1</definedName>
    <definedName name="solver_typ" localSheetId="4" hidden="1">1</definedName>
    <definedName name="solver_typ" localSheetId="1" hidden="1">1</definedName>
    <definedName name="solver_val" localSheetId="2" hidden="1">1500</definedName>
    <definedName name="solver_val" localSheetId="3" hidden="1">0</definedName>
    <definedName name="solver_val" localSheetId="0" hidden="1">0</definedName>
    <definedName name="solver_val" localSheetId="4" hidden="1">0</definedName>
    <definedName name="solver_val" localSheetId="1" hidden="1">1500</definedName>
    <definedName name="solver_ver" localSheetId="2" hidden="1">2</definedName>
    <definedName name="solver_ver" localSheetId="3" hidden="1">2</definedName>
    <definedName name="solver_ver" localSheetId="0" hidden="1">2</definedName>
    <definedName name="solver_ver" localSheetId="4" hidden="1">2</definedName>
    <definedName name="solver_ver" localSheetId="1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5" i="8" l="1"/>
  <c r="T46" i="8"/>
  <c r="T47" i="8"/>
  <c r="T44" i="8"/>
  <c r="S46" i="8"/>
  <c r="S45" i="8"/>
  <c r="S44" i="8"/>
  <c r="AD22" i="11"/>
  <c r="AD21" i="11"/>
  <c r="AD20" i="11"/>
  <c r="E51" i="8"/>
  <c r="F51" i="8"/>
  <c r="G51" i="8"/>
  <c r="H51" i="8"/>
  <c r="I51" i="8"/>
  <c r="J51" i="8"/>
  <c r="K51" i="8"/>
  <c r="L51" i="8"/>
  <c r="M51" i="8"/>
  <c r="N51" i="8"/>
  <c r="D51" i="8"/>
  <c r="AC22" i="11"/>
  <c r="AC21" i="11"/>
  <c r="AC20" i="11"/>
  <c r="W14" i="11"/>
  <c r="V38" i="11"/>
  <c r="V37" i="11"/>
  <c r="V36" i="11"/>
  <c r="V35" i="11"/>
  <c r="V34" i="11"/>
  <c r="V33" i="11"/>
  <c r="V32" i="11"/>
  <c r="V31" i="11"/>
  <c r="V30" i="11"/>
  <c r="V27" i="11"/>
  <c r="V25" i="11"/>
  <c r="V24" i="11"/>
  <c r="V20" i="11"/>
  <c r="V26" i="11"/>
  <c r="V23" i="11"/>
  <c r="V22" i="11"/>
  <c r="V21" i="11"/>
  <c r="V19" i="11"/>
  <c r="S47" i="8" l="1"/>
  <c r="AC23" i="11"/>
  <c r="AD23" i="11" s="1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C38" i="8"/>
  <c r="Z29" i="4"/>
  <c r="T33" i="2"/>
  <c r="T32" i="2"/>
  <c r="T31" i="2"/>
  <c r="T30" i="2"/>
  <c r="T29" i="2"/>
  <c r="T28" i="2"/>
  <c r="T27" i="2"/>
  <c r="T26" i="2"/>
  <c r="T25" i="2"/>
  <c r="U9" i="2"/>
  <c r="T22" i="2"/>
  <c r="T21" i="2"/>
  <c r="T20" i="2"/>
  <c r="T19" i="2"/>
  <c r="T18" i="2"/>
  <c r="T17" i="2"/>
  <c r="T15" i="2"/>
  <c r="T16" i="2"/>
  <c r="T14" i="2"/>
  <c r="D26" i="8"/>
  <c r="E26" i="8"/>
  <c r="F26" i="8"/>
  <c r="G26" i="8"/>
  <c r="H26" i="8"/>
  <c r="I26" i="8"/>
  <c r="J26" i="8"/>
  <c r="K26" i="8"/>
  <c r="L26" i="8"/>
  <c r="M26" i="8"/>
  <c r="N26" i="8"/>
  <c r="O26" i="8"/>
  <c r="C26" i="8"/>
  <c r="C14" i="8"/>
  <c r="D14" i="8"/>
  <c r="E14" i="8"/>
  <c r="F14" i="8"/>
  <c r="G14" i="8"/>
  <c r="H14" i="8"/>
  <c r="I14" i="8"/>
  <c r="J14" i="8"/>
  <c r="K14" i="8"/>
  <c r="L14" i="8"/>
  <c r="X12" i="5"/>
  <c r="X23" i="5"/>
  <c r="Z18" i="4"/>
  <c r="Z32" i="4"/>
  <c r="Z31" i="4"/>
  <c r="Z30" i="4"/>
  <c r="Z28" i="4"/>
  <c r="Z27" i="4"/>
  <c r="Z26" i="4"/>
  <c r="Z25" i="4"/>
  <c r="Z24" i="4"/>
  <c r="Z21" i="4"/>
  <c r="Z20" i="4"/>
  <c r="Z19" i="4"/>
  <c r="Z17" i="4"/>
  <c r="Z16" i="4"/>
  <c r="Z15" i="4"/>
  <c r="Z14" i="4"/>
  <c r="Z13" i="4"/>
  <c r="AA8" i="4"/>
  <c r="X30" i="5"/>
  <c r="X29" i="5"/>
  <c r="X28" i="5"/>
  <c r="X27" i="5"/>
  <c r="X26" i="5"/>
  <c r="X25" i="5"/>
  <c r="X24" i="5"/>
  <c r="X22" i="5"/>
  <c r="X19" i="5"/>
  <c r="X18" i="5"/>
  <c r="X17" i="5"/>
  <c r="X16" i="5"/>
  <c r="X15" i="5"/>
  <c r="X14" i="5"/>
  <c r="X13" i="5"/>
  <c r="X11" i="5"/>
  <c r="Y6" i="5"/>
</calcChain>
</file>

<file path=xl/sharedStrings.xml><?xml version="1.0" encoding="utf-8"?>
<sst xmlns="http://schemas.openxmlformats.org/spreadsheetml/2006/main" count="1424" uniqueCount="596">
  <si>
    <t>Name</t>
  </si>
  <si>
    <t>Serving</t>
  </si>
  <si>
    <t>Price/Serving ($)</t>
  </si>
  <si>
    <t>Frozen Broccoli</t>
  </si>
  <si>
    <t>10 Oz Pkg</t>
  </si>
  <si>
    <t>Carrots, Raw</t>
  </si>
  <si>
    <t>1/2 Cup Shredded</t>
  </si>
  <si>
    <t>Celery, Raw</t>
  </si>
  <si>
    <t>1 Stalk</t>
  </si>
  <si>
    <t>Frozen Corn</t>
  </si>
  <si>
    <t>1/2 Cup</t>
  </si>
  <si>
    <t>Lettuce, Iceberg,Raw</t>
  </si>
  <si>
    <t>1 Leaf</t>
  </si>
  <si>
    <t>Peppers, Sweet, Raw</t>
  </si>
  <si>
    <t>1 Pepper</t>
  </si>
  <si>
    <t>Potatoes, Baked</t>
  </si>
  <si>
    <t>Tofu</t>
  </si>
  <si>
    <t>1/4 block</t>
  </si>
  <si>
    <t>Roasted Chicken</t>
  </si>
  <si>
    <t>1 lb chicken</t>
  </si>
  <si>
    <t>Spaghetti W/ Sauce</t>
  </si>
  <si>
    <t>1 1/2 Cup</t>
  </si>
  <si>
    <t>Tomato,Red,Ripe,Raw</t>
  </si>
  <si>
    <t>1 Tomato, 2-3/5 In</t>
  </si>
  <si>
    <t>Apple, Raw, w/Skin</t>
  </si>
  <si>
    <t>1 Fruit,3/Lb,Wo/Rf</t>
  </si>
  <si>
    <t>Banana</t>
  </si>
  <si>
    <t>1 Fruit</t>
  </si>
  <si>
    <t>Grapes</t>
  </si>
  <si>
    <t>10 Grapes</t>
  </si>
  <si>
    <t>Kiwifruit, Raw, Fresh</t>
  </si>
  <si>
    <t>1 Medium</t>
  </si>
  <si>
    <t>Oranges</t>
  </si>
  <si>
    <t>1 Medium, 2-5/8 Diam</t>
  </si>
  <si>
    <t>Bagels</t>
  </si>
  <si>
    <t>1 Oz</t>
  </si>
  <si>
    <t>Wheat Bread</t>
  </si>
  <si>
    <t>1 Sl</t>
  </si>
  <si>
    <t>White Bread</t>
  </si>
  <si>
    <t>Oatmeal Cookies</t>
  </si>
  <si>
    <t>1 Cookie</t>
  </si>
  <si>
    <t>Apple Pie</t>
  </si>
  <si>
    <t>Chocolate Chip Cookies</t>
  </si>
  <si>
    <t>Butter, Regular</t>
  </si>
  <si>
    <t>1 Pat</t>
  </si>
  <si>
    <t>Cheddar Cheese</t>
  </si>
  <si>
    <t>3.3% Fat, Whole Milk</t>
  </si>
  <si>
    <t>1 C</t>
  </si>
  <si>
    <t>2% Lowfat Milk</t>
  </si>
  <si>
    <t>Skim Milk</t>
  </si>
  <si>
    <t>Poached Eggs</t>
  </si>
  <si>
    <t>Lrg Egg</t>
  </si>
  <si>
    <t>Scrambled Eggs</t>
  </si>
  <si>
    <t>1 Egg</t>
  </si>
  <si>
    <t>Bologna, Turkey</t>
  </si>
  <si>
    <t>Frankfurter, Beef</t>
  </si>
  <si>
    <t>Ham, Sliced, Extralean</t>
  </si>
  <si>
    <t>1 Sl,6-1/4x4x1/16 In</t>
  </si>
  <si>
    <t>Kielbasa, Pork</t>
  </si>
  <si>
    <t>1 Sl,6x3-3/4x1/16 In</t>
  </si>
  <si>
    <t>Cap'N Crunch</t>
  </si>
  <si>
    <t>Cheerios</t>
  </si>
  <si>
    <t>Corn Flakes, Kellogg'S</t>
  </si>
  <si>
    <t>Raisin Bran, Kellogg'S</t>
  </si>
  <si>
    <t>1.3 Oz</t>
  </si>
  <si>
    <t>Rice Krispies</t>
  </si>
  <si>
    <t>Special K</t>
  </si>
  <si>
    <t>Oatmeal</t>
  </si>
  <si>
    <t>Malt-O-Meal, Choc</t>
  </si>
  <si>
    <t>Pizza w/Pepperoni</t>
  </si>
  <si>
    <t>1 Slice</t>
  </si>
  <si>
    <t>Taco</t>
  </si>
  <si>
    <t>1 Small Taco</t>
  </si>
  <si>
    <t>Hamburger w/Toppings</t>
  </si>
  <si>
    <t>1 Burger</t>
  </si>
  <si>
    <t>Hotdog, Plain</t>
  </si>
  <si>
    <t>1 Hotdog</t>
  </si>
  <si>
    <t>Couscous</t>
  </si>
  <si>
    <t>White Rice</t>
  </si>
  <si>
    <t>Macaroni, cooked</t>
  </si>
  <si>
    <t>Peanut Butter</t>
  </si>
  <si>
    <t>2 Tbsp</t>
  </si>
  <si>
    <t>Pork</t>
  </si>
  <si>
    <t>4 Oz</t>
  </si>
  <si>
    <t>Sardines in Oil</t>
  </si>
  <si>
    <t>2 Sardines</t>
  </si>
  <si>
    <t>White Tuna in Water</t>
  </si>
  <si>
    <t>3 Oz</t>
  </si>
  <si>
    <t>Popcorn, Air-Popped</t>
  </si>
  <si>
    <t>Potato Chips, BBQ</t>
  </si>
  <si>
    <t>Pretzels</t>
  </si>
  <si>
    <t>Tortilla Chips</t>
  </si>
  <si>
    <t>Chicken Noodle Soup</t>
  </si>
  <si>
    <t>1 C (8 Fl Oz)</t>
  </si>
  <si>
    <t>Splt Pea&amp;Ham Soup</t>
  </si>
  <si>
    <t>Veggie Beef Soup</t>
  </si>
  <si>
    <t>New Eng Clam Chwd</t>
  </si>
  <si>
    <t>Tomato Soup</t>
  </si>
  <si>
    <t>New Eng Clam Chwd, w/Mlk</t>
  </si>
  <si>
    <t>Crm Mshrm Soup, w/Mlk</t>
  </si>
  <si>
    <t>Bean Bacon Soup, w/Watr</t>
  </si>
  <si>
    <t>Cholesterol</t>
  </si>
  <si>
    <t>Sodium</t>
  </si>
  <si>
    <t>Calcium</t>
  </si>
  <si>
    <t>Iron</t>
  </si>
  <si>
    <t>c</t>
  </si>
  <si>
    <t>Calories(cal)</t>
  </si>
  <si>
    <t>Cholesterol(mg)</t>
  </si>
  <si>
    <t>Total_Fat(g)</t>
  </si>
  <si>
    <t>Sodium(mg)</t>
  </si>
  <si>
    <t>Carbohydrates(g)</t>
  </si>
  <si>
    <t>Dietary_Fiber(g)</t>
  </si>
  <si>
    <t>Protein(g)</t>
  </si>
  <si>
    <t>Vit_A(IU)</t>
  </si>
  <si>
    <t>Vit_C(IU)</t>
  </si>
  <si>
    <t>Calcium(mg)</t>
  </si>
  <si>
    <t>Iron(mg)</t>
  </si>
  <si>
    <t xml:space="preserve">Objective </t>
  </si>
  <si>
    <t>Constraints</t>
  </si>
  <si>
    <t>calories</t>
  </si>
  <si>
    <t>&lt;=</t>
  </si>
  <si>
    <t>Total Fat</t>
  </si>
  <si>
    <t>Carbs</t>
  </si>
  <si>
    <t>Dietary Fiber</t>
  </si>
  <si>
    <t>protien</t>
  </si>
  <si>
    <t>cal</t>
  </si>
  <si>
    <t>mg</t>
  </si>
  <si>
    <t>g</t>
  </si>
  <si>
    <t>min</t>
  </si>
  <si>
    <t>name</t>
  </si>
  <si>
    <t>Food Group</t>
  </si>
  <si>
    <t>Calories</t>
  </si>
  <si>
    <t>Fat (g)</t>
  </si>
  <si>
    <t>Protein (g)</t>
  </si>
  <si>
    <t>Carbohydrate (g)</t>
  </si>
  <si>
    <t>Fiber (g)</t>
  </si>
  <si>
    <t>Cholesterol (mg)</t>
  </si>
  <si>
    <t>Iron, Fe (mg)</t>
  </si>
  <si>
    <t>Vitamin A, IU (IU)</t>
  </si>
  <si>
    <t>Vitamin A, RAE (mcg)</t>
  </si>
  <si>
    <t>Vitamin C (mg)</t>
  </si>
  <si>
    <t>Vitamin B-12 (mcg)</t>
  </si>
  <si>
    <t>Vitamin D (mcg)</t>
  </si>
  <si>
    <t>Vitamin E (Alpha-Tocopherol) (mg)</t>
  </si>
  <si>
    <t>Omega 3s (mg)</t>
  </si>
  <si>
    <t>Omega 6s (mg)</t>
  </si>
  <si>
    <t>Sodium (mg)</t>
  </si>
  <si>
    <t>Zinc, Zn (mg)</t>
  </si>
  <si>
    <t>Alfalfa Sprouts</t>
  </si>
  <si>
    <t>Vegetables</t>
  </si>
  <si>
    <t>Asparagus (Cooked)</t>
  </si>
  <si>
    <t>Cowpeas Young Pods With Seeds Raw</t>
  </si>
  <si>
    <t>Cooked Garden Cress</t>
  </si>
  <si>
    <t>Cucumber</t>
  </si>
  <si>
    <t>Chantarelle Mushrooms</t>
  </si>
  <si>
    <t>Cremini Mushrooms</t>
  </si>
  <si>
    <t>Canned Pumpkin</t>
  </si>
  <si>
    <t>Cooked Soybean Sprouts</t>
  </si>
  <si>
    <t>Cooked Spinach</t>
  </si>
  <si>
    <t>Acorn Squash</t>
  </si>
  <si>
    <t>Boiled Sweet Potatoes</t>
  </si>
  <si>
    <t>Amaranth Leaves Cooked Boiled Drained With Salt</t>
  </si>
  <si>
    <t>Arrowhead Cooked Boiled Drained With Salt</t>
  </si>
  <si>
    <t>Lima Beans Immature Seeds Frozen Fordhook Cooked Boiled Drained With Salt</t>
  </si>
  <si>
    <t>Beans Snap Green Canned No Salt Added Drained Solids</t>
  </si>
  <si>
    <t>Beet Greens Cooked Boiled Drained With Salt</t>
  </si>
  <si>
    <t>Carrots Canned No Salt Added Drained Solids</t>
  </si>
  <si>
    <t>Canned Pimentos</t>
  </si>
  <si>
    <t>Baby Carrots</t>
  </si>
  <si>
    <t>Canned Straw Mushrooms</t>
  </si>
  <si>
    <t>Canned Green Beans</t>
  </si>
  <si>
    <t>Bamboo Shoots</t>
  </si>
  <si>
    <t>Cooked Dandelion Greens</t>
  </si>
  <si>
    <t>Cooked Eggplant</t>
  </si>
  <si>
    <t>Garlic</t>
  </si>
  <si>
    <t>Ginger</t>
  </si>
  <si>
    <t>Canned Mushrooms</t>
  </si>
  <si>
    <t>Cooked Pumpkin Flowers</t>
  </si>
  <si>
    <t>Cooked Purslane</t>
  </si>
  <si>
    <t>Zucchini</t>
  </si>
  <si>
    <t>Baked Acorn Squash</t>
  </si>
  <si>
    <t>Cooked Butternut Squash</t>
  </si>
  <si>
    <t>Canned Lima Beans</t>
  </si>
  <si>
    <t>Broccoli Leaves Raw</t>
  </si>
  <si>
    <t>Butterbur Cooked Boiled Drained With Salt</t>
  </si>
  <si>
    <t>Celeriac Cooked Boiled Drained With Salt</t>
  </si>
  <si>
    <t>Chard Swiss Cooked Boiled Drained With Salt</t>
  </si>
  <si>
    <t>Chayote Fruit Cooked Boiled Drained With Salt</t>
  </si>
  <si>
    <t>Tomatoes Sun-Dried Packed In Oil Drained</t>
  </si>
  <si>
    <t>Cooked Green Cauliflower</t>
  </si>
  <si>
    <t>Banana Peppers</t>
  </si>
  <si>
    <t>Chinese Broccoli</t>
  </si>
  <si>
    <t>Cooked Cabbage</t>
  </si>
  <si>
    <t>Cooked Red Cabbage</t>
  </si>
  <si>
    <t>Cardoon Cooked Boiled Drained Without Salt</t>
  </si>
  <si>
    <t>Cooked Celeriac</t>
  </si>
  <si>
    <t>Celery</t>
  </si>
  <si>
    <t>Cooked Celery</t>
  </si>
  <si>
    <t>Celtuce</t>
  </si>
  <si>
    <t>Chives</t>
  </si>
  <si>
    <t>Cilantro</t>
  </si>
  <si>
    <t>Yellow Sweet Corn</t>
  </si>
  <si>
    <t>Cooked Onions</t>
  </si>
  <si>
    <t>Cooked Snow Peas</t>
  </si>
  <si>
    <t>Cooked Tomatoes</t>
  </si>
  <si>
    <t>Okra Cooked Boiled Drained With Salt</t>
  </si>
  <si>
    <t>Cooked Carrots</t>
  </si>
  <si>
    <t>Cooked Cauliflower</t>
  </si>
  <si>
    <t>Chayote Fruit Raw</t>
  </si>
  <si>
    <t>Cooked Podded Peas</t>
  </si>
  <si>
    <t>Cooked Green Bell Peppers</t>
  </si>
  <si>
    <t>Baked Potatoes</t>
  </si>
  <si>
    <t>Canned Tomato Paste</t>
  </si>
  <si>
    <t>Cooked Turnip Greens</t>
  </si>
  <si>
    <t>Borage Cooked Boiled Drained Without Salt</t>
  </si>
  <si>
    <t>Drumstick Pods Cooked Boiled Drained Without Salt</t>
  </si>
  <si>
    <t>Carrot Juice Canned</t>
  </si>
  <si>
    <t>Potato Boiled From Fresh Peel Not Eaten Fat Not Added In Cooking</t>
  </si>
  <si>
    <t>Cassava Cooked Fat Not Added In Cooking</t>
  </si>
  <si>
    <t>Cassava Cooked Made With Oil</t>
  </si>
  <si>
    <t>Cassava With Creole Sauce Puerto Rican Style</t>
  </si>
  <si>
    <t>Celeriac Cooked</t>
  </si>
  <si>
    <t>Chard Cooked Made With Butter</t>
  </si>
  <si>
    <t>Chard Cooked Made With Margarine</t>
  </si>
  <si>
    <t>Collards Cooked From Canned Ns As To Fat Added In Cooking</t>
  </si>
  <si>
    <t>Cress Cooked From Canned Fat Not Added In Cooking</t>
  </si>
  <si>
    <t>Escarole Cooked Made With Margarine</t>
  </si>
  <si>
    <t>Chamnamul Cooked Ns As To Fat Added In Cooking</t>
  </si>
  <si>
    <t>Chamnamul Cooked Fat Not Added In Cooking</t>
  </si>
  <si>
    <t>Kale Cooked From Fresh Fat Not Added In Cooking</t>
  </si>
  <si>
    <t>Broccoli Cooked Ns As To Form Ns As To Fat Added In Cooking</t>
  </si>
  <si>
    <t>Broccoli Casserole With Rice</t>
  </si>
  <si>
    <t>Carrots Cooked From Frozen Ns As To Fat Added In Cooking</t>
  </si>
  <si>
    <t>Carrots Cooked From Fresh Fat Not Added In Cooking</t>
  </si>
  <si>
    <t>Peas And Carrots Cooked From Frozen Made With Oil</t>
  </si>
  <si>
    <t>Cabbage Salad Or Coleslaw Made With Creamy Dressing</t>
  </si>
  <si>
    <t>Artichoke Cooked From Canned Fat Added In Cooking Ns As To Type Of Fat</t>
  </si>
  <si>
    <t>Beans String Cooked From Canned Ns As To Color Ns As To Fat Added In Cooking</t>
  </si>
  <si>
    <t>Beans String Yellow Cooked From Fresh Fat Not Added In Cooking</t>
  </si>
  <si>
    <t>Bean Sprouts Cooked From Fresh Fat Added In Cooking</t>
  </si>
  <si>
    <t>Breadfruit Cooked Ns As To Fat Added In Cooking</t>
  </si>
  <si>
    <t>Broccoflower Cooked Made With Margarine</t>
  </si>
  <si>
    <t>Brussels Sprouts Cooked From Fresh Fat Not Added In Cooking</t>
  </si>
  <si>
    <t>Brussels Sprouts Cooked Ns As To Form Made With Butter</t>
  </si>
  <si>
    <t>Burdock Cooked Ns As To Fat Added In Cooking</t>
  </si>
  <si>
    <t>Cabbage Chinese Cooked Made With Butter</t>
  </si>
  <si>
    <t>Cabbage Savoy Cooked Fat Not Added In Cooking</t>
  </si>
  <si>
    <t>Cabbage Savoy Cooked Made With Margarine</t>
  </si>
  <si>
    <t>Cactus Cooked Fat Added In Cooking Ns As To Type Of Fat</t>
  </si>
  <si>
    <t>Cauliflower Cooked Ns As To Form Fat Not Added In Cooking</t>
  </si>
  <si>
    <t>Fennel Bulb Cooked Ns As To Fat Added In Cooking</t>
  </si>
  <si>
    <t>Corn Cooked From Canned Ns As To Color Made With Oil</t>
  </si>
  <si>
    <t>Cucumber Cooked Made With Margarine</t>
  </si>
  <si>
    <t>Eggplant Cooked Fat Not Added In Cooking</t>
  </si>
  <si>
    <t>Kohlrabi Cooked Fat Not Added In Cooking</t>
  </si>
  <si>
    <t>Leek Cooked Ns As To Fat Added In Cooking</t>
  </si>
  <si>
    <t>Peppers Red Cooked Made With Margarine</t>
  </si>
  <si>
    <t>Squash Spaghetti Cooked Fat Not Added In Cooking</t>
  </si>
  <si>
    <t>Turnip Cooked From Canned Fat Added In Cooking Ns As To Type Of Fat</t>
  </si>
  <si>
    <t>Beans Lima And Corn Cooked Fat Not Added In Cooking</t>
  </si>
  <si>
    <t>Cabbage Creamed</t>
  </si>
  <si>
    <t>Mushrooms From Canned Creamed</t>
  </si>
  <si>
    <t>Creamed Christophine Puerto Rican Style</t>
  </si>
  <si>
    <t>Decision variable</t>
  </si>
  <si>
    <t>&gt;=</t>
  </si>
  <si>
    <t>calorie</t>
  </si>
  <si>
    <t>vit b12</t>
  </si>
  <si>
    <t>Dried Pilinuts</t>
  </si>
  <si>
    <t>Nuts and Seeds</t>
  </si>
  <si>
    <t>Macadamia Nuts</t>
  </si>
  <si>
    <t>Dry Roasted Macadamia Nuts</t>
  </si>
  <si>
    <t>Nuts Macadamia Nuts Dry Roasted With Salt Added</t>
  </si>
  <si>
    <t>Nuts Pecans Oil Roasted With Salt Added</t>
  </si>
  <si>
    <t>Nuts Pecans Oil Roasted Without Salt Added</t>
  </si>
  <si>
    <t>Nuts Pecans Dry Roasted With Salt Added</t>
  </si>
  <si>
    <t>Dry Roasted Pecans</t>
  </si>
  <si>
    <t>Pecans Unsalted</t>
  </si>
  <si>
    <t>Pecans</t>
  </si>
  <si>
    <t>Pecans Salted</t>
  </si>
  <si>
    <t>Nuts Coconut Meat Dried (Desiccated) Creamed</t>
  </si>
  <si>
    <t>Pine Nuts (Dried)</t>
  </si>
  <si>
    <t>Dried Coconut (Unsweetened)</t>
  </si>
  <si>
    <t>Brazilnuts</t>
  </si>
  <si>
    <t>Dried Hickorynuts</t>
  </si>
  <si>
    <t>Walnuts</t>
  </si>
  <si>
    <t>upperlimit</t>
  </si>
  <si>
    <t>lowerlimit</t>
  </si>
  <si>
    <t>Calorie</t>
  </si>
  <si>
    <t>https://bmcpublichealth.biomedcentral.com/articles/10.1186/s12889-019-6872-4/tables/1</t>
  </si>
  <si>
    <t>iron</t>
  </si>
  <si>
    <t>Max</t>
  </si>
  <si>
    <t>Protien</t>
  </si>
  <si>
    <t>All serving sizes are in 100 grams. Use the serving size conversion weights at the end of the file to convert values.</t>
  </si>
  <si>
    <t>For example to convert to an ounce (28.4g) multiply each value by 0.284</t>
  </si>
  <si>
    <t>ID</t>
  </si>
  <si>
    <t>Sugars (g)</t>
  </si>
  <si>
    <t>Calcium (mg)</t>
  </si>
  <si>
    <t>Pork Cured Separable Fat (From Ham And Arm Picnic) Roasted</t>
  </si>
  <si>
    <t>Meats</t>
  </si>
  <si>
    <t>Bacon (Pan-Fried)</t>
  </si>
  <si>
    <t>Canadian Bacon (Pan-Fried)</t>
  </si>
  <si>
    <t>Beef Chuck Arm Pot Roast Separable Lean And Fat Trimmed To 1/8 Inch Fat Select Raw</t>
  </si>
  <si>
    <t>Beef Rib Large End (Ribs 6-9) Separable Lean And Fat Trimmed To 1/8 Inch Fat Prime Cooked Roasted</t>
  </si>
  <si>
    <t>Beef Bottom Sirloin Tri-Tip Roast Separable Lean And Fat Trimmed To 0 Inch Fat Choice Cooked Roasted</t>
  </si>
  <si>
    <t>Beef Brisket Flat Half Separable Lean And Fat Trimmed To 1/8 Inch Fat All Grades Cooked Braised</t>
  </si>
  <si>
    <t>Beef Rib Small End (Ribs 10-12) Separable Lean And Fat Trimmed To 1/8 Inch Fat Prime Cooked Roasted</t>
  </si>
  <si>
    <t>Beef Bottom Sirloin Tri-Tip Roast Separable Lean And Fat Trimmed To 0 Inch Fat Select Raw</t>
  </si>
  <si>
    <t>Beef Cured Breakfast Strips Cooked</t>
  </si>
  <si>
    <t>Beef Round Top Round Separable Lean And Fat Trimmed To 0 Inch Fat Choice Cooked Braised</t>
  </si>
  <si>
    <t>Beef Chuck Eye Roast Boneless Americas Beef Roast Separable Lean And Fat Trimmed To 0 Inch Fat All Grades Cooked Roasted</t>
  </si>
  <si>
    <t>Beef Chuck Short Ribs Boneless Separable Lean And Fat Trimmed To 0 Inch Fat Select Cooked Braised</t>
  </si>
  <si>
    <t>Chicken Broiler Rotisserie BBQ Drumstick Meat Only</t>
  </si>
  <si>
    <t>Chicken Ground Crumbles Cooked Pan-Browned</t>
  </si>
  <si>
    <t>Beef Chuck Eye Steak Boneless Separable Lean Only Trimmed To 0 Inch Fat Select Cooked Grilled</t>
  </si>
  <si>
    <t>Dairy and Egg Products</t>
  </si>
  <si>
    <t>Goat Milk</t>
  </si>
  <si>
    <t>Plain Yogurt</t>
  </si>
  <si>
    <t>Eggs (Raw)</t>
  </si>
  <si>
    <t>Chicken Broilers Or Fryers Light Meat Meat And Skin Cooked Fried Batter</t>
  </si>
  <si>
    <t>Bacon Turkey Low Sodium</t>
  </si>
  <si>
    <t>Beef Ground 95% Lean Meat / 5% Fat Raw</t>
  </si>
  <si>
    <t>Beef Ground 80% Lean Meat / 20% Fat Loaf Cooked Baked</t>
  </si>
  <si>
    <t>Fried Calamari</t>
  </si>
  <si>
    <t>Fish</t>
  </si>
  <si>
    <t>Cooked Pacific Cod</t>
  </si>
  <si>
    <t>Fish Salmon Chinook Cooked Dry Heat</t>
  </si>
  <si>
    <t>Egg Omelet</t>
  </si>
  <si>
    <t>Dried Eggs</t>
  </si>
  <si>
    <t>Buttermilk</t>
  </si>
  <si>
    <t>Lamb Domestic Shoulder Whole (Arm And Blade) Separable Lean Only Trimmed To 1/4 Inch Fat Choice Cooked Broiled</t>
  </si>
  <si>
    <t>Broiled Ground Lamb</t>
  </si>
  <si>
    <t>Game Meat Deer Shoulder Clod Separable Lean Only Cooked Braised</t>
  </si>
  <si>
    <t>Beef And Chicken Polish Sausage</t>
  </si>
  <si>
    <t>Beef Ribeye Cap Steak Boneless Separable Lean Only Trimmed To 0 Inch Fat Choice Cooked Grilled</t>
  </si>
  <si>
    <t>Fried Eggs</t>
  </si>
  <si>
    <t>Chicken Roasting Dark Meat Meat Only Cooked Roasted</t>
  </si>
  <si>
    <t>Fish Pout Ocean Raw</t>
  </si>
  <si>
    <t>Canned Salmon</t>
  </si>
  <si>
    <t>Fish Tuna Light Canned In Oil Drained Solids</t>
  </si>
  <si>
    <t>Baked Conch</t>
  </si>
  <si>
    <t>Canned Pink Salmon</t>
  </si>
  <si>
    <t>Chicken Spread</t>
  </si>
  <si>
    <t>Sausage Chicken Or Turkey Italian Style  Lower Sodium</t>
  </si>
  <si>
    <t>Beef Loin Tenderloin Roast Boneless Separable Lean Only Trimmed To 0 Inch Fat Select Raw</t>
  </si>
  <si>
    <t>Beef Ground 90% Lean Meat / 10% Fat Raw</t>
  </si>
  <si>
    <t>Beef Ground 85% Lean Meat / 15% Fat Patty Cooked Pan-Broiled</t>
  </si>
  <si>
    <t>Beef Ground 75% Lean Meat / 25% Fat Patty Cooked Pan-Broiled</t>
  </si>
  <si>
    <t>Fish Catfish Channel Cooked Breaded And Fried</t>
  </si>
  <si>
    <t>Fish Caviar Black And Red Granular</t>
  </si>
  <si>
    <t>Lamb Australian Imported Fresh Leg Center Slice Bone-In Separable Lean And Fat Trimmed To 1/8 Inch Fat Cooked Broiled</t>
  </si>
  <si>
    <t>Soup Cream Of Chicken Canned Prepared With Equal Volume Milk</t>
  </si>
  <si>
    <t>Soups and Sauces</t>
  </si>
  <si>
    <t>Campbells Tomato Soup Condensed</t>
  </si>
  <si>
    <t>Beef Broth From Bouillon</t>
  </si>
  <si>
    <t>Soup Cream Of Onion Canned Prepared With Equal Volume Water</t>
  </si>
  <si>
    <t>Pepperoni</t>
  </si>
  <si>
    <t>Beef Loin Top Loin Steak Boneless Lip-On Separable Lean And Fat Trimmed To 1/8 Inch Fat All Grades Cooked Grilled</t>
  </si>
  <si>
    <t>Beef Composite Of Trimmed Retail Cuts Separable Lean Only Trimmed To 1/8 Inch Fat All Grades Raw</t>
  </si>
  <si>
    <t>Fish Tuna Salad</t>
  </si>
  <si>
    <t>Buttermilk Fat Free (Skim)</t>
  </si>
  <si>
    <t xml:space="preserve">Dairy and Egg Products </t>
  </si>
  <si>
    <t>Beef Oxtails Cooked</t>
  </si>
  <si>
    <t>Beef Neck Bones Cooked</t>
  </si>
  <si>
    <t>Pork Chop Battered Fried Lean Only Eaten</t>
  </si>
  <si>
    <t>Pork Roll Cured Fried</t>
  </si>
  <si>
    <t>Goat Fried</t>
  </si>
  <si>
    <t>Chicken Ns As To Part Baked Broiled Or Roasted Ns As To Skin Eaten</t>
  </si>
  <si>
    <t>Chicken Breast Baked Broiled Or Roasted Skin Eaten From Raw</t>
  </si>
  <si>
    <t>Chicken Breast Fried Coated Skin / Coating Eaten From Fast Food / Restaurant</t>
  </si>
  <si>
    <t>Chicken Leg Drumstick And Thigh Grilled With Sauce Skin Eaten</t>
  </si>
  <si>
    <t>Chicken Leg Drumstick And Thigh Fried Coated Skin / Coating Not Eaten</t>
  </si>
  <si>
    <t>Chicken Drumstick Grilled Without Sauce Skin Not Eaten</t>
  </si>
  <si>
    <t>Chicken Thigh Grilled With Sauce Skin Eaten</t>
  </si>
  <si>
    <t>Chicken "wings" Plain From Fast Food / Restaurant</t>
  </si>
  <si>
    <t>Chicken "wings" With Hot Sauce From Precooked</t>
  </si>
  <si>
    <t>Beef Liver Fried</t>
  </si>
  <si>
    <t>Fish Ns As To Type Coated Baked Or Broiled Made Without Fat</t>
  </si>
  <si>
    <t>Catfish Baked Or Broiled Made With Oil</t>
  </si>
  <si>
    <t>Cod Coated Fried Made Without Fat</t>
  </si>
  <si>
    <t>Pompano Coated Baked Or Broiled Fat Not Added In Cooking</t>
  </si>
  <si>
    <t>Salmon Coated Fried Made With Margarine</t>
  </si>
  <si>
    <t>Sea Bass Coated Baked Or Broiled Fat Not Added In Cooking</t>
  </si>
  <si>
    <t>Tilapia Coated Baked Or Broiled Made Without Fat</t>
  </si>
  <si>
    <t>Tilapia Coated Fried Made With Margarine</t>
  </si>
  <si>
    <t>Shrimp Dried</t>
  </si>
  <si>
    <t>Beef And Rice No Sauce</t>
  </si>
  <si>
    <t>Chili Con Carne With Beans And Rice</t>
  </si>
  <si>
    <t>Clams Casino</t>
  </si>
  <si>
    <t>Fish And Rice With Tomato-Based Sauce</t>
  </si>
  <si>
    <t>Fish And Rice With Cream Sauce</t>
  </si>
  <si>
    <t>Beef Potatoes And Vegetables Including Carrots Broccoli And/or Dark-Green Leafy; No Sauce</t>
  </si>
  <si>
    <t>Beef Noodles And Vegetables Excluding Carrots Broccoli And Dark-Green Leafy; Tomato-Based Sauce</t>
  </si>
  <si>
    <t>Beef Rice And Vegetables Including Carrots Broccoli And/or Dark-Green Leafy; Tomato-Based Sauce</t>
  </si>
  <si>
    <t>Beef Pot Pie</t>
  </si>
  <si>
    <t>Beef Dumplings And Vegetables Including Carrots Broccoli And/or Dark-Green Leafy; Gravy</t>
  </si>
  <si>
    <t>Chicken Or Turkey Rice And Vegetables Including Carrots Broccoli And/or Dark-Green Leafy; Cream Sauce White Sauce Or Mushroom Sauce</t>
  </si>
  <si>
    <t>Beef And Vegetables Excluding Carrots Broccoli And Dark-Green Leafy; No Potatoes No Sauce</t>
  </si>
  <si>
    <t>Beef And Vegetables Excluding Carrots Broccoli And Dark-Green Leafy; No Potatoes Gravy</t>
  </si>
  <si>
    <t>Asian Chicken Or Turkey Garden Salad Chicken And/or Turkey Lettuce Fruit Nuts No Dressing</t>
  </si>
  <si>
    <t>Lobster Salad</t>
  </si>
  <si>
    <t>Chicken A La King With Rice Frozen Meal</t>
  </si>
  <si>
    <t>Chicken Or Turkey Vegetable Soup Home Recipe</t>
  </si>
  <si>
    <t>Egg Salad Made With Any Type Of Fat Free Dressing</t>
  </si>
  <si>
    <t>Egg Omelet Or Scrambled Egg With Meat Made Without Fat</t>
  </si>
  <si>
    <t>Egg Omelet Or Scrambled Egg With Vegetables Other Than Dark Green And/or Tomatoes Fat Added In Cooking</t>
  </si>
  <si>
    <t>Bean With Bacon Or Ham Soup Canned Or Ready-To-Serve</t>
  </si>
  <si>
    <t>Chicken Cornbread</t>
  </si>
  <si>
    <t>Barley Soup Sweet With Or Without Nuts Asian Style</t>
  </si>
  <si>
    <t>Carrot Soup Cream Of Prepared With Milk Home Recipe Canned Or Ready-To-Serve</t>
  </si>
  <si>
    <t>Eggplant Dip</t>
  </si>
  <si>
    <t>Seaweed Soup</t>
  </si>
  <si>
    <t>Decision Variable</t>
  </si>
  <si>
    <t>calcium</t>
  </si>
  <si>
    <t>Vegan Diet</t>
  </si>
  <si>
    <t>total</t>
  </si>
  <si>
    <t>Paleo Diet</t>
  </si>
  <si>
    <t>Sweets</t>
  </si>
  <si>
    <t>Gelatin Snacks</t>
  </si>
  <si>
    <t>Alpen</t>
  </si>
  <si>
    <t>Breakfast Cereals</t>
  </si>
  <si>
    <t>Familia</t>
  </si>
  <si>
    <t>Wheat And Bran Presweetened With Nuts And Fruits</t>
  </si>
  <si>
    <t>Post Honey Bunches Of Oats With Almonds</t>
  </si>
  <si>
    <t>Post Great Grains Crunchy Pecan Cereal</t>
  </si>
  <si>
    <t>Post Great Grains Banana Nut Crunch</t>
  </si>
  <si>
    <t>Post Alpha-Bits</t>
  </si>
  <si>
    <t>Quaker Capn Crunch</t>
  </si>
  <si>
    <t>Quaker Capn Crunch With Crunchberries</t>
  </si>
  <si>
    <t>Quaker Capn Crunchs Peanut Butter Crunch</t>
  </si>
  <si>
    <t>Post Fruity Pebbles</t>
  </si>
  <si>
    <t>Granola Homemade</t>
  </si>
  <si>
    <t>Post Grape-Nuts Cereal</t>
  </si>
  <si>
    <t>Milk Fluid 1% Fat Without Added Vitamin A And Vitamin D</t>
  </si>
  <si>
    <t>Chocolate Milk Made From Sugar Free Syrup With Low Fat Milk</t>
  </si>
  <si>
    <t>Milk Lowfat Fluid 1% Milkfat With Added Nonfat Milk Solids Vitamin A And Vitamin D</t>
  </si>
  <si>
    <t>Kefir Lowfat Plain Lifeway</t>
  </si>
  <si>
    <t>Yogurt Vanilla Or Lemon Flavor Nonfat Milk Sweetened With Low-Calorie Sweetener Fortified With Vitamin D</t>
  </si>
  <si>
    <t>Yogurt Vanilla Or Lemon Flavor Nonfat Milk Sweetened With Low-Calorie Sweetener</t>
  </si>
  <si>
    <t>Milk Imitation Non-Soy</t>
  </si>
  <si>
    <t>Egg Substitute Omelet Scrambled Or Fried With Vegetables Fat Not Added In Cooking</t>
  </si>
  <si>
    <t>Milk Lowfat Fluid 1% Milkfat Protein Fortified With Added Vitamin A And Vitamin D</t>
  </si>
  <si>
    <t>Egg White Raw Frozen Pasteurized</t>
  </si>
  <si>
    <t>Egg Substitute Liquid Or Frozen Fat Free</t>
  </si>
  <si>
    <t>Chocolate Milk Made From Reduced Sugar Mix With Fat Free Milk</t>
  </si>
  <si>
    <t>Chocolate Milk Made From No Sugar Added Dry Mix With Fat Free Milk  (Nesquik)</t>
  </si>
  <si>
    <t>Chocolate Milk Made From Light Syrup With Fat Free Milk</t>
  </si>
  <si>
    <t>Chocolate Milk Made From Sugar Free Syrup With Reduced Fat Milk</t>
  </si>
  <si>
    <t>Egg White Omelet Scrambled Or Fried With Vegetables Fat Not Added In Cooking</t>
  </si>
  <si>
    <t>Low-Fat Milk 2%</t>
  </si>
  <si>
    <t>Milk Reduced Fat Fluid 2% Milkfat Without Added Vitamin A And Vitamin D</t>
  </si>
  <si>
    <t>Chocolate Milk Made From Sugar Free Syrup Ns As To Type Of Milk</t>
  </si>
  <si>
    <t>Light Ice Cream Creamsicle Or Dreamsicle No Sugar Added</t>
  </si>
  <si>
    <t>Milk Reduced Fat Fluid 2% Milkfat With Added Nonfat Milk Solids And Vitamin A And Vitamin D</t>
  </si>
  <si>
    <t>Restaurant Chinese Shrimp And Vegetables</t>
  </si>
  <si>
    <t>Restaurant Foods</t>
  </si>
  <si>
    <t>Restaurant Chinese Chicken Chow Mein</t>
  </si>
  <si>
    <t>Restaurant Chinese Chicken And Vegetables</t>
  </si>
  <si>
    <t>Olive Garden Spaghetti With Pomodoro Sauce</t>
  </si>
  <si>
    <t>Restaurant Latino Black Bean Soup</t>
  </si>
  <si>
    <t>Restaurant Italian Spaghetti With Pomodoro Sauce (No Meat)</t>
  </si>
  <si>
    <t>Carrabbas Italian Grill Spaghetti With Pomodoro Sauce</t>
  </si>
  <si>
    <t>Restaurant Chinese Beef And Vegetables</t>
  </si>
  <si>
    <t>Applebees Coleslaw</t>
  </si>
  <si>
    <t>Restaurant Chinese Vegetable Lo Mein Without Meat</t>
  </si>
  <si>
    <t>Restaurant Italian Spaghetti With Meat Sauce</t>
  </si>
  <si>
    <t>Olive Garden Spaghetti With Meat Sauce</t>
  </si>
  <si>
    <t>TGI Fridays Macaroni &amp; Cheese From Kids Menu</t>
  </si>
  <si>
    <t>Carrabbas Italian Grill Spaghetti With Meat Sauce</t>
  </si>
  <si>
    <t>Restaurant Chinese Kung Pao Chicken</t>
  </si>
  <si>
    <t>Restaurant Latino Arroz Con Habichuelas Colorados (Rice And Red Beans)</t>
  </si>
  <si>
    <t>Applebees Kraft Macaroni &amp; Cheese From Kids Menu</t>
  </si>
  <si>
    <t>On The Border Refried Beans</t>
  </si>
  <si>
    <t>Mollusks Oyster Eastern Wild Raw</t>
  </si>
  <si>
    <t>Fish Pollock Alaska Raw (May Have Been Previously Frozen)</t>
  </si>
  <si>
    <t>Lobster Gumbo</t>
  </si>
  <si>
    <t>Seafood Garden Salad With Seafood Lettuce Eggs Tomato And/or Carrots Other Vegetables No Dressing</t>
  </si>
  <si>
    <t>Lomi Salmon</t>
  </si>
  <si>
    <t>Shrimp Gumbo</t>
  </si>
  <si>
    <t>Ceviche</t>
  </si>
  <si>
    <t>Shrimp Garden Salad Shrimp Lettuce Eggs Tomato And/or Carrots Other Vegetables No Dressing</t>
  </si>
  <si>
    <t>Seafood Garden Salad With Seafood Lettuce Eggs Vegetables Excluding Tomato And Carrots No Dressing</t>
  </si>
  <si>
    <t>Flounder With Chopped Broccoli Diet Frozen Meal</t>
  </si>
  <si>
    <t>Oysters Baked Or Broiled Fat Not Added In Cooking</t>
  </si>
  <si>
    <t>Shrimp Garden Salad Shrimp Lettuce Eggs Vegetables Excluding Tomato And Carrots No Dressing</t>
  </si>
  <si>
    <t>Fish Shish Kabob With Vegetables Excluding Potatoes</t>
  </si>
  <si>
    <t>Canned Eastern Oysters</t>
  </si>
  <si>
    <t>Fish Cod Pacific Raw (May Have Been Previously Frozen)</t>
  </si>
  <si>
    <t>Raw Scallops</t>
  </si>
  <si>
    <t>Fish Flatfish (Flounder And Sole Species) Raw</t>
  </si>
  <si>
    <t>Chicken Or Turkey Garden Salad Chicken And/or Turkey Tomato And/or Carrots Other Vegetables No Dressing</t>
  </si>
  <si>
    <t>Rabbit Stew With Potatoes And Vegetables</t>
  </si>
  <si>
    <t>Chicken Or Turkey Garden Salad Chicken And/or Turkey Other Vegetables Excluding Tomato And Carrots No Dressing</t>
  </si>
  <si>
    <t>Chicken Or Turkey Caesar Garden Salad Chicken And/or Turkey Lettuce Tomato Cheese No Dressing</t>
  </si>
  <si>
    <t>Turkey And Gravy Frozen</t>
  </si>
  <si>
    <t>Lamb New Zealand Imported Testes Raw</t>
  </si>
  <si>
    <t>Cabbage With Ham Hocks</t>
  </si>
  <si>
    <t>Venison Or Deer Stew With Potatoes And Vegetables Including Carrots Broccoli And/or Dark-Green Leafy; Tomato-Based Sauce</t>
  </si>
  <si>
    <t>Lamb New Zealand Imported Sweetbread Raw</t>
  </si>
  <si>
    <t>Venison Or Deer Stew With Potatoes And Vegetables Excluding Carrots Broccoli And Dark-Green Leafy; Tomato-Based Sauce</t>
  </si>
  <si>
    <t>Chicken Or Turkey Stew With Potatoes And Vegetables Including Carrots Broccoli And/or Dark-Green Leafy; Gravy</t>
  </si>
  <si>
    <t>Beef New Zealand Imported Variety Meats And By-Products Tripe Uncooked Raw</t>
  </si>
  <si>
    <t>Stuffed Cabbage With Meat And Tomato Sauce Diet Frozen Meal</t>
  </si>
  <si>
    <t>Chicken Breast Oven-Roasted Fat-Free Sliced</t>
  </si>
  <si>
    <t>Beef Stew With Potatoes And Vegetables Including Carrots Broccoli And/or Dark-Green Leafy; Gravy</t>
  </si>
  <si>
    <t>Veal Stew With Potatoes And Vegetables Including Carrots Broccoli And/or Dark-Green Leafy; Tomato-Based Sauce</t>
  </si>
  <si>
    <t>Chicken Breast Fat-Free Mesquite Flavor Sliced</t>
  </si>
  <si>
    <t>Chicken Or Turkey Stew With Potatoes And Vegetables Excluding Carrots Broccoli And Dark-Green Leafy; Gravy</t>
  </si>
  <si>
    <t>Chicken Or Turkey Stew With Potatoes And Vegetables Including Carrots Broccoli And/or Dark-Green Leafy; Tomato-Based Sauce</t>
  </si>
  <si>
    <t>Chicken Curry</t>
  </si>
  <si>
    <t>Beef Stew With Potatoes And Vegetables Excluding Carrots Broccoli And Dark-Green Leafy; Tomato-Based Sauce</t>
  </si>
  <si>
    <t>Veal Stew With Potatoes And Vegetables Excluding Carrots Broccoli And/or Dark-Green Leafy; Tomato-Based Sauce</t>
  </si>
  <si>
    <t>Beef Stew With Potatoes And Vegetables Excluding Carrots Broccoli And Dark-Green Leafy; Gravy</t>
  </si>
  <si>
    <t>Stuffed Cabbage With Meat And Rice Syrian Dish Puerto Rican Style</t>
  </si>
  <si>
    <t>Chili Con Carne With Venison/deer And Beans</t>
  </si>
  <si>
    <t>Chili Con Carne With Chicken Or Turkey And Beans</t>
  </si>
  <si>
    <t>Beef And Vegetables Hawaiian Style</t>
  </si>
  <si>
    <t>Chicken And Vegetable Entree With Noodles Diet Frozen Meal</t>
  </si>
  <si>
    <t>Waxgourd (Chinese Preserving Melon) Raw</t>
  </si>
  <si>
    <t>Bok Choy</t>
  </si>
  <si>
    <t>Squash Summer Yellow Or Green Cooked From Canned Fat Not Added In Cooking</t>
  </si>
  <si>
    <t>New Zealand Spinach</t>
  </si>
  <si>
    <t>Gourd White-Flowered (Calabash) Raw</t>
  </si>
  <si>
    <t>Iceberg Lettuce</t>
  </si>
  <si>
    <t>Taro Shoots Cooked Without Salt</t>
  </si>
  <si>
    <t>Cabbage Chinese (Pe-Tsai) Cooked Boiled Drained With Salt</t>
  </si>
  <si>
    <t>Cabbage Chinese (Pe-Tsai) Cooked Boiled Drained Without Salt</t>
  </si>
  <si>
    <t>White Icicle Radishes (Daikon)</t>
  </si>
  <si>
    <t>Taro Shoots Cooked With Salt</t>
  </si>
  <si>
    <t>Butterbur (Fuki) Raw</t>
  </si>
  <si>
    <t>Turnip Greens Canned Solids And Liquids</t>
  </si>
  <si>
    <t>Waxgourd (Chinese Preserving Melon) Cooked Boiled Drained Without Salt</t>
  </si>
  <si>
    <t>Squash Summer Zucchini Includes Skin Frozen Cooked Boiled Drained With Salt</t>
  </si>
  <si>
    <t>Lettuce Cooked Fat Not Added In Cooking</t>
  </si>
  <si>
    <t>Winter Melon Cooked</t>
  </si>
  <si>
    <t>Cooked Escarole</t>
  </si>
  <si>
    <t>Beans Snap Green Canned No Salt Added Solids And Liquids</t>
  </si>
  <si>
    <t>Beans Snap Yellow Canned Regular Pack Solids And Liquids</t>
  </si>
  <si>
    <t>Beans Snap Yellow Canned No Salt Added Solids And Liquids</t>
  </si>
  <si>
    <t>Asparagus Canned Regular Pack Solids And Liquids</t>
  </si>
  <si>
    <t>Gourd White-Flowered (Calabash) Cooked Boiled Drained Without Salt</t>
  </si>
  <si>
    <t>Green Leaf Lettuce</t>
  </si>
  <si>
    <t>Pumpkin Flowers</t>
  </si>
  <si>
    <t>Cooked Zucchini</t>
  </si>
  <si>
    <t>Asparagus Canned No Salt Added Solids And Liquids</t>
  </si>
  <si>
    <t>Cooked Nopales</t>
  </si>
  <si>
    <t>Tomatoes Red Ripe Canned With Green Chilies</t>
  </si>
  <si>
    <t>Yellow Tomatoes</t>
  </si>
  <si>
    <t>Pumpkin Flowers Cooked Boiled Drained With Salt</t>
  </si>
  <si>
    <t>Kimchi</t>
  </si>
  <si>
    <t>Squash Summer Zucchini Includes Skin Cooked Boiled Drained With Salt</t>
  </si>
  <si>
    <t>Cactus Cooked Fat Not Added In Cooking</t>
  </si>
  <si>
    <t>Flowers Or Blossoms Of Sesbania Squash Or Lily Fat Not Added In Cooking</t>
  </si>
  <si>
    <t>Cooked Mustard Spinach</t>
  </si>
  <si>
    <t>Peppers Sweet Red Frozen Chopped Boiled Drained Without Salt</t>
  </si>
  <si>
    <t>Peppers Sweet Red Frozen Chopped Boiled Drained With Salt</t>
  </si>
  <si>
    <t>Nopales</t>
  </si>
  <si>
    <t>Beans Snap Canned All Styles Seasoned Solids And Liquids</t>
  </si>
  <si>
    <t>Radishes</t>
  </si>
  <si>
    <t>Cooked Scallop Squash</t>
  </si>
  <si>
    <t>Cabbage Chinese (Pe-Tsai) Raw</t>
  </si>
  <si>
    <t>Tomatoes Red Ripe Canned Packed In Tomato Juice</t>
  </si>
  <si>
    <t>Turnips Frozen Unprepared</t>
  </si>
  <si>
    <t>Tomatoes Red Ripe Canned Packed In Tomato Juice No Salt Added</t>
  </si>
  <si>
    <t>decision variable</t>
  </si>
  <si>
    <t>Pork Cured Ham -- Water Added Slice Bone-In Separable Lean Only Unheated</t>
  </si>
  <si>
    <t>Lowfat Pastrami</t>
  </si>
  <si>
    <t>Lamb Variety Meats And By-Products Lungs Raw</t>
  </si>
  <si>
    <t>Turkey Breast Smoked Lemon Pepper Flavor 97% Fat-Free</t>
  </si>
  <si>
    <t>Turkey With Vegetable Stuffing Diet Frozen Meal</t>
  </si>
  <si>
    <t>Veal Goulash With Vegetables Excluding Carrots Broccoli And Dark-Green Leafy; No Potatoes Tomato-Based Sauce</t>
  </si>
  <si>
    <t>Chicken Or Turkey Garden Salad With Cheese Chicken And/or Turkey Cheese Lettuce And/or Greens Tomato And/or Carrots Other Vegetables No Dressing</t>
  </si>
  <si>
    <t>Chicken And Vegetables In Cream Or White Sauce Diet Frozen Meal</t>
  </si>
  <si>
    <t>Lamb Variety Meats And By-Products Kidneys Raw</t>
  </si>
  <si>
    <t>Beef Stew No Potatoes Tomato-Based Sauce With Chili Peppers Mexican Style</t>
  </si>
  <si>
    <t>Pork With Chili And Tomatoes</t>
  </si>
  <si>
    <t>Lamb Or Mutton Stew With Potatoes And Vegetables Including Carrots Broccoli And/or Dark-Green Leafy; Tomato-Based Sauce</t>
  </si>
  <si>
    <t>Veal Variety Meats And By-Products Spleen Raw</t>
  </si>
  <si>
    <t>Chicken Breast Deli Rotisserie Seasoned Sliced Prepackaged</t>
  </si>
  <si>
    <t xml:space="preserve">Lamb New Zealand Imported Sweetbread </t>
  </si>
  <si>
    <t>meats</t>
  </si>
  <si>
    <t>Shrimp Curry</t>
  </si>
  <si>
    <t>Seafood Stew With Potatoes And Vegetables Including Carrots Broccoli And/or Dark-Green Leafy; Tomato-Based Sauce</t>
  </si>
  <si>
    <t>fat loss</t>
  </si>
  <si>
    <t>This data is sourced from the USDA Food Data Central</t>
  </si>
  <si>
    <t>https://fdc.nal.usda.gov/</t>
  </si>
  <si>
    <t>April 2019 Download</t>
  </si>
  <si>
    <t>Data provided by My Food Data</t>
  </si>
  <si>
    <t>https://www.myfooddata.com</t>
  </si>
  <si>
    <t>carbs</t>
  </si>
  <si>
    <t>total fat</t>
  </si>
  <si>
    <t>sodium</t>
  </si>
  <si>
    <t>cholestrol</t>
  </si>
  <si>
    <t>dietary fiber</t>
  </si>
  <si>
    <t>protein</t>
  </si>
  <si>
    <t xml:space="preserve">lean muscle mass building </t>
  </si>
  <si>
    <t>Muscle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</si>
</sst>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rgb="FF0000FF"/>
      <name val="Calibri"/>
      <family val="2"/>
    </font>
    <font>
      <b/>
      <u/>
      <sz val="10"/>
      <color rgb="FF1155CC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 wrapText="1"/>
    </xf>
    <xf numFmtId="0" fontId="8" fillId="0" borderId="0" xfId="0" applyFont="1"/>
    <xf numFmtId="0" fontId="0" fillId="2" borderId="0" xfId="0" applyFill="1"/>
    <xf numFmtId="0" fontId="10" fillId="0" borderId="0" xfId="0" applyFo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7" fillId="0" borderId="1" xfId="0" applyFont="1" applyBorder="1" applyAlignment="1">
      <alignment horizontal="center" wrapText="1"/>
    </xf>
    <xf numFmtId="0" fontId="8" fillId="0" borderId="1" xfId="0" applyFont="1" applyBorder="1"/>
    <xf numFmtId="0" fontId="5" fillId="0" borderId="1" xfId="0" applyFont="1" applyBorder="1"/>
    <xf numFmtId="0" fontId="9" fillId="0" borderId="1" xfId="0" applyFont="1" applyBorder="1"/>
    <xf numFmtId="164" fontId="10" fillId="3" borderId="1" xfId="0" applyNumberFormat="1" applyFont="1" applyFill="1" applyBorder="1"/>
    <xf numFmtId="0" fontId="10" fillId="3" borderId="1" xfId="0" applyFont="1" applyFill="1" applyBorder="1"/>
    <xf numFmtId="2" fontId="10" fillId="3" borderId="1" xfId="0" applyNumberFormat="1" applyFont="1" applyFill="1" applyBorder="1"/>
    <xf numFmtId="164" fontId="3" fillId="3" borderId="1" xfId="0" applyNumberFormat="1" applyFont="1" applyFill="1" applyBorder="1"/>
    <xf numFmtId="0" fontId="0" fillId="2" borderId="1" xfId="0" applyFill="1" applyBorder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6" fillId="2" borderId="0" xfId="0" applyFont="1" applyFill="1"/>
    <xf numFmtId="2" fontId="0" fillId="0" borderId="0" xfId="0" applyNumberFormat="1"/>
    <xf numFmtId="2" fontId="0" fillId="2" borderId="0" xfId="0" applyNumberFormat="1" applyFill="1"/>
    <xf numFmtId="2" fontId="3" fillId="2" borderId="0" xfId="0" applyNumberFormat="1" applyFont="1" applyFill="1"/>
    <xf numFmtId="2" fontId="3" fillId="0" borderId="0" xfId="0" applyNumberFormat="1" applyFont="1"/>
    <xf numFmtId="0" fontId="0" fillId="0" borderId="0" xfId="0" applyAlignment="1">
      <alignment wrapText="1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6" fillId="0" borderId="1" xfId="0" applyFont="1" applyBorder="1"/>
    <xf numFmtId="0" fontId="14" fillId="0" borderId="0" xfId="0" applyFont="1"/>
    <xf numFmtId="0" fontId="16" fillId="0" borderId="0" xfId="0" applyFont="1"/>
    <xf numFmtId="0" fontId="15" fillId="0" borderId="0" xfId="0" applyFont="1"/>
    <xf numFmtId="0" fontId="17" fillId="0" borderId="0" xfId="0" applyFont="1"/>
    <xf numFmtId="0" fontId="16" fillId="2" borderId="0" xfId="0" applyFont="1" applyFill="1"/>
    <xf numFmtId="0" fontId="16" fillId="5" borderId="0" xfId="0" applyFont="1" applyFill="1"/>
    <xf numFmtId="0" fontId="16" fillId="4" borderId="1" xfId="0" applyFont="1" applyFill="1" applyBorder="1"/>
    <xf numFmtId="9" fontId="16" fillId="4" borderId="1" xfId="1" applyFont="1" applyFill="1" applyBorder="1"/>
    <xf numFmtId="0" fontId="15" fillId="2" borderId="1" xfId="0" applyFont="1" applyFill="1" applyBorder="1"/>
    <xf numFmtId="0" fontId="3" fillId="2" borderId="0" xfId="0" applyFont="1" applyFill="1" applyBorder="1"/>
    <xf numFmtId="0" fontId="0" fillId="0" borderId="0" xfId="0" applyFill="1"/>
    <xf numFmtId="0" fontId="17" fillId="5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yfooddata.com/" TargetMode="External"/><Relationship Id="rId1" Type="http://schemas.openxmlformats.org/officeDocument/2006/relationships/hyperlink" Target="https://fdc.nal.usda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DA5C-AA66-B64C-A384-A6E61FF77329}">
  <dimension ref="A1:AD128"/>
  <sheetViews>
    <sheetView tabSelected="1" topLeftCell="K1" zoomScale="90" workbookViewId="0">
      <selection activeCell="C18" sqref="C18"/>
    </sheetView>
  </sheetViews>
  <sheetFormatPr baseColWidth="10" defaultRowHeight="16" x14ac:dyDescent="0.2"/>
  <cols>
    <col min="2" max="2" width="37.33203125" customWidth="1"/>
    <col min="3" max="3" width="17.83203125" customWidth="1"/>
  </cols>
  <sheetData>
    <row r="1" spans="1:29" ht="29" x14ac:dyDescent="0.2">
      <c r="A1" s="7" t="s">
        <v>294</v>
      </c>
      <c r="B1" s="7" t="s">
        <v>129</v>
      </c>
      <c r="C1" s="8" t="s">
        <v>130</v>
      </c>
      <c r="D1" s="7" t="s">
        <v>131</v>
      </c>
      <c r="E1" s="7" t="s">
        <v>132</v>
      </c>
      <c r="F1" s="7" t="s">
        <v>133</v>
      </c>
      <c r="G1" s="7" t="s">
        <v>134</v>
      </c>
      <c r="H1" s="7" t="s">
        <v>295</v>
      </c>
      <c r="I1" s="7" t="s">
        <v>135</v>
      </c>
      <c r="J1" s="7" t="s">
        <v>136</v>
      </c>
      <c r="K1" s="7" t="s">
        <v>296</v>
      </c>
      <c r="L1" s="7" t="s">
        <v>137</v>
      </c>
      <c r="M1" s="7" t="s">
        <v>138</v>
      </c>
      <c r="N1" s="7" t="s">
        <v>139</v>
      </c>
      <c r="O1" s="7" t="s">
        <v>140</v>
      </c>
      <c r="P1" s="7" t="s">
        <v>141</v>
      </c>
      <c r="Q1" s="7" t="s">
        <v>142</v>
      </c>
      <c r="R1" s="7" t="s">
        <v>144</v>
      </c>
      <c r="S1" s="7" t="s">
        <v>145</v>
      </c>
      <c r="T1" s="7" t="s">
        <v>146</v>
      </c>
      <c r="U1" s="7" t="s">
        <v>147</v>
      </c>
      <c r="V1" s="7" t="s">
        <v>411</v>
      </c>
    </row>
    <row r="2" spans="1:29" x14ac:dyDescent="0.2">
      <c r="A2" s="5">
        <v>167878</v>
      </c>
      <c r="B2" s="5" t="s">
        <v>297</v>
      </c>
      <c r="C2" s="5" t="s">
        <v>298</v>
      </c>
      <c r="D2" s="5">
        <v>591</v>
      </c>
      <c r="E2" s="5">
        <v>61.86</v>
      </c>
      <c r="F2" s="5">
        <v>7.64</v>
      </c>
      <c r="G2" s="5">
        <v>0</v>
      </c>
      <c r="H2" s="5">
        <v>0</v>
      </c>
      <c r="I2" s="5">
        <v>0</v>
      </c>
      <c r="J2" s="5">
        <v>86</v>
      </c>
      <c r="K2" s="5">
        <v>8</v>
      </c>
      <c r="L2" s="5">
        <v>0.61</v>
      </c>
      <c r="M2" s="5">
        <v>0</v>
      </c>
      <c r="N2" s="5">
        <v>0</v>
      </c>
      <c r="O2" s="5">
        <v>0</v>
      </c>
      <c r="P2" s="5">
        <v>0.42</v>
      </c>
      <c r="Q2" s="5">
        <v>0</v>
      </c>
      <c r="R2" s="5">
        <v>640</v>
      </c>
      <c r="S2" s="5">
        <v>5770</v>
      </c>
      <c r="T2" s="5">
        <v>624</v>
      </c>
      <c r="U2" s="5">
        <v>1.31</v>
      </c>
      <c r="V2">
        <v>0</v>
      </c>
    </row>
    <row r="3" spans="1:29" x14ac:dyDescent="0.2">
      <c r="A3" s="5">
        <v>168322</v>
      </c>
      <c r="B3" s="5" t="s">
        <v>299</v>
      </c>
      <c r="C3" s="5" t="s">
        <v>298</v>
      </c>
      <c r="D3" s="5">
        <v>468</v>
      </c>
      <c r="E3" s="5">
        <v>35.090000000000003</v>
      </c>
      <c r="F3" s="5">
        <v>33.92</v>
      </c>
      <c r="G3" s="5">
        <v>1.7</v>
      </c>
      <c r="H3" s="5">
        <v>0</v>
      </c>
      <c r="I3" s="5">
        <v>0</v>
      </c>
      <c r="J3" s="5">
        <v>99</v>
      </c>
      <c r="K3" s="5">
        <v>11</v>
      </c>
      <c r="L3" s="5">
        <v>0.95</v>
      </c>
      <c r="M3" s="5">
        <v>37</v>
      </c>
      <c r="N3" s="5">
        <v>11</v>
      </c>
      <c r="O3" s="5">
        <v>0</v>
      </c>
      <c r="P3" s="5">
        <v>1.0900000000000001</v>
      </c>
      <c r="Q3" s="5">
        <v>0.4</v>
      </c>
      <c r="R3" s="5">
        <v>293</v>
      </c>
      <c r="S3" s="5">
        <v>5695</v>
      </c>
      <c r="T3" s="5">
        <v>1684</v>
      </c>
      <c r="U3" s="5">
        <v>3.06</v>
      </c>
      <c r="V3">
        <v>0</v>
      </c>
    </row>
    <row r="4" spans="1:29" x14ac:dyDescent="0.2">
      <c r="A4" s="5">
        <v>168383</v>
      </c>
      <c r="B4" s="5" t="s">
        <v>300</v>
      </c>
      <c r="C4" s="5" t="s">
        <v>298</v>
      </c>
      <c r="D4" s="5">
        <v>146</v>
      </c>
      <c r="E4" s="5">
        <v>2.78</v>
      </c>
      <c r="F4" s="5">
        <v>28.31</v>
      </c>
      <c r="G4" s="5">
        <v>1.8</v>
      </c>
      <c r="H4" s="5">
        <v>1.2</v>
      </c>
      <c r="I4" s="5">
        <v>0</v>
      </c>
      <c r="J4" s="5">
        <v>67</v>
      </c>
      <c r="K4" s="5">
        <v>7</v>
      </c>
      <c r="L4" s="5">
        <v>0.56000000000000005</v>
      </c>
      <c r="M4" s="5">
        <v>0</v>
      </c>
      <c r="N4" s="5">
        <v>0</v>
      </c>
      <c r="O4" s="5">
        <v>0</v>
      </c>
      <c r="P4" s="5">
        <v>0.43</v>
      </c>
      <c r="Q4" s="5">
        <v>0.2</v>
      </c>
      <c r="R4" s="5">
        <v>21</v>
      </c>
      <c r="S4" s="5">
        <v>401</v>
      </c>
      <c r="T4" s="5">
        <v>993</v>
      </c>
      <c r="U4" s="5">
        <v>1.73</v>
      </c>
      <c r="V4">
        <v>0</v>
      </c>
    </row>
    <row r="5" spans="1:29" x14ac:dyDescent="0.2">
      <c r="A5" s="5">
        <v>168670</v>
      </c>
      <c r="B5" s="5" t="s">
        <v>301</v>
      </c>
      <c r="C5" s="5" t="s">
        <v>298</v>
      </c>
      <c r="D5" s="5">
        <v>239</v>
      </c>
      <c r="E5" s="5">
        <v>17.39</v>
      </c>
      <c r="F5" s="5">
        <v>19.329999999999998</v>
      </c>
      <c r="G5" s="5">
        <v>0</v>
      </c>
      <c r="H5" s="5">
        <v>0</v>
      </c>
      <c r="I5" s="5">
        <v>0</v>
      </c>
      <c r="J5" s="5">
        <v>93</v>
      </c>
      <c r="K5" s="5">
        <v>18</v>
      </c>
      <c r="L5" s="5">
        <v>1.61</v>
      </c>
      <c r="M5" s="5">
        <v>0</v>
      </c>
      <c r="N5" s="5">
        <v>0</v>
      </c>
      <c r="O5" s="5">
        <v>0</v>
      </c>
      <c r="P5" s="5">
        <v>1.5</v>
      </c>
      <c r="Q5" s="5">
        <v>0</v>
      </c>
      <c r="R5" s="5">
        <v>208</v>
      </c>
      <c r="S5" s="5">
        <v>425</v>
      </c>
      <c r="T5" s="5">
        <v>62</v>
      </c>
      <c r="U5" s="5">
        <v>4.5199999999999996</v>
      </c>
      <c r="V5">
        <v>0</v>
      </c>
    </row>
    <row r="6" spans="1:29" x14ac:dyDescent="0.2">
      <c r="A6" s="5">
        <v>168687</v>
      </c>
      <c r="B6" s="5" t="s">
        <v>302</v>
      </c>
      <c r="C6" s="5" t="s">
        <v>298</v>
      </c>
      <c r="D6" s="5">
        <v>393</v>
      </c>
      <c r="E6" s="5">
        <v>32.74</v>
      </c>
      <c r="F6" s="5">
        <v>22.86</v>
      </c>
      <c r="G6" s="5">
        <v>0</v>
      </c>
      <c r="H6" s="5">
        <v>0</v>
      </c>
      <c r="I6" s="5">
        <v>0</v>
      </c>
      <c r="J6" s="5">
        <v>85</v>
      </c>
      <c r="K6" s="5">
        <v>10</v>
      </c>
      <c r="L6" s="5">
        <v>2.33</v>
      </c>
      <c r="M6" s="5">
        <v>0</v>
      </c>
      <c r="N6" s="5">
        <v>0</v>
      </c>
      <c r="O6" s="5">
        <v>0</v>
      </c>
      <c r="P6" s="5">
        <v>2.34</v>
      </c>
      <c r="Q6" s="5">
        <v>0</v>
      </c>
      <c r="R6" s="5">
        <v>320</v>
      </c>
      <c r="S6" s="5">
        <v>770</v>
      </c>
      <c r="T6" s="5">
        <v>64</v>
      </c>
      <c r="U6" s="5">
        <v>5.78</v>
      </c>
      <c r="V6">
        <v>0</v>
      </c>
    </row>
    <row r="7" spans="1:29" x14ac:dyDescent="0.2">
      <c r="A7" s="5">
        <v>168735</v>
      </c>
      <c r="B7" s="5" t="s">
        <v>303</v>
      </c>
      <c r="C7" s="5" t="s">
        <v>298</v>
      </c>
      <c r="D7" s="5">
        <v>221</v>
      </c>
      <c r="E7" s="5">
        <v>12.36</v>
      </c>
      <c r="F7" s="5">
        <v>25.66</v>
      </c>
      <c r="G7" s="5">
        <v>0</v>
      </c>
      <c r="H7" s="5">
        <v>0</v>
      </c>
      <c r="I7" s="5">
        <v>0</v>
      </c>
      <c r="J7" s="5">
        <v>85</v>
      </c>
      <c r="K7" s="5">
        <v>17</v>
      </c>
      <c r="L7" s="5">
        <v>1.7</v>
      </c>
      <c r="M7" s="5">
        <v>0</v>
      </c>
      <c r="N7" s="5">
        <v>0</v>
      </c>
      <c r="O7" s="5">
        <v>0</v>
      </c>
      <c r="P7" s="5">
        <v>1.69</v>
      </c>
      <c r="Q7" s="5">
        <v>0</v>
      </c>
      <c r="R7" s="5">
        <v>57</v>
      </c>
      <c r="S7" s="5">
        <v>304</v>
      </c>
      <c r="T7" s="5">
        <v>50</v>
      </c>
      <c r="U7" s="5">
        <v>4.5199999999999996</v>
      </c>
      <c r="V7">
        <v>0</v>
      </c>
      <c r="Y7" s="4" t="s">
        <v>117</v>
      </c>
    </row>
    <row r="8" spans="1:29" x14ac:dyDescent="0.2">
      <c r="A8" s="5">
        <v>169488</v>
      </c>
      <c r="B8" s="5" t="s">
        <v>304</v>
      </c>
      <c r="C8" s="5" t="s">
        <v>298</v>
      </c>
      <c r="D8" s="5">
        <v>289</v>
      </c>
      <c r="E8" s="5">
        <v>18.420000000000002</v>
      </c>
      <c r="F8" s="5">
        <v>28.82</v>
      </c>
      <c r="G8" s="5">
        <v>0</v>
      </c>
      <c r="H8" s="5">
        <v>0</v>
      </c>
      <c r="I8" s="5">
        <v>0</v>
      </c>
      <c r="J8" s="5">
        <v>106</v>
      </c>
      <c r="K8" s="5">
        <v>16</v>
      </c>
      <c r="L8" s="5">
        <v>2.4300000000000002</v>
      </c>
      <c r="M8" s="5">
        <v>0</v>
      </c>
      <c r="N8" s="5">
        <v>0</v>
      </c>
      <c r="O8" s="5">
        <v>0</v>
      </c>
      <c r="P8" s="5">
        <v>2.12</v>
      </c>
      <c r="Q8" s="5">
        <v>0</v>
      </c>
      <c r="R8" s="5">
        <v>201</v>
      </c>
      <c r="S8" s="5">
        <v>458</v>
      </c>
      <c r="T8" s="5">
        <v>48</v>
      </c>
      <c r="U8" s="5">
        <v>6.69</v>
      </c>
      <c r="V8">
        <v>0</v>
      </c>
      <c r="Y8" s="9" t="s">
        <v>103</v>
      </c>
      <c r="Z8" t="s">
        <v>290</v>
      </c>
      <c r="AA8">
        <f>SUMPRODUCT($K$2:$K$111,$V$2:$V$111)</f>
        <v>418.00000000000006</v>
      </c>
    </row>
    <row r="9" spans="1:29" x14ac:dyDescent="0.2">
      <c r="A9" s="5">
        <v>169516</v>
      </c>
      <c r="B9" s="5" t="s">
        <v>305</v>
      </c>
      <c r="C9" s="5" t="s">
        <v>298</v>
      </c>
      <c r="D9" s="5">
        <v>411</v>
      </c>
      <c r="E9" s="5">
        <v>35.119999999999997</v>
      </c>
      <c r="F9" s="5">
        <v>22.15</v>
      </c>
      <c r="G9" s="5">
        <v>0</v>
      </c>
      <c r="H9" s="5">
        <v>0</v>
      </c>
      <c r="I9" s="5">
        <v>0</v>
      </c>
      <c r="J9" s="5">
        <v>84</v>
      </c>
      <c r="K9" s="5">
        <v>13</v>
      </c>
      <c r="L9" s="5">
        <v>1.95</v>
      </c>
      <c r="M9" s="5">
        <v>0</v>
      </c>
      <c r="N9" s="5">
        <v>0</v>
      </c>
      <c r="O9" s="5">
        <v>0</v>
      </c>
      <c r="P9" s="5">
        <v>2.87</v>
      </c>
      <c r="Q9" s="5">
        <v>0</v>
      </c>
      <c r="R9" s="5">
        <v>330</v>
      </c>
      <c r="S9" s="5">
        <v>820</v>
      </c>
      <c r="T9" s="5">
        <v>65</v>
      </c>
      <c r="U9" s="5">
        <v>4.82</v>
      </c>
      <c r="V9">
        <v>0.40660313377408763</v>
      </c>
    </row>
    <row r="10" spans="1:29" x14ac:dyDescent="0.2">
      <c r="A10" s="5">
        <v>169559</v>
      </c>
      <c r="B10" s="5" t="s">
        <v>306</v>
      </c>
      <c r="C10" s="5" t="s">
        <v>298</v>
      </c>
      <c r="D10" s="5">
        <v>157</v>
      </c>
      <c r="E10" s="5">
        <v>7.68</v>
      </c>
      <c r="F10" s="5">
        <v>20.64</v>
      </c>
      <c r="G10" s="5">
        <v>0</v>
      </c>
      <c r="H10" s="5">
        <v>0</v>
      </c>
      <c r="I10" s="5">
        <v>0</v>
      </c>
      <c r="J10" s="5">
        <v>65</v>
      </c>
      <c r="K10" s="5">
        <v>24</v>
      </c>
      <c r="L10" s="5">
        <v>1.51</v>
      </c>
      <c r="M10" s="5">
        <v>0</v>
      </c>
      <c r="N10" s="5">
        <v>0</v>
      </c>
      <c r="O10" s="5">
        <v>0</v>
      </c>
      <c r="P10" s="5">
        <v>0.98</v>
      </c>
      <c r="Q10" s="5">
        <v>0</v>
      </c>
      <c r="R10" s="5">
        <v>47</v>
      </c>
      <c r="S10" s="5">
        <v>272</v>
      </c>
      <c r="T10" s="5">
        <v>53</v>
      </c>
      <c r="U10" s="5">
        <v>3.54</v>
      </c>
      <c r="V10">
        <v>0</v>
      </c>
      <c r="Y10" s="4" t="s">
        <v>118</v>
      </c>
    </row>
    <row r="11" spans="1:29" x14ac:dyDescent="0.2">
      <c r="A11" s="5">
        <v>170198</v>
      </c>
      <c r="B11" s="5" t="s">
        <v>307</v>
      </c>
      <c r="C11" s="5" t="s">
        <v>298</v>
      </c>
      <c r="D11" s="5">
        <v>449</v>
      </c>
      <c r="E11" s="5">
        <v>34.4</v>
      </c>
      <c r="F11" s="5">
        <v>31.3</v>
      </c>
      <c r="G11" s="5">
        <v>1.4</v>
      </c>
      <c r="H11" s="5">
        <v>0</v>
      </c>
      <c r="I11" s="5">
        <v>0</v>
      </c>
      <c r="J11" s="5">
        <v>119</v>
      </c>
      <c r="K11" s="5">
        <v>9</v>
      </c>
      <c r="L11" s="5">
        <v>3.14</v>
      </c>
      <c r="M11" s="5">
        <v>0</v>
      </c>
      <c r="N11" s="5">
        <v>0</v>
      </c>
      <c r="O11" s="5">
        <v>0</v>
      </c>
      <c r="P11" s="5">
        <v>3.45</v>
      </c>
      <c r="Q11" s="5">
        <v>0.2</v>
      </c>
      <c r="R11" s="5">
        <v>330</v>
      </c>
      <c r="S11" s="5">
        <v>1250</v>
      </c>
      <c r="T11" s="5">
        <v>2253</v>
      </c>
      <c r="U11" s="5">
        <v>6.37</v>
      </c>
      <c r="V11">
        <v>0</v>
      </c>
    </row>
    <row r="12" spans="1:29" x14ac:dyDescent="0.2">
      <c r="A12" s="5">
        <v>170639</v>
      </c>
      <c r="B12" s="5" t="s">
        <v>308</v>
      </c>
      <c r="C12" s="5" t="s">
        <v>298</v>
      </c>
      <c r="D12" s="5">
        <v>216</v>
      </c>
      <c r="E12" s="5">
        <v>7.09</v>
      </c>
      <c r="F12" s="5">
        <v>35.619999999999997</v>
      </c>
      <c r="G12" s="5">
        <v>0</v>
      </c>
      <c r="H12" s="5">
        <v>0</v>
      </c>
      <c r="I12" s="5">
        <v>0</v>
      </c>
      <c r="J12" s="5">
        <v>90</v>
      </c>
      <c r="K12" s="5">
        <v>4</v>
      </c>
      <c r="L12" s="5">
        <v>3.27</v>
      </c>
      <c r="M12" s="5">
        <v>0</v>
      </c>
      <c r="N12" s="5">
        <v>0</v>
      </c>
      <c r="O12" s="5">
        <v>0</v>
      </c>
      <c r="P12" s="5">
        <v>2.68</v>
      </c>
      <c r="Q12" s="5">
        <v>0</v>
      </c>
      <c r="R12" s="5">
        <v>40</v>
      </c>
      <c r="S12" s="5">
        <v>230</v>
      </c>
      <c r="T12" s="5">
        <v>45</v>
      </c>
      <c r="U12" s="5">
        <v>4.5</v>
      </c>
      <c r="V12">
        <v>0</v>
      </c>
      <c r="Y12" s="4" t="s">
        <v>285</v>
      </c>
    </row>
    <row r="13" spans="1:29" x14ac:dyDescent="0.2">
      <c r="A13" s="5">
        <v>170820</v>
      </c>
      <c r="B13" s="5" t="s">
        <v>309</v>
      </c>
      <c r="C13" s="5" t="s">
        <v>298</v>
      </c>
      <c r="D13" s="5">
        <v>236</v>
      </c>
      <c r="E13" s="5">
        <v>15.29</v>
      </c>
      <c r="F13" s="5">
        <v>24.63</v>
      </c>
      <c r="G13" s="5">
        <v>0</v>
      </c>
      <c r="H13" s="5">
        <v>0</v>
      </c>
      <c r="I13" s="5">
        <v>0</v>
      </c>
      <c r="J13" s="5">
        <v>83</v>
      </c>
      <c r="K13" s="5">
        <v>18</v>
      </c>
      <c r="L13" s="5">
        <v>2.2200000000000002</v>
      </c>
      <c r="M13" s="5">
        <v>22</v>
      </c>
      <c r="N13" s="5">
        <v>7</v>
      </c>
      <c r="O13" s="5">
        <v>0</v>
      </c>
      <c r="P13" s="5">
        <v>3.01</v>
      </c>
      <c r="Q13" s="5">
        <v>0.1</v>
      </c>
      <c r="R13" s="5">
        <v>34</v>
      </c>
      <c r="S13" s="5">
        <v>651</v>
      </c>
      <c r="T13" s="5">
        <v>76</v>
      </c>
      <c r="U13" s="5">
        <v>8.48</v>
      </c>
      <c r="V13">
        <v>0</v>
      </c>
      <c r="Y13" t="s">
        <v>101</v>
      </c>
      <c r="Z13">
        <f>SUMPRODUCT($J$2:$J$111,$V$2:$V$111)</f>
        <v>119.01027691655855</v>
      </c>
      <c r="AA13" t="s">
        <v>120</v>
      </c>
      <c r="AB13">
        <v>184</v>
      </c>
      <c r="AC13" t="s">
        <v>126</v>
      </c>
    </row>
    <row r="14" spans="1:29" x14ac:dyDescent="0.2">
      <c r="A14" s="5">
        <v>170825</v>
      </c>
      <c r="B14" s="5" t="s">
        <v>310</v>
      </c>
      <c r="C14" s="5" t="s">
        <v>298</v>
      </c>
      <c r="D14" s="5">
        <v>287</v>
      </c>
      <c r="E14" s="5">
        <v>20.38</v>
      </c>
      <c r="F14" s="5">
        <v>25.81</v>
      </c>
      <c r="G14" s="5">
        <v>0</v>
      </c>
      <c r="H14" s="5">
        <v>0</v>
      </c>
      <c r="I14" s="5">
        <v>0</v>
      </c>
      <c r="J14" s="5">
        <v>104</v>
      </c>
      <c r="K14" s="5">
        <v>14</v>
      </c>
      <c r="L14" s="5">
        <v>2.76</v>
      </c>
      <c r="M14" s="5">
        <v>27</v>
      </c>
      <c r="N14" s="5">
        <v>8</v>
      </c>
      <c r="O14" s="5">
        <v>0</v>
      </c>
      <c r="P14" s="5">
        <v>3.29</v>
      </c>
      <c r="Q14" s="5">
        <v>0.1</v>
      </c>
      <c r="R14" s="5">
        <v>47</v>
      </c>
      <c r="S14" s="5">
        <v>926</v>
      </c>
      <c r="T14" s="5">
        <v>71</v>
      </c>
      <c r="U14" s="5">
        <v>10.23</v>
      </c>
      <c r="V14">
        <v>0</v>
      </c>
      <c r="Y14" t="s">
        <v>121</v>
      </c>
      <c r="Z14">
        <f>SUMPRODUCT($E$2:$E$111,$V$2:$V$111)</f>
        <v>48.000000000000448</v>
      </c>
      <c r="AA14" t="s">
        <v>120</v>
      </c>
      <c r="AB14">
        <v>48</v>
      </c>
      <c r="AC14" t="s">
        <v>127</v>
      </c>
    </row>
    <row r="15" spans="1:29" x14ac:dyDescent="0.2">
      <c r="A15" s="5">
        <v>171114</v>
      </c>
      <c r="B15" s="5" t="s">
        <v>311</v>
      </c>
      <c r="C15" s="5" t="s">
        <v>298</v>
      </c>
      <c r="D15" s="5">
        <v>172</v>
      </c>
      <c r="E15" s="5">
        <v>6.76</v>
      </c>
      <c r="F15" s="5">
        <v>27.71</v>
      </c>
      <c r="G15" s="5">
        <v>0</v>
      </c>
      <c r="H15" s="5">
        <v>0</v>
      </c>
      <c r="I15" s="5">
        <v>0</v>
      </c>
      <c r="J15" s="5">
        <v>155</v>
      </c>
      <c r="K15" s="5">
        <v>20</v>
      </c>
      <c r="L15" s="5">
        <v>1.05</v>
      </c>
      <c r="M15" s="5">
        <v>33</v>
      </c>
      <c r="N15" s="5">
        <v>10</v>
      </c>
      <c r="O15" s="5">
        <v>0</v>
      </c>
      <c r="P15" s="5">
        <v>0.47</v>
      </c>
      <c r="Q15" s="5">
        <v>0</v>
      </c>
      <c r="R15" s="5">
        <v>56</v>
      </c>
      <c r="S15" s="5">
        <v>935</v>
      </c>
      <c r="T15" s="5">
        <v>403</v>
      </c>
      <c r="U15" s="5">
        <v>2.86</v>
      </c>
      <c r="V15">
        <v>0</v>
      </c>
      <c r="Y15" t="s">
        <v>122</v>
      </c>
      <c r="Z15">
        <f>SUMPRODUCT($G$2:$G$111,$V$2:$V$111)</f>
        <v>135.81016061053754</v>
      </c>
      <c r="AA15" t="s">
        <v>120</v>
      </c>
      <c r="AB15">
        <v>203</v>
      </c>
      <c r="AC15" t="s">
        <v>127</v>
      </c>
    </row>
    <row r="16" spans="1:29" x14ac:dyDescent="0.2">
      <c r="A16" s="5">
        <v>171117</v>
      </c>
      <c r="B16" s="5" t="s">
        <v>312</v>
      </c>
      <c r="C16" s="5" t="s">
        <v>298</v>
      </c>
      <c r="D16" s="5">
        <v>189</v>
      </c>
      <c r="E16" s="5">
        <v>10.92</v>
      </c>
      <c r="F16" s="5">
        <v>23.28</v>
      </c>
      <c r="G16" s="5">
        <v>0</v>
      </c>
      <c r="H16" s="5">
        <v>0</v>
      </c>
      <c r="I16" s="5">
        <v>0</v>
      </c>
      <c r="J16" s="5">
        <v>107</v>
      </c>
      <c r="K16" s="5">
        <v>8</v>
      </c>
      <c r="L16" s="5">
        <v>0.93</v>
      </c>
      <c r="M16" s="5">
        <v>0</v>
      </c>
      <c r="N16" s="5">
        <v>0</v>
      </c>
      <c r="O16" s="5">
        <v>0</v>
      </c>
      <c r="P16" s="5">
        <v>0.51</v>
      </c>
      <c r="Q16" s="5">
        <v>0</v>
      </c>
      <c r="R16" s="5">
        <v>136</v>
      </c>
      <c r="S16" s="5">
        <v>1853</v>
      </c>
      <c r="T16" s="5">
        <v>75</v>
      </c>
      <c r="U16" s="5">
        <v>1.92</v>
      </c>
      <c r="V16">
        <v>0</v>
      </c>
      <c r="Y16" t="s">
        <v>123</v>
      </c>
      <c r="Z16">
        <f>SUMPRODUCT($I$2:$I$111,$V$2:$V$111)</f>
        <v>4.535590838701836</v>
      </c>
      <c r="AA16" t="s">
        <v>120</v>
      </c>
      <c r="AB16">
        <v>7.5</v>
      </c>
      <c r="AC16" t="s">
        <v>127</v>
      </c>
    </row>
    <row r="17" spans="1:29" x14ac:dyDescent="0.2">
      <c r="A17" s="5">
        <v>171197</v>
      </c>
      <c r="B17" s="5" t="s">
        <v>313</v>
      </c>
      <c r="C17" s="5" t="s">
        <v>298</v>
      </c>
      <c r="D17" s="5">
        <v>199</v>
      </c>
      <c r="E17" s="5">
        <v>9.77</v>
      </c>
      <c r="F17" s="5">
        <v>27.88</v>
      </c>
      <c r="G17" s="5">
        <v>0</v>
      </c>
      <c r="H17" s="5">
        <v>0</v>
      </c>
      <c r="I17" s="5">
        <v>0</v>
      </c>
      <c r="J17" s="5">
        <v>91</v>
      </c>
      <c r="K17" s="5">
        <v>19</v>
      </c>
      <c r="L17" s="5">
        <v>2.81</v>
      </c>
      <c r="M17" s="5">
        <v>7</v>
      </c>
      <c r="N17" s="5">
        <v>2</v>
      </c>
      <c r="O17" s="5">
        <v>0</v>
      </c>
      <c r="P17" s="5">
        <v>3.5</v>
      </c>
      <c r="Q17" s="5">
        <v>0.1</v>
      </c>
      <c r="R17" s="5">
        <v>27</v>
      </c>
      <c r="S17" s="5">
        <v>564</v>
      </c>
      <c r="T17" s="5">
        <v>74</v>
      </c>
      <c r="U17" s="5">
        <v>10.6</v>
      </c>
      <c r="V17">
        <v>0</v>
      </c>
      <c r="Y17" t="s">
        <v>124</v>
      </c>
      <c r="Z17">
        <f>SUMPRODUCT($F$2:$F$111,$V$2:$V$111)</f>
        <v>56.000000000000128</v>
      </c>
      <c r="AA17" t="s">
        <v>120</v>
      </c>
      <c r="AB17">
        <v>56</v>
      </c>
      <c r="AC17" t="s">
        <v>127</v>
      </c>
    </row>
    <row r="18" spans="1:29" x14ac:dyDescent="0.2">
      <c r="A18" s="5">
        <v>171252</v>
      </c>
      <c r="B18" s="3" t="s">
        <v>371</v>
      </c>
      <c r="C18" s="5" t="s">
        <v>298</v>
      </c>
      <c r="D18" s="5">
        <v>330</v>
      </c>
      <c r="E18" s="5">
        <v>25.63</v>
      </c>
      <c r="F18" s="5">
        <v>16.86</v>
      </c>
      <c r="G18" s="5">
        <v>8.56</v>
      </c>
      <c r="H18" s="5">
        <v>5.59</v>
      </c>
      <c r="I18" s="5">
        <v>0</v>
      </c>
      <c r="J18" s="5">
        <v>98</v>
      </c>
      <c r="K18" s="5">
        <v>682</v>
      </c>
      <c r="L18" s="5">
        <v>0.26</v>
      </c>
      <c r="M18" s="5">
        <v>761</v>
      </c>
      <c r="N18" s="5">
        <v>201</v>
      </c>
      <c r="O18" s="5">
        <v>0</v>
      </c>
      <c r="P18" s="5">
        <v>1.33</v>
      </c>
      <c r="Q18" s="5">
        <v>2.5</v>
      </c>
      <c r="R18" s="5">
        <v>161</v>
      </c>
      <c r="S18" s="5">
        <v>866</v>
      </c>
      <c r="T18" s="5">
        <v>1284</v>
      </c>
      <c r="U18" s="5">
        <v>2.31</v>
      </c>
      <c r="V18">
        <v>0</v>
      </c>
      <c r="Y18" t="s">
        <v>412</v>
      </c>
      <c r="Z18">
        <f>SUMPRODUCT($K$2:$K$111,$V$2:$V$111)</f>
        <v>418.00000000000006</v>
      </c>
      <c r="AA18" t="s">
        <v>120</v>
      </c>
      <c r="AB18">
        <v>418</v>
      </c>
    </row>
    <row r="19" spans="1:29" x14ac:dyDescent="0.2">
      <c r="A19" s="5">
        <v>171278</v>
      </c>
      <c r="B19" s="5" t="s">
        <v>315</v>
      </c>
      <c r="C19" s="5" t="s">
        <v>314</v>
      </c>
      <c r="D19" s="5">
        <v>69</v>
      </c>
      <c r="E19" s="5">
        <v>4.1399999999999997</v>
      </c>
      <c r="F19" s="5">
        <v>3.56</v>
      </c>
      <c r="G19" s="5">
        <v>4.45</v>
      </c>
      <c r="H19" s="5">
        <v>4.45</v>
      </c>
      <c r="I19" s="5">
        <v>0</v>
      </c>
      <c r="J19" s="5">
        <v>11</v>
      </c>
      <c r="K19" s="5">
        <v>134</v>
      </c>
      <c r="L19" s="5">
        <v>0.05</v>
      </c>
      <c r="M19" s="5">
        <v>198</v>
      </c>
      <c r="N19" s="5">
        <v>57</v>
      </c>
      <c r="O19" s="5">
        <v>1.3</v>
      </c>
      <c r="P19" s="5">
        <v>7.0000000000000007E-2</v>
      </c>
      <c r="Q19" s="5">
        <v>1.3</v>
      </c>
      <c r="R19" s="5">
        <v>40</v>
      </c>
      <c r="S19" s="5">
        <v>109</v>
      </c>
      <c r="T19" s="5">
        <v>50</v>
      </c>
      <c r="U19" s="5">
        <v>0.3</v>
      </c>
      <c r="V19">
        <v>0</v>
      </c>
      <c r="Y19" t="s">
        <v>287</v>
      </c>
      <c r="Z19">
        <f>SUMPRODUCT($D$2:$D$111,$V$2:$V$111)</f>
        <v>1200.0000000000011</v>
      </c>
      <c r="AA19" t="s">
        <v>120</v>
      </c>
      <c r="AB19">
        <v>2000</v>
      </c>
      <c r="AC19" t="s">
        <v>125</v>
      </c>
    </row>
    <row r="20" spans="1:29" x14ac:dyDescent="0.2">
      <c r="A20" s="5">
        <v>171284</v>
      </c>
      <c r="B20" s="5" t="s">
        <v>316</v>
      </c>
      <c r="C20" s="5" t="s">
        <v>314</v>
      </c>
      <c r="D20" s="5">
        <v>61</v>
      </c>
      <c r="E20" s="5">
        <v>3.25</v>
      </c>
      <c r="F20" s="5">
        <v>3.47</v>
      </c>
      <c r="G20" s="5">
        <v>4.66</v>
      </c>
      <c r="H20" s="5">
        <v>4.66</v>
      </c>
      <c r="I20" s="5">
        <v>0</v>
      </c>
      <c r="J20" s="5">
        <v>13</v>
      </c>
      <c r="K20" s="5">
        <v>121</v>
      </c>
      <c r="L20" s="5">
        <v>0.05</v>
      </c>
      <c r="M20" s="5">
        <v>99</v>
      </c>
      <c r="N20" s="5">
        <v>27</v>
      </c>
      <c r="O20" s="5">
        <v>0.5</v>
      </c>
      <c r="P20" s="5">
        <v>0.37</v>
      </c>
      <c r="Q20" s="5">
        <v>0.1</v>
      </c>
      <c r="R20" s="5">
        <v>27</v>
      </c>
      <c r="S20" s="5">
        <v>65</v>
      </c>
      <c r="T20" s="5">
        <v>46</v>
      </c>
      <c r="U20" s="5">
        <v>0.59</v>
      </c>
      <c r="V20">
        <v>0</v>
      </c>
      <c r="Y20" t="s">
        <v>104</v>
      </c>
      <c r="Z20">
        <f>SUMPRODUCT($L$2:$L$111,$V$2:$V$111)</f>
        <v>7.4959223450584718</v>
      </c>
      <c r="AA20" t="s">
        <v>120</v>
      </c>
      <c r="AB20">
        <v>13</v>
      </c>
      <c r="AC20" t="s">
        <v>126</v>
      </c>
    </row>
    <row r="21" spans="1:29" x14ac:dyDescent="0.2">
      <c r="A21" s="5">
        <v>171287</v>
      </c>
      <c r="B21" s="5" t="s">
        <v>317</v>
      </c>
      <c r="C21" s="5" t="s">
        <v>314</v>
      </c>
      <c r="D21" s="5">
        <v>143</v>
      </c>
      <c r="E21" s="5">
        <v>9.51</v>
      </c>
      <c r="F21" s="5">
        <v>12.56</v>
      </c>
      <c r="G21" s="5">
        <v>0.72</v>
      </c>
      <c r="H21" s="5">
        <v>0.37</v>
      </c>
      <c r="I21" s="5">
        <v>0</v>
      </c>
      <c r="J21" s="5">
        <v>372</v>
      </c>
      <c r="K21" s="5">
        <v>56</v>
      </c>
      <c r="L21" s="5">
        <v>1.75</v>
      </c>
      <c r="M21" s="5">
        <v>540</v>
      </c>
      <c r="N21" s="5">
        <v>160</v>
      </c>
      <c r="O21" s="5">
        <v>0</v>
      </c>
      <c r="P21" s="5">
        <v>0.89</v>
      </c>
      <c r="Q21" s="5">
        <v>2</v>
      </c>
      <c r="R21" s="5">
        <v>102</v>
      </c>
      <c r="S21" s="5">
        <v>1632</v>
      </c>
      <c r="T21" s="5">
        <v>142</v>
      </c>
      <c r="U21" s="5">
        <v>1.29</v>
      </c>
      <c r="V21">
        <v>0</v>
      </c>
      <c r="Y21" t="s">
        <v>102</v>
      </c>
      <c r="Z21">
        <f>SUMPRODUCT($T$2:$T$111,$V$2:$V$111)</f>
        <v>2187.1645961993099</v>
      </c>
      <c r="AA21" t="s">
        <v>120</v>
      </c>
      <c r="AB21">
        <v>2585</v>
      </c>
      <c r="AC21" t="s">
        <v>126</v>
      </c>
    </row>
    <row r="22" spans="1:29" x14ac:dyDescent="0.2">
      <c r="A22" s="5">
        <v>171459</v>
      </c>
      <c r="B22" s="5" t="s">
        <v>318</v>
      </c>
      <c r="C22" s="5" t="s">
        <v>298</v>
      </c>
      <c r="D22" s="5">
        <v>277</v>
      </c>
      <c r="E22" s="5">
        <v>15.44</v>
      </c>
      <c r="F22" s="5">
        <v>23.55</v>
      </c>
      <c r="G22" s="5">
        <v>9.5</v>
      </c>
      <c r="H22" s="5">
        <v>0</v>
      </c>
      <c r="I22" s="5">
        <v>0</v>
      </c>
      <c r="J22" s="5">
        <v>84</v>
      </c>
      <c r="K22" s="5">
        <v>20</v>
      </c>
      <c r="L22" s="5">
        <v>1.26</v>
      </c>
      <c r="M22" s="5">
        <v>79</v>
      </c>
      <c r="N22" s="5">
        <v>24</v>
      </c>
      <c r="O22" s="5">
        <v>0</v>
      </c>
      <c r="P22" s="5">
        <v>0.28000000000000003</v>
      </c>
      <c r="Q22" s="5">
        <v>0</v>
      </c>
      <c r="R22" s="5">
        <v>40</v>
      </c>
      <c r="S22" s="5">
        <v>3240</v>
      </c>
      <c r="T22" s="5">
        <v>287</v>
      </c>
      <c r="U22" s="5">
        <v>1.06</v>
      </c>
      <c r="V22">
        <v>0</v>
      </c>
    </row>
    <row r="23" spans="1:29" x14ac:dyDescent="0.2">
      <c r="A23" s="5">
        <v>171640</v>
      </c>
      <c r="B23" s="5" t="s">
        <v>319</v>
      </c>
      <c r="C23" s="5" t="s">
        <v>298</v>
      </c>
      <c r="D23" s="5">
        <v>253</v>
      </c>
      <c r="E23" s="5">
        <v>20</v>
      </c>
      <c r="F23" s="5">
        <v>13.33</v>
      </c>
      <c r="G23" s="5">
        <v>4.8</v>
      </c>
      <c r="H23" s="5">
        <v>0</v>
      </c>
      <c r="I23" s="5">
        <v>0</v>
      </c>
      <c r="J23" s="5">
        <v>100</v>
      </c>
      <c r="K23" s="5">
        <v>10</v>
      </c>
      <c r="L23" s="5">
        <v>0.72</v>
      </c>
      <c r="M23" s="5">
        <v>25</v>
      </c>
      <c r="N23" s="5">
        <v>8</v>
      </c>
      <c r="O23" s="5">
        <v>24</v>
      </c>
      <c r="P23" s="5">
        <v>0.66</v>
      </c>
      <c r="Q23" s="5">
        <v>0.2</v>
      </c>
      <c r="R23" s="5">
        <v>10</v>
      </c>
      <c r="S23" s="5">
        <v>3119</v>
      </c>
      <c r="T23" s="5">
        <v>900</v>
      </c>
      <c r="U23" s="5">
        <v>1.61</v>
      </c>
      <c r="V23">
        <v>0</v>
      </c>
      <c r="Y23" s="4" t="s">
        <v>286</v>
      </c>
    </row>
    <row r="24" spans="1:29" x14ac:dyDescent="0.2">
      <c r="A24" s="5">
        <v>171790</v>
      </c>
      <c r="B24" s="5" t="s">
        <v>320</v>
      </c>
      <c r="C24" s="5" t="s">
        <v>298</v>
      </c>
      <c r="D24" s="5">
        <v>137</v>
      </c>
      <c r="E24" s="5">
        <v>5</v>
      </c>
      <c r="F24" s="5">
        <v>21.41</v>
      </c>
      <c r="G24" s="5">
        <v>0</v>
      </c>
      <c r="H24" s="5">
        <v>0</v>
      </c>
      <c r="I24" s="5">
        <v>0</v>
      </c>
      <c r="J24" s="5">
        <v>62</v>
      </c>
      <c r="K24" s="5">
        <v>9</v>
      </c>
      <c r="L24" s="5">
        <v>2.38</v>
      </c>
      <c r="M24" s="5">
        <v>14</v>
      </c>
      <c r="N24" s="5">
        <v>4</v>
      </c>
      <c r="O24" s="5">
        <v>0</v>
      </c>
      <c r="P24" s="5">
        <v>2.2400000000000002</v>
      </c>
      <c r="Q24" s="5">
        <v>0.1</v>
      </c>
      <c r="R24" s="5">
        <v>29</v>
      </c>
      <c r="S24" s="5">
        <v>193</v>
      </c>
      <c r="T24" s="5">
        <v>66</v>
      </c>
      <c r="U24" s="5">
        <v>5.09</v>
      </c>
      <c r="V24">
        <v>0</v>
      </c>
      <c r="Y24" t="s">
        <v>101</v>
      </c>
      <c r="Z24">
        <f>SUMPRODUCT($J$2:$J$111,$V$2:$V$111)</f>
        <v>119.01027691655855</v>
      </c>
      <c r="AA24" t="s">
        <v>264</v>
      </c>
      <c r="AB24">
        <v>91</v>
      </c>
      <c r="AC24" t="s">
        <v>126</v>
      </c>
    </row>
    <row r="25" spans="1:29" x14ac:dyDescent="0.2">
      <c r="A25" s="5">
        <v>171800</v>
      </c>
      <c r="B25" s="5" t="s">
        <v>321</v>
      </c>
      <c r="C25" s="5" t="s">
        <v>298</v>
      </c>
      <c r="D25" s="5">
        <v>254</v>
      </c>
      <c r="E25" s="5">
        <v>16.170000000000002</v>
      </c>
      <c r="F25" s="5">
        <v>25.25</v>
      </c>
      <c r="G25" s="5">
        <v>0</v>
      </c>
      <c r="H25" s="5">
        <v>0</v>
      </c>
      <c r="I25" s="5">
        <v>0</v>
      </c>
      <c r="J25" s="5">
        <v>88</v>
      </c>
      <c r="K25" s="5">
        <v>23</v>
      </c>
      <c r="L25" s="5">
        <v>2.58</v>
      </c>
      <c r="M25" s="5">
        <v>9</v>
      </c>
      <c r="N25" s="5">
        <v>3</v>
      </c>
      <c r="O25" s="5">
        <v>0</v>
      </c>
      <c r="P25" s="5">
        <v>2.4900000000000002</v>
      </c>
      <c r="Q25" s="5">
        <v>0</v>
      </c>
      <c r="R25" s="5">
        <v>9</v>
      </c>
      <c r="S25" s="5">
        <v>408</v>
      </c>
      <c r="T25" s="5">
        <v>67</v>
      </c>
      <c r="U25" s="5">
        <v>6.24</v>
      </c>
      <c r="V25">
        <v>0</v>
      </c>
      <c r="Y25" t="s">
        <v>121</v>
      </c>
      <c r="Z25">
        <f>SUMPRODUCT($E$2:$E$111,$V$2:$V$111)</f>
        <v>48.000000000000448</v>
      </c>
      <c r="AA25" t="s">
        <v>264</v>
      </c>
      <c r="AB25">
        <v>17.09</v>
      </c>
      <c r="AC25" t="s">
        <v>127</v>
      </c>
    </row>
    <row r="26" spans="1:29" x14ac:dyDescent="0.2">
      <c r="A26" s="5">
        <v>171982</v>
      </c>
      <c r="B26" s="5" t="s">
        <v>322</v>
      </c>
      <c r="C26" s="5" t="s">
        <v>323</v>
      </c>
      <c r="D26" s="5">
        <v>175</v>
      </c>
      <c r="E26" s="5">
        <v>7.48</v>
      </c>
      <c r="F26" s="5">
        <v>17.940000000000001</v>
      </c>
      <c r="G26" s="5">
        <v>7.79</v>
      </c>
      <c r="H26" s="5">
        <v>0</v>
      </c>
      <c r="I26" s="5">
        <v>0</v>
      </c>
      <c r="J26" s="5">
        <v>260</v>
      </c>
      <c r="K26" s="5">
        <v>39</v>
      </c>
      <c r="L26" s="5">
        <v>1.01</v>
      </c>
      <c r="M26" s="5">
        <v>35</v>
      </c>
      <c r="N26" s="5">
        <v>11</v>
      </c>
      <c r="O26" s="5">
        <v>4.2</v>
      </c>
      <c r="P26" s="5">
        <v>1.23</v>
      </c>
      <c r="Q26" s="5">
        <v>0</v>
      </c>
      <c r="R26" s="5">
        <v>553</v>
      </c>
      <c r="S26" s="5">
        <v>1468</v>
      </c>
      <c r="T26" s="5">
        <v>306</v>
      </c>
      <c r="U26" s="5">
        <v>1.74</v>
      </c>
      <c r="V26">
        <v>0</v>
      </c>
      <c r="Y26" t="s">
        <v>122</v>
      </c>
      <c r="Z26">
        <f>SUMPRODUCT($G$2:$G$111,$V$2:$V$111)</f>
        <v>135.81016061053754</v>
      </c>
      <c r="AA26" t="s">
        <v>264</v>
      </c>
      <c r="AB26">
        <v>45.8</v>
      </c>
      <c r="AC26" t="s">
        <v>127</v>
      </c>
    </row>
    <row r="27" spans="1:29" x14ac:dyDescent="0.2">
      <c r="A27" s="5">
        <v>171990</v>
      </c>
      <c r="B27" s="5" t="s">
        <v>324</v>
      </c>
      <c r="C27" s="5" t="s">
        <v>323</v>
      </c>
      <c r="D27" s="5">
        <v>85</v>
      </c>
      <c r="E27" s="5">
        <v>0.5</v>
      </c>
      <c r="F27" s="5">
        <v>18.73</v>
      </c>
      <c r="G27" s="5">
        <v>0</v>
      </c>
      <c r="H27" s="5">
        <v>0</v>
      </c>
      <c r="I27" s="5">
        <v>0</v>
      </c>
      <c r="J27" s="5">
        <v>57</v>
      </c>
      <c r="K27" s="5">
        <v>10</v>
      </c>
      <c r="L27" s="5">
        <v>0.2</v>
      </c>
      <c r="M27" s="5">
        <v>7</v>
      </c>
      <c r="N27" s="5">
        <v>2</v>
      </c>
      <c r="O27" s="5">
        <v>0</v>
      </c>
      <c r="P27" s="5">
        <v>2.31</v>
      </c>
      <c r="Q27" s="5">
        <v>0.6</v>
      </c>
      <c r="R27" s="5">
        <v>165</v>
      </c>
      <c r="S27" s="5">
        <v>23</v>
      </c>
      <c r="T27" s="5">
        <v>372</v>
      </c>
      <c r="U27" s="5">
        <v>0.39</v>
      </c>
      <c r="V27">
        <v>0</v>
      </c>
      <c r="Y27" t="s">
        <v>123</v>
      </c>
      <c r="Z27">
        <f>SUMPRODUCT($I$2:$I$111,$V$2:$V$111)</f>
        <v>4.535590838701836</v>
      </c>
      <c r="AA27" t="s">
        <v>264</v>
      </c>
      <c r="AB27">
        <v>4</v>
      </c>
      <c r="AC27" t="s">
        <v>127</v>
      </c>
    </row>
    <row r="28" spans="1:29" x14ac:dyDescent="0.2">
      <c r="A28" s="5">
        <v>171999</v>
      </c>
      <c r="B28" s="5" t="s">
        <v>325</v>
      </c>
      <c r="C28" s="5" t="s">
        <v>323</v>
      </c>
      <c r="D28" s="5">
        <v>231</v>
      </c>
      <c r="E28" s="5">
        <v>13.38</v>
      </c>
      <c r="F28" s="5">
        <v>25.72</v>
      </c>
      <c r="G28" s="5">
        <v>0</v>
      </c>
      <c r="H28" s="5">
        <v>0</v>
      </c>
      <c r="I28" s="5">
        <v>0</v>
      </c>
      <c r="J28" s="5">
        <v>85</v>
      </c>
      <c r="K28" s="5">
        <v>28</v>
      </c>
      <c r="L28" s="5">
        <v>0.91</v>
      </c>
      <c r="M28" s="5">
        <v>496</v>
      </c>
      <c r="N28" s="5">
        <v>149</v>
      </c>
      <c r="O28" s="5">
        <v>4.0999999999999996</v>
      </c>
      <c r="P28" s="5">
        <v>2.87</v>
      </c>
      <c r="Q28" s="5">
        <v>0</v>
      </c>
      <c r="R28" s="5">
        <v>2218</v>
      </c>
      <c r="S28" s="5">
        <v>136</v>
      </c>
      <c r="T28" s="5">
        <v>60</v>
      </c>
      <c r="U28" s="5">
        <v>0.56000000000000005</v>
      </c>
      <c r="V28">
        <v>0</v>
      </c>
      <c r="Y28" t="s">
        <v>124</v>
      </c>
      <c r="Z28">
        <f>SUMPRODUCT($F$2:$F$111,$V$2:$V$111)</f>
        <v>56.000000000000128</v>
      </c>
      <c r="AA28" t="s">
        <v>264</v>
      </c>
      <c r="AB28">
        <v>18.5</v>
      </c>
      <c r="AC28" t="s">
        <v>127</v>
      </c>
    </row>
    <row r="29" spans="1:29" x14ac:dyDescent="0.2">
      <c r="A29" s="5">
        <v>172185</v>
      </c>
      <c r="B29" s="5" t="s">
        <v>326</v>
      </c>
      <c r="C29" s="5" t="s">
        <v>314</v>
      </c>
      <c r="D29" s="5">
        <v>154</v>
      </c>
      <c r="E29" s="5">
        <v>11.66</v>
      </c>
      <c r="F29" s="5">
        <v>10.57</v>
      </c>
      <c r="G29" s="5">
        <v>0.64</v>
      </c>
      <c r="H29" s="5">
        <v>0.31</v>
      </c>
      <c r="I29" s="5">
        <v>0</v>
      </c>
      <c r="J29" s="5">
        <v>313</v>
      </c>
      <c r="K29" s="5">
        <v>48</v>
      </c>
      <c r="L29" s="5">
        <v>1.48</v>
      </c>
      <c r="M29" s="5">
        <v>617</v>
      </c>
      <c r="N29" s="5">
        <v>172</v>
      </c>
      <c r="O29" s="5">
        <v>0</v>
      </c>
      <c r="P29" s="5">
        <v>0.76</v>
      </c>
      <c r="Q29" s="5">
        <v>1.7</v>
      </c>
      <c r="R29" s="5">
        <v>55</v>
      </c>
      <c r="S29" s="5">
        <v>2345</v>
      </c>
      <c r="T29" s="5">
        <v>155</v>
      </c>
      <c r="U29" s="5">
        <v>1.0900000000000001</v>
      </c>
      <c r="V29">
        <v>0</v>
      </c>
      <c r="Y29" t="s">
        <v>412</v>
      </c>
      <c r="Z29">
        <f>SUMPRODUCT($K$2:$K$111,$V$2:$V$111)</f>
        <v>418.00000000000006</v>
      </c>
      <c r="AA29" t="s">
        <v>264</v>
      </c>
      <c r="AB29">
        <v>226</v>
      </c>
    </row>
    <row r="30" spans="1:29" x14ac:dyDescent="0.2">
      <c r="A30" s="5">
        <v>172188</v>
      </c>
      <c r="B30" s="5" t="s">
        <v>327</v>
      </c>
      <c r="C30" s="5" t="s">
        <v>314</v>
      </c>
      <c r="D30" s="5">
        <v>592</v>
      </c>
      <c r="E30" s="5">
        <v>43.9</v>
      </c>
      <c r="F30" s="5">
        <v>48.05</v>
      </c>
      <c r="G30" s="5">
        <v>1.1299999999999999</v>
      </c>
      <c r="H30" s="5">
        <v>0.56000000000000005</v>
      </c>
      <c r="I30" s="5">
        <v>0</v>
      </c>
      <c r="J30" s="5">
        <v>1630</v>
      </c>
      <c r="K30" s="5">
        <v>244</v>
      </c>
      <c r="L30" s="5">
        <v>7.2</v>
      </c>
      <c r="M30" s="5">
        <v>1029</v>
      </c>
      <c r="N30" s="5">
        <v>301</v>
      </c>
      <c r="O30" s="5">
        <v>0</v>
      </c>
      <c r="P30" s="5">
        <v>2.96</v>
      </c>
      <c r="Q30" s="5">
        <v>8.3000000000000007</v>
      </c>
      <c r="R30" s="5">
        <v>393</v>
      </c>
      <c r="S30" s="5">
        <v>7188</v>
      </c>
      <c r="T30" s="5">
        <v>476</v>
      </c>
      <c r="U30" s="5">
        <v>3.15</v>
      </c>
      <c r="V30">
        <v>0</v>
      </c>
      <c r="Y30" t="s">
        <v>287</v>
      </c>
      <c r="Z30">
        <f>SUMPRODUCT($D$2:$D$111,$V$2:$V$111)</f>
        <v>1200.0000000000011</v>
      </c>
      <c r="AA30" t="s">
        <v>264</v>
      </c>
      <c r="AB30">
        <v>1200</v>
      </c>
      <c r="AC30" t="s">
        <v>125</v>
      </c>
    </row>
    <row r="31" spans="1:29" x14ac:dyDescent="0.2">
      <c r="A31" s="5">
        <v>172225</v>
      </c>
      <c r="B31" s="5" t="s">
        <v>328</v>
      </c>
      <c r="C31" s="5" t="s">
        <v>314</v>
      </c>
      <c r="D31" s="5">
        <v>62</v>
      </c>
      <c r="E31" s="5">
        <v>3.31</v>
      </c>
      <c r="F31" s="5">
        <v>3.21</v>
      </c>
      <c r="G31" s="5">
        <v>4.88</v>
      </c>
      <c r="H31" s="5">
        <v>4.88</v>
      </c>
      <c r="I31" s="5">
        <v>0</v>
      </c>
      <c r="J31" s="5">
        <v>11</v>
      </c>
      <c r="K31" s="5">
        <v>115</v>
      </c>
      <c r="L31" s="5">
        <v>0.03</v>
      </c>
      <c r="M31" s="5">
        <v>165</v>
      </c>
      <c r="N31" s="5">
        <v>47</v>
      </c>
      <c r="O31" s="5">
        <v>0</v>
      </c>
      <c r="P31" s="5">
        <v>0.46</v>
      </c>
      <c r="Q31" s="5">
        <v>1.3</v>
      </c>
      <c r="R31" s="5">
        <v>76</v>
      </c>
      <c r="S31" s="5">
        <v>122</v>
      </c>
      <c r="T31" s="5">
        <v>105</v>
      </c>
      <c r="U31" s="5">
        <v>0.38</v>
      </c>
      <c r="V31">
        <v>0</v>
      </c>
      <c r="Y31" t="s">
        <v>289</v>
      </c>
      <c r="Z31">
        <f>SUMPRODUCT($L$2:$L$111,$V$2:$V$111)</f>
        <v>7.4959223450584718</v>
      </c>
      <c r="AA31" t="s">
        <v>264</v>
      </c>
      <c r="AB31">
        <v>5.2</v>
      </c>
      <c r="AC31" t="s">
        <v>126</v>
      </c>
    </row>
    <row r="32" spans="1:29" x14ac:dyDescent="0.2">
      <c r="A32" s="5">
        <v>172498</v>
      </c>
      <c r="B32" s="5" t="s">
        <v>329</v>
      </c>
      <c r="C32" s="5" t="s">
        <v>298</v>
      </c>
      <c r="D32" s="5">
        <v>210</v>
      </c>
      <c r="E32" s="5">
        <v>10.5</v>
      </c>
      <c r="F32" s="5">
        <v>27.12</v>
      </c>
      <c r="G32" s="5">
        <v>0</v>
      </c>
      <c r="H32" s="5">
        <v>0</v>
      </c>
      <c r="I32" s="5">
        <v>0</v>
      </c>
      <c r="J32" s="5">
        <v>93</v>
      </c>
      <c r="K32" s="5">
        <v>21</v>
      </c>
      <c r="L32" s="5">
        <v>2.19</v>
      </c>
      <c r="M32" s="5">
        <v>0</v>
      </c>
      <c r="N32" s="5">
        <v>0</v>
      </c>
      <c r="O32" s="5">
        <v>0</v>
      </c>
      <c r="P32" s="5">
        <v>3.11</v>
      </c>
      <c r="Q32" s="5">
        <v>0.1</v>
      </c>
      <c r="R32" s="5">
        <v>150</v>
      </c>
      <c r="S32" s="5">
        <v>700</v>
      </c>
      <c r="T32" s="5">
        <v>83</v>
      </c>
      <c r="U32" s="5">
        <v>6.6</v>
      </c>
      <c r="V32">
        <v>0</v>
      </c>
      <c r="Y32" t="s">
        <v>102</v>
      </c>
      <c r="Z32">
        <f>SUMPRODUCT($T$2:$T$111,$V$2:$V$111)</f>
        <v>2187.1645961993099</v>
      </c>
      <c r="AA32" t="s">
        <v>264</v>
      </c>
      <c r="AB32">
        <v>544</v>
      </c>
      <c r="AC32" t="s">
        <v>126</v>
      </c>
    </row>
    <row r="33" spans="1:30" x14ac:dyDescent="0.2">
      <c r="A33" s="5">
        <v>172544</v>
      </c>
      <c r="B33" s="5" t="s">
        <v>330</v>
      </c>
      <c r="C33" s="5" t="s">
        <v>298</v>
      </c>
      <c r="D33" s="5">
        <v>283</v>
      </c>
      <c r="E33" s="5">
        <v>19.649999999999999</v>
      </c>
      <c r="F33" s="5">
        <v>24.75</v>
      </c>
      <c r="G33" s="5">
        <v>0</v>
      </c>
      <c r="H33" s="5">
        <v>0</v>
      </c>
      <c r="I33" s="5">
        <v>0</v>
      </c>
      <c r="J33" s="5">
        <v>97</v>
      </c>
      <c r="K33" s="5">
        <v>22</v>
      </c>
      <c r="L33" s="5">
        <v>1.79</v>
      </c>
      <c r="M33" s="5">
        <v>0</v>
      </c>
      <c r="N33" s="5">
        <v>0</v>
      </c>
      <c r="O33" s="5">
        <v>0</v>
      </c>
      <c r="P33" s="5">
        <v>2.61</v>
      </c>
      <c r="Q33" s="5">
        <v>0.1</v>
      </c>
      <c r="R33" s="5">
        <v>260</v>
      </c>
      <c r="S33" s="5">
        <v>1070</v>
      </c>
      <c r="T33" s="5">
        <v>81</v>
      </c>
      <c r="U33" s="5">
        <v>4.67</v>
      </c>
      <c r="V33">
        <v>0</v>
      </c>
    </row>
    <row r="34" spans="1:30" x14ac:dyDescent="0.2">
      <c r="A34" s="5">
        <v>172605</v>
      </c>
      <c r="B34" s="5" t="s">
        <v>331</v>
      </c>
      <c r="C34" s="5" t="s">
        <v>298</v>
      </c>
      <c r="D34" s="5">
        <v>191</v>
      </c>
      <c r="E34" s="5">
        <v>3.95</v>
      </c>
      <c r="F34" s="5">
        <v>36.28</v>
      </c>
      <c r="G34" s="5">
        <v>0</v>
      </c>
      <c r="H34" s="5">
        <v>0</v>
      </c>
      <c r="I34" s="5">
        <v>0</v>
      </c>
      <c r="J34" s="5">
        <v>113</v>
      </c>
      <c r="K34" s="5">
        <v>6</v>
      </c>
      <c r="L34" s="5">
        <v>5.01</v>
      </c>
      <c r="M34" s="5">
        <v>0</v>
      </c>
      <c r="N34" s="5">
        <v>0</v>
      </c>
      <c r="O34" s="5">
        <v>0</v>
      </c>
      <c r="P34" s="5">
        <v>3.06</v>
      </c>
      <c r="Q34" s="5">
        <v>0</v>
      </c>
      <c r="R34" s="5">
        <v>70</v>
      </c>
      <c r="S34" s="5">
        <v>150</v>
      </c>
      <c r="T34" s="5">
        <v>52</v>
      </c>
      <c r="U34" s="5">
        <v>8.64</v>
      </c>
      <c r="V34">
        <v>0</v>
      </c>
    </row>
    <row r="35" spans="1:30" x14ac:dyDescent="0.2">
      <c r="A35" s="5">
        <v>172953</v>
      </c>
      <c r="B35" s="5" t="s">
        <v>332</v>
      </c>
      <c r="C35" s="5" t="s">
        <v>298</v>
      </c>
      <c r="D35" s="5">
        <v>259</v>
      </c>
      <c r="E35" s="5">
        <v>19.399999999999999</v>
      </c>
      <c r="F35" s="5">
        <v>17.600000000000001</v>
      </c>
      <c r="G35" s="5">
        <v>3.6</v>
      </c>
      <c r="H35" s="5">
        <v>0</v>
      </c>
      <c r="I35" s="5">
        <v>0</v>
      </c>
      <c r="J35" s="5">
        <v>66</v>
      </c>
      <c r="K35" s="5">
        <v>12</v>
      </c>
      <c r="L35" s="5">
        <v>0.88</v>
      </c>
      <c r="M35" s="5">
        <v>0</v>
      </c>
      <c r="N35" s="5">
        <v>0</v>
      </c>
      <c r="O35" s="5">
        <v>0</v>
      </c>
      <c r="P35" s="5">
        <v>0.98</v>
      </c>
      <c r="Q35" s="5">
        <v>0</v>
      </c>
      <c r="R35" s="5">
        <v>0</v>
      </c>
      <c r="S35" s="5">
        <v>0</v>
      </c>
      <c r="T35" s="5">
        <v>1540</v>
      </c>
      <c r="U35" s="5">
        <v>1.93</v>
      </c>
      <c r="V35">
        <v>0</v>
      </c>
      <c r="Y35" s="5" t="s">
        <v>292</v>
      </c>
      <c r="Z35" s="6"/>
      <c r="AA35" s="6"/>
      <c r="AB35" s="6"/>
      <c r="AC35" s="6"/>
      <c r="AD35" s="6"/>
    </row>
    <row r="36" spans="1:30" x14ac:dyDescent="0.2">
      <c r="A36" s="5">
        <v>173055</v>
      </c>
      <c r="B36" s="5" t="s">
        <v>333</v>
      </c>
      <c r="C36" s="5" t="s">
        <v>298</v>
      </c>
      <c r="D36" s="5">
        <v>259</v>
      </c>
      <c r="E36" s="5">
        <v>17.21</v>
      </c>
      <c r="F36" s="5">
        <v>24.24</v>
      </c>
      <c r="G36" s="5">
        <v>1.81</v>
      </c>
      <c r="H36" s="5">
        <v>0</v>
      </c>
      <c r="I36" s="5">
        <v>0</v>
      </c>
      <c r="J36" s="5">
        <v>78</v>
      </c>
      <c r="K36" s="5">
        <v>7</v>
      </c>
      <c r="L36" s="5">
        <v>3.06</v>
      </c>
      <c r="M36" s="5">
        <v>5</v>
      </c>
      <c r="N36" s="5">
        <v>2</v>
      </c>
      <c r="O36" s="5">
        <v>0</v>
      </c>
      <c r="P36" s="5">
        <v>3.02</v>
      </c>
      <c r="Q36" s="5">
        <v>0.1</v>
      </c>
      <c r="R36" s="5">
        <v>25</v>
      </c>
      <c r="S36" s="5">
        <v>567</v>
      </c>
      <c r="T36" s="5">
        <v>86</v>
      </c>
      <c r="U36" s="5">
        <v>9.67</v>
      </c>
      <c r="V36">
        <v>0</v>
      </c>
      <c r="Y36" s="5" t="s">
        <v>293</v>
      </c>
      <c r="Z36" s="6"/>
      <c r="AA36" s="6"/>
      <c r="AB36" s="6"/>
      <c r="AC36" s="6"/>
      <c r="AD36" s="6"/>
    </row>
    <row r="37" spans="1:30" x14ac:dyDescent="0.2">
      <c r="A37" s="5">
        <v>173423</v>
      </c>
      <c r="B37" s="5" t="s">
        <v>334</v>
      </c>
      <c r="C37" s="5" t="s">
        <v>314</v>
      </c>
      <c r="D37" s="5">
        <v>196</v>
      </c>
      <c r="E37" s="5">
        <v>14.84</v>
      </c>
      <c r="F37" s="5">
        <v>13.61</v>
      </c>
      <c r="G37" s="5">
        <v>0.83</v>
      </c>
      <c r="H37" s="5">
        <v>0.4</v>
      </c>
      <c r="I37" s="5">
        <v>0</v>
      </c>
      <c r="J37" s="5">
        <v>401</v>
      </c>
      <c r="K37" s="5">
        <v>62</v>
      </c>
      <c r="L37" s="5">
        <v>1.89</v>
      </c>
      <c r="M37" s="5">
        <v>787</v>
      </c>
      <c r="N37" s="5">
        <v>219</v>
      </c>
      <c r="O37" s="5">
        <v>0</v>
      </c>
      <c r="P37" s="5">
        <v>0.97</v>
      </c>
      <c r="Q37" s="5">
        <v>2.2000000000000002</v>
      </c>
      <c r="R37" s="5">
        <v>70</v>
      </c>
      <c r="S37" s="5">
        <v>2814</v>
      </c>
      <c r="T37" s="5">
        <v>207</v>
      </c>
      <c r="U37" s="5">
        <v>1.39</v>
      </c>
      <c r="V37">
        <v>0</v>
      </c>
    </row>
    <row r="38" spans="1:30" x14ac:dyDescent="0.2">
      <c r="A38" s="5">
        <v>173639</v>
      </c>
      <c r="B38" s="5" t="s">
        <v>335</v>
      </c>
      <c r="C38" s="5" t="s">
        <v>298</v>
      </c>
      <c r="D38" s="5">
        <v>178</v>
      </c>
      <c r="E38" s="5">
        <v>8.75</v>
      </c>
      <c r="F38" s="5">
        <v>23.25</v>
      </c>
      <c r="G38" s="5">
        <v>0</v>
      </c>
      <c r="H38" s="5">
        <v>0</v>
      </c>
      <c r="I38" s="5">
        <v>0</v>
      </c>
      <c r="J38" s="5">
        <v>75</v>
      </c>
      <c r="K38" s="5">
        <v>11</v>
      </c>
      <c r="L38" s="5">
        <v>1.33</v>
      </c>
      <c r="M38" s="5">
        <v>54</v>
      </c>
      <c r="N38" s="5">
        <v>16</v>
      </c>
      <c r="O38" s="5">
        <v>0</v>
      </c>
      <c r="P38" s="5">
        <v>0.27</v>
      </c>
      <c r="Q38" s="5">
        <v>0</v>
      </c>
      <c r="R38" s="5">
        <v>70</v>
      </c>
      <c r="S38" s="5">
        <v>1690</v>
      </c>
      <c r="T38" s="5">
        <v>95</v>
      </c>
      <c r="U38" s="5">
        <v>2.13</v>
      </c>
      <c r="V38">
        <v>0</v>
      </c>
    </row>
    <row r="39" spans="1:30" x14ac:dyDescent="0.2">
      <c r="A39" s="5">
        <v>173677</v>
      </c>
      <c r="B39" s="5" t="s">
        <v>336</v>
      </c>
      <c r="C39" s="5" t="s">
        <v>323</v>
      </c>
      <c r="D39" s="5">
        <v>79</v>
      </c>
      <c r="E39" s="5">
        <v>0.91</v>
      </c>
      <c r="F39" s="5">
        <v>16.64</v>
      </c>
      <c r="G39" s="5">
        <v>0</v>
      </c>
      <c r="H39" s="5">
        <v>0</v>
      </c>
      <c r="I39" s="5">
        <v>0</v>
      </c>
      <c r="J39" s="5">
        <v>52</v>
      </c>
      <c r="K39" s="5">
        <v>10</v>
      </c>
      <c r="L39" s="5">
        <v>0.28000000000000003</v>
      </c>
      <c r="M39" s="5">
        <v>40</v>
      </c>
      <c r="N39" s="5">
        <v>12</v>
      </c>
      <c r="O39" s="5">
        <v>0</v>
      </c>
      <c r="P39" s="5">
        <v>0.9</v>
      </c>
      <c r="Q39" s="5">
        <v>0</v>
      </c>
      <c r="R39" s="5">
        <v>0</v>
      </c>
      <c r="S39" s="5">
        <v>32</v>
      </c>
      <c r="T39" s="5">
        <v>61</v>
      </c>
      <c r="U39" s="5">
        <v>1.03</v>
      </c>
      <c r="V39">
        <v>0</v>
      </c>
    </row>
    <row r="40" spans="1:30" x14ac:dyDescent="0.2">
      <c r="A40" s="5">
        <v>173693</v>
      </c>
      <c r="B40" s="5" t="s">
        <v>337</v>
      </c>
      <c r="C40" s="5" t="s">
        <v>323</v>
      </c>
      <c r="D40" s="5">
        <v>167</v>
      </c>
      <c r="E40" s="5">
        <v>7.39</v>
      </c>
      <c r="F40" s="5">
        <v>23.59</v>
      </c>
      <c r="G40" s="5">
        <v>0</v>
      </c>
      <c r="H40" s="5">
        <v>0</v>
      </c>
      <c r="I40" s="5">
        <v>0</v>
      </c>
      <c r="J40" s="5">
        <v>79</v>
      </c>
      <c r="K40" s="5">
        <v>232</v>
      </c>
      <c r="L40" s="5">
        <v>0.65</v>
      </c>
      <c r="M40" s="5">
        <v>184</v>
      </c>
      <c r="N40" s="5">
        <v>55</v>
      </c>
      <c r="O40" s="5">
        <v>0</v>
      </c>
      <c r="P40" s="5">
        <v>5.5</v>
      </c>
      <c r="Q40" s="5">
        <v>21</v>
      </c>
      <c r="R40" s="5">
        <v>1581</v>
      </c>
      <c r="S40" s="5">
        <v>173</v>
      </c>
      <c r="T40" s="5">
        <v>408</v>
      </c>
      <c r="U40" s="5">
        <v>0.84</v>
      </c>
      <c r="V40">
        <v>0</v>
      </c>
    </row>
    <row r="41" spans="1:30" x14ac:dyDescent="0.2">
      <c r="A41" s="5">
        <v>173708</v>
      </c>
      <c r="B41" s="5" t="s">
        <v>338</v>
      </c>
      <c r="C41" s="5" t="s">
        <v>323</v>
      </c>
      <c r="D41" s="5">
        <v>198</v>
      </c>
      <c r="E41" s="5">
        <v>8.2100000000000009</v>
      </c>
      <c r="F41" s="5">
        <v>29.13</v>
      </c>
      <c r="G41" s="5">
        <v>0</v>
      </c>
      <c r="H41" s="5">
        <v>0</v>
      </c>
      <c r="I41" s="5">
        <v>0</v>
      </c>
      <c r="J41" s="5">
        <v>18</v>
      </c>
      <c r="K41" s="5">
        <v>13</v>
      </c>
      <c r="L41" s="5">
        <v>1.39</v>
      </c>
      <c r="M41" s="5">
        <v>77</v>
      </c>
      <c r="N41" s="5">
        <v>23</v>
      </c>
      <c r="O41" s="5">
        <v>0</v>
      </c>
      <c r="P41" s="5">
        <v>2.2000000000000002</v>
      </c>
      <c r="Q41" s="5">
        <v>6.7</v>
      </c>
      <c r="R41" s="5">
        <v>128</v>
      </c>
      <c r="S41" s="5">
        <v>2683</v>
      </c>
      <c r="T41" s="5">
        <v>416</v>
      </c>
      <c r="U41" s="5">
        <v>0.9</v>
      </c>
      <c r="V41">
        <v>0</v>
      </c>
    </row>
    <row r="42" spans="1:30" x14ac:dyDescent="0.2">
      <c r="A42" s="5">
        <v>173720</v>
      </c>
      <c r="B42" s="5" t="s">
        <v>339</v>
      </c>
      <c r="C42" s="5" t="s">
        <v>323</v>
      </c>
      <c r="D42" s="5">
        <v>130</v>
      </c>
      <c r="E42" s="5">
        <v>1.2</v>
      </c>
      <c r="F42" s="5">
        <v>26.3</v>
      </c>
      <c r="G42" s="5">
        <v>1.7</v>
      </c>
      <c r="H42" s="5">
        <v>0</v>
      </c>
      <c r="I42" s="5">
        <v>0</v>
      </c>
      <c r="J42" s="5">
        <v>65</v>
      </c>
      <c r="K42" s="5">
        <v>98</v>
      </c>
      <c r="L42" s="5">
        <v>1.41</v>
      </c>
      <c r="M42" s="5">
        <v>23</v>
      </c>
      <c r="N42" s="5">
        <v>7</v>
      </c>
      <c r="O42" s="5">
        <v>0</v>
      </c>
      <c r="P42" s="5">
        <v>5.25</v>
      </c>
      <c r="Q42" s="5">
        <v>0</v>
      </c>
      <c r="R42" s="5">
        <v>120</v>
      </c>
      <c r="S42" s="5">
        <v>48</v>
      </c>
      <c r="T42" s="5">
        <v>153</v>
      </c>
      <c r="U42" s="5">
        <v>1.71</v>
      </c>
      <c r="V42">
        <v>0</v>
      </c>
    </row>
    <row r="43" spans="1:30" x14ac:dyDescent="0.2">
      <c r="A43" s="5">
        <v>173724</v>
      </c>
      <c r="B43" s="5" t="s">
        <v>340</v>
      </c>
      <c r="C43" s="5" t="s">
        <v>323</v>
      </c>
      <c r="D43" s="5">
        <v>136</v>
      </c>
      <c r="E43" s="5">
        <v>4.21</v>
      </c>
      <c r="F43" s="5">
        <v>24.62</v>
      </c>
      <c r="G43" s="5">
        <v>0</v>
      </c>
      <c r="H43" s="5">
        <v>0</v>
      </c>
      <c r="I43" s="5">
        <v>0</v>
      </c>
      <c r="J43" s="5">
        <v>83</v>
      </c>
      <c r="K43" s="5">
        <v>60</v>
      </c>
      <c r="L43" s="5">
        <v>0.56999999999999995</v>
      </c>
      <c r="M43" s="5">
        <v>66</v>
      </c>
      <c r="N43" s="5">
        <v>20</v>
      </c>
      <c r="O43" s="5">
        <v>0</v>
      </c>
      <c r="P43" s="5">
        <v>4.96</v>
      </c>
      <c r="Q43" s="5">
        <v>14.1</v>
      </c>
      <c r="R43" s="5">
        <v>1182</v>
      </c>
      <c r="S43" s="5">
        <v>98</v>
      </c>
      <c r="T43" s="5">
        <v>378</v>
      </c>
      <c r="U43" s="5">
        <v>0.65</v>
      </c>
      <c r="V43">
        <v>0</v>
      </c>
    </row>
    <row r="44" spans="1:30" x14ac:dyDescent="0.2">
      <c r="A44" s="5">
        <v>173858</v>
      </c>
      <c r="B44" s="5" t="s">
        <v>341</v>
      </c>
      <c r="C44" s="5" t="s">
        <v>298</v>
      </c>
      <c r="D44" s="5">
        <v>158</v>
      </c>
      <c r="E44" s="5">
        <v>17.559999999999999</v>
      </c>
      <c r="F44" s="5">
        <v>18.010000000000002</v>
      </c>
      <c r="G44" s="5">
        <v>4.05</v>
      </c>
      <c r="H44" s="5">
        <v>0.47</v>
      </c>
      <c r="I44" s="5">
        <v>0.3</v>
      </c>
      <c r="J44" s="5">
        <v>56</v>
      </c>
      <c r="K44" s="5">
        <v>16</v>
      </c>
      <c r="L44" s="5">
        <v>0.87</v>
      </c>
      <c r="M44" s="5">
        <v>99</v>
      </c>
      <c r="N44" s="5">
        <v>30</v>
      </c>
      <c r="O44" s="5">
        <v>0</v>
      </c>
      <c r="P44" s="5">
        <v>0.13</v>
      </c>
      <c r="Q44" s="5">
        <v>0</v>
      </c>
      <c r="R44" s="5">
        <v>120</v>
      </c>
      <c r="S44" s="5">
        <v>2230</v>
      </c>
      <c r="T44" s="5">
        <v>722</v>
      </c>
      <c r="U44" s="5">
        <v>1.1499999999999999</v>
      </c>
      <c r="V44">
        <v>0</v>
      </c>
    </row>
    <row r="45" spans="1:30" x14ac:dyDescent="0.2">
      <c r="A45" s="5">
        <v>173880</v>
      </c>
      <c r="B45" s="5" t="s">
        <v>342</v>
      </c>
      <c r="C45" s="5" t="s">
        <v>298</v>
      </c>
      <c r="D45" s="5">
        <v>183</v>
      </c>
      <c r="E45" s="5">
        <v>4.46</v>
      </c>
      <c r="F45" s="5">
        <v>21.43</v>
      </c>
      <c r="G45" s="5">
        <v>14.25</v>
      </c>
      <c r="H45" s="5">
        <v>0.81</v>
      </c>
      <c r="I45" s="5">
        <v>0</v>
      </c>
      <c r="J45" s="5">
        <v>36</v>
      </c>
      <c r="K45" s="5">
        <v>0</v>
      </c>
      <c r="L45" s="5">
        <v>1.29</v>
      </c>
      <c r="M45" s="5">
        <v>0</v>
      </c>
      <c r="N45" s="5">
        <v>0</v>
      </c>
      <c r="O45" s="5">
        <v>0</v>
      </c>
      <c r="P45" s="5">
        <v>0.15</v>
      </c>
      <c r="Q45" s="5">
        <v>0.1</v>
      </c>
      <c r="R45" s="5">
        <v>11</v>
      </c>
      <c r="S45" s="5">
        <v>1359</v>
      </c>
      <c r="T45" s="5">
        <v>446</v>
      </c>
      <c r="U45" s="5">
        <v>2.41</v>
      </c>
      <c r="V45">
        <v>0</v>
      </c>
    </row>
    <row r="46" spans="1:30" x14ac:dyDescent="0.2">
      <c r="A46" s="5">
        <v>174001</v>
      </c>
      <c r="B46" s="5" t="s">
        <v>343</v>
      </c>
      <c r="C46" s="5" t="s">
        <v>298</v>
      </c>
      <c r="D46" s="5">
        <v>135</v>
      </c>
      <c r="E46" s="5">
        <v>5.0999999999999996</v>
      </c>
      <c r="F46" s="5">
        <v>22.16</v>
      </c>
      <c r="G46" s="5">
        <v>0</v>
      </c>
      <c r="H46" s="5">
        <v>0</v>
      </c>
      <c r="I46" s="5">
        <v>0</v>
      </c>
      <c r="J46" s="5">
        <v>62</v>
      </c>
      <c r="K46" s="5">
        <v>14</v>
      </c>
      <c r="L46" s="5">
        <v>2.48</v>
      </c>
      <c r="M46" s="5">
        <v>7</v>
      </c>
      <c r="N46" s="5">
        <v>2</v>
      </c>
      <c r="O46" s="5">
        <v>0</v>
      </c>
      <c r="P46" s="5">
        <v>3.72</v>
      </c>
      <c r="Q46" s="5">
        <v>0.1</v>
      </c>
      <c r="R46" s="5">
        <v>25</v>
      </c>
      <c r="S46" s="5">
        <v>322</v>
      </c>
      <c r="T46" s="5">
        <v>42</v>
      </c>
      <c r="U46" s="5">
        <v>3.37</v>
      </c>
      <c r="V46">
        <v>0</v>
      </c>
    </row>
    <row r="47" spans="1:30" x14ac:dyDescent="0.2">
      <c r="A47" s="5">
        <v>174030</v>
      </c>
      <c r="B47" s="5" t="s">
        <v>344</v>
      </c>
      <c r="C47" s="5" t="s">
        <v>298</v>
      </c>
      <c r="D47" s="5">
        <v>176</v>
      </c>
      <c r="E47" s="5">
        <v>10</v>
      </c>
      <c r="F47" s="5">
        <v>20</v>
      </c>
      <c r="G47" s="5">
        <v>0</v>
      </c>
      <c r="H47" s="5">
        <v>0</v>
      </c>
      <c r="I47" s="5">
        <v>0</v>
      </c>
      <c r="J47" s="5">
        <v>65</v>
      </c>
      <c r="K47" s="5">
        <v>12</v>
      </c>
      <c r="L47" s="5">
        <v>2.2400000000000002</v>
      </c>
      <c r="M47" s="5">
        <v>14</v>
      </c>
      <c r="N47" s="5">
        <v>4</v>
      </c>
      <c r="O47" s="5">
        <v>0</v>
      </c>
      <c r="P47" s="5">
        <v>2.21</v>
      </c>
      <c r="Q47" s="5">
        <v>0.1</v>
      </c>
      <c r="R47" s="5">
        <v>36</v>
      </c>
      <c r="S47" s="5">
        <v>273</v>
      </c>
      <c r="T47" s="5">
        <v>66</v>
      </c>
      <c r="U47" s="5">
        <v>4.79</v>
      </c>
      <c r="V47">
        <v>0</v>
      </c>
    </row>
    <row r="48" spans="1:30" x14ac:dyDescent="0.2">
      <c r="A48" s="5">
        <v>174033</v>
      </c>
      <c r="B48" s="5" t="s">
        <v>345</v>
      </c>
      <c r="C48" s="5" t="s">
        <v>298</v>
      </c>
      <c r="D48" s="5">
        <v>232</v>
      </c>
      <c r="E48" s="5">
        <v>14.02</v>
      </c>
      <c r="F48" s="5">
        <v>24.62</v>
      </c>
      <c r="G48" s="5">
        <v>0</v>
      </c>
      <c r="H48" s="5">
        <v>0</v>
      </c>
      <c r="I48" s="5">
        <v>0</v>
      </c>
      <c r="J48" s="5">
        <v>84</v>
      </c>
      <c r="K48" s="5">
        <v>20</v>
      </c>
      <c r="L48" s="5">
        <v>2.68</v>
      </c>
      <c r="M48" s="5">
        <v>10</v>
      </c>
      <c r="N48" s="5">
        <v>3</v>
      </c>
      <c r="O48" s="5">
        <v>0</v>
      </c>
      <c r="P48" s="5">
        <v>2.79</v>
      </c>
      <c r="Q48" s="5">
        <v>0</v>
      </c>
      <c r="R48" s="5">
        <v>67</v>
      </c>
      <c r="S48" s="5">
        <v>340</v>
      </c>
      <c r="T48" s="5">
        <v>79</v>
      </c>
      <c r="U48" s="5">
        <v>6.2</v>
      </c>
      <c r="V48">
        <v>0</v>
      </c>
    </row>
    <row r="49" spans="1:22" x14ac:dyDescent="0.2">
      <c r="A49" s="5">
        <v>174039</v>
      </c>
      <c r="B49" s="5" t="s">
        <v>346</v>
      </c>
      <c r="C49" s="5" t="s">
        <v>298</v>
      </c>
      <c r="D49" s="5">
        <v>248</v>
      </c>
      <c r="E49" s="5">
        <v>16.440000000000001</v>
      </c>
      <c r="F49" s="5">
        <v>23.45</v>
      </c>
      <c r="G49" s="5">
        <v>0</v>
      </c>
      <c r="H49" s="5">
        <v>0</v>
      </c>
      <c r="I49" s="5">
        <v>0</v>
      </c>
      <c r="J49" s="5">
        <v>84</v>
      </c>
      <c r="K49" s="5">
        <v>32</v>
      </c>
      <c r="L49" s="5">
        <v>2.5</v>
      </c>
      <c r="M49" s="5">
        <v>10</v>
      </c>
      <c r="N49" s="5">
        <v>3</v>
      </c>
      <c r="O49" s="5">
        <v>0</v>
      </c>
      <c r="P49" s="5">
        <v>2.79</v>
      </c>
      <c r="Q49" s="5">
        <v>0</v>
      </c>
      <c r="R49" s="5">
        <v>9</v>
      </c>
      <c r="S49" s="5">
        <v>367</v>
      </c>
      <c r="T49" s="5">
        <v>87</v>
      </c>
      <c r="U49" s="5">
        <v>5.95</v>
      </c>
      <c r="V49">
        <v>0</v>
      </c>
    </row>
    <row r="50" spans="1:22" x14ac:dyDescent="0.2">
      <c r="A50" s="5">
        <v>174187</v>
      </c>
      <c r="B50" s="5" t="s">
        <v>347</v>
      </c>
      <c r="C50" s="5" t="s">
        <v>323</v>
      </c>
      <c r="D50" s="5">
        <v>229</v>
      </c>
      <c r="E50" s="5">
        <v>13.33</v>
      </c>
      <c r="F50" s="5">
        <v>18.09</v>
      </c>
      <c r="G50" s="5">
        <v>8.0399999999999991</v>
      </c>
      <c r="H50" s="5">
        <v>0</v>
      </c>
      <c r="I50" s="5">
        <v>0.7</v>
      </c>
      <c r="J50" s="5">
        <v>71</v>
      </c>
      <c r="K50" s="5">
        <v>44</v>
      </c>
      <c r="L50" s="5">
        <v>1.43</v>
      </c>
      <c r="M50" s="5">
        <v>28</v>
      </c>
      <c r="N50" s="5">
        <v>8</v>
      </c>
      <c r="O50" s="5">
        <v>0</v>
      </c>
      <c r="P50" s="5">
        <v>1.9</v>
      </c>
      <c r="Q50" s="5">
        <v>0</v>
      </c>
      <c r="R50" s="5">
        <v>428</v>
      </c>
      <c r="S50" s="5">
        <v>2616</v>
      </c>
      <c r="T50" s="5">
        <v>280</v>
      </c>
      <c r="U50" s="5">
        <v>0.86</v>
      </c>
      <c r="V50">
        <v>0</v>
      </c>
    </row>
    <row r="51" spans="1:22" x14ac:dyDescent="0.2">
      <c r="A51" s="5">
        <v>174188</v>
      </c>
      <c r="B51" s="5" t="s">
        <v>348</v>
      </c>
      <c r="C51" s="5" t="s">
        <v>323</v>
      </c>
      <c r="D51" s="5">
        <v>264</v>
      </c>
      <c r="E51" s="5">
        <v>17.899999999999999</v>
      </c>
      <c r="F51" s="5">
        <v>24.6</v>
      </c>
      <c r="G51" s="5">
        <v>4</v>
      </c>
      <c r="H51" s="5">
        <v>0</v>
      </c>
      <c r="I51" s="5">
        <v>0</v>
      </c>
      <c r="J51" s="5">
        <v>588</v>
      </c>
      <c r="K51" s="5">
        <v>275</v>
      </c>
      <c r="L51" s="5">
        <v>11.88</v>
      </c>
      <c r="M51" s="5">
        <v>905</v>
      </c>
      <c r="N51" s="5">
        <v>271</v>
      </c>
      <c r="O51" s="5">
        <v>0</v>
      </c>
      <c r="P51" s="5">
        <v>20</v>
      </c>
      <c r="Q51" s="5">
        <v>2.9</v>
      </c>
      <c r="R51" s="5">
        <v>6803</v>
      </c>
      <c r="S51" s="5">
        <v>81</v>
      </c>
      <c r="T51" s="5">
        <v>1500</v>
      </c>
      <c r="U51" s="5">
        <v>0.95</v>
      </c>
      <c r="V51">
        <v>0</v>
      </c>
    </row>
    <row r="52" spans="1:22" x14ac:dyDescent="0.2">
      <c r="A52" s="5">
        <v>174411</v>
      </c>
      <c r="B52" s="5" t="s">
        <v>349</v>
      </c>
      <c r="C52" s="5" t="s">
        <v>298</v>
      </c>
      <c r="D52" s="5">
        <v>215</v>
      </c>
      <c r="E52" s="5">
        <v>11.78</v>
      </c>
      <c r="F52" s="5">
        <v>25.54</v>
      </c>
      <c r="G52" s="5">
        <v>0</v>
      </c>
      <c r="H52" s="5">
        <v>0</v>
      </c>
      <c r="I52" s="5">
        <v>0</v>
      </c>
      <c r="J52" s="5">
        <v>85</v>
      </c>
      <c r="K52" s="5">
        <v>14</v>
      </c>
      <c r="L52" s="5">
        <v>2.38</v>
      </c>
      <c r="M52" s="5">
        <v>0</v>
      </c>
      <c r="N52" s="5">
        <v>0</v>
      </c>
      <c r="O52" s="5">
        <v>0</v>
      </c>
      <c r="P52" s="5">
        <v>3.1</v>
      </c>
      <c r="Q52" s="5">
        <v>0</v>
      </c>
      <c r="R52" s="5">
        <v>153</v>
      </c>
      <c r="S52" s="5">
        <v>320</v>
      </c>
      <c r="T52" s="5">
        <v>65</v>
      </c>
      <c r="U52" s="5">
        <v>4.95</v>
      </c>
      <c r="V52">
        <v>0</v>
      </c>
    </row>
    <row r="53" spans="1:22" x14ac:dyDescent="0.2">
      <c r="A53" s="5">
        <v>174537</v>
      </c>
      <c r="B53" s="5" t="s">
        <v>350</v>
      </c>
      <c r="C53" s="5" t="s">
        <v>351</v>
      </c>
      <c r="D53" s="5">
        <v>77</v>
      </c>
      <c r="E53" s="5">
        <v>4.62</v>
      </c>
      <c r="F53" s="5">
        <v>3.01</v>
      </c>
      <c r="G53" s="5">
        <v>6.04</v>
      </c>
      <c r="H53" s="5">
        <v>0</v>
      </c>
      <c r="I53" s="5">
        <v>0.1</v>
      </c>
      <c r="J53" s="5">
        <v>11</v>
      </c>
      <c r="K53" s="5">
        <v>73</v>
      </c>
      <c r="L53" s="5">
        <v>0.27</v>
      </c>
      <c r="M53" s="5">
        <v>288</v>
      </c>
      <c r="N53" s="5">
        <v>0</v>
      </c>
      <c r="O53" s="5">
        <v>0.5</v>
      </c>
      <c r="P53" s="5">
        <v>0.22</v>
      </c>
      <c r="Q53" s="5">
        <v>0</v>
      </c>
      <c r="R53" s="5">
        <v>50</v>
      </c>
      <c r="S53" s="5">
        <v>610</v>
      </c>
      <c r="T53" s="5">
        <v>362</v>
      </c>
      <c r="U53" s="5">
        <v>0.27</v>
      </c>
      <c r="V53">
        <v>0</v>
      </c>
    </row>
    <row r="54" spans="1:22" x14ac:dyDescent="0.2">
      <c r="A54" s="5">
        <v>174547</v>
      </c>
      <c r="B54" s="5" t="s">
        <v>352</v>
      </c>
      <c r="C54" s="5" t="s">
        <v>351</v>
      </c>
      <c r="D54" s="5">
        <v>71</v>
      </c>
      <c r="E54" s="5">
        <v>0.44</v>
      </c>
      <c r="F54" s="5">
        <v>1.46</v>
      </c>
      <c r="G54" s="5">
        <v>15.22</v>
      </c>
      <c r="H54" s="5">
        <v>8.23</v>
      </c>
      <c r="I54" s="5">
        <v>1.1000000000000001</v>
      </c>
      <c r="J54" s="5">
        <v>0</v>
      </c>
      <c r="K54" s="5">
        <v>13</v>
      </c>
      <c r="L54" s="5">
        <v>0.59</v>
      </c>
      <c r="M54" s="5">
        <v>323</v>
      </c>
      <c r="N54" s="5">
        <v>0</v>
      </c>
      <c r="O54" s="5">
        <v>4.8</v>
      </c>
      <c r="P54" s="5">
        <v>0</v>
      </c>
      <c r="Q54" s="5">
        <v>0</v>
      </c>
      <c r="R54" s="5">
        <v>0</v>
      </c>
      <c r="S54" s="5">
        <v>0</v>
      </c>
      <c r="T54" s="5">
        <v>377</v>
      </c>
      <c r="U54" s="5">
        <v>0.18</v>
      </c>
      <c r="V54">
        <v>0</v>
      </c>
    </row>
    <row r="55" spans="1:22" x14ac:dyDescent="0.2">
      <c r="A55" s="5">
        <v>174557</v>
      </c>
      <c r="B55" s="5" t="s">
        <v>353</v>
      </c>
      <c r="C55" s="5" t="s">
        <v>351</v>
      </c>
      <c r="D55" s="5">
        <v>12</v>
      </c>
      <c r="E55" s="5">
        <v>0</v>
      </c>
      <c r="F55" s="5">
        <v>2.2200000000000002</v>
      </c>
      <c r="G55" s="5">
        <v>0.73</v>
      </c>
      <c r="H55" s="5">
        <v>0</v>
      </c>
      <c r="I55" s="5">
        <v>0</v>
      </c>
      <c r="J55" s="5">
        <v>0</v>
      </c>
      <c r="K55" s="5">
        <v>4</v>
      </c>
      <c r="L55" s="5">
        <v>0.22</v>
      </c>
      <c r="M55" s="5">
        <v>0</v>
      </c>
      <c r="N55" s="5">
        <v>0</v>
      </c>
      <c r="O55" s="5">
        <v>0.4</v>
      </c>
      <c r="P55" s="5">
        <v>0</v>
      </c>
      <c r="Q55" s="5">
        <v>0</v>
      </c>
      <c r="R55" s="5">
        <v>0</v>
      </c>
      <c r="S55" s="5">
        <v>0</v>
      </c>
      <c r="T55" s="5">
        <v>264</v>
      </c>
      <c r="U55" s="5">
        <v>0.15</v>
      </c>
      <c r="V55">
        <v>0</v>
      </c>
    </row>
    <row r="56" spans="1:22" x14ac:dyDescent="0.2">
      <c r="A56" s="5">
        <v>174559</v>
      </c>
      <c r="B56" s="5" t="s">
        <v>354</v>
      </c>
      <c r="C56" s="5" t="s">
        <v>351</v>
      </c>
      <c r="D56" s="5">
        <v>44</v>
      </c>
      <c r="E56" s="5">
        <v>2.16</v>
      </c>
      <c r="F56" s="5">
        <v>1.1299999999999999</v>
      </c>
      <c r="G56" s="5">
        <v>5.2</v>
      </c>
      <c r="H56" s="5">
        <v>0</v>
      </c>
      <c r="I56" s="5">
        <v>0.4</v>
      </c>
      <c r="J56" s="5">
        <v>6</v>
      </c>
      <c r="K56" s="5">
        <v>14</v>
      </c>
      <c r="L56" s="5">
        <v>0.26</v>
      </c>
      <c r="M56" s="5">
        <v>121</v>
      </c>
      <c r="N56" s="5">
        <v>6</v>
      </c>
      <c r="O56" s="5">
        <v>0.5</v>
      </c>
      <c r="P56" s="5">
        <v>0.02</v>
      </c>
      <c r="Q56" s="5">
        <v>0</v>
      </c>
      <c r="R56" s="5">
        <v>40</v>
      </c>
      <c r="S56" s="5">
        <v>550</v>
      </c>
      <c r="T56" s="5">
        <v>380</v>
      </c>
      <c r="U56" s="5">
        <v>0.06</v>
      </c>
      <c r="V56">
        <v>0</v>
      </c>
    </row>
    <row r="57" spans="1:22" x14ac:dyDescent="0.2">
      <c r="A57" s="5">
        <v>174575</v>
      </c>
      <c r="B57" s="5" t="s">
        <v>355</v>
      </c>
      <c r="C57" s="5" t="s">
        <v>298</v>
      </c>
      <c r="D57" s="5">
        <v>504</v>
      </c>
      <c r="E57" s="5">
        <v>46.28</v>
      </c>
      <c r="F57" s="5">
        <v>19.25</v>
      </c>
      <c r="G57" s="5">
        <v>1.18</v>
      </c>
      <c r="H57" s="5">
        <v>0</v>
      </c>
      <c r="I57" s="5">
        <v>0</v>
      </c>
      <c r="J57" s="5">
        <v>97</v>
      </c>
      <c r="K57" s="5">
        <v>19</v>
      </c>
      <c r="L57" s="5">
        <v>1.33</v>
      </c>
      <c r="M57" s="5">
        <v>0</v>
      </c>
      <c r="N57" s="5">
        <v>0</v>
      </c>
      <c r="O57" s="5">
        <v>0</v>
      </c>
      <c r="P57" s="5">
        <v>1.3</v>
      </c>
      <c r="Q57" s="5">
        <v>1.3</v>
      </c>
      <c r="R57" s="5">
        <v>210</v>
      </c>
      <c r="S57" s="5">
        <v>4305</v>
      </c>
      <c r="T57" s="5">
        <v>1582</v>
      </c>
      <c r="U57" s="5">
        <v>2.44</v>
      </c>
      <c r="V57">
        <v>0</v>
      </c>
    </row>
    <row r="58" spans="1:22" x14ac:dyDescent="0.2">
      <c r="A58" s="5">
        <v>174714</v>
      </c>
      <c r="B58" s="5" t="s">
        <v>356</v>
      </c>
      <c r="C58" s="5" t="s">
        <v>298</v>
      </c>
      <c r="D58" s="5">
        <v>264</v>
      </c>
      <c r="E58" s="5">
        <v>17.690000000000001</v>
      </c>
      <c r="F58" s="5">
        <v>26.18</v>
      </c>
      <c r="G58" s="5">
        <v>0</v>
      </c>
      <c r="H58" s="5">
        <v>0</v>
      </c>
      <c r="I58" s="5">
        <v>0</v>
      </c>
      <c r="J58" s="5">
        <v>81</v>
      </c>
      <c r="K58" s="5">
        <v>14</v>
      </c>
      <c r="L58" s="5">
        <v>2.48</v>
      </c>
      <c r="M58" s="5">
        <v>0</v>
      </c>
      <c r="N58" s="5">
        <v>0</v>
      </c>
      <c r="O58" s="5">
        <v>0</v>
      </c>
      <c r="P58" s="5">
        <v>1.88</v>
      </c>
      <c r="Q58" s="5">
        <v>0.1</v>
      </c>
      <c r="R58" s="5">
        <v>41</v>
      </c>
      <c r="S58" s="5">
        <v>805</v>
      </c>
      <c r="T58" s="5">
        <v>52</v>
      </c>
      <c r="U58" s="5">
        <v>4.16</v>
      </c>
      <c r="V58">
        <v>0</v>
      </c>
    </row>
    <row r="59" spans="1:22" x14ac:dyDescent="0.2">
      <c r="A59" s="5">
        <v>174758</v>
      </c>
      <c r="B59" s="5" t="s">
        <v>357</v>
      </c>
      <c r="C59" s="5" t="s">
        <v>298</v>
      </c>
      <c r="D59" s="5">
        <v>140</v>
      </c>
      <c r="E59" s="5">
        <v>5.38</v>
      </c>
      <c r="F59" s="5">
        <v>22.15</v>
      </c>
      <c r="G59" s="5">
        <v>0</v>
      </c>
      <c r="H59" s="5">
        <v>0</v>
      </c>
      <c r="I59" s="5">
        <v>0</v>
      </c>
      <c r="J59" s="5">
        <v>62</v>
      </c>
      <c r="K59" s="5">
        <v>17</v>
      </c>
      <c r="L59" s="5">
        <v>1.84</v>
      </c>
      <c r="M59" s="5">
        <v>3</v>
      </c>
      <c r="N59" s="5">
        <v>1</v>
      </c>
      <c r="O59" s="5">
        <v>0</v>
      </c>
      <c r="P59" s="5">
        <v>1.61</v>
      </c>
      <c r="Q59" s="5">
        <v>0</v>
      </c>
      <c r="R59" s="5">
        <v>11</v>
      </c>
      <c r="S59" s="5">
        <v>232</v>
      </c>
      <c r="T59" s="5">
        <v>56</v>
      </c>
      <c r="U59" s="5">
        <v>4.59</v>
      </c>
      <c r="V59">
        <v>0</v>
      </c>
    </row>
    <row r="60" spans="1:22" x14ac:dyDescent="0.2">
      <c r="A60" s="5">
        <v>175160</v>
      </c>
      <c r="B60" s="5" t="s">
        <v>358</v>
      </c>
      <c r="C60" s="5" t="s">
        <v>323</v>
      </c>
      <c r="D60" s="5">
        <v>187</v>
      </c>
      <c r="E60" s="5">
        <v>9.26</v>
      </c>
      <c r="F60" s="5">
        <v>16.04</v>
      </c>
      <c r="G60" s="5">
        <v>9.41</v>
      </c>
      <c r="H60" s="5">
        <v>0</v>
      </c>
      <c r="I60" s="5">
        <v>0</v>
      </c>
      <c r="J60" s="5">
        <v>13</v>
      </c>
      <c r="K60" s="5">
        <v>17</v>
      </c>
      <c r="L60" s="5">
        <v>1</v>
      </c>
      <c r="M60" s="5">
        <v>97</v>
      </c>
      <c r="N60" s="5">
        <v>24</v>
      </c>
      <c r="O60" s="5">
        <v>2.2000000000000002</v>
      </c>
      <c r="P60" s="5">
        <v>1.2</v>
      </c>
      <c r="Q60" s="5">
        <v>0</v>
      </c>
      <c r="R60" s="5">
        <v>69</v>
      </c>
      <c r="S60" s="5">
        <v>3722</v>
      </c>
      <c r="T60" s="5">
        <v>402</v>
      </c>
      <c r="U60" s="5">
        <v>0.56000000000000005</v>
      </c>
      <c r="V60">
        <v>0</v>
      </c>
    </row>
    <row r="61" spans="1:22" x14ac:dyDescent="0.2">
      <c r="A61" s="5">
        <v>781098</v>
      </c>
      <c r="B61" s="5" t="s">
        <v>359</v>
      </c>
      <c r="C61" s="5" t="s">
        <v>360</v>
      </c>
      <c r="D61" s="5">
        <v>40</v>
      </c>
      <c r="E61" s="5">
        <v>0.88</v>
      </c>
      <c r="F61" s="5">
        <v>3.31</v>
      </c>
      <c r="G61" s="5">
        <v>4.79</v>
      </c>
      <c r="H61" s="5">
        <v>4.79</v>
      </c>
      <c r="I61" s="5">
        <v>0</v>
      </c>
      <c r="J61" s="5">
        <v>4</v>
      </c>
      <c r="K61" s="5">
        <v>116</v>
      </c>
      <c r="L61" s="5">
        <v>0.05</v>
      </c>
      <c r="M61" s="5">
        <v>0</v>
      </c>
      <c r="N61" s="5">
        <v>14</v>
      </c>
      <c r="O61" s="5">
        <v>1</v>
      </c>
      <c r="P61" s="5">
        <v>0.22</v>
      </c>
      <c r="Q61" s="5">
        <v>0</v>
      </c>
      <c r="R61" s="5">
        <v>13</v>
      </c>
      <c r="S61" s="5">
        <v>20</v>
      </c>
      <c r="T61" s="5">
        <v>190</v>
      </c>
      <c r="U61" s="5">
        <v>0.42</v>
      </c>
      <c r="V61">
        <v>2.7611281206835563</v>
      </c>
    </row>
    <row r="62" spans="1:22" x14ac:dyDescent="0.2">
      <c r="A62" s="5">
        <v>781840</v>
      </c>
      <c r="B62" s="5" t="s">
        <v>361</v>
      </c>
      <c r="C62" s="5" t="s">
        <v>298</v>
      </c>
      <c r="D62" s="5">
        <v>251</v>
      </c>
      <c r="E62" s="5">
        <v>13.19</v>
      </c>
      <c r="F62" s="5">
        <v>30.8</v>
      </c>
      <c r="G62" s="5">
        <v>0</v>
      </c>
      <c r="H62" s="5">
        <v>0</v>
      </c>
      <c r="I62" s="5">
        <v>0</v>
      </c>
      <c r="J62" s="5">
        <v>105</v>
      </c>
      <c r="K62" s="5">
        <v>13</v>
      </c>
      <c r="L62" s="5">
        <v>3.65</v>
      </c>
      <c r="M62" s="5">
        <v>0</v>
      </c>
      <c r="N62" s="5">
        <v>0</v>
      </c>
      <c r="O62" s="5">
        <v>0</v>
      </c>
      <c r="P62" s="5">
        <v>2.4500000000000002</v>
      </c>
      <c r="Q62" s="5">
        <v>0.2</v>
      </c>
      <c r="R62" s="5">
        <v>19</v>
      </c>
      <c r="S62" s="5">
        <v>357</v>
      </c>
      <c r="T62" s="5">
        <v>393</v>
      </c>
      <c r="U62" s="5">
        <v>10.18</v>
      </c>
      <c r="V62">
        <v>0</v>
      </c>
    </row>
    <row r="63" spans="1:22" x14ac:dyDescent="0.2">
      <c r="A63" s="5">
        <v>781841</v>
      </c>
      <c r="B63" s="5" t="s">
        <v>362</v>
      </c>
      <c r="C63" s="5" t="s">
        <v>298</v>
      </c>
      <c r="D63" s="5">
        <v>299</v>
      </c>
      <c r="E63" s="5">
        <v>19.059999999999999</v>
      </c>
      <c r="F63" s="5">
        <v>29.87</v>
      </c>
      <c r="G63" s="5">
        <v>0</v>
      </c>
      <c r="H63" s="5">
        <v>0</v>
      </c>
      <c r="I63" s="5">
        <v>0</v>
      </c>
      <c r="J63" s="5">
        <v>119</v>
      </c>
      <c r="K63" s="5">
        <v>17</v>
      </c>
      <c r="L63" s="5">
        <v>2.5099999999999998</v>
      </c>
      <c r="M63" s="5">
        <v>0</v>
      </c>
      <c r="N63" s="5">
        <v>0</v>
      </c>
      <c r="O63" s="5">
        <v>0</v>
      </c>
      <c r="P63" s="5">
        <v>2.2000000000000002</v>
      </c>
      <c r="Q63" s="5">
        <v>0.3</v>
      </c>
      <c r="R63" s="5">
        <v>20</v>
      </c>
      <c r="S63" s="5">
        <v>473</v>
      </c>
      <c r="T63" s="5">
        <v>372</v>
      </c>
      <c r="U63" s="5">
        <v>6.92</v>
      </c>
      <c r="V63">
        <v>0</v>
      </c>
    </row>
    <row r="64" spans="1:22" x14ac:dyDescent="0.2">
      <c r="A64" s="5">
        <v>781908</v>
      </c>
      <c r="B64" s="5" t="s">
        <v>363</v>
      </c>
      <c r="C64" s="5" t="s">
        <v>298</v>
      </c>
      <c r="D64" s="5">
        <v>246</v>
      </c>
      <c r="E64" s="5">
        <v>10.57</v>
      </c>
      <c r="F64" s="5">
        <v>23.67</v>
      </c>
      <c r="G64" s="5">
        <v>12.84</v>
      </c>
      <c r="H64" s="5">
        <v>1.52</v>
      </c>
      <c r="I64" s="5">
        <v>0.4</v>
      </c>
      <c r="J64" s="5">
        <v>68</v>
      </c>
      <c r="K64" s="5">
        <v>37</v>
      </c>
      <c r="L64" s="5">
        <v>1.1399999999999999</v>
      </c>
      <c r="M64" s="5">
        <v>0</v>
      </c>
      <c r="N64" s="5">
        <v>3</v>
      </c>
      <c r="O64" s="5">
        <v>0</v>
      </c>
      <c r="P64" s="5">
        <v>0.46</v>
      </c>
      <c r="Q64" s="5">
        <v>0.3</v>
      </c>
      <c r="R64" s="5">
        <v>2</v>
      </c>
      <c r="S64" s="5">
        <v>2180</v>
      </c>
      <c r="T64" s="5">
        <v>427</v>
      </c>
      <c r="U64" s="5">
        <v>1.64</v>
      </c>
      <c r="V64">
        <v>0</v>
      </c>
    </row>
    <row r="65" spans="1:22" x14ac:dyDescent="0.2">
      <c r="A65" s="5">
        <v>781968</v>
      </c>
      <c r="B65" s="5" t="s">
        <v>364</v>
      </c>
      <c r="C65" s="5" t="s">
        <v>298</v>
      </c>
      <c r="D65" s="5">
        <v>329</v>
      </c>
      <c r="E65" s="5">
        <v>28.39</v>
      </c>
      <c r="F65" s="5">
        <v>13.07</v>
      </c>
      <c r="G65" s="5">
        <v>4.49</v>
      </c>
      <c r="H65" s="5">
        <v>0</v>
      </c>
      <c r="I65" s="5">
        <v>0</v>
      </c>
      <c r="J65" s="5">
        <v>69</v>
      </c>
      <c r="K65" s="5">
        <v>0</v>
      </c>
      <c r="L65" s="5">
        <v>0.63</v>
      </c>
      <c r="M65" s="5">
        <v>0</v>
      </c>
      <c r="N65" s="5">
        <v>0</v>
      </c>
      <c r="O65" s="5">
        <v>0</v>
      </c>
      <c r="P65" s="5">
        <v>0.44</v>
      </c>
      <c r="Q65" s="5">
        <v>0.6</v>
      </c>
      <c r="R65" s="5">
        <v>120</v>
      </c>
      <c r="S65" s="5">
        <v>2484</v>
      </c>
      <c r="T65" s="5">
        <v>1377</v>
      </c>
      <c r="U65" s="5">
        <v>1.55</v>
      </c>
      <c r="V65">
        <v>0</v>
      </c>
    </row>
    <row r="66" spans="1:22" x14ac:dyDescent="0.2">
      <c r="A66" s="5">
        <v>782014</v>
      </c>
      <c r="B66" s="5" t="s">
        <v>365</v>
      </c>
      <c r="C66" s="5" t="s">
        <v>298</v>
      </c>
      <c r="D66" s="5">
        <v>153</v>
      </c>
      <c r="E66" s="5">
        <v>4.5199999999999996</v>
      </c>
      <c r="F66" s="5">
        <v>26.46</v>
      </c>
      <c r="G66" s="5">
        <v>0</v>
      </c>
      <c r="H66" s="5">
        <v>0</v>
      </c>
      <c r="I66" s="5">
        <v>0</v>
      </c>
      <c r="J66" s="5">
        <v>73</v>
      </c>
      <c r="K66" s="5">
        <v>17</v>
      </c>
      <c r="L66" s="5">
        <v>3.64</v>
      </c>
      <c r="M66" s="5">
        <v>0</v>
      </c>
      <c r="N66" s="5">
        <v>0</v>
      </c>
      <c r="O66" s="5">
        <v>0</v>
      </c>
      <c r="P66" s="5">
        <v>1.1599999999999999</v>
      </c>
      <c r="Q66" s="5">
        <v>0</v>
      </c>
      <c r="R66" s="5">
        <v>126</v>
      </c>
      <c r="S66" s="5">
        <v>923</v>
      </c>
      <c r="T66" s="5">
        <v>402</v>
      </c>
      <c r="U66" s="5">
        <v>5.14</v>
      </c>
      <c r="V66">
        <v>0</v>
      </c>
    </row>
    <row r="67" spans="1:22" x14ac:dyDescent="0.2">
      <c r="A67" s="5">
        <v>782076</v>
      </c>
      <c r="B67" s="5" t="s">
        <v>366</v>
      </c>
      <c r="C67" s="5" t="s">
        <v>298</v>
      </c>
      <c r="D67" s="5">
        <v>165</v>
      </c>
      <c r="E67" s="5">
        <v>5.32</v>
      </c>
      <c r="F67" s="5">
        <v>27.32</v>
      </c>
      <c r="G67" s="5">
        <v>0</v>
      </c>
      <c r="H67" s="5">
        <v>0</v>
      </c>
      <c r="I67" s="5">
        <v>0</v>
      </c>
      <c r="J67" s="5">
        <v>115</v>
      </c>
      <c r="K67" s="5">
        <v>8</v>
      </c>
      <c r="L67" s="5">
        <v>0.79</v>
      </c>
      <c r="M67" s="5">
        <v>0</v>
      </c>
      <c r="N67" s="5">
        <v>8</v>
      </c>
      <c r="O67" s="5">
        <v>0</v>
      </c>
      <c r="P67" s="5">
        <v>0.28999999999999998</v>
      </c>
      <c r="Q67" s="5">
        <v>0.1</v>
      </c>
      <c r="R67" s="5">
        <v>17</v>
      </c>
      <c r="S67" s="5">
        <v>845</v>
      </c>
      <c r="T67" s="5">
        <v>353</v>
      </c>
      <c r="U67" s="5">
        <v>1.54</v>
      </c>
      <c r="V67">
        <v>0</v>
      </c>
    </row>
    <row r="68" spans="1:22" x14ac:dyDescent="0.2">
      <c r="A68" s="5">
        <v>782099</v>
      </c>
      <c r="B68" s="5" t="s">
        <v>367</v>
      </c>
      <c r="C68" s="5" t="s">
        <v>298</v>
      </c>
      <c r="D68" s="5">
        <v>192</v>
      </c>
      <c r="E68" s="5">
        <v>8.8000000000000007</v>
      </c>
      <c r="F68" s="5">
        <v>26.25</v>
      </c>
      <c r="G68" s="5">
        <v>0</v>
      </c>
      <c r="H68" s="5">
        <v>0</v>
      </c>
      <c r="I68" s="5">
        <v>0</v>
      </c>
      <c r="J68" s="5">
        <v>97</v>
      </c>
      <c r="K68" s="5">
        <v>7</v>
      </c>
      <c r="L68" s="5">
        <v>0.54</v>
      </c>
      <c r="M68" s="5">
        <v>0</v>
      </c>
      <c r="N68" s="5">
        <v>18</v>
      </c>
      <c r="O68" s="5">
        <v>0</v>
      </c>
      <c r="P68" s="5">
        <v>0.17</v>
      </c>
      <c r="Q68" s="5">
        <v>0.1</v>
      </c>
      <c r="R68" s="5">
        <v>25</v>
      </c>
      <c r="S68" s="5">
        <v>1496</v>
      </c>
      <c r="T68" s="5">
        <v>336</v>
      </c>
      <c r="U68" s="5">
        <v>0.89</v>
      </c>
      <c r="V68">
        <v>0</v>
      </c>
    </row>
    <row r="69" spans="1:22" x14ac:dyDescent="0.2">
      <c r="A69" s="5">
        <v>782122</v>
      </c>
      <c r="B69" s="5" t="s">
        <v>368</v>
      </c>
      <c r="C69" s="5" t="s">
        <v>298</v>
      </c>
      <c r="D69" s="5">
        <v>271</v>
      </c>
      <c r="E69" s="5">
        <v>16.91</v>
      </c>
      <c r="F69" s="5">
        <v>19.29</v>
      </c>
      <c r="G69" s="5">
        <v>10.65</v>
      </c>
      <c r="H69" s="5">
        <v>0.1</v>
      </c>
      <c r="I69" s="5">
        <v>0.3</v>
      </c>
      <c r="J69" s="5">
        <v>75</v>
      </c>
      <c r="K69" s="5">
        <v>42</v>
      </c>
      <c r="L69" s="5">
        <v>0.96</v>
      </c>
      <c r="M69" s="5">
        <v>0</v>
      </c>
      <c r="N69" s="5">
        <v>9</v>
      </c>
      <c r="O69" s="5">
        <v>0</v>
      </c>
      <c r="P69" s="5">
        <v>0.25</v>
      </c>
      <c r="Q69" s="5">
        <v>0.1</v>
      </c>
      <c r="R69" s="5">
        <v>9</v>
      </c>
      <c r="S69" s="5">
        <v>3883</v>
      </c>
      <c r="T69" s="5">
        <v>549</v>
      </c>
      <c r="U69" s="5">
        <v>0.79</v>
      </c>
      <c r="V69">
        <v>0</v>
      </c>
    </row>
    <row r="70" spans="1:22" x14ac:dyDescent="0.2">
      <c r="A70" s="5">
        <v>782136</v>
      </c>
      <c r="B70" s="5" t="s">
        <v>369</v>
      </c>
      <c r="C70" s="5" t="s">
        <v>298</v>
      </c>
      <c r="D70" s="5">
        <v>219</v>
      </c>
      <c r="E70" s="5">
        <v>12.32</v>
      </c>
      <c r="F70" s="5">
        <v>18.64</v>
      </c>
      <c r="G70" s="5">
        <v>7.28</v>
      </c>
      <c r="H70" s="5">
        <v>5.94</v>
      </c>
      <c r="I70" s="5">
        <v>0.2</v>
      </c>
      <c r="J70" s="5">
        <v>105</v>
      </c>
      <c r="K70" s="5">
        <v>14</v>
      </c>
      <c r="L70" s="5">
        <v>0.99</v>
      </c>
      <c r="M70" s="5">
        <v>0</v>
      </c>
      <c r="N70" s="5">
        <v>13</v>
      </c>
      <c r="O70" s="5">
        <v>0.1</v>
      </c>
      <c r="P70" s="5">
        <v>0.33</v>
      </c>
      <c r="Q70" s="5">
        <v>0.1</v>
      </c>
      <c r="R70" s="5">
        <v>19</v>
      </c>
      <c r="S70" s="5">
        <v>2574</v>
      </c>
      <c r="T70" s="5">
        <v>579</v>
      </c>
      <c r="U70" s="5">
        <v>1.6</v>
      </c>
      <c r="V70">
        <v>0</v>
      </c>
    </row>
    <row r="71" spans="1:22" x14ac:dyDescent="0.2">
      <c r="A71" s="5">
        <v>782141</v>
      </c>
      <c r="B71" s="5" t="s">
        <v>370</v>
      </c>
      <c r="C71" s="5" t="s">
        <v>298</v>
      </c>
      <c r="D71" s="5">
        <v>183</v>
      </c>
      <c r="E71" s="5">
        <v>8.98</v>
      </c>
      <c r="F71" s="5">
        <v>23.92</v>
      </c>
      <c r="G71" s="5">
        <v>0</v>
      </c>
      <c r="H71" s="5">
        <v>0</v>
      </c>
      <c r="I71" s="5">
        <v>0</v>
      </c>
      <c r="J71" s="5">
        <v>128</v>
      </c>
      <c r="K71" s="5">
        <v>10</v>
      </c>
      <c r="L71" s="5">
        <v>1.1100000000000001</v>
      </c>
      <c r="M71" s="5">
        <v>0</v>
      </c>
      <c r="N71" s="5">
        <v>7</v>
      </c>
      <c r="O71" s="5">
        <v>0</v>
      </c>
      <c r="P71" s="5">
        <v>0.39</v>
      </c>
      <c r="Q71" s="5">
        <v>0.1</v>
      </c>
      <c r="R71" s="5">
        <v>20</v>
      </c>
      <c r="S71" s="5">
        <v>1954</v>
      </c>
      <c r="T71" s="5">
        <v>343</v>
      </c>
      <c r="U71" s="5">
        <v>2.12</v>
      </c>
      <c r="V71">
        <v>0</v>
      </c>
    </row>
    <row r="72" spans="1:22" x14ac:dyDescent="0.2">
      <c r="A72" s="5">
        <v>782155</v>
      </c>
      <c r="B72" s="5" t="s">
        <v>371</v>
      </c>
      <c r="C72" s="5" t="s">
        <v>298</v>
      </c>
      <c r="D72" s="5">
        <v>168</v>
      </c>
      <c r="E72" s="5">
        <v>7.53</v>
      </c>
      <c r="F72" s="5">
        <v>23.57</v>
      </c>
      <c r="G72" s="5">
        <v>0</v>
      </c>
      <c r="H72" s="5">
        <v>0</v>
      </c>
      <c r="I72" s="5">
        <v>0</v>
      </c>
      <c r="J72" s="5">
        <v>126</v>
      </c>
      <c r="K72" s="5">
        <v>11</v>
      </c>
      <c r="L72" s="5">
        <v>1.1100000000000001</v>
      </c>
      <c r="M72" s="5">
        <v>0</v>
      </c>
      <c r="N72" s="5">
        <v>6</v>
      </c>
      <c r="O72" s="5">
        <v>0</v>
      </c>
      <c r="P72" s="5">
        <v>0.37</v>
      </c>
      <c r="Q72" s="5">
        <v>0</v>
      </c>
      <c r="R72" s="5">
        <v>21</v>
      </c>
      <c r="S72" s="5">
        <v>1669</v>
      </c>
      <c r="T72" s="5">
        <v>432</v>
      </c>
      <c r="U72" s="5">
        <v>2.4900000000000002</v>
      </c>
      <c r="V72">
        <v>0</v>
      </c>
    </row>
    <row r="73" spans="1:22" x14ac:dyDescent="0.2">
      <c r="A73" s="5">
        <v>782185</v>
      </c>
      <c r="B73" s="5" t="s">
        <v>372</v>
      </c>
      <c r="C73" s="5" t="s">
        <v>298</v>
      </c>
      <c r="D73" s="5">
        <v>232</v>
      </c>
      <c r="E73" s="5">
        <v>13.77</v>
      </c>
      <c r="F73" s="5">
        <v>18.61</v>
      </c>
      <c r="G73" s="5">
        <v>7.28</v>
      </c>
      <c r="H73" s="5">
        <v>5.94</v>
      </c>
      <c r="I73" s="5">
        <v>0.2</v>
      </c>
      <c r="J73" s="5">
        <v>106</v>
      </c>
      <c r="K73" s="5">
        <v>13</v>
      </c>
      <c r="L73" s="5">
        <v>0.98</v>
      </c>
      <c r="M73" s="5">
        <v>0</v>
      </c>
      <c r="N73" s="5">
        <v>15</v>
      </c>
      <c r="O73" s="5">
        <v>0.1</v>
      </c>
      <c r="P73" s="5">
        <v>0.35</v>
      </c>
      <c r="Q73" s="5">
        <v>0.2</v>
      </c>
      <c r="R73" s="5">
        <v>19</v>
      </c>
      <c r="S73" s="5">
        <v>2849</v>
      </c>
      <c r="T73" s="5">
        <v>572</v>
      </c>
      <c r="U73" s="5">
        <v>1.4</v>
      </c>
      <c r="V73">
        <v>0</v>
      </c>
    </row>
    <row r="74" spans="1:22" x14ac:dyDescent="0.2">
      <c r="A74" s="5">
        <v>782216</v>
      </c>
      <c r="B74" s="5" t="s">
        <v>373</v>
      </c>
      <c r="C74" s="5" t="s">
        <v>298</v>
      </c>
      <c r="D74" s="5">
        <v>322</v>
      </c>
      <c r="E74" s="5">
        <v>21.24</v>
      </c>
      <c r="F74" s="5">
        <v>17.739999999999998</v>
      </c>
      <c r="G74" s="5">
        <v>14.93</v>
      </c>
      <c r="H74" s="5">
        <v>0.1</v>
      </c>
      <c r="I74" s="5">
        <v>0.3</v>
      </c>
      <c r="J74" s="5">
        <v>93</v>
      </c>
      <c r="K74" s="5">
        <v>60</v>
      </c>
      <c r="L74" s="5">
        <v>1.23</v>
      </c>
      <c r="M74" s="5">
        <v>0</v>
      </c>
      <c r="N74" s="5">
        <v>14</v>
      </c>
      <c r="O74" s="5">
        <v>0</v>
      </c>
      <c r="P74" s="5">
        <v>0.38</v>
      </c>
      <c r="Q74" s="5">
        <v>0.1</v>
      </c>
      <c r="R74" s="5">
        <v>14</v>
      </c>
      <c r="S74" s="5">
        <v>4108</v>
      </c>
      <c r="T74" s="5">
        <v>844</v>
      </c>
      <c r="U74" s="5">
        <v>1.1299999999999999</v>
      </c>
      <c r="V74">
        <v>0</v>
      </c>
    </row>
    <row r="75" spans="1:22" x14ac:dyDescent="0.2">
      <c r="A75" s="5">
        <v>782217</v>
      </c>
      <c r="B75" s="5" t="s">
        <v>374</v>
      </c>
      <c r="C75" s="5" t="s">
        <v>298</v>
      </c>
      <c r="D75" s="5">
        <v>251</v>
      </c>
      <c r="E75" s="5">
        <v>19.260000000000002</v>
      </c>
      <c r="F75" s="5">
        <v>17.57</v>
      </c>
      <c r="G75" s="5">
        <v>2.5</v>
      </c>
      <c r="H75" s="5">
        <v>2.44</v>
      </c>
      <c r="I75" s="5">
        <v>0</v>
      </c>
      <c r="J75" s="5">
        <v>106</v>
      </c>
      <c r="K75" s="5">
        <v>27</v>
      </c>
      <c r="L75" s="5">
        <v>0.76</v>
      </c>
      <c r="M75" s="5">
        <v>0</v>
      </c>
      <c r="N75" s="5">
        <v>82</v>
      </c>
      <c r="O75" s="5">
        <v>0.2</v>
      </c>
      <c r="P75" s="5">
        <v>0.34</v>
      </c>
      <c r="Q75" s="5">
        <v>0.1</v>
      </c>
      <c r="R75" s="5">
        <v>181</v>
      </c>
      <c r="S75" s="5">
        <v>2411</v>
      </c>
      <c r="T75" s="5">
        <v>747</v>
      </c>
      <c r="U75" s="5">
        <v>1.18</v>
      </c>
      <c r="V75">
        <v>0</v>
      </c>
    </row>
    <row r="76" spans="1:22" x14ac:dyDescent="0.2">
      <c r="A76" s="5">
        <v>782310</v>
      </c>
      <c r="B76" s="5" t="s">
        <v>375</v>
      </c>
      <c r="C76" s="5" t="s">
        <v>298</v>
      </c>
      <c r="D76" s="5">
        <v>174</v>
      </c>
      <c r="E76" s="5">
        <v>4.6399999999999997</v>
      </c>
      <c r="F76" s="5">
        <v>26.3</v>
      </c>
      <c r="G76" s="5">
        <v>5.12</v>
      </c>
      <c r="H76" s="5">
        <v>0</v>
      </c>
      <c r="I76" s="5">
        <v>0</v>
      </c>
      <c r="J76" s="5">
        <v>378</v>
      </c>
      <c r="K76" s="5">
        <v>6</v>
      </c>
      <c r="L76" s="5">
        <v>6.12</v>
      </c>
      <c r="M76" s="5">
        <v>0</v>
      </c>
      <c r="N76" s="5">
        <v>7679</v>
      </c>
      <c r="O76" s="5">
        <v>0.7</v>
      </c>
      <c r="P76" s="5">
        <v>82.44</v>
      </c>
      <c r="Q76" s="5">
        <v>1.2</v>
      </c>
      <c r="R76" s="5">
        <v>36</v>
      </c>
      <c r="S76" s="5">
        <v>0</v>
      </c>
      <c r="T76" s="5">
        <v>399</v>
      </c>
      <c r="U76" s="5">
        <v>5.19</v>
      </c>
      <c r="V76">
        <v>0</v>
      </c>
    </row>
    <row r="77" spans="1:22" x14ac:dyDescent="0.2">
      <c r="A77" s="5">
        <v>782407</v>
      </c>
      <c r="B77" s="5" t="s">
        <v>376</v>
      </c>
      <c r="C77" s="5" t="s">
        <v>323</v>
      </c>
      <c r="D77" s="5">
        <v>176</v>
      </c>
      <c r="E77" s="5">
        <v>4.26</v>
      </c>
      <c r="F77" s="5">
        <v>20.09</v>
      </c>
      <c r="G77" s="5">
        <v>13.1</v>
      </c>
      <c r="H77" s="5">
        <v>1.17</v>
      </c>
      <c r="I77" s="5">
        <v>0.6</v>
      </c>
      <c r="J77" s="5">
        <v>48</v>
      </c>
      <c r="K77" s="5">
        <v>40</v>
      </c>
      <c r="L77" s="5">
        <v>1.1599999999999999</v>
      </c>
      <c r="M77" s="5">
        <v>0</v>
      </c>
      <c r="N77" s="5">
        <v>21</v>
      </c>
      <c r="O77" s="5">
        <v>0</v>
      </c>
      <c r="P77" s="5">
        <v>2.69</v>
      </c>
      <c r="Q77" s="5">
        <v>5.6</v>
      </c>
      <c r="R77" s="5">
        <v>348</v>
      </c>
      <c r="S77" s="5">
        <v>415</v>
      </c>
      <c r="T77" s="5">
        <v>399</v>
      </c>
      <c r="U77" s="5">
        <v>0.61</v>
      </c>
      <c r="V77">
        <v>0</v>
      </c>
    </row>
    <row r="78" spans="1:22" x14ac:dyDescent="0.2">
      <c r="A78" s="5">
        <v>782439</v>
      </c>
      <c r="B78" s="5" t="s">
        <v>377</v>
      </c>
      <c r="C78" s="5" t="s">
        <v>323</v>
      </c>
      <c r="D78" s="5">
        <v>178</v>
      </c>
      <c r="E78" s="5">
        <v>10.94</v>
      </c>
      <c r="F78" s="5">
        <v>18.64</v>
      </c>
      <c r="G78" s="5">
        <v>0.1</v>
      </c>
      <c r="H78" s="5">
        <v>0.04</v>
      </c>
      <c r="I78" s="5">
        <v>0</v>
      </c>
      <c r="J78" s="5">
        <v>67</v>
      </c>
      <c r="K78" s="5">
        <v>10</v>
      </c>
      <c r="L78" s="5">
        <v>0.28999999999999998</v>
      </c>
      <c r="M78" s="5">
        <v>0</v>
      </c>
      <c r="N78" s="5">
        <v>0</v>
      </c>
      <c r="O78" s="5">
        <v>0.5</v>
      </c>
      <c r="P78" s="5">
        <v>3</v>
      </c>
      <c r="Q78" s="5">
        <v>0.2</v>
      </c>
      <c r="R78" s="5">
        <v>111</v>
      </c>
      <c r="S78" s="5">
        <v>2306</v>
      </c>
      <c r="T78" s="5">
        <v>433</v>
      </c>
      <c r="U78" s="5">
        <v>0.59</v>
      </c>
      <c r="V78">
        <v>0</v>
      </c>
    </row>
    <row r="79" spans="1:22" x14ac:dyDescent="0.2">
      <c r="A79" s="5">
        <v>782469</v>
      </c>
      <c r="B79" s="5" t="s">
        <v>378</v>
      </c>
      <c r="C79" s="5" t="s">
        <v>323</v>
      </c>
      <c r="D79" s="5">
        <v>148</v>
      </c>
      <c r="E79" s="5">
        <v>2.31</v>
      </c>
      <c r="F79" s="5">
        <v>18.87</v>
      </c>
      <c r="G79" s="5">
        <v>11.6</v>
      </c>
      <c r="H79" s="5">
        <v>1.03</v>
      </c>
      <c r="I79" s="5">
        <v>0.7</v>
      </c>
      <c r="J79" s="5">
        <v>88</v>
      </c>
      <c r="K79" s="5">
        <v>44</v>
      </c>
      <c r="L79" s="5">
        <v>1.1299999999999999</v>
      </c>
      <c r="M79" s="5">
        <v>0</v>
      </c>
      <c r="N79" s="5">
        <v>19</v>
      </c>
      <c r="O79" s="5">
        <v>0</v>
      </c>
      <c r="P79" s="5">
        <v>1.93</v>
      </c>
      <c r="Q79" s="5">
        <v>0.7</v>
      </c>
      <c r="R79" s="5">
        <v>142</v>
      </c>
      <c r="S79" s="5">
        <v>489</v>
      </c>
      <c r="T79" s="5">
        <v>499</v>
      </c>
      <c r="U79" s="5">
        <v>0.69</v>
      </c>
      <c r="V79">
        <v>0</v>
      </c>
    </row>
    <row r="80" spans="1:22" x14ac:dyDescent="0.2">
      <c r="A80" s="5">
        <v>782597</v>
      </c>
      <c r="B80" s="5" t="s">
        <v>379</v>
      </c>
      <c r="C80" s="5" t="s">
        <v>323</v>
      </c>
      <c r="D80" s="5">
        <v>230</v>
      </c>
      <c r="E80" s="5">
        <v>10.02</v>
      </c>
      <c r="F80" s="5">
        <v>20.440000000000001</v>
      </c>
      <c r="G80" s="5">
        <v>13.1</v>
      </c>
      <c r="H80" s="5">
        <v>1.17</v>
      </c>
      <c r="I80" s="5">
        <v>0.6</v>
      </c>
      <c r="J80" s="5">
        <v>50</v>
      </c>
      <c r="K80" s="5">
        <v>53</v>
      </c>
      <c r="L80" s="5">
        <v>1.39</v>
      </c>
      <c r="M80" s="5">
        <v>0</v>
      </c>
      <c r="N80" s="5">
        <v>40</v>
      </c>
      <c r="O80" s="5">
        <v>0</v>
      </c>
      <c r="P80" s="5">
        <v>1.1399999999999999</v>
      </c>
      <c r="Q80" s="5">
        <v>10.9</v>
      </c>
      <c r="R80" s="5">
        <v>752</v>
      </c>
      <c r="S80" s="5">
        <v>308</v>
      </c>
      <c r="T80" s="5">
        <v>377</v>
      </c>
      <c r="U80" s="5">
        <v>0.94</v>
      </c>
      <c r="V80">
        <v>7.2549097616356251E-2</v>
      </c>
    </row>
    <row r="81" spans="1:22" x14ac:dyDescent="0.2">
      <c r="A81" s="5">
        <v>782630</v>
      </c>
      <c r="B81" s="5" t="s">
        <v>380</v>
      </c>
      <c r="C81" s="5" t="s">
        <v>323</v>
      </c>
      <c r="D81" s="5">
        <v>222</v>
      </c>
      <c r="E81" s="5">
        <v>10.58</v>
      </c>
      <c r="F81" s="5">
        <v>20.51</v>
      </c>
      <c r="G81" s="5">
        <v>9.93</v>
      </c>
      <c r="H81" s="5">
        <v>0.88</v>
      </c>
      <c r="I81" s="5">
        <v>0.6</v>
      </c>
      <c r="J81" s="5">
        <v>74</v>
      </c>
      <c r="K81" s="5">
        <v>38</v>
      </c>
      <c r="L81" s="5">
        <v>1.1499999999999999</v>
      </c>
      <c r="M81" s="5">
        <v>0</v>
      </c>
      <c r="N81" s="5">
        <v>112</v>
      </c>
      <c r="O81" s="5">
        <v>0</v>
      </c>
      <c r="P81" s="5">
        <v>3.31</v>
      </c>
      <c r="Q81" s="5">
        <v>9.8000000000000007</v>
      </c>
      <c r="R81" s="5">
        <v>547</v>
      </c>
      <c r="S81" s="5">
        <v>2538</v>
      </c>
      <c r="T81" s="5">
        <v>454</v>
      </c>
      <c r="U81" s="5">
        <v>0.65</v>
      </c>
      <c r="V81">
        <v>0</v>
      </c>
    </row>
    <row r="82" spans="1:22" x14ac:dyDescent="0.2">
      <c r="A82" s="5">
        <v>782645</v>
      </c>
      <c r="B82" s="5" t="s">
        <v>381</v>
      </c>
      <c r="C82" s="5" t="s">
        <v>323</v>
      </c>
      <c r="D82" s="5">
        <v>165</v>
      </c>
      <c r="E82" s="5">
        <v>2.72</v>
      </c>
      <c r="F82" s="5">
        <v>20.39</v>
      </c>
      <c r="G82" s="5">
        <v>13.1</v>
      </c>
      <c r="H82" s="5">
        <v>1.17</v>
      </c>
      <c r="I82" s="5">
        <v>0.6</v>
      </c>
      <c r="J82" s="5">
        <v>41</v>
      </c>
      <c r="K82" s="5">
        <v>41</v>
      </c>
      <c r="L82" s="5">
        <v>1.08</v>
      </c>
      <c r="M82" s="5">
        <v>0</v>
      </c>
      <c r="N82" s="5">
        <v>47</v>
      </c>
      <c r="O82" s="5">
        <v>0</v>
      </c>
      <c r="P82" s="5">
        <v>0.33</v>
      </c>
      <c r="Q82" s="5">
        <v>5.6</v>
      </c>
      <c r="R82" s="5">
        <v>700</v>
      </c>
      <c r="S82" s="5">
        <v>213</v>
      </c>
      <c r="T82" s="5">
        <v>379</v>
      </c>
      <c r="U82" s="5">
        <v>0.62</v>
      </c>
      <c r="V82">
        <v>0</v>
      </c>
    </row>
    <row r="83" spans="1:22" x14ac:dyDescent="0.2">
      <c r="A83" s="5">
        <v>782725</v>
      </c>
      <c r="B83" s="5" t="s">
        <v>382</v>
      </c>
      <c r="C83" s="5" t="s">
        <v>323</v>
      </c>
      <c r="D83" s="5">
        <v>164</v>
      </c>
      <c r="E83" s="5">
        <v>2.4300000000000002</v>
      </c>
      <c r="F83" s="5">
        <v>22</v>
      </c>
      <c r="G83" s="5">
        <v>13.1</v>
      </c>
      <c r="H83" s="5">
        <v>1.17</v>
      </c>
      <c r="I83" s="5">
        <v>0.6</v>
      </c>
      <c r="J83" s="5">
        <v>50</v>
      </c>
      <c r="K83" s="5">
        <v>41</v>
      </c>
      <c r="L83" s="5">
        <v>1.35</v>
      </c>
      <c r="M83" s="5">
        <v>0</v>
      </c>
      <c r="N83" s="5">
        <v>7</v>
      </c>
      <c r="O83" s="5">
        <v>0</v>
      </c>
      <c r="P83" s="5">
        <v>1.45</v>
      </c>
      <c r="Q83" s="5">
        <v>3.2</v>
      </c>
      <c r="R83" s="5">
        <v>134</v>
      </c>
      <c r="S83" s="5">
        <v>344</v>
      </c>
      <c r="T83" s="5">
        <v>364</v>
      </c>
      <c r="U83" s="5">
        <v>0.56000000000000005</v>
      </c>
      <c r="V83">
        <v>0</v>
      </c>
    </row>
    <row r="84" spans="1:22" x14ac:dyDescent="0.2">
      <c r="A84" s="5">
        <v>782729</v>
      </c>
      <c r="B84" s="5" t="s">
        <v>383</v>
      </c>
      <c r="C84" s="5" t="s">
        <v>323</v>
      </c>
      <c r="D84" s="5">
        <v>195</v>
      </c>
      <c r="E84" s="5">
        <v>8.2799999999999994</v>
      </c>
      <c r="F84" s="5">
        <v>20.149999999999999</v>
      </c>
      <c r="G84" s="5">
        <v>9.93</v>
      </c>
      <c r="H84" s="5">
        <v>0.88</v>
      </c>
      <c r="I84" s="5">
        <v>0.6</v>
      </c>
      <c r="J84" s="5">
        <v>78</v>
      </c>
      <c r="K84" s="5">
        <v>41</v>
      </c>
      <c r="L84" s="5">
        <v>1.3</v>
      </c>
      <c r="M84" s="5">
        <v>0</v>
      </c>
      <c r="N84" s="5">
        <v>86</v>
      </c>
      <c r="O84" s="5">
        <v>0</v>
      </c>
      <c r="P84" s="5">
        <v>1.33</v>
      </c>
      <c r="Q84" s="5">
        <v>3.2</v>
      </c>
      <c r="R84" s="5">
        <v>124</v>
      </c>
      <c r="S84" s="5">
        <v>2604</v>
      </c>
      <c r="T84" s="5">
        <v>435</v>
      </c>
      <c r="U84" s="5">
        <v>0.6</v>
      </c>
      <c r="V84">
        <v>0</v>
      </c>
    </row>
    <row r="85" spans="1:22" x14ac:dyDescent="0.2">
      <c r="A85" s="5">
        <v>782823</v>
      </c>
      <c r="B85" s="5" t="s">
        <v>384</v>
      </c>
      <c r="C85" s="5" t="s">
        <v>323</v>
      </c>
      <c r="D85" s="5">
        <v>253</v>
      </c>
      <c r="E85" s="5">
        <v>3.44</v>
      </c>
      <c r="F85" s="5">
        <v>51.7</v>
      </c>
      <c r="G85" s="5">
        <v>0</v>
      </c>
      <c r="H85" s="5">
        <v>0</v>
      </c>
      <c r="I85" s="5">
        <v>0</v>
      </c>
      <c r="J85" s="5">
        <v>638</v>
      </c>
      <c r="K85" s="5">
        <v>367</v>
      </c>
      <c r="L85" s="5">
        <v>5.39</v>
      </c>
      <c r="M85" s="5">
        <v>0</v>
      </c>
      <c r="N85" s="5">
        <v>0</v>
      </c>
      <c r="O85" s="5">
        <v>10.4</v>
      </c>
      <c r="P85" s="5">
        <v>1.87</v>
      </c>
      <c r="Q85" s="5">
        <v>0</v>
      </c>
      <c r="R85" s="5">
        <v>1530</v>
      </c>
      <c r="S85" s="5">
        <v>38</v>
      </c>
      <c r="T85" s="5">
        <v>2203</v>
      </c>
      <c r="U85" s="5">
        <v>4.96</v>
      </c>
      <c r="V85">
        <v>0</v>
      </c>
    </row>
    <row r="86" spans="1:22" x14ac:dyDescent="0.2">
      <c r="A86" s="5">
        <v>782971</v>
      </c>
      <c r="B86" s="5" t="s">
        <v>385</v>
      </c>
      <c r="C86" s="5" t="s">
        <v>298</v>
      </c>
      <c r="D86" s="5">
        <v>145</v>
      </c>
      <c r="E86" s="5">
        <v>5</v>
      </c>
      <c r="F86" s="5">
        <v>7.27</v>
      </c>
      <c r="G86" s="5">
        <v>17.23</v>
      </c>
      <c r="H86" s="5">
        <v>0.03</v>
      </c>
      <c r="I86" s="5">
        <v>0.2</v>
      </c>
      <c r="J86" s="5">
        <v>17</v>
      </c>
      <c r="K86" s="5">
        <v>8</v>
      </c>
      <c r="L86" s="5">
        <v>1.21</v>
      </c>
      <c r="M86" s="5">
        <v>0</v>
      </c>
      <c r="N86" s="5">
        <v>0</v>
      </c>
      <c r="O86" s="5">
        <v>0</v>
      </c>
      <c r="P86" s="5">
        <v>0.31</v>
      </c>
      <c r="Q86" s="5">
        <v>0</v>
      </c>
      <c r="R86" s="5">
        <v>4</v>
      </c>
      <c r="S86" s="5">
        <v>1231</v>
      </c>
      <c r="T86" s="5">
        <v>312</v>
      </c>
      <c r="U86" s="5">
        <v>1.26</v>
      </c>
      <c r="V86">
        <v>3</v>
      </c>
    </row>
    <row r="87" spans="1:22" x14ac:dyDescent="0.2">
      <c r="A87" s="5">
        <v>782975</v>
      </c>
      <c r="B87" s="5" t="s">
        <v>386</v>
      </c>
      <c r="C87" s="5" t="s">
        <v>298</v>
      </c>
      <c r="D87" s="5">
        <v>112</v>
      </c>
      <c r="E87" s="5">
        <v>2.72</v>
      </c>
      <c r="F87" s="5">
        <v>5.07</v>
      </c>
      <c r="G87" s="5">
        <v>16.649999999999999</v>
      </c>
      <c r="H87" s="5">
        <v>1.44</v>
      </c>
      <c r="I87" s="5">
        <v>2.6</v>
      </c>
      <c r="J87" s="5">
        <v>7</v>
      </c>
      <c r="K87" s="5">
        <v>28</v>
      </c>
      <c r="L87" s="5">
        <v>1.31</v>
      </c>
      <c r="M87" s="5">
        <v>0</v>
      </c>
      <c r="N87" s="5">
        <v>18</v>
      </c>
      <c r="O87" s="5">
        <v>0.2</v>
      </c>
      <c r="P87" s="5">
        <v>0.21</v>
      </c>
      <c r="Q87" s="5">
        <v>0</v>
      </c>
      <c r="R87" s="5">
        <v>2</v>
      </c>
      <c r="S87" s="5">
        <v>221</v>
      </c>
      <c r="T87" s="5">
        <v>433</v>
      </c>
      <c r="U87" s="5">
        <v>0.8</v>
      </c>
      <c r="V87">
        <v>0</v>
      </c>
    </row>
    <row r="88" spans="1:22" x14ac:dyDescent="0.2">
      <c r="A88" s="5">
        <v>783058</v>
      </c>
      <c r="B88" s="5" t="s">
        <v>387</v>
      </c>
      <c r="C88" s="5" t="s">
        <v>323</v>
      </c>
      <c r="D88" s="5">
        <v>118</v>
      </c>
      <c r="E88" s="5">
        <v>4.76</v>
      </c>
      <c r="F88" s="5">
        <v>8.7200000000000006</v>
      </c>
      <c r="G88" s="5">
        <v>9.82</v>
      </c>
      <c r="H88" s="5">
        <v>2.04</v>
      </c>
      <c r="I88" s="5">
        <v>1.2</v>
      </c>
      <c r="J88" s="5">
        <v>16</v>
      </c>
      <c r="K88" s="5">
        <v>43</v>
      </c>
      <c r="L88" s="5">
        <v>1.19</v>
      </c>
      <c r="M88" s="5">
        <v>0</v>
      </c>
      <c r="N88" s="5">
        <v>72</v>
      </c>
      <c r="O88" s="5">
        <v>14.4</v>
      </c>
      <c r="P88" s="5">
        <v>4.41</v>
      </c>
      <c r="Q88" s="5">
        <v>0.1</v>
      </c>
      <c r="R88" s="5">
        <v>51</v>
      </c>
      <c r="S88" s="5">
        <v>1111</v>
      </c>
      <c r="T88" s="5">
        <v>326</v>
      </c>
      <c r="U88" s="5">
        <v>0.49</v>
      </c>
      <c r="V88">
        <v>0</v>
      </c>
    </row>
    <row r="89" spans="1:22" x14ac:dyDescent="0.2">
      <c r="A89" s="5">
        <v>783069</v>
      </c>
      <c r="B89" s="5" t="s">
        <v>388</v>
      </c>
      <c r="C89" s="5" t="s">
        <v>323</v>
      </c>
      <c r="D89" s="5">
        <v>135</v>
      </c>
      <c r="E89" s="5">
        <v>5.12</v>
      </c>
      <c r="F89" s="5">
        <v>5.41</v>
      </c>
      <c r="G89" s="5">
        <v>16.53</v>
      </c>
      <c r="H89" s="5">
        <v>1.1499999999999999</v>
      </c>
      <c r="I89" s="5">
        <v>0.7</v>
      </c>
      <c r="J89" s="5">
        <v>9</v>
      </c>
      <c r="K89" s="5">
        <v>12</v>
      </c>
      <c r="L89" s="5">
        <v>1.02</v>
      </c>
      <c r="M89" s="5">
        <v>0</v>
      </c>
      <c r="N89" s="5">
        <v>9</v>
      </c>
      <c r="O89" s="5">
        <v>2.4</v>
      </c>
      <c r="P89" s="5">
        <v>0.17</v>
      </c>
      <c r="Q89" s="5">
        <v>0.2</v>
      </c>
      <c r="R89" s="5">
        <v>27</v>
      </c>
      <c r="S89" s="5">
        <v>1783</v>
      </c>
      <c r="T89" s="5">
        <v>310</v>
      </c>
      <c r="U89" s="5">
        <v>0.42</v>
      </c>
      <c r="V89">
        <v>2.1315162573314592</v>
      </c>
    </row>
    <row r="90" spans="1:22" x14ac:dyDescent="0.2">
      <c r="A90" s="5">
        <v>783070</v>
      </c>
      <c r="B90" s="5" t="s">
        <v>389</v>
      </c>
      <c r="C90" s="5" t="s">
        <v>323</v>
      </c>
      <c r="D90" s="5">
        <v>133</v>
      </c>
      <c r="E90" s="5">
        <v>5.0999999999999996</v>
      </c>
      <c r="F90" s="5">
        <v>5.54</v>
      </c>
      <c r="G90" s="5">
        <v>15.74</v>
      </c>
      <c r="H90" s="5">
        <v>1.25</v>
      </c>
      <c r="I90" s="5">
        <v>0.2</v>
      </c>
      <c r="J90" s="5">
        <v>10</v>
      </c>
      <c r="K90" s="5">
        <v>40</v>
      </c>
      <c r="L90" s="5">
        <v>0.73</v>
      </c>
      <c r="M90" s="5">
        <v>0</v>
      </c>
      <c r="N90" s="5">
        <v>31</v>
      </c>
      <c r="O90" s="5">
        <v>0.4</v>
      </c>
      <c r="P90" s="5">
        <v>0.23</v>
      </c>
      <c r="Q90" s="5">
        <v>0.5</v>
      </c>
      <c r="R90" s="5">
        <v>25</v>
      </c>
      <c r="S90" s="5">
        <v>1467</v>
      </c>
      <c r="T90" s="5">
        <v>314</v>
      </c>
      <c r="U90" s="5">
        <v>0.43</v>
      </c>
      <c r="V90">
        <v>0</v>
      </c>
    </row>
    <row r="91" spans="1:22" x14ac:dyDescent="0.2">
      <c r="A91" s="5">
        <v>783085</v>
      </c>
      <c r="B91" s="5" t="s">
        <v>390</v>
      </c>
      <c r="C91" s="5" t="s">
        <v>298</v>
      </c>
      <c r="D91" s="5">
        <v>125</v>
      </c>
      <c r="E91" s="5">
        <v>5.15</v>
      </c>
      <c r="F91" s="5">
        <v>6.93</v>
      </c>
      <c r="G91" s="5">
        <v>13.46</v>
      </c>
      <c r="H91" s="5">
        <v>1.19</v>
      </c>
      <c r="I91" s="5">
        <v>1.8</v>
      </c>
      <c r="J91" s="5">
        <v>16</v>
      </c>
      <c r="K91" s="5">
        <v>14</v>
      </c>
      <c r="L91" s="5">
        <v>0.78</v>
      </c>
      <c r="M91" s="5">
        <v>0</v>
      </c>
      <c r="N91" s="5">
        <v>107</v>
      </c>
      <c r="O91" s="5">
        <v>9.4</v>
      </c>
      <c r="P91" s="5">
        <v>0.3</v>
      </c>
      <c r="Q91" s="5">
        <v>0</v>
      </c>
      <c r="R91" s="5">
        <v>4</v>
      </c>
      <c r="S91" s="5">
        <v>1322</v>
      </c>
      <c r="T91" s="5">
        <v>314</v>
      </c>
      <c r="U91" s="5">
        <v>1.1599999999999999</v>
      </c>
      <c r="V91">
        <v>0</v>
      </c>
    </row>
    <row r="92" spans="1:22" x14ac:dyDescent="0.2">
      <c r="A92" s="5">
        <v>783110</v>
      </c>
      <c r="B92" s="5" t="s">
        <v>391</v>
      </c>
      <c r="C92" s="5" t="s">
        <v>298</v>
      </c>
      <c r="D92" s="5">
        <v>129</v>
      </c>
      <c r="E92" s="5">
        <v>5.07</v>
      </c>
      <c r="F92" s="5">
        <v>6.77</v>
      </c>
      <c r="G92" s="5">
        <v>14.86</v>
      </c>
      <c r="H92" s="5">
        <v>1.56</v>
      </c>
      <c r="I92" s="5">
        <v>1.4</v>
      </c>
      <c r="J92" s="5">
        <v>25</v>
      </c>
      <c r="K92" s="5">
        <v>14</v>
      </c>
      <c r="L92" s="5">
        <v>1.35</v>
      </c>
      <c r="M92" s="5">
        <v>0</v>
      </c>
      <c r="N92" s="5">
        <v>11</v>
      </c>
      <c r="O92" s="5">
        <v>2.5</v>
      </c>
      <c r="P92" s="5">
        <v>0.27</v>
      </c>
      <c r="Q92" s="5">
        <v>0.1</v>
      </c>
      <c r="R92" s="5">
        <v>2</v>
      </c>
      <c r="S92" s="5">
        <v>1334</v>
      </c>
      <c r="T92" s="5">
        <v>306</v>
      </c>
      <c r="U92" s="5">
        <v>1.1200000000000001</v>
      </c>
      <c r="V92">
        <v>0</v>
      </c>
    </row>
    <row r="93" spans="1:22" x14ac:dyDescent="0.2">
      <c r="A93" s="5">
        <v>783117</v>
      </c>
      <c r="B93" s="5" t="s">
        <v>392</v>
      </c>
      <c r="C93" s="5" t="s">
        <v>298</v>
      </c>
      <c r="D93" s="5">
        <v>131</v>
      </c>
      <c r="E93" s="5">
        <v>5.4</v>
      </c>
      <c r="F93" s="5">
        <v>5.85</v>
      </c>
      <c r="G93" s="5">
        <v>14.9</v>
      </c>
      <c r="H93" s="5">
        <v>1.45</v>
      </c>
      <c r="I93" s="5">
        <v>1.1000000000000001</v>
      </c>
      <c r="J93" s="5">
        <v>12</v>
      </c>
      <c r="K93" s="5">
        <v>15</v>
      </c>
      <c r="L93" s="5">
        <v>1.22</v>
      </c>
      <c r="M93" s="5">
        <v>0</v>
      </c>
      <c r="N93" s="5">
        <v>84</v>
      </c>
      <c r="O93" s="5">
        <v>5.6</v>
      </c>
      <c r="P93" s="5">
        <v>0.22</v>
      </c>
      <c r="Q93" s="5">
        <v>0</v>
      </c>
      <c r="R93" s="5">
        <v>2</v>
      </c>
      <c r="S93" s="5">
        <v>1541</v>
      </c>
      <c r="T93" s="5">
        <v>307</v>
      </c>
      <c r="U93" s="5">
        <v>1.01</v>
      </c>
      <c r="V93">
        <v>0</v>
      </c>
    </row>
    <row r="94" spans="1:22" x14ac:dyDescent="0.2">
      <c r="A94" s="5">
        <v>783129</v>
      </c>
      <c r="B94" s="5" t="s">
        <v>393</v>
      </c>
      <c r="C94" s="5" t="s">
        <v>298</v>
      </c>
      <c r="D94" s="5">
        <v>223</v>
      </c>
      <c r="E94" s="5">
        <v>13.5</v>
      </c>
      <c r="F94" s="5">
        <v>7.99</v>
      </c>
      <c r="G94" s="5">
        <v>17.09</v>
      </c>
      <c r="H94" s="5">
        <v>0.9</v>
      </c>
      <c r="I94" s="5">
        <v>1.2</v>
      </c>
      <c r="J94" s="5">
        <v>16</v>
      </c>
      <c r="K94" s="5">
        <v>11</v>
      </c>
      <c r="L94" s="5">
        <v>1.55</v>
      </c>
      <c r="M94" s="5">
        <v>0</v>
      </c>
      <c r="N94" s="5">
        <v>86</v>
      </c>
      <c r="O94" s="5">
        <v>3.4</v>
      </c>
      <c r="P94" s="5">
        <v>0.56999999999999995</v>
      </c>
      <c r="Q94" s="5">
        <v>0</v>
      </c>
      <c r="R94" s="5">
        <v>4</v>
      </c>
      <c r="S94" s="5">
        <v>3014</v>
      </c>
      <c r="T94" s="5">
        <v>396</v>
      </c>
      <c r="U94" s="5">
        <v>1.1100000000000001</v>
      </c>
      <c r="V94">
        <v>0</v>
      </c>
    </row>
    <row r="95" spans="1:22" x14ac:dyDescent="0.2">
      <c r="A95" s="5">
        <v>783130</v>
      </c>
      <c r="B95" s="5" t="s">
        <v>394</v>
      </c>
      <c r="C95" s="5" t="s">
        <v>298</v>
      </c>
      <c r="D95" s="5">
        <v>127</v>
      </c>
      <c r="E95" s="5">
        <v>6.3</v>
      </c>
      <c r="F95" s="5">
        <v>6.08</v>
      </c>
      <c r="G95" s="5">
        <v>11.59</v>
      </c>
      <c r="H95" s="5">
        <v>1.1399999999999999</v>
      </c>
      <c r="I95" s="5">
        <v>0.9</v>
      </c>
      <c r="J95" s="5">
        <v>14</v>
      </c>
      <c r="K95" s="5">
        <v>71</v>
      </c>
      <c r="L95" s="5">
        <v>1.06</v>
      </c>
      <c r="M95" s="5">
        <v>0</v>
      </c>
      <c r="N95" s="5">
        <v>86</v>
      </c>
      <c r="O95" s="5">
        <v>3.8</v>
      </c>
      <c r="P95" s="5">
        <v>0.27</v>
      </c>
      <c r="Q95" s="5">
        <v>0.1</v>
      </c>
      <c r="R95" s="5">
        <v>2</v>
      </c>
      <c r="S95" s="5">
        <v>1546</v>
      </c>
      <c r="T95" s="5">
        <v>307</v>
      </c>
      <c r="U95" s="5">
        <v>0.89</v>
      </c>
      <c r="V95">
        <v>0</v>
      </c>
    </row>
    <row r="96" spans="1:22" x14ac:dyDescent="0.2">
      <c r="A96" s="5">
        <v>783209</v>
      </c>
      <c r="B96" s="5" t="s">
        <v>395</v>
      </c>
      <c r="C96" s="5" t="s">
        <v>298</v>
      </c>
      <c r="D96" s="5">
        <v>130</v>
      </c>
      <c r="E96" s="5">
        <v>5.67</v>
      </c>
      <c r="F96" s="5">
        <v>5.26</v>
      </c>
      <c r="G96" s="5">
        <v>14.58</v>
      </c>
      <c r="H96" s="5">
        <v>0.98</v>
      </c>
      <c r="I96" s="5">
        <v>0.8</v>
      </c>
      <c r="J96" s="5">
        <v>14</v>
      </c>
      <c r="K96" s="5">
        <v>24</v>
      </c>
      <c r="L96" s="5">
        <v>0.72</v>
      </c>
      <c r="M96" s="5">
        <v>0</v>
      </c>
      <c r="N96" s="5">
        <v>79</v>
      </c>
      <c r="O96" s="5">
        <v>3.5</v>
      </c>
      <c r="P96" s="5">
        <v>0.08</v>
      </c>
      <c r="Q96" s="5">
        <v>0.1</v>
      </c>
      <c r="R96" s="5">
        <v>269</v>
      </c>
      <c r="S96" s="5">
        <v>1960</v>
      </c>
      <c r="T96" s="5">
        <v>347</v>
      </c>
      <c r="U96" s="5">
        <v>0.51</v>
      </c>
      <c r="V96">
        <v>0</v>
      </c>
    </row>
    <row r="97" spans="1:22" x14ac:dyDescent="0.2">
      <c r="A97" s="5">
        <v>783250</v>
      </c>
      <c r="B97" s="5" t="s">
        <v>396</v>
      </c>
      <c r="C97" s="5" t="s">
        <v>298</v>
      </c>
      <c r="D97" s="5">
        <v>120</v>
      </c>
      <c r="E97" s="5">
        <v>7.09</v>
      </c>
      <c r="F97" s="5">
        <v>10.029999999999999</v>
      </c>
      <c r="G97" s="5">
        <v>5.16</v>
      </c>
      <c r="H97" s="5">
        <v>0.99</v>
      </c>
      <c r="I97" s="5">
        <v>1.1000000000000001</v>
      </c>
      <c r="J97" s="5">
        <v>27</v>
      </c>
      <c r="K97" s="5">
        <v>12</v>
      </c>
      <c r="L97" s="5">
        <v>1</v>
      </c>
      <c r="M97" s="5">
        <v>0</v>
      </c>
      <c r="N97" s="5">
        <v>6</v>
      </c>
      <c r="O97" s="5">
        <v>1.5</v>
      </c>
      <c r="P97" s="5">
        <v>0.51</v>
      </c>
      <c r="Q97" s="5">
        <v>0</v>
      </c>
      <c r="R97" s="5">
        <v>6</v>
      </c>
      <c r="S97" s="5">
        <v>1662</v>
      </c>
      <c r="T97" s="5">
        <v>325</v>
      </c>
      <c r="U97" s="5">
        <v>1.74</v>
      </c>
      <c r="V97">
        <v>0</v>
      </c>
    </row>
    <row r="98" spans="1:22" x14ac:dyDescent="0.2">
      <c r="A98" s="5">
        <v>783274</v>
      </c>
      <c r="B98" s="5" t="s">
        <v>397</v>
      </c>
      <c r="C98" s="5" t="s">
        <v>298</v>
      </c>
      <c r="D98" s="5">
        <v>121</v>
      </c>
      <c r="E98" s="5">
        <v>7.34</v>
      </c>
      <c r="F98" s="5">
        <v>8.11</v>
      </c>
      <c r="G98" s="5">
        <v>6.47</v>
      </c>
      <c r="H98" s="5">
        <v>0.91</v>
      </c>
      <c r="I98" s="5">
        <v>0.9</v>
      </c>
      <c r="J98" s="5">
        <v>23</v>
      </c>
      <c r="K98" s="5">
        <v>13</v>
      </c>
      <c r="L98" s="5">
        <v>0.82</v>
      </c>
      <c r="M98" s="5">
        <v>0</v>
      </c>
      <c r="N98" s="5">
        <v>5</v>
      </c>
      <c r="O98" s="5">
        <v>1.2</v>
      </c>
      <c r="P98" s="5">
        <v>0.4</v>
      </c>
      <c r="Q98" s="5">
        <v>0</v>
      </c>
      <c r="R98" s="5">
        <v>5</v>
      </c>
      <c r="S98" s="5">
        <v>1689</v>
      </c>
      <c r="T98" s="5">
        <v>312</v>
      </c>
      <c r="U98" s="5">
        <v>1.39</v>
      </c>
      <c r="V98">
        <v>0</v>
      </c>
    </row>
    <row r="99" spans="1:22" x14ac:dyDescent="0.2">
      <c r="A99" s="5">
        <v>783348</v>
      </c>
      <c r="B99" s="5" t="s">
        <v>398</v>
      </c>
      <c r="C99" s="5" t="s">
        <v>298</v>
      </c>
      <c r="D99" s="5">
        <v>127</v>
      </c>
      <c r="E99" s="5">
        <v>5.0199999999999996</v>
      </c>
      <c r="F99" s="5">
        <v>11.31</v>
      </c>
      <c r="G99" s="5">
        <v>10.119999999999999</v>
      </c>
      <c r="H99" s="5">
        <v>3.35</v>
      </c>
      <c r="I99" s="5">
        <v>2</v>
      </c>
      <c r="J99" s="5">
        <v>27</v>
      </c>
      <c r="K99" s="5">
        <v>44</v>
      </c>
      <c r="L99" s="5">
        <v>1.08</v>
      </c>
      <c r="M99" s="5">
        <v>0</v>
      </c>
      <c r="N99" s="5">
        <v>103</v>
      </c>
      <c r="O99" s="5">
        <v>9.5</v>
      </c>
      <c r="P99" s="5">
        <v>0.09</v>
      </c>
      <c r="Q99" s="5">
        <v>0</v>
      </c>
      <c r="R99" s="5">
        <v>43</v>
      </c>
      <c r="S99" s="5">
        <v>1068</v>
      </c>
      <c r="T99" s="5">
        <v>192</v>
      </c>
      <c r="U99" s="5">
        <v>0.68</v>
      </c>
      <c r="V99">
        <v>0</v>
      </c>
    </row>
    <row r="100" spans="1:22" x14ac:dyDescent="0.2">
      <c r="A100" s="5">
        <v>783357</v>
      </c>
      <c r="B100" s="5" t="s">
        <v>399</v>
      </c>
      <c r="C100" s="5" t="s">
        <v>323</v>
      </c>
      <c r="D100" s="5">
        <v>187</v>
      </c>
      <c r="E100" s="5">
        <v>15.4</v>
      </c>
      <c r="F100" s="5">
        <v>10.33</v>
      </c>
      <c r="G100" s="5">
        <v>1.1499999999999999</v>
      </c>
      <c r="H100" s="5">
        <v>0.55000000000000004</v>
      </c>
      <c r="I100" s="5">
        <v>0.4</v>
      </c>
      <c r="J100" s="5">
        <v>85</v>
      </c>
      <c r="K100" s="5">
        <v>61</v>
      </c>
      <c r="L100" s="5">
        <v>0.24</v>
      </c>
      <c r="M100" s="5">
        <v>0</v>
      </c>
      <c r="N100" s="5">
        <v>8</v>
      </c>
      <c r="O100" s="5">
        <v>2.8</v>
      </c>
      <c r="P100" s="5">
        <v>0.77</v>
      </c>
      <c r="Q100" s="5">
        <v>0</v>
      </c>
      <c r="R100" s="5">
        <v>107</v>
      </c>
      <c r="S100" s="5">
        <v>7832</v>
      </c>
      <c r="T100" s="5">
        <v>504</v>
      </c>
      <c r="U100" s="5">
        <v>2.19</v>
      </c>
      <c r="V100">
        <v>0</v>
      </c>
    </row>
    <row r="101" spans="1:22" x14ac:dyDescent="0.2">
      <c r="A101" s="5">
        <v>783775</v>
      </c>
      <c r="B101" s="5" t="s">
        <v>400</v>
      </c>
      <c r="C101" s="5" t="s">
        <v>298</v>
      </c>
      <c r="D101" s="5">
        <v>160</v>
      </c>
      <c r="E101" s="5">
        <v>8.14</v>
      </c>
      <c r="F101" s="5">
        <v>6.82</v>
      </c>
      <c r="G101" s="5">
        <v>14.89</v>
      </c>
      <c r="H101" s="5">
        <v>1.5</v>
      </c>
      <c r="I101" s="5">
        <v>0.5</v>
      </c>
      <c r="J101" s="5">
        <v>46</v>
      </c>
      <c r="K101" s="5">
        <v>40</v>
      </c>
      <c r="L101" s="5">
        <v>0.87</v>
      </c>
      <c r="M101" s="5">
        <v>0</v>
      </c>
      <c r="N101" s="5">
        <v>75</v>
      </c>
      <c r="O101" s="5">
        <v>1.2</v>
      </c>
      <c r="P101" s="5">
        <v>0.14000000000000001</v>
      </c>
      <c r="Q101" s="5">
        <v>0.3</v>
      </c>
      <c r="R101" s="5">
        <v>5</v>
      </c>
      <c r="S101" s="5">
        <v>1406</v>
      </c>
      <c r="T101" s="5">
        <v>443</v>
      </c>
      <c r="U101" s="5">
        <v>0.67</v>
      </c>
      <c r="V101">
        <v>0</v>
      </c>
    </row>
    <row r="102" spans="1:22" x14ac:dyDescent="0.2">
      <c r="A102" s="5">
        <v>783844</v>
      </c>
      <c r="B102" s="5" t="s">
        <v>401</v>
      </c>
      <c r="C102" s="5" t="s">
        <v>351</v>
      </c>
      <c r="D102" s="5">
        <v>48</v>
      </c>
      <c r="E102" s="5">
        <v>1.7</v>
      </c>
      <c r="F102" s="5">
        <v>4.54</v>
      </c>
      <c r="G102" s="5">
        <v>4.17</v>
      </c>
      <c r="H102" s="5">
        <v>1.31</v>
      </c>
      <c r="I102" s="5">
        <v>0.8</v>
      </c>
      <c r="J102" s="5">
        <v>16</v>
      </c>
      <c r="K102" s="5">
        <v>12</v>
      </c>
      <c r="L102" s="5">
        <v>0.38</v>
      </c>
      <c r="M102" s="5">
        <v>0</v>
      </c>
      <c r="N102" s="5">
        <v>34</v>
      </c>
      <c r="O102" s="5">
        <v>4.5</v>
      </c>
      <c r="P102" s="5">
        <v>0.06</v>
      </c>
      <c r="Q102" s="5">
        <v>0</v>
      </c>
      <c r="R102" s="5">
        <v>44</v>
      </c>
      <c r="S102" s="5">
        <v>384</v>
      </c>
      <c r="T102" s="5">
        <v>306</v>
      </c>
      <c r="U102" s="5">
        <v>0.36</v>
      </c>
      <c r="V102">
        <v>0</v>
      </c>
    </row>
    <row r="103" spans="1:22" x14ac:dyDescent="0.2">
      <c r="A103" s="5">
        <v>783948</v>
      </c>
      <c r="B103" s="5" t="s">
        <v>402</v>
      </c>
      <c r="C103" s="5" t="s">
        <v>360</v>
      </c>
      <c r="D103" s="5">
        <v>139</v>
      </c>
      <c r="E103" s="5">
        <v>8.82</v>
      </c>
      <c r="F103" s="5">
        <v>9.8000000000000007</v>
      </c>
      <c r="G103" s="5">
        <v>4.29</v>
      </c>
      <c r="H103" s="5">
        <v>3.14</v>
      </c>
      <c r="I103" s="5">
        <v>0.4</v>
      </c>
      <c r="J103" s="5">
        <v>291</v>
      </c>
      <c r="K103" s="5">
        <v>40</v>
      </c>
      <c r="L103" s="5">
        <v>0.95</v>
      </c>
      <c r="M103" s="5">
        <v>0</v>
      </c>
      <c r="N103" s="5">
        <v>116</v>
      </c>
      <c r="O103" s="5">
        <v>0</v>
      </c>
      <c r="P103" s="5">
        <v>0.86</v>
      </c>
      <c r="Q103" s="5">
        <v>1.7</v>
      </c>
      <c r="R103" s="5">
        <v>33</v>
      </c>
      <c r="S103" s="5">
        <v>931</v>
      </c>
      <c r="T103" s="5">
        <v>420</v>
      </c>
      <c r="U103" s="5">
        <v>0.83</v>
      </c>
      <c r="V103">
        <v>0</v>
      </c>
    </row>
    <row r="104" spans="1:22" x14ac:dyDescent="0.2">
      <c r="A104" s="5">
        <v>783984</v>
      </c>
      <c r="B104" s="5" t="s">
        <v>403</v>
      </c>
      <c r="C104" s="5" t="s">
        <v>360</v>
      </c>
      <c r="D104" s="5">
        <v>198</v>
      </c>
      <c r="E104" s="5">
        <v>13.74</v>
      </c>
      <c r="F104" s="5">
        <v>15.34</v>
      </c>
      <c r="G104" s="5">
        <v>2.27</v>
      </c>
      <c r="H104" s="5">
        <v>1.29</v>
      </c>
      <c r="I104" s="5">
        <v>0</v>
      </c>
      <c r="J104" s="5">
        <v>247</v>
      </c>
      <c r="K104" s="5">
        <v>57</v>
      </c>
      <c r="L104" s="5">
        <v>1.4</v>
      </c>
      <c r="M104" s="5">
        <v>0</v>
      </c>
      <c r="N104" s="5">
        <v>108</v>
      </c>
      <c r="O104" s="5">
        <v>0</v>
      </c>
      <c r="P104" s="5">
        <v>0.85</v>
      </c>
      <c r="Q104" s="5">
        <v>1.7</v>
      </c>
      <c r="R104" s="5">
        <v>45</v>
      </c>
      <c r="S104" s="5">
        <v>2079</v>
      </c>
      <c r="T104" s="5">
        <v>647</v>
      </c>
      <c r="U104" s="5">
        <v>1.69</v>
      </c>
      <c r="V104">
        <v>0</v>
      </c>
    </row>
    <row r="105" spans="1:22" x14ac:dyDescent="0.2">
      <c r="A105" s="5">
        <v>784002</v>
      </c>
      <c r="B105" s="5" t="s">
        <v>404</v>
      </c>
      <c r="C105" s="5" t="s">
        <v>360</v>
      </c>
      <c r="D105" s="5">
        <v>155</v>
      </c>
      <c r="E105" s="5">
        <v>12.16</v>
      </c>
      <c r="F105" s="5">
        <v>8.09</v>
      </c>
      <c r="G105" s="5">
        <v>3.36</v>
      </c>
      <c r="H105" s="5">
        <v>2.12</v>
      </c>
      <c r="I105" s="5">
        <v>0.5</v>
      </c>
      <c r="J105" s="5">
        <v>211</v>
      </c>
      <c r="K105" s="5">
        <v>57</v>
      </c>
      <c r="L105" s="5">
        <v>1.1100000000000001</v>
      </c>
      <c r="M105" s="5">
        <v>0</v>
      </c>
      <c r="N105" s="5">
        <v>101</v>
      </c>
      <c r="O105" s="5">
        <v>9.9</v>
      </c>
      <c r="P105" s="5">
        <v>0.5</v>
      </c>
      <c r="Q105" s="5">
        <v>1.4</v>
      </c>
      <c r="R105" s="5">
        <v>37</v>
      </c>
      <c r="S105" s="5">
        <v>3215</v>
      </c>
      <c r="T105" s="5">
        <v>253</v>
      </c>
      <c r="U105" s="5">
        <v>0.87</v>
      </c>
      <c r="V105">
        <v>0</v>
      </c>
    </row>
    <row r="106" spans="1:22" x14ac:dyDescent="0.2">
      <c r="A106" s="5">
        <v>784322</v>
      </c>
      <c r="B106" s="5" t="s">
        <v>405</v>
      </c>
      <c r="C106" s="5" t="s">
        <v>351</v>
      </c>
      <c r="D106" s="5">
        <v>68</v>
      </c>
      <c r="E106" s="5">
        <v>2.3199999999999998</v>
      </c>
      <c r="F106" s="5">
        <v>3.08</v>
      </c>
      <c r="G106" s="5">
        <v>8.89</v>
      </c>
      <c r="H106" s="5">
        <v>1.57</v>
      </c>
      <c r="I106" s="5">
        <v>3.1</v>
      </c>
      <c r="J106" s="5">
        <v>1</v>
      </c>
      <c r="K106" s="5">
        <v>33</v>
      </c>
      <c r="L106" s="5">
        <v>0.8</v>
      </c>
      <c r="M106" s="5">
        <v>0</v>
      </c>
      <c r="N106" s="5">
        <v>18</v>
      </c>
      <c r="O106" s="5">
        <v>0.6</v>
      </c>
      <c r="P106" s="5">
        <v>0.02</v>
      </c>
      <c r="Q106" s="5">
        <v>0</v>
      </c>
      <c r="R106" s="5">
        <v>173</v>
      </c>
      <c r="S106" s="5">
        <v>534</v>
      </c>
      <c r="T106" s="5">
        <v>354</v>
      </c>
      <c r="U106" s="5">
        <v>0.41</v>
      </c>
      <c r="V106">
        <v>0</v>
      </c>
    </row>
    <row r="107" spans="1:22" x14ac:dyDescent="0.2">
      <c r="A107" s="5">
        <v>786065</v>
      </c>
      <c r="B107" s="5" t="s">
        <v>406</v>
      </c>
      <c r="C107" s="5" t="s">
        <v>298</v>
      </c>
      <c r="D107" s="5">
        <v>167</v>
      </c>
      <c r="E107" s="5">
        <v>8.14</v>
      </c>
      <c r="F107" s="5">
        <v>13.81</v>
      </c>
      <c r="G107" s="5">
        <v>9.34</v>
      </c>
      <c r="H107" s="5">
        <v>0.27</v>
      </c>
      <c r="I107" s="5">
        <v>0.4</v>
      </c>
      <c r="J107" s="5">
        <v>108</v>
      </c>
      <c r="K107" s="5">
        <v>18</v>
      </c>
      <c r="L107" s="5">
        <v>1.06</v>
      </c>
      <c r="M107" s="5">
        <v>0</v>
      </c>
      <c r="N107" s="5">
        <v>69</v>
      </c>
      <c r="O107" s="5">
        <v>0</v>
      </c>
      <c r="P107" s="5">
        <v>0.27</v>
      </c>
      <c r="Q107" s="5">
        <v>0.4</v>
      </c>
      <c r="R107" s="5">
        <v>11</v>
      </c>
      <c r="S107" s="5">
        <v>1733</v>
      </c>
      <c r="T107" s="5">
        <v>460</v>
      </c>
      <c r="U107" s="5">
        <v>0.95</v>
      </c>
      <c r="V107">
        <v>0</v>
      </c>
    </row>
    <row r="108" spans="1:22" x14ac:dyDescent="0.2">
      <c r="A108" s="5">
        <v>786505</v>
      </c>
      <c r="B108" s="5" t="s">
        <v>407</v>
      </c>
      <c r="C108" s="5" t="s">
        <v>351</v>
      </c>
      <c r="D108" s="5">
        <v>61</v>
      </c>
      <c r="E108" s="5">
        <v>1.55</v>
      </c>
      <c r="F108" s="5">
        <v>1.01</v>
      </c>
      <c r="G108" s="5">
        <v>11.57</v>
      </c>
      <c r="H108" s="5">
        <v>8.94</v>
      </c>
      <c r="I108" s="5">
        <v>0.8</v>
      </c>
      <c r="J108" s="5">
        <v>0</v>
      </c>
      <c r="K108" s="5">
        <v>13</v>
      </c>
      <c r="L108" s="5">
        <v>0.22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198</v>
      </c>
      <c r="S108" s="5">
        <v>880</v>
      </c>
      <c r="T108" s="5">
        <v>4</v>
      </c>
      <c r="U108" s="5">
        <v>0.16</v>
      </c>
      <c r="V108">
        <v>3</v>
      </c>
    </row>
    <row r="109" spans="1:22" x14ac:dyDescent="0.2">
      <c r="A109" s="5">
        <v>787680</v>
      </c>
      <c r="B109" s="5" t="s">
        <v>408</v>
      </c>
      <c r="C109" s="5" t="s">
        <v>351</v>
      </c>
      <c r="D109" s="5">
        <v>32</v>
      </c>
      <c r="E109" s="5">
        <v>0.77</v>
      </c>
      <c r="F109" s="5">
        <v>1.58</v>
      </c>
      <c r="G109" s="5">
        <v>5.01</v>
      </c>
      <c r="H109" s="5">
        <v>3.33</v>
      </c>
      <c r="I109" s="5">
        <v>1</v>
      </c>
      <c r="J109" s="5">
        <v>3</v>
      </c>
      <c r="K109" s="5">
        <v>48</v>
      </c>
      <c r="L109" s="5">
        <v>0.18</v>
      </c>
      <c r="M109" s="5">
        <v>0</v>
      </c>
      <c r="N109" s="5">
        <v>283</v>
      </c>
      <c r="O109" s="5">
        <v>2.4</v>
      </c>
      <c r="P109" s="5">
        <v>0.12</v>
      </c>
      <c r="Q109" s="5">
        <v>0.4</v>
      </c>
      <c r="R109" s="5">
        <v>9</v>
      </c>
      <c r="S109" s="5">
        <v>65</v>
      </c>
      <c r="T109" s="5">
        <v>211</v>
      </c>
      <c r="U109" s="5">
        <v>0.24</v>
      </c>
      <c r="V109">
        <v>0</v>
      </c>
    </row>
    <row r="110" spans="1:22" x14ac:dyDescent="0.2">
      <c r="A110" s="5">
        <v>788752</v>
      </c>
      <c r="B110" s="5" t="s">
        <v>409</v>
      </c>
      <c r="C110" s="5" t="s">
        <v>351</v>
      </c>
      <c r="D110" s="5">
        <v>167</v>
      </c>
      <c r="E110" s="5">
        <v>13.2</v>
      </c>
      <c r="F110" s="5">
        <v>4.1100000000000003</v>
      </c>
      <c r="G110" s="5">
        <v>11.18</v>
      </c>
      <c r="H110" s="5">
        <v>2.4300000000000002</v>
      </c>
      <c r="I110" s="5">
        <v>3.6</v>
      </c>
      <c r="J110" s="5">
        <v>0</v>
      </c>
      <c r="K110" s="5">
        <v>95</v>
      </c>
      <c r="L110" s="5">
        <v>2.09</v>
      </c>
      <c r="M110" s="5">
        <v>0</v>
      </c>
      <c r="N110" s="5">
        <v>7</v>
      </c>
      <c r="O110" s="5">
        <v>7</v>
      </c>
      <c r="P110" s="5">
        <v>0</v>
      </c>
      <c r="Q110" s="5">
        <v>0</v>
      </c>
      <c r="R110" s="5">
        <v>110</v>
      </c>
      <c r="S110" s="5">
        <v>4906</v>
      </c>
      <c r="T110" s="5">
        <v>219</v>
      </c>
      <c r="U110" s="5">
        <v>1.04</v>
      </c>
      <c r="V110">
        <v>0</v>
      </c>
    </row>
    <row r="111" spans="1:22" x14ac:dyDescent="0.2">
      <c r="A111" s="5">
        <v>788889</v>
      </c>
      <c r="B111" s="5" t="s">
        <v>410</v>
      </c>
      <c r="C111" s="5" t="s">
        <v>351</v>
      </c>
      <c r="D111" s="5">
        <v>35</v>
      </c>
      <c r="E111" s="5">
        <v>1.35</v>
      </c>
      <c r="F111" s="5">
        <v>3.71</v>
      </c>
      <c r="G111" s="5">
        <v>2.4</v>
      </c>
      <c r="H111" s="5">
        <v>0.26</v>
      </c>
      <c r="I111" s="5">
        <v>0.2</v>
      </c>
      <c r="J111" s="5">
        <v>6</v>
      </c>
      <c r="K111" s="5">
        <v>42</v>
      </c>
      <c r="L111" s="5">
        <v>0.85</v>
      </c>
      <c r="M111" s="5">
        <v>0</v>
      </c>
      <c r="N111" s="5">
        <v>6</v>
      </c>
      <c r="O111" s="5">
        <v>1.2</v>
      </c>
      <c r="P111" s="5">
        <v>0.18</v>
      </c>
      <c r="Q111" s="5">
        <v>0</v>
      </c>
      <c r="R111" s="5">
        <v>41</v>
      </c>
      <c r="S111" s="5">
        <v>416</v>
      </c>
      <c r="T111" s="5">
        <v>527</v>
      </c>
      <c r="U111" s="5">
        <v>0.62</v>
      </c>
      <c r="V111" s="5">
        <v>0</v>
      </c>
    </row>
    <row r="112" spans="1:2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</sheetData>
  <autoFilter ref="A1:V111" xr:uid="{D3CADA5C-AA66-B64C-A384-A6E61FF7732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74E1-FD01-B346-B7F9-AC2BA2BCD661}">
  <dimension ref="A1:AB200"/>
  <sheetViews>
    <sheetView topLeftCell="K1" workbookViewId="0">
      <selection activeCell="V34" sqref="V34"/>
    </sheetView>
  </sheetViews>
  <sheetFormatPr baseColWidth="10" defaultRowHeight="16" x14ac:dyDescent="0.2"/>
  <cols>
    <col min="1" max="1" width="67.33203125" bestFit="1" customWidth="1"/>
    <col min="20" max="20" width="41.5" customWidth="1"/>
  </cols>
  <sheetData>
    <row r="1" spans="1:27" ht="57" x14ac:dyDescent="0.2">
      <c r="A1" s="1" t="s">
        <v>129</v>
      </c>
      <c r="B1" s="2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144</v>
      </c>
      <c r="Q1" s="1" t="s">
        <v>145</v>
      </c>
      <c r="R1" s="1" t="s">
        <v>146</v>
      </c>
      <c r="S1" s="1" t="s">
        <v>147</v>
      </c>
      <c r="T1" s="1" t="s">
        <v>263</v>
      </c>
    </row>
    <row r="2" spans="1:27" x14ac:dyDescent="0.2">
      <c r="A2" s="3" t="s">
        <v>148</v>
      </c>
      <c r="B2" s="3" t="s">
        <v>149</v>
      </c>
      <c r="C2" s="3">
        <v>23</v>
      </c>
      <c r="D2" s="3">
        <v>0.69</v>
      </c>
      <c r="E2" s="3">
        <v>3.99</v>
      </c>
      <c r="F2" s="3">
        <v>2.1</v>
      </c>
      <c r="G2" s="3">
        <v>1.9</v>
      </c>
      <c r="H2" s="3">
        <v>0</v>
      </c>
      <c r="I2" s="3">
        <v>0.96</v>
      </c>
      <c r="J2" s="3">
        <v>155</v>
      </c>
      <c r="K2" s="3">
        <v>8</v>
      </c>
      <c r="L2" s="3">
        <v>8.1999999999999993</v>
      </c>
      <c r="M2" s="3">
        <v>0</v>
      </c>
      <c r="N2" s="3">
        <v>0</v>
      </c>
      <c r="O2" s="3">
        <v>0.02</v>
      </c>
      <c r="P2" s="3">
        <v>175</v>
      </c>
      <c r="Q2" s="3">
        <v>234</v>
      </c>
      <c r="R2" s="3">
        <v>6</v>
      </c>
      <c r="S2" s="3">
        <v>0.92</v>
      </c>
      <c r="T2" s="28">
        <v>0</v>
      </c>
    </row>
    <row r="3" spans="1:27" x14ac:dyDescent="0.2">
      <c r="A3" s="3" t="s">
        <v>150</v>
      </c>
      <c r="B3" s="3" t="s">
        <v>149</v>
      </c>
      <c r="C3" s="3">
        <v>22</v>
      </c>
      <c r="D3" s="3">
        <v>0.22</v>
      </c>
      <c r="E3" s="3">
        <v>2.4</v>
      </c>
      <c r="F3" s="3">
        <v>4.1100000000000003</v>
      </c>
      <c r="G3" s="3">
        <v>2</v>
      </c>
      <c r="H3" s="3">
        <v>0</v>
      </c>
      <c r="I3" s="3">
        <v>0.91</v>
      </c>
      <c r="J3" s="3">
        <v>1006</v>
      </c>
      <c r="K3" s="3">
        <v>50</v>
      </c>
      <c r="L3" s="3">
        <v>7.7</v>
      </c>
      <c r="M3" s="3">
        <v>0</v>
      </c>
      <c r="N3" s="3">
        <v>0</v>
      </c>
      <c r="O3" s="3">
        <v>1.5</v>
      </c>
      <c r="P3" s="3">
        <v>29</v>
      </c>
      <c r="Q3" s="3">
        <v>76</v>
      </c>
      <c r="R3" s="3">
        <v>14</v>
      </c>
      <c r="S3" s="3">
        <v>0.6</v>
      </c>
      <c r="T3" s="28">
        <v>0</v>
      </c>
    </row>
    <row r="4" spans="1:27" x14ac:dyDescent="0.2">
      <c r="A4" s="3" t="s">
        <v>151</v>
      </c>
      <c r="B4" s="3" t="s">
        <v>149</v>
      </c>
      <c r="C4" s="3">
        <v>44</v>
      </c>
      <c r="D4" s="3">
        <v>0.3</v>
      </c>
      <c r="E4" s="3">
        <v>3.3</v>
      </c>
      <c r="F4" s="3">
        <v>9.5</v>
      </c>
      <c r="G4" s="3">
        <v>3.3</v>
      </c>
      <c r="H4" s="3">
        <v>0</v>
      </c>
      <c r="I4" s="3">
        <v>1</v>
      </c>
      <c r="J4" s="3">
        <v>1369</v>
      </c>
      <c r="K4" s="3">
        <v>68</v>
      </c>
      <c r="L4" s="3">
        <v>33</v>
      </c>
      <c r="M4" s="3">
        <v>0</v>
      </c>
      <c r="N4" s="3">
        <v>0</v>
      </c>
      <c r="O4" s="3">
        <v>0.49</v>
      </c>
      <c r="P4" s="3">
        <v>52</v>
      </c>
      <c r="Q4" s="3">
        <v>72</v>
      </c>
      <c r="R4" s="3">
        <v>4</v>
      </c>
      <c r="S4" s="3">
        <v>0.34</v>
      </c>
      <c r="T4" s="28">
        <v>0</v>
      </c>
    </row>
    <row r="5" spans="1:27" x14ac:dyDescent="0.2">
      <c r="A5" s="3" t="s">
        <v>152</v>
      </c>
      <c r="B5" s="3" t="s">
        <v>149</v>
      </c>
      <c r="C5" s="3">
        <v>23</v>
      </c>
      <c r="D5" s="3">
        <v>0.6</v>
      </c>
      <c r="E5" s="3">
        <v>1.9</v>
      </c>
      <c r="F5" s="3">
        <v>3.8</v>
      </c>
      <c r="G5" s="3">
        <v>0.7</v>
      </c>
      <c r="H5" s="3">
        <v>0</v>
      </c>
      <c r="I5" s="3">
        <v>0.8</v>
      </c>
      <c r="J5" s="3">
        <v>4649</v>
      </c>
      <c r="K5" s="3">
        <v>232</v>
      </c>
      <c r="L5" s="3">
        <v>23</v>
      </c>
      <c r="M5" s="3">
        <v>0</v>
      </c>
      <c r="N5" s="3">
        <v>0</v>
      </c>
      <c r="O5" s="3">
        <v>0.5</v>
      </c>
      <c r="P5" s="3">
        <v>65</v>
      </c>
      <c r="Q5" s="3">
        <v>130</v>
      </c>
      <c r="R5" s="3">
        <v>8</v>
      </c>
      <c r="S5" s="3">
        <v>0.15</v>
      </c>
      <c r="T5" s="28">
        <v>0</v>
      </c>
      <c r="W5" s="4" t="s">
        <v>117</v>
      </c>
    </row>
    <row r="6" spans="1:27" x14ac:dyDescent="0.2">
      <c r="A6" s="3" t="s">
        <v>153</v>
      </c>
      <c r="B6" s="3" t="s">
        <v>149</v>
      </c>
      <c r="C6" s="3">
        <v>15</v>
      </c>
      <c r="D6" s="3">
        <v>0.11</v>
      </c>
      <c r="E6" s="3">
        <v>0.65</v>
      </c>
      <c r="F6" s="3">
        <v>3.63</v>
      </c>
      <c r="G6" s="3">
        <v>0.5</v>
      </c>
      <c r="H6" s="3">
        <v>0</v>
      </c>
      <c r="I6" s="3">
        <v>0.28000000000000003</v>
      </c>
      <c r="J6" s="3">
        <v>105</v>
      </c>
      <c r="K6" s="3">
        <v>5</v>
      </c>
      <c r="L6" s="3">
        <v>2.8</v>
      </c>
      <c r="M6" s="3">
        <v>0</v>
      </c>
      <c r="N6" s="3">
        <v>0</v>
      </c>
      <c r="O6" s="3">
        <v>0.03</v>
      </c>
      <c r="P6" s="3">
        <v>5</v>
      </c>
      <c r="Q6" s="3">
        <v>28</v>
      </c>
      <c r="R6" s="3">
        <v>2</v>
      </c>
      <c r="S6" s="3">
        <v>0.2</v>
      </c>
      <c r="T6" s="28">
        <v>0</v>
      </c>
      <c r="W6" t="s">
        <v>291</v>
      </c>
      <c r="X6" t="s">
        <v>290</v>
      </c>
      <c r="Y6">
        <f>SUMPRODUCT(E2:E132,T2:T132)</f>
        <v>46.945558877511701</v>
      </c>
    </row>
    <row r="7" spans="1:27" x14ac:dyDescent="0.2">
      <c r="A7" s="3" t="s">
        <v>154</v>
      </c>
      <c r="B7" s="3" t="s">
        <v>149</v>
      </c>
      <c r="C7" s="3">
        <v>32</v>
      </c>
      <c r="D7" s="3">
        <v>0.53</v>
      </c>
      <c r="E7" s="3">
        <v>1.49</v>
      </c>
      <c r="F7" s="3">
        <v>6.86</v>
      </c>
      <c r="G7" s="3">
        <v>3.8</v>
      </c>
      <c r="H7" s="3">
        <v>0</v>
      </c>
      <c r="I7" s="3">
        <v>3.47</v>
      </c>
      <c r="J7" s="3">
        <v>0</v>
      </c>
      <c r="K7" s="3">
        <v>0</v>
      </c>
      <c r="L7" s="3">
        <v>0</v>
      </c>
      <c r="M7" s="3">
        <v>0</v>
      </c>
      <c r="N7" s="3">
        <v>5.3</v>
      </c>
      <c r="O7" s="3">
        <v>0</v>
      </c>
      <c r="P7" s="3">
        <v>0</v>
      </c>
      <c r="Q7" s="3">
        <v>0</v>
      </c>
      <c r="R7" s="3">
        <v>9</v>
      </c>
      <c r="S7" s="3">
        <v>0.71</v>
      </c>
      <c r="T7" s="28">
        <v>0</v>
      </c>
    </row>
    <row r="8" spans="1:27" x14ac:dyDescent="0.2">
      <c r="A8" s="3" t="s">
        <v>155</v>
      </c>
      <c r="B8" s="3" t="s">
        <v>149</v>
      </c>
      <c r="C8" s="3">
        <v>22</v>
      </c>
      <c r="D8" s="3">
        <v>0.1</v>
      </c>
      <c r="E8" s="3">
        <v>2.5</v>
      </c>
      <c r="F8" s="3">
        <v>4.3</v>
      </c>
      <c r="G8" s="3">
        <v>0.6</v>
      </c>
      <c r="H8" s="3">
        <v>0</v>
      </c>
      <c r="I8" s="3">
        <v>0.4</v>
      </c>
      <c r="J8" s="3">
        <v>0</v>
      </c>
      <c r="K8" s="3">
        <v>0</v>
      </c>
      <c r="L8" s="3">
        <v>0</v>
      </c>
      <c r="M8" s="3">
        <v>0.1</v>
      </c>
      <c r="N8" s="3">
        <v>0.1</v>
      </c>
      <c r="O8" s="3">
        <v>0.01</v>
      </c>
      <c r="P8" s="3">
        <v>0</v>
      </c>
      <c r="Q8" s="3">
        <v>40</v>
      </c>
      <c r="R8" s="3">
        <v>6</v>
      </c>
      <c r="S8" s="3">
        <v>1.1000000000000001</v>
      </c>
      <c r="T8" s="29">
        <v>3</v>
      </c>
      <c r="W8" s="4" t="s">
        <v>118</v>
      </c>
    </row>
    <row r="9" spans="1:27" x14ac:dyDescent="0.2">
      <c r="A9" s="3" t="s">
        <v>156</v>
      </c>
      <c r="B9" s="3" t="s">
        <v>149</v>
      </c>
      <c r="C9" s="3">
        <v>34</v>
      </c>
      <c r="D9" s="3">
        <v>0.28000000000000003</v>
      </c>
      <c r="E9" s="3">
        <v>1.1000000000000001</v>
      </c>
      <c r="F9" s="3">
        <v>8.09</v>
      </c>
      <c r="G9" s="3">
        <v>2.9</v>
      </c>
      <c r="H9" s="3">
        <v>0</v>
      </c>
      <c r="I9" s="3">
        <v>1.39</v>
      </c>
      <c r="J9" s="3">
        <v>15563</v>
      </c>
      <c r="K9" s="3">
        <v>778</v>
      </c>
      <c r="L9" s="3">
        <v>4.2</v>
      </c>
      <c r="M9" s="3">
        <v>0</v>
      </c>
      <c r="N9" s="3">
        <v>0</v>
      </c>
      <c r="O9" s="3">
        <v>1.06</v>
      </c>
      <c r="P9" s="3">
        <v>8</v>
      </c>
      <c r="Q9" s="3">
        <v>7</v>
      </c>
      <c r="R9" s="3">
        <v>5</v>
      </c>
      <c r="S9" s="3">
        <v>0.17</v>
      </c>
      <c r="T9" s="28">
        <v>0</v>
      </c>
    </row>
    <row r="10" spans="1:27" x14ac:dyDescent="0.2">
      <c r="A10" s="3" t="s">
        <v>157</v>
      </c>
      <c r="B10" s="3" t="s">
        <v>149</v>
      </c>
      <c r="C10" s="3">
        <v>81</v>
      </c>
      <c r="D10" s="3">
        <v>4.45</v>
      </c>
      <c r="E10" s="3">
        <v>8.4700000000000006</v>
      </c>
      <c r="F10" s="3">
        <v>6.53</v>
      </c>
      <c r="G10" s="3">
        <v>0.8</v>
      </c>
      <c r="H10" s="3">
        <v>0</v>
      </c>
      <c r="I10" s="3">
        <v>1.31</v>
      </c>
      <c r="J10" s="3">
        <v>40</v>
      </c>
      <c r="K10" s="3">
        <v>2</v>
      </c>
      <c r="L10" s="3">
        <v>8.3000000000000007</v>
      </c>
      <c r="M10" s="3">
        <v>0</v>
      </c>
      <c r="N10" s="3">
        <v>0</v>
      </c>
      <c r="O10" s="3">
        <v>0.21</v>
      </c>
      <c r="P10" s="3">
        <v>296</v>
      </c>
      <c r="Q10" s="3">
        <v>2217</v>
      </c>
      <c r="R10" s="3">
        <v>10</v>
      </c>
      <c r="S10" s="3">
        <v>1.04</v>
      </c>
      <c r="T10" s="29">
        <v>0.81105290831009491</v>
      </c>
      <c r="W10" s="4" t="s">
        <v>285</v>
      </c>
    </row>
    <row r="11" spans="1:27" x14ac:dyDescent="0.2">
      <c r="A11" s="3" t="s">
        <v>158</v>
      </c>
      <c r="B11" s="3" t="s">
        <v>149</v>
      </c>
      <c r="C11" s="3">
        <v>23</v>
      </c>
      <c r="D11" s="3">
        <v>0.26</v>
      </c>
      <c r="E11" s="3">
        <v>2.97</v>
      </c>
      <c r="F11" s="3">
        <v>3.75</v>
      </c>
      <c r="G11" s="3">
        <v>2.4</v>
      </c>
      <c r="H11" s="3">
        <v>0</v>
      </c>
      <c r="I11" s="3">
        <v>3.57</v>
      </c>
      <c r="J11" s="3">
        <v>10481</v>
      </c>
      <c r="K11" s="3">
        <v>524</v>
      </c>
      <c r="L11" s="3">
        <v>9.8000000000000007</v>
      </c>
      <c r="M11" s="3">
        <v>0</v>
      </c>
      <c r="N11" s="3">
        <v>0</v>
      </c>
      <c r="O11" s="3">
        <v>2.08</v>
      </c>
      <c r="P11" s="3">
        <v>92</v>
      </c>
      <c r="Q11" s="3">
        <v>17</v>
      </c>
      <c r="R11" s="3">
        <v>70</v>
      </c>
      <c r="S11" s="3">
        <v>0.76</v>
      </c>
      <c r="T11" s="28">
        <v>0</v>
      </c>
      <c r="W11" t="s">
        <v>101</v>
      </c>
      <c r="X11">
        <f>SUMPRODUCT($H$2:$H$132,$T$2:$T$132)</f>
        <v>99.380053317438083</v>
      </c>
      <c r="Y11" t="s">
        <v>120</v>
      </c>
      <c r="Z11">
        <v>184</v>
      </c>
      <c r="AA11" t="s">
        <v>126</v>
      </c>
    </row>
    <row r="12" spans="1:27" x14ac:dyDescent="0.2">
      <c r="A12" s="3" t="s">
        <v>159</v>
      </c>
      <c r="B12" s="3" t="s">
        <v>149</v>
      </c>
      <c r="C12" s="3">
        <v>40</v>
      </c>
      <c r="D12" s="3">
        <v>0.1</v>
      </c>
      <c r="E12" s="3">
        <v>0.8</v>
      </c>
      <c r="F12" s="3">
        <v>10.42</v>
      </c>
      <c r="G12" s="3">
        <v>1.5</v>
      </c>
      <c r="H12" s="3">
        <v>0</v>
      </c>
      <c r="I12" s="3">
        <v>0.7</v>
      </c>
      <c r="J12" s="3">
        <v>367</v>
      </c>
      <c r="K12" s="3">
        <v>18</v>
      </c>
      <c r="L12" s="3">
        <v>11</v>
      </c>
      <c r="M12" s="3">
        <v>0</v>
      </c>
      <c r="N12" s="3">
        <v>0</v>
      </c>
      <c r="O12" s="3">
        <v>0</v>
      </c>
      <c r="P12" s="3">
        <v>26</v>
      </c>
      <c r="Q12" s="3">
        <v>16</v>
      </c>
      <c r="R12" s="3">
        <v>3</v>
      </c>
      <c r="S12" s="3">
        <v>0.13</v>
      </c>
      <c r="T12" s="28">
        <v>0</v>
      </c>
      <c r="W12" t="s">
        <v>121</v>
      </c>
      <c r="X12">
        <f>SUMPRODUCT($D$2:$D$132,$T$2:$T$132)</f>
        <v>47.999999999999503</v>
      </c>
      <c r="Y12" t="s">
        <v>120</v>
      </c>
      <c r="Z12">
        <v>48</v>
      </c>
      <c r="AA12" t="s">
        <v>127</v>
      </c>
    </row>
    <row r="13" spans="1:27" x14ac:dyDescent="0.2">
      <c r="A13" s="3" t="s">
        <v>160</v>
      </c>
      <c r="B13" s="3" t="s">
        <v>149</v>
      </c>
      <c r="C13" s="3">
        <v>76</v>
      </c>
      <c r="D13" s="3">
        <v>0.14000000000000001</v>
      </c>
      <c r="E13" s="3">
        <v>1.37</v>
      </c>
      <c r="F13" s="3">
        <v>17.72</v>
      </c>
      <c r="G13" s="3">
        <v>2.5</v>
      </c>
      <c r="H13" s="3">
        <v>0</v>
      </c>
      <c r="I13" s="3">
        <v>0.72</v>
      </c>
      <c r="J13" s="3">
        <v>15740</v>
      </c>
      <c r="K13" s="3">
        <v>787</v>
      </c>
      <c r="L13" s="3">
        <v>12.8</v>
      </c>
      <c r="M13" s="3">
        <v>0</v>
      </c>
      <c r="N13" s="3">
        <v>0</v>
      </c>
      <c r="O13" s="3">
        <v>0.94</v>
      </c>
      <c r="P13" s="3">
        <v>0</v>
      </c>
      <c r="Q13" s="3">
        <v>61</v>
      </c>
      <c r="R13" s="3">
        <v>27</v>
      </c>
      <c r="S13" s="3">
        <v>0.2</v>
      </c>
      <c r="T13" s="28">
        <v>0</v>
      </c>
      <c r="W13" t="s">
        <v>122</v>
      </c>
      <c r="X13">
        <f>SUMPRODUCT($F$2:$F$132,$T$2:$T$132)</f>
        <v>165.71239443059787</v>
      </c>
      <c r="Y13" t="s">
        <v>120</v>
      </c>
      <c r="Z13">
        <v>203</v>
      </c>
      <c r="AA13" t="s">
        <v>127</v>
      </c>
    </row>
    <row r="14" spans="1:27" x14ac:dyDescent="0.2">
      <c r="A14" s="3" t="s">
        <v>161</v>
      </c>
      <c r="B14" s="3" t="s">
        <v>149</v>
      </c>
      <c r="C14" s="3">
        <v>21</v>
      </c>
      <c r="D14" s="3">
        <v>0.18</v>
      </c>
      <c r="E14" s="3">
        <v>2.11</v>
      </c>
      <c r="F14" s="3">
        <v>4.1100000000000003</v>
      </c>
      <c r="G14" s="3">
        <v>0</v>
      </c>
      <c r="H14" s="3">
        <v>0</v>
      </c>
      <c r="I14" s="3">
        <v>2.2599999999999998</v>
      </c>
      <c r="J14" s="3">
        <v>2770</v>
      </c>
      <c r="K14" s="3">
        <v>139</v>
      </c>
      <c r="L14" s="3">
        <v>41.1</v>
      </c>
      <c r="M14" s="3">
        <v>0</v>
      </c>
      <c r="N14" s="3">
        <v>0</v>
      </c>
      <c r="O14" s="3">
        <v>0</v>
      </c>
      <c r="P14" s="3">
        <v>1</v>
      </c>
      <c r="Q14" s="3">
        <v>79</v>
      </c>
      <c r="R14" s="3">
        <v>257</v>
      </c>
      <c r="S14" s="3">
        <v>0.88</v>
      </c>
      <c r="T14" s="28">
        <v>0</v>
      </c>
      <c r="W14" t="s">
        <v>123</v>
      </c>
      <c r="X14">
        <f>SUMPRODUCT($G$2:$G$132,$T$2:$T$132)</f>
        <v>7.5000000000000062</v>
      </c>
      <c r="Y14" t="s">
        <v>120</v>
      </c>
      <c r="Z14">
        <v>7.5</v>
      </c>
      <c r="AA14" t="s">
        <v>127</v>
      </c>
    </row>
    <row r="15" spans="1:27" x14ac:dyDescent="0.2">
      <c r="A15" s="3" t="s">
        <v>162</v>
      </c>
      <c r="B15" s="3" t="s">
        <v>149</v>
      </c>
      <c r="C15" s="3">
        <v>78</v>
      </c>
      <c r="D15" s="3">
        <v>0.1</v>
      </c>
      <c r="E15" s="3">
        <v>4.49</v>
      </c>
      <c r="F15" s="3">
        <v>16.14</v>
      </c>
      <c r="G15" s="3">
        <v>0</v>
      </c>
      <c r="H15" s="3">
        <v>0</v>
      </c>
      <c r="I15" s="3">
        <v>1.21</v>
      </c>
      <c r="J15" s="3">
        <v>0</v>
      </c>
      <c r="K15" s="3">
        <v>0</v>
      </c>
      <c r="L15" s="3">
        <v>0.3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254</v>
      </c>
      <c r="S15" s="3">
        <v>0.22</v>
      </c>
      <c r="T15" s="29">
        <v>3</v>
      </c>
      <c r="W15" t="s">
        <v>124</v>
      </c>
      <c r="X15">
        <f>SUMPRODUCT($E$2:$E$132,$T$2:$T$132)</f>
        <v>46.945558877511701</v>
      </c>
      <c r="Y15" t="s">
        <v>120</v>
      </c>
      <c r="Z15">
        <v>56</v>
      </c>
      <c r="AA15" t="s">
        <v>127</v>
      </c>
    </row>
    <row r="16" spans="1:27" x14ac:dyDescent="0.2">
      <c r="A16" s="3" t="s">
        <v>163</v>
      </c>
      <c r="B16" s="3" t="s">
        <v>149</v>
      </c>
      <c r="C16" s="3">
        <v>103</v>
      </c>
      <c r="D16" s="3">
        <v>0.34</v>
      </c>
      <c r="E16" s="3">
        <v>6.07</v>
      </c>
      <c r="F16" s="3">
        <v>19.32</v>
      </c>
      <c r="G16" s="3">
        <v>5.3</v>
      </c>
      <c r="H16" s="3">
        <v>0</v>
      </c>
      <c r="I16" s="3">
        <v>1.82</v>
      </c>
      <c r="J16" s="3">
        <v>190</v>
      </c>
      <c r="K16" s="3">
        <v>10</v>
      </c>
      <c r="L16" s="3">
        <v>12.8</v>
      </c>
      <c r="M16" s="3">
        <v>0</v>
      </c>
      <c r="N16" s="3">
        <v>0</v>
      </c>
      <c r="O16" s="3">
        <v>0.28999999999999998</v>
      </c>
      <c r="P16" s="3">
        <v>53</v>
      </c>
      <c r="Q16" s="3">
        <v>110</v>
      </c>
      <c r="R16" s="3">
        <v>289</v>
      </c>
      <c r="S16" s="3">
        <v>0.74</v>
      </c>
      <c r="T16" s="28">
        <v>0</v>
      </c>
      <c r="W16" t="s">
        <v>266</v>
      </c>
      <c r="X16">
        <f>SUMPRODUCT($M$2:$M$132,$T$2:$T$132)</f>
        <v>0.80000000000000049</v>
      </c>
      <c r="Y16" t="s">
        <v>120</v>
      </c>
      <c r="Z16">
        <v>3</v>
      </c>
      <c r="AA16" t="s">
        <v>126</v>
      </c>
    </row>
    <row r="17" spans="1:27" x14ac:dyDescent="0.2">
      <c r="A17" s="3" t="s">
        <v>164</v>
      </c>
      <c r="B17" s="3" t="s">
        <v>149</v>
      </c>
      <c r="C17" s="3">
        <v>22</v>
      </c>
      <c r="D17" s="3">
        <v>0.46</v>
      </c>
      <c r="E17" s="3">
        <v>1.1200000000000001</v>
      </c>
      <c r="F17" s="3">
        <v>4.32</v>
      </c>
      <c r="G17" s="3">
        <v>1.9</v>
      </c>
      <c r="H17" s="3">
        <v>0</v>
      </c>
      <c r="I17" s="3">
        <v>1.06</v>
      </c>
      <c r="J17" s="3">
        <v>353</v>
      </c>
      <c r="K17" s="3">
        <v>18</v>
      </c>
      <c r="L17" s="3">
        <v>2.8</v>
      </c>
      <c r="M17" s="3">
        <v>0</v>
      </c>
      <c r="N17" s="3">
        <v>0</v>
      </c>
      <c r="O17" s="3">
        <v>0.03</v>
      </c>
      <c r="P17" s="3">
        <v>145</v>
      </c>
      <c r="Q17" s="3">
        <v>89</v>
      </c>
      <c r="R17" s="3">
        <v>2</v>
      </c>
      <c r="S17" s="3">
        <v>0.2</v>
      </c>
      <c r="T17" s="28">
        <v>0</v>
      </c>
      <c r="W17" t="s">
        <v>287</v>
      </c>
      <c r="X17">
        <f>SUMPRODUCT($C$2:$C$132,$T$2:$T$132)</f>
        <v>1200</v>
      </c>
      <c r="Y17" t="s">
        <v>120</v>
      </c>
      <c r="Z17">
        <v>2000</v>
      </c>
      <c r="AA17" t="s">
        <v>125</v>
      </c>
    </row>
    <row r="18" spans="1:27" x14ac:dyDescent="0.2">
      <c r="A18" s="3" t="s">
        <v>165</v>
      </c>
      <c r="B18" s="3" t="s">
        <v>149</v>
      </c>
      <c r="C18" s="3">
        <v>27</v>
      </c>
      <c r="D18" s="3">
        <v>0.2</v>
      </c>
      <c r="E18" s="3">
        <v>2.57</v>
      </c>
      <c r="F18" s="3">
        <v>5.46</v>
      </c>
      <c r="G18" s="3">
        <v>2.9</v>
      </c>
      <c r="H18" s="3">
        <v>0</v>
      </c>
      <c r="I18" s="3">
        <v>1.9</v>
      </c>
      <c r="J18" s="3">
        <v>7654</v>
      </c>
      <c r="K18" s="3">
        <v>383</v>
      </c>
      <c r="L18" s="3">
        <v>24.9</v>
      </c>
      <c r="M18" s="3">
        <v>0</v>
      </c>
      <c r="N18" s="3">
        <v>0</v>
      </c>
      <c r="O18" s="3">
        <v>1.81</v>
      </c>
      <c r="P18" s="3">
        <v>6</v>
      </c>
      <c r="Q18" s="3">
        <v>65</v>
      </c>
      <c r="R18" s="3">
        <v>477</v>
      </c>
      <c r="S18" s="3">
        <v>0.5</v>
      </c>
      <c r="T18" s="28">
        <v>0</v>
      </c>
      <c r="W18" t="s">
        <v>104</v>
      </c>
      <c r="X18">
        <f>SUMPRODUCT($I$2:$I$132,$T$2:$T$132)</f>
        <v>12.999999999999986</v>
      </c>
      <c r="Y18" t="s">
        <v>120</v>
      </c>
      <c r="Z18">
        <v>13</v>
      </c>
      <c r="AA18" t="s">
        <v>126</v>
      </c>
    </row>
    <row r="19" spans="1:27" x14ac:dyDescent="0.2">
      <c r="A19" s="3" t="s">
        <v>166</v>
      </c>
      <c r="B19" s="3" t="s">
        <v>149</v>
      </c>
      <c r="C19" s="3">
        <v>25</v>
      </c>
      <c r="D19" s="3">
        <v>0.19</v>
      </c>
      <c r="E19" s="3">
        <v>0.64</v>
      </c>
      <c r="F19" s="3">
        <v>5.54</v>
      </c>
      <c r="G19" s="3">
        <v>1.5</v>
      </c>
      <c r="H19" s="3">
        <v>0</v>
      </c>
      <c r="I19" s="3">
        <v>0.64</v>
      </c>
      <c r="J19" s="3">
        <v>11170</v>
      </c>
      <c r="K19" s="3">
        <v>558</v>
      </c>
      <c r="L19" s="3">
        <v>2.7</v>
      </c>
      <c r="M19" s="3">
        <v>0</v>
      </c>
      <c r="N19" s="3">
        <v>0</v>
      </c>
      <c r="O19" s="3">
        <v>0.74</v>
      </c>
      <c r="P19" s="3">
        <v>11</v>
      </c>
      <c r="Q19" s="3">
        <v>79</v>
      </c>
      <c r="R19" s="3">
        <v>42</v>
      </c>
      <c r="S19" s="3">
        <v>0.26</v>
      </c>
      <c r="T19" s="28">
        <v>0</v>
      </c>
      <c r="W19" t="s">
        <v>102</v>
      </c>
      <c r="X19">
        <f>SUMPRODUCT($R$2:$R$132,$T$2:$T$132)</f>
        <v>2585</v>
      </c>
      <c r="Y19" t="s">
        <v>120</v>
      </c>
      <c r="Z19">
        <v>2585</v>
      </c>
      <c r="AA19" t="s">
        <v>126</v>
      </c>
    </row>
    <row r="20" spans="1:27" x14ac:dyDescent="0.2">
      <c r="A20" s="3" t="s">
        <v>167</v>
      </c>
      <c r="B20" s="3" t="s">
        <v>149</v>
      </c>
      <c r="C20" s="3">
        <v>23</v>
      </c>
      <c r="D20" s="3">
        <v>0.3</v>
      </c>
      <c r="E20" s="3">
        <v>1.1000000000000001</v>
      </c>
      <c r="F20" s="3">
        <v>5.0999999999999996</v>
      </c>
      <c r="G20" s="3">
        <v>1.9</v>
      </c>
      <c r="H20" s="3">
        <v>0</v>
      </c>
      <c r="I20" s="3">
        <v>1.68</v>
      </c>
      <c r="J20" s="3">
        <v>2655</v>
      </c>
      <c r="K20" s="3">
        <v>133</v>
      </c>
      <c r="L20" s="3">
        <v>84.9</v>
      </c>
      <c r="M20" s="3">
        <v>0</v>
      </c>
      <c r="N20" s="3">
        <v>0</v>
      </c>
      <c r="O20" s="3">
        <v>0.69</v>
      </c>
      <c r="P20" s="3">
        <v>15</v>
      </c>
      <c r="Q20" s="3">
        <v>146</v>
      </c>
      <c r="R20" s="3">
        <v>14</v>
      </c>
      <c r="S20" s="3">
        <v>0.19</v>
      </c>
      <c r="T20" s="28">
        <v>0</v>
      </c>
    </row>
    <row r="21" spans="1:27" x14ac:dyDescent="0.2">
      <c r="A21" s="3" t="s">
        <v>168</v>
      </c>
      <c r="B21" s="3" t="s">
        <v>149</v>
      </c>
      <c r="C21" s="3">
        <v>35</v>
      </c>
      <c r="D21" s="3">
        <v>0.13</v>
      </c>
      <c r="E21" s="3">
        <v>0.64</v>
      </c>
      <c r="F21" s="3">
        <v>8.24</v>
      </c>
      <c r="G21" s="3">
        <v>2.9</v>
      </c>
      <c r="H21" s="3">
        <v>0</v>
      </c>
      <c r="I21" s="3">
        <v>0.89</v>
      </c>
      <c r="J21" s="3">
        <v>13790</v>
      </c>
      <c r="K21" s="3">
        <v>690</v>
      </c>
      <c r="L21" s="3">
        <v>2.6</v>
      </c>
      <c r="M21" s="3">
        <v>0</v>
      </c>
      <c r="N21" s="3">
        <v>0</v>
      </c>
      <c r="O21" s="3">
        <v>0</v>
      </c>
      <c r="P21" s="3">
        <v>8</v>
      </c>
      <c r="Q21" s="3">
        <v>57</v>
      </c>
      <c r="R21" s="3">
        <v>78</v>
      </c>
      <c r="S21" s="3">
        <v>0.17</v>
      </c>
      <c r="T21" s="28">
        <v>0</v>
      </c>
      <c r="W21" s="4" t="s">
        <v>286</v>
      </c>
    </row>
    <row r="22" spans="1:27" x14ac:dyDescent="0.2">
      <c r="A22" s="3" t="s">
        <v>169</v>
      </c>
      <c r="B22" s="3" t="s">
        <v>149</v>
      </c>
      <c r="C22" s="3">
        <v>32</v>
      </c>
      <c r="D22" s="3">
        <v>0.68</v>
      </c>
      <c r="E22" s="3">
        <v>3.83</v>
      </c>
      <c r="F22" s="3">
        <v>4.6399999999999997</v>
      </c>
      <c r="G22" s="3">
        <v>2.5</v>
      </c>
      <c r="H22" s="3">
        <v>0</v>
      </c>
      <c r="I22" s="3">
        <v>1.43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2</v>
      </c>
      <c r="Q22" s="3">
        <v>259</v>
      </c>
      <c r="R22" s="3">
        <v>384</v>
      </c>
      <c r="S22" s="3">
        <v>0.67</v>
      </c>
      <c r="T22" s="28">
        <v>0</v>
      </c>
      <c r="W22" t="s">
        <v>101</v>
      </c>
      <c r="X22">
        <f>SUMPRODUCT($H$2:$H$132,$T$2:$T$132)</f>
        <v>99.380053317438083</v>
      </c>
      <c r="Y22" t="s">
        <v>264</v>
      </c>
      <c r="Z22">
        <v>91</v>
      </c>
      <c r="AA22" t="s">
        <v>126</v>
      </c>
    </row>
    <row r="23" spans="1:27" x14ac:dyDescent="0.2">
      <c r="A23" s="3" t="s">
        <v>170</v>
      </c>
      <c r="B23" s="3" t="s">
        <v>149</v>
      </c>
      <c r="C23" s="3">
        <v>15</v>
      </c>
      <c r="D23" s="3">
        <v>0.17</v>
      </c>
      <c r="E23" s="3">
        <v>0.72</v>
      </c>
      <c r="F23" s="3">
        <v>3.27</v>
      </c>
      <c r="G23" s="3">
        <v>1.5</v>
      </c>
      <c r="H23" s="3">
        <v>0</v>
      </c>
      <c r="I23" s="3">
        <v>1.02</v>
      </c>
      <c r="J23" s="3">
        <v>263</v>
      </c>
      <c r="K23" s="3">
        <v>13</v>
      </c>
      <c r="L23" s="3">
        <v>2.2000000000000002</v>
      </c>
      <c r="M23" s="3">
        <v>0</v>
      </c>
      <c r="N23" s="3">
        <v>0</v>
      </c>
      <c r="O23" s="3">
        <v>0.02</v>
      </c>
      <c r="P23" s="3">
        <v>55</v>
      </c>
      <c r="Q23" s="3">
        <v>35</v>
      </c>
      <c r="R23" s="3">
        <v>192</v>
      </c>
      <c r="S23" s="3">
        <v>0.36</v>
      </c>
      <c r="T23" s="28">
        <v>0</v>
      </c>
      <c r="W23" t="s">
        <v>121</v>
      </c>
      <c r="X23">
        <f>SUMPRODUCT($D$2:$D$132,$T$2:$T$132)</f>
        <v>47.999999999999503</v>
      </c>
      <c r="Y23" t="s">
        <v>264</v>
      </c>
      <c r="Z23">
        <v>17.09</v>
      </c>
      <c r="AA23" t="s">
        <v>127</v>
      </c>
    </row>
    <row r="24" spans="1:27" x14ac:dyDescent="0.2">
      <c r="A24" s="3" t="s">
        <v>171</v>
      </c>
      <c r="B24" s="3" t="s">
        <v>149</v>
      </c>
      <c r="C24" s="3">
        <v>27</v>
      </c>
      <c r="D24" s="3">
        <v>0.3</v>
      </c>
      <c r="E24" s="3">
        <v>2.6</v>
      </c>
      <c r="F24" s="3">
        <v>5.2</v>
      </c>
      <c r="G24" s="3">
        <v>2.2000000000000002</v>
      </c>
      <c r="H24" s="3">
        <v>0</v>
      </c>
      <c r="I24" s="3">
        <v>0.5</v>
      </c>
      <c r="J24" s="3">
        <v>20</v>
      </c>
      <c r="K24" s="3">
        <v>1</v>
      </c>
      <c r="L24" s="3">
        <v>4</v>
      </c>
      <c r="M24" s="3">
        <v>0</v>
      </c>
      <c r="N24" s="3">
        <v>0</v>
      </c>
      <c r="O24" s="3">
        <v>1</v>
      </c>
      <c r="P24" s="3">
        <v>20</v>
      </c>
      <c r="Q24" s="3">
        <v>114</v>
      </c>
      <c r="R24" s="3">
        <v>4</v>
      </c>
      <c r="S24" s="3">
        <v>1.1000000000000001</v>
      </c>
      <c r="T24" s="28">
        <v>0</v>
      </c>
      <c r="W24" t="s">
        <v>122</v>
      </c>
      <c r="X24">
        <f>SUMPRODUCT($F$2:$F$132,$T$2:$T$132)</f>
        <v>165.71239443059787</v>
      </c>
      <c r="Y24" t="s">
        <v>264</v>
      </c>
      <c r="Z24">
        <v>45.8</v>
      </c>
      <c r="AA24" t="s">
        <v>127</v>
      </c>
    </row>
    <row r="25" spans="1:27" x14ac:dyDescent="0.2">
      <c r="A25" s="3" t="s">
        <v>172</v>
      </c>
      <c r="B25" s="3" t="s">
        <v>149</v>
      </c>
      <c r="C25" s="3">
        <v>33</v>
      </c>
      <c r="D25" s="3">
        <v>0.6</v>
      </c>
      <c r="E25" s="3">
        <v>2</v>
      </c>
      <c r="F25" s="3">
        <v>6.4</v>
      </c>
      <c r="G25" s="3">
        <v>2.9</v>
      </c>
      <c r="H25" s="3">
        <v>0</v>
      </c>
      <c r="I25" s="3">
        <v>1.8</v>
      </c>
      <c r="J25" s="3">
        <v>6837</v>
      </c>
      <c r="K25" s="3">
        <v>342</v>
      </c>
      <c r="L25" s="3">
        <v>18</v>
      </c>
      <c r="M25" s="3">
        <v>0</v>
      </c>
      <c r="N25" s="3">
        <v>0</v>
      </c>
      <c r="O25" s="3">
        <v>2.44</v>
      </c>
      <c r="P25" s="3">
        <v>38</v>
      </c>
      <c r="Q25" s="3">
        <v>224</v>
      </c>
      <c r="R25" s="3">
        <v>44</v>
      </c>
      <c r="S25" s="3">
        <v>0.28000000000000003</v>
      </c>
      <c r="T25" s="28">
        <v>0</v>
      </c>
      <c r="W25" t="s">
        <v>123</v>
      </c>
      <c r="X25">
        <f>SUMPRODUCT($G$2:$G$132,$T$2:$T$132)</f>
        <v>7.5000000000000062</v>
      </c>
      <c r="Y25" t="s">
        <v>264</v>
      </c>
      <c r="Z25">
        <v>4</v>
      </c>
      <c r="AA25" t="s">
        <v>127</v>
      </c>
    </row>
    <row r="26" spans="1:27" x14ac:dyDescent="0.2">
      <c r="A26" s="3" t="s">
        <v>173</v>
      </c>
      <c r="B26" s="3" t="s">
        <v>149</v>
      </c>
      <c r="C26" s="3">
        <v>35</v>
      </c>
      <c r="D26" s="3">
        <v>0.23</v>
      </c>
      <c r="E26" s="3">
        <v>0.83</v>
      </c>
      <c r="F26" s="3">
        <v>8.73</v>
      </c>
      <c r="G26" s="3">
        <v>2.5</v>
      </c>
      <c r="H26" s="3">
        <v>0</v>
      </c>
      <c r="I26" s="3">
        <v>0.25</v>
      </c>
      <c r="J26" s="3">
        <v>37</v>
      </c>
      <c r="K26" s="3">
        <v>2</v>
      </c>
      <c r="L26" s="3">
        <v>1.3</v>
      </c>
      <c r="M26" s="3">
        <v>0</v>
      </c>
      <c r="N26" s="3">
        <v>0</v>
      </c>
      <c r="O26" s="3">
        <v>0.41</v>
      </c>
      <c r="P26" s="3">
        <v>15</v>
      </c>
      <c r="Q26" s="3">
        <v>78</v>
      </c>
      <c r="R26" s="3">
        <v>1</v>
      </c>
      <c r="S26" s="3">
        <v>0.12</v>
      </c>
      <c r="T26" s="28">
        <v>0</v>
      </c>
      <c r="W26" t="s">
        <v>124</v>
      </c>
      <c r="X26">
        <f>SUMPRODUCT($E$2:$E$132,$T$2:$T$132)</f>
        <v>46.945558877511701</v>
      </c>
      <c r="Y26" t="s">
        <v>264</v>
      </c>
      <c r="Z26">
        <v>18.5</v>
      </c>
      <c r="AA26" t="s">
        <v>127</v>
      </c>
    </row>
    <row r="27" spans="1:27" x14ac:dyDescent="0.2">
      <c r="A27" s="3" t="s">
        <v>174</v>
      </c>
      <c r="B27" s="3" t="s">
        <v>149</v>
      </c>
      <c r="C27" s="3">
        <v>149</v>
      </c>
      <c r="D27" s="3">
        <v>0.5</v>
      </c>
      <c r="E27" s="3">
        <v>6.36</v>
      </c>
      <c r="F27" s="3">
        <v>33.06</v>
      </c>
      <c r="G27" s="3">
        <v>2.1</v>
      </c>
      <c r="H27" s="3">
        <v>0</v>
      </c>
      <c r="I27" s="3">
        <v>1.7</v>
      </c>
      <c r="J27" s="3">
        <v>9</v>
      </c>
      <c r="K27" s="3">
        <v>0</v>
      </c>
      <c r="L27" s="3">
        <v>31.2</v>
      </c>
      <c r="M27" s="3">
        <v>0</v>
      </c>
      <c r="N27" s="3">
        <v>0</v>
      </c>
      <c r="O27" s="3">
        <v>0.08</v>
      </c>
      <c r="P27" s="3">
        <v>20</v>
      </c>
      <c r="Q27" s="3">
        <v>229</v>
      </c>
      <c r="R27" s="3">
        <v>17</v>
      </c>
      <c r="S27" s="3">
        <v>1.1599999999999999</v>
      </c>
      <c r="T27" s="28">
        <v>0</v>
      </c>
      <c r="W27" t="s">
        <v>266</v>
      </c>
      <c r="X27">
        <f>SUMPRODUCT($M$2:$M$132,$T$2:$T$132)</f>
        <v>0.80000000000000049</v>
      </c>
      <c r="Y27" t="s">
        <v>264</v>
      </c>
      <c r="Z27">
        <v>0.8</v>
      </c>
      <c r="AA27" t="s">
        <v>126</v>
      </c>
    </row>
    <row r="28" spans="1:27" x14ac:dyDescent="0.2">
      <c r="A28" s="3" t="s">
        <v>175</v>
      </c>
      <c r="B28" s="3" t="s">
        <v>149</v>
      </c>
      <c r="C28" s="3">
        <v>80</v>
      </c>
      <c r="D28" s="3">
        <v>0.75</v>
      </c>
      <c r="E28" s="3">
        <v>1.82</v>
      </c>
      <c r="F28" s="3">
        <v>17.77</v>
      </c>
      <c r="G28" s="3">
        <v>2</v>
      </c>
      <c r="H28" s="3">
        <v>0</v>
      </c>
      <c r="I28" s="3">
        <v>0.6</v>
      </c>
      <c r="J28" s="3">
        <v>0</v>
      </c>
      <c r="K28" s="3">
        <v>0</v>
      </c>
      <c r="L28" s="3">
        <v>5</v>
      </c>
      <c r="M28" s="3">
        <v>0</v>
      </c>
      <c r="N28" s="3">
        <v>0</v>
      </c>
      <c r="O28" s="3">
        <v>0.26</v>
      </c>
      <c r="P28" s="3">
        <v>34</v>
      </c>
      <c r="Q28" s="3">
        <v>120</v>
      </c>
      <c r="R28" s="3">
        <v>13</v>
      </c>
      <c r="S28" s="3">
        <v>0.34</v>
      </c>
      <c r="T28" s="28">
        <v>0</v>
      </c>
      <c r="W28" t="s">
        <v>287</v>
      </c>
      <c r="X28">
        <f>SUMPRODUCT($C$2:$C$132,$T$2:$T$132)</f>
        <v>1200</v>
      </c>
      <c r="Y28" t="s">
        <v>264</v>
      </c>
      <c r="Z28">
        <v>1200</v>
      </c>
      <c r="AA28" t="s">
        <v>125</v>
      </c>
    </row>
    <row r="29" spans="1:27" x14ac:dyDescent="0.2">
      <c r="A29" s="3" t="s">
        <v>176</v>
      </c>
      <c r="B29" s="3" t="s">
        <v>149</v>
      </c>
      <c r="C29" s="3">
        <v>25</v>
      </c>
      <c r="D29" s="3">
        <v>0.28999999999999998</v>
      </c>
      <c r="E29" s="3">
        <v>1.87</v>
      </c>
      <c r="F29" s="3">
        <v>5.09</v>
      </c>
      <c r="G29" s="3">
        <v>2.4</v>
      </c>
      <c r="H29" s="3">
        <v>0</v>
      </c>
      <c r="I29" s="3">
        <v>0.79</v>
      </c>
      <c r="J29" s="3">
        <v>0</v>
      </c>
      <c r="K29" s="3">
        <v>0</v>
      </c>
      <c r="L29" s="3">
        <v>0</v>
      </c>
      <c r="M29" s="3">
        <v>0</v>
      </c>
      <c r="N29" s="3">
        <v>0.2</v>
      </c>
      <c r="O29" s="3">
        <v>0.01</v>
      </c>
      <c r="P29" s="3">
        <v>1</v>
      </c>
      <c r="Q29" s="3">
        <v>111</v>
      </c>
      <c r="R29" s="3">
        <v>425</v>
      </c>
      <c r="S29" s="3">
        <v>0.72</v>
      </c>
      <c r="T29" s="28">
        <v>0</v>
      </c>
      <c r="W29" t="s">
        <v>289</v>
      </c>
      <c r="X29">
        <f>SUMPRODUCT($I$2:$I$132,$T$2:$T$132)</f>
        <v>12.999999999999986</v>
      </c>
      <c r="Y29" t="s">
        <v>264</v>
      </c>
      <c r="Z29">
        <v>5.2</v>
      </c>
      <c r="AA29" t="s">
        <v>126</v>
      </c>
    </row>
    <row r="30" spans="1:27" x14ac:dyDescent="0.2">
      <c r="A30" s="3" t="s">
        <v>177</v>
      </c>
      <c r="B30" s="3" t="s">
        <v>149</v>
      </c>
      <c r="C30" s="3">
        <v>15</v>
      </c>
      <c r="D30" s="3">
        <v>0.08</v>
      </c>
      <c r="E30" s="3">
        <v>1.0900000000000001</v>
      </c>
      <c r="F30" s="3">
        <v>3.3</v>
      </c>
      <c r="G30" s="3">
        <v>0.9</v>
      </c>
      <c r="H30" s="3">
        <v>0</v>
      </c>
      <c r="I30" s="3">
        <v>0.88</v>
      </c>
      <c r="J30" s="3">
        <v>1734</v>
      </c>
      <c r="K30" s="3">
        <v>87</v>
      </c>
      <c r="L30" s="3">
        <v>5</v>
      </c>
      <c r="M30" s="3">
        <v>0</v>
      </c>
      <c r="N30" s="3">
        <v>0</v>
      </c>
      <c r="O30" s="3">
        <v>0.04</v>
      </c>
      <c r="P30" s="3">
        <v>2</v>
      </c>
      <c r="Q30" s="3">
        <v>2</v>
      </c>
      <c r="R30" s="3">
        <v>6</v>
      </c>
      <c r="S30" s="3">
        <v>0.1</v>
      </c>
      <c r="T30" s="28">
        <v>0</v>
      </c>
      <c r="W30" t="s">
        <v>102</v>
      </c>
      <c r="X30">
        <f>SUMPRODUCT($R$2:$R$132,$T$2:$T$132)</f>
        <v>2585</v>
      </c>
      <c r="Y30" t="s">
        <v>264</v>
      </c>
      <c r="Z30">
        <v>544</v>
      </c>
      <c r="AA30" t="s">
        <v>126</v>
      </c>
    </row>
    <row r="31" spans="1:27" x14ac:dyDescent="0.2">
      <c r="A31" s="3" t="s">
        <v>178</v>
      </c>
      <c r="B31" s="3" t="s">
        <v>149</v>
      </c>
      <c r="C31" s="3">
        <v>24.7</v>
      </c>
      <c r="D31" s="3">
        <v>0.19</v>
      </c>
      <c r="E31" s="3">
        <v>1.49</v>
      </c>
      <c r="F31" s="3">
        <v>3.55</v>
      </c>
      <c r="G31" s="3">
        <v>0</v>
      </c>
      <c r="H31" s="3">
        <v>0</v>
      </c>
      <c r="I31" s="3">
        <v>0.77</v>
      </c>
      <c r="J31" s="3">
        <v>1852</v>
      </c>
      <c r="K31" s="3">
        <v>93</v>
      </c>
      <c r="L31" s="3">
        <v>10.5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44</v>
      </c>
      <c r="S31" s="3">
        <v>0.17</v>
      </c>
      <c r="T31" s="29">
        <v>3</v>
      </c>
    </row>
    <row r="32" spans="1:27" x14ac:dyDescent="0.2">
      <c r="A32" s="3" t="s">
        <v>179</v>
      </c>
      <c r="B32" s="3" t="s">
        <v>149</v>
      </c>
      <c r="C32" s="3">
        <v>17</v>
      </c>
      <c r="D32" s="3">
        <v>0.32</v>
      </c>
      <c r="E32" s="3">
        <v>1.21</v>
      </c>
      <c r="F32" s="3">
        <v>3.11</v>
      </c>
      <c r="G32" s="3">
        <v>1</v>
      </c>
      <c r="H32" s="3">
        <v>0</v>
      </c>
      <c r="I32" s="3">
        <v>0.37</v>
      </c>
      <c r="J32" s="3">
        <v>200</v>
      </c>
      <c r="K32" s="3">
        <v>10</v>
      </c>
      <c r="L32" s="3">
        <v>17.899999999999999</v>
      </c>
      <c r="M32" s="3">
        <v>0</v>
      </c>
      <c r="N32" s="3">
        <v>0</v>
      </c>
      <c r="O32" s="3">
        <v>0.12</v>
      </c>
      <c r="P32" s="3">
        <v>61</v>
      </c>
      <c r="Q32" s="3">
        <v>30</v>
      </c>
      <c r="R32" s="3">
        <v>8</v>
      </c>
      <c r="S32" s="3">
        <v>0.32</v>
      </c>
      <c r="T32" s="28">
        <v>0</v>
      </c>
    </row>
    <row r="33" spans="1:28" x14ac:dyDescent="0.2">
      <c r="A33" s="3" t="s">
        <v>180</v>
      </c>
      <c r="B33" s="3" t="s">
        <v>149</v>
      </c>
      <c r="C33" s="3">
        <v>56</v>
      </c>
      <c r="D33" s="3">
        <v>0.14000000000000001</v>
      </c>
      <c r="E33" s="3">
        <v>1.1200000000000001</v>
      </c>
      <c r="F33" s="3">
        <v>14.58</v>
      </c>
      <c r="G33" s="3">
        <v>4.4000000000000004</v>
      </c>
      <c r="H33" s="3">
        <v>0</v>
      </c>
      <c r="I33" s="3">
        <v>0.93</v>
      </c>
      <c r="J33" s="3">
        <v>428</v>
      </c>
      <c r="K33" s="3">
        <v>21</v>
      </c>
      <c r="L33" s="3">
        <v>10.8</v>
      </c>
      <c r="M33" s="3">
        <v>0</v>
      </c>
      <c r="N33" s="3">
        <v>0</v>
      </c>
      <c r="O33" s="3">
        <v>0</v>
      </c>
      <c r="P33" s="3">
        <v>37</v>
      </c>
      <c r="Q33" s="3">
        <v>22</v>
      </c>
      <c r="R33" s="3">
        <v>4</v>
      </c>
      <c r="S33" s="3">
        <v>0.17</v>
      </c>
      <c r="T33" s="28">
        <v>0</v>
      </c>
      <c r="W33" s="3" t="s">
        <v>292</v>
      </c>
      <c r="X33" s="6"/>
      <c r="Y33" s="6"/>
      <c r="Z33" s="6"/>
      <c r="AA33" s="6"/>
      <c r="AB33" s="6"/>
    </row>
    <row r="34" spans="1:28" x14ac:dyDescent="0.2">
      <c r="A34" s="3" t="s">
        <v>181</v>
      </c>
      <c r="B34" s="3" t="s">
        <v>149</v>
      </c>
      <c r="C34" s="3">
        <v>40</v>
      </c>
      <c r="D34" s="3">
        <v>0.09</v>
      </c>
      <c r="E34" s="3">
        <v>0.9</v>
      </c>
      <c r="F34" s="3">
        <v>10.49</v>
      </c>
      <c r="G34" s="3">
        <v>3.2</v>
      </c>
      <c r="H34" s="3">
        <v>0</v>
      </c>
      <c r="I34" s="3">
        <v>0.6</v>
      </c>
      <c r="J34" s="3">
        <v>11155</v>
      </c>
      <c r="K34" s="3">
        <v>558</v>
      </c>
      <c r="L34" s="3">
        <v>15.1</v>
      </c>
      <c r="M34" s="3">
        <v>0</v>
      </c>
      <c r="N34" s="3">
        <v>0</v>
      </c>
      <c r="O34" s="3">
        <v>1.29</v>
      </c>
      <c r="P34" s="3">
        <v>24</v>
      </c>
      <c r="Q34" s="3">
        <v>14</v>
      </c>
      <c r="R34" s="3">
        <v>4</v>
      </c>
      <c r="S34" s="3">
        <v>0.13</v>
      </c>
      <c r="T34" s="28">
        <v>0</v>
      </c>
      <c r="W34" s="5" t="s">
        <v>293</v>
      </c>
      <c r="X34" s="6"/>
      <c r="Y34" s="6"/>
      <c r="Z34" s="6"/>
      <c r="AA34" s="6"/>
      <c r="AB34" s="6"/>
    </row>
    <row r="35" spans="1:28" x14ac:dyDescent="0.2">
      <c r="A35" s="3" t="s">
        <v>182</v>
      </c>
      <c r="B35" s="3" t="s">
        <v>149</v>
      </c>
      <c r="C35" s="3">
        <v>71</v>
      </c>
      <c r="D35" s="3">
        <v>0.28999999999999998</v>
      </c>
      <c r="E35" s="3">
        <v>4.07</v>
      </c>
      <c r="F35" s="3">
        <v>13.33</v>
      </c>
      <c r="G35" s="3">
        <v>3.6</v>
      </c>
      <c r="H35" s="3">
        <v>0</v>
      </c>
      <c r="I35" s="3">
        <v>1.61</v>
      </c>
      <c r="J35" s="3">
        <v>150</v>
      </c>
      <c r="K35" s="3">
        <v>8</v>
      </c>
      <c r="L35" s="3">
        <v>8.6999999999999993</v>
      </c>
      <c r="M35" s="3">
        <v>0</v>
      </c>
      <c r="N35" s="3">
        <v>0</v>
      </c>
      <c r="O35" s="3">
        <v>0.28999999999999998</v>
      </c>
      <c r="P35" s="3">
        <v>45</v>
      </c>
      <c r="Q35" s="3">
        <v>94</v>
      </c>
      <c r="R35" s="3">
        <v>4</v>
      </c>
      <c r="S35" s="3">
        <v>0.64</v>
      </c>
      <c r="T35" s="28">
        <v>0</v>
      </c>
    </row>
    <row r="36" spans="1:28" x14ac:dyDescent="0.2">
      <c r="A36" s="3" t="s">
        <v>183</v>
      </c>
      <c r="B36" s="3" t="s">
        <v>149</v>
      </c>
      <c r="C36" s="3">
        <v>28</v>
      </c>
      <c r="D36" s="3">
        <v>0.35</v>
      </c>
      <c r="E36" s="3">
        <v>2.98</v>
      </c>
      <c r="F36" s="3">
        <v>5.0599999999999996</v>
      </c>
      <c r="G36" s="3">
        <v>2.2999999999999998</v>
      </c>
      <c r="H36" s="3">
        <v>0</v>
      </c>
      <c r="I36" s="3">
        <v>0.88</v>
      </c>
      <c r="J36" s="3">
        <v>16000</v>
      </c>
      <c r="K36" s="3">
        <v>0</v>
      </c>
      <c r="L36" s="3">
        <v>93.2</v>
      </c>
      <c r="M36" s="3">
        <v>0</v>
      </c>
      <c r="N36" s="3">
        <v>0</v>
      </c>
      <c r="O36" s="3">
        <v>0</v>
      </c>
      <c r="P36" s="3">
        <v>129</v>
      </c>
      <c r="Q36" s="3">
        <v>38</v>
      </c>
      <c r="R36" s="3">
        <v>27</v>
      </c>
      <c r="S36" s="3">
        <v>0.4</v>
      </c>
      <c r="T36" s="28">
        <v>0</v>
      </c>
    </row>
    <row r="37" spans="1:28" x14ac:dyDescent="0.2">
      <c r="A37" s="3" t="s">
        <v>184</v>
      </c>
      <c r="B37" s="3" t="s">
        <v>149</v>
      </c>
      <c r="C37" s="3">
        <v>8</v>
      </c>
      <c r="D37" s="3">
        <v>0.02</v>
      </c>
      <c r="E37" s="3">
        <v>0.23</v>
      </c>
      <c r="F37" s="3">
        <v>2.16</v>
      </c>
      <c r="G37" s="3">
        <v>0</v>
      </c>
      <c r="H37" s="3">
        <v>0</v>
      </c>
      <c r="I37" s="3">
        <v>0.1</v>
      </c>
      <c r="J37" s="3">
        <v>27</v>
      </c>
      <c r="K37" s="3">
        <v>1</v>
      </c>
      <c r="L37" s="3">
        <v>18.899999999999999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240</v>
      </c>
      <c r="S37" s="3">
        <v>0.09</v>
      </c>
      <c r="T37" s="28">
        <v>0</v>
      </c>
    </row>
    <row r="38" spans="1:28" x14ac:dyDescent="0.2">
      <c r="A38" s="3" t="s">
        <v>185</v>
      </c>
      <c r="B38" s="3" t="s">
        <v>149</v>
      </c>
      <c r="C38" s="3">
        <v>27</v>
      </c>
      <c r="D38" s="3">
        <v>0.19</v>
      </c>
      <c r="E38" s="3">
        <v>0.96</v>
      </c>
      <c r="F38" s="3">
        <v>5.9</v>
      </c>
      <c r="G38" s="3">
        <v>0</v>
      </c>
      <c r="H38" s="3">
        <v>0</v>
      </c>
      <c r="I38" s="3">
        <v>0.43</v>
      </c>
      <c r="J38" s="3">
        <v>0</v>
      </c>
      <c r="K38" s="3">
        <v>0</v>
      </c>
      <c r="L38" s="3">
        <v>3.6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297</v>
      </c>
      <c r="S38" s="3">
        <v>0.2</v>
      </c>
      <c r="T38" s="29">
        <v>2.3050729152827163</v>
      </c>
    </row>
    <row r="39" spans="1:28" x14ac:dyDescent="0.2">
      <c r="A39" s="3" t="s">
        <v>186</v>
      </c>
      <c r="B39" s="3" t="s">
        <v>149</v>
      </c>
      <c r="C39" s="3">
        <v>20</v>
      </c>
      <c r="D39" s="3">
        <v>0.08</v>
      </c>
      <c r="E39" s="3">
        <v>1.88</v>
      </c>
      <c r="F39" s="3">
        <v>4.13</v>
      </c>
      <c r="G39" s="3">
        <v>2.1</v>
      </c>
      <c r="H39" s="3">
        <v>0</v>
      </c>
      <c r="I39" s="3">
        <v>2.2599999999999998</v>
      </c>
      <c r="J39" s="3">
        <v>6124</v>
      </c>
      <c r="K39" s="3">
        <v>306</v>
      </c>
      <c r="L39" s="3">
        <v>18</v>
      </c>
      <c r="M39" s="3">
        <v>0</v>
      </c>
      <c r="N39" s="3">
        <v>0</v>
      </c>
      <c r="O39" s="3">
        <v>1.89</v>
      </c>
      <c r="P39" s="3">
        <v>0</v>
      </c>
      <c r="Q39" s="3">
        <v>0</v>
      </c>
      <c r="R39" s="3">
        <v>415</v>
      </c>
      <c r="S39" s="3">
        <v>0.33</v>
      </c>
      <c r="T39" s="28">
        <v>0</v>
      </c>
    </row>
    <row r="40" spans="1:28" x14ac:dyDescent="0.2">
      <c r="A40" s="3" t="s">
        <v>187</v>
      </c>
      <c r="B40" s="3" t="s">
        <v>149</v>
      </c>
      <c r="C40" s="3">
        <v>22</v>
      </c>
      <c r="D40" s="3">
        <v>0.48</v>
      </c>
      <c r="E40" s="3">
        <v>0.62</v>
      </c>
      <c r="F40" s="3">
        <v>4.5</v>
      </c>
      <c r="G40" s="3">
        <v>2.8</v>
      </c>
      <c r="H40" s="3">
        <v>0</v>
      </c>
      <c r="I40" s="3">
        <v>0.22</v>
      </c>
      <c r="J40" s="3">
        <v>0</v>
      </c>
      <c r="K40" s="3">
        <v>0</v>
      </c>
      <c r="L40" s="3">
        <v>8</v>
      </c>
      <c r="M40" s="3">
        <v>0</v>
      </c>
      <c r="N40" s="3">
        <v>0</v>
      </c>
      <c r="O40" s="3">
        <v>0.14000000000000001</v>
      </c>
      <c r="P40" s="3">
        <v>41</v>
      </c>
      <c r="Q40" s="3">
        <v>24</v>
      </c>
      <c r="R40" s="3">
        <v>237</v>
      </c>
      <c r="S40" s="3">
        <v>0.31</v>
      </c>
      <c r="T40" s="28">
        <v>0</v>
      </c>
    </row>
    <row r="41" spans="1:28" x14ac:dyDescent="0.2">
      <c r="A41" s="3" t="s">
        <v>188</v>
      </c>
      <c r="B41" s="3" t="s">
        <v>149</v>
      </c>
      <c r="C41" s="3">
        <v>213</v>
      </c>
      <c r="D41" s="3">
        <v>14.08</v>
      </c>
      <c r="E41" s="3">
        <v>5.0599999999999996</v>
      </c>
      <c r="F41" s="3">
        <v>23.33</v>
      </c>
      <c r="G41" s="3">
        <v>5.8</v>
      </c>
      <c r="H41" s="3">
        <v>0</v>
      </c>
      <c r="I41" s="3">
        <v>2.68</v>
      </c>
      <c r="J41" s="3">
        <v>1286</v>
      </c>
      <c r="K41" s="3">
        <v>64</v>
      </c>
      <c r="L41" s="3">
        <v>101.8</v>
      </c>
      <c r="M41" s="3">
        <v>0</v>
      </c>
      <c r="N41" s="3">
        <v>0</v>
      </c>
      <c r="O41" s="3">
        <v>0</v>
      </c>
      <c r="P41" s="3">
        <v>78</v>
      </c>
      <c r="Q41" s="3">
        <v>1982</v>
      </c>
      <c r="R41" s="3">
        <v>266</v>
      </c>
      <c r="S41" s="3">
        <v>0.78</v>
      </c>
      <c r="T41" s="28">
        <v>0</v>
      </c>
    </row>
    <row r="42" spans="1:28" x14ac:dyDescent="0.2">
      <c r="A42" s="3" t="s">
        <v>189</v>
      </c>
      <c r="B42" s="3" t="s">
        <v>149</v>
      </c>
      <c r="C42" s="3">
        <v>32</v>
      </c>
      <c r="D42" s="3">
        <v>0.31</v>
      </c>
      <c r="E42" s="3">
        <v>3.04</v>
      </c>
      <c r="F42" s="3">
        <v>6.28</v>
      </c>
      <c r="G42" s="3">
        <v>3.3</v>
      </c>
      <c r="H42" s="3">
        <v>0</v>
      </c>
      <c r="I42" s="3">
        <v>0.72</v>
      </c>
      <c r="J42" s="3">
        <v>144</v>
      </c>
      <c r="K42" s="3">
        <v>7</v>
      </c>
      <c r="L42" s="3">
        <v>72.599999999999994</v>
      </c>
      <c r="M42" s="3">
        <v>0</v>
      </c>
      <c r="N42" s="3">
        <v>0</v>
      </c>
      <c r="O42" s="3">
        <v>0.04</v>
      </c>
      <c r="P42" s="3">
        <v>107</v>
      </c>
      <c r="Q42" s="3">
        <v>30</v>
      </c>
      <c r="R42" s="3">
        <v>23</v>
      </c>
      <c r="S42" s="3">
        <v>0.63</v>
      </c>
      <c r="T42" s="28">
        <v>0</v>
      </c>
    </row>
    <row r="43" spans="1:28" x14ac:dyDescent="0.2">
      <c r="A43" s="3" t="s">
        <v>190</v>
      </c>
      <c r="B43" s="3" t="s">
        <v>149</v>
      </c>
      <c r="C43" s="3">
        <v>27</v>
      </c>
      <c r="D43" s="3">
        <v>0.45</v>
      </c>
      <c r="E43" s="3">
        <v>1.66</v>
      </c>
      <c r="F43" s="3">
        <v>5.35</v>
      </c>
      <c r="G43" s="3">
        <v>3.4</v>
      </c>
      <c r="H43" s="3">
        <v>0</v>
      </c>
      <c r="I43" s="3">
        <v>0.46</v>
      </c>
      <c r="J43" s="3">
        <v>340</v>
      </c>
      <c r="K43" s="3">
        <v>17</v>
      </c>
      <c r="L43" s="3">
        <v>82.7</v>
      </c>
      <c r="M43" s="3">
        <v>0</v>
      </c>
      <c r="N43" s="3">
        <v>0</v>
      </c>
      <c r="O43" s="3">
        <v>0.69</v>
      </c>
      <c r="P43" s="3">
        <v>3</v>
      </c>
      <c r="Q43" s="3">
        <v>240</v>
      </c>
      <c r="R43" s="3">
        <v>13</v>
      </c>
      <c r="S43" s="3">
        <v>0.25</v>
      </c>
      <c r="T43" s="28">
        <v>0</v>
      </c>
    </row>
    <row r="44" spans="1:28" x14ac:dyDescent="0.2">
      <c r="A44" s="3" t="s">
        <v>191</v>
      </c>
      <c r="B44" s="3" t="s">
        <v>149</v>
      </c>
      <c r="C44" s="3">
        <v>26</v>
      </c>
      <c r="D44" s="3">
        <v>0.76</v>
      </c>
      <c r="E44" s="3">
        <v>1.2</v>
      </c>
      <c r="F44" s="3">
        <v>4.67</v>
      </c>
      <c r="G44" s="3">
        <v>2.6</v>
      </c>
      <c r="H44" s="3">
        <v>0</v>
      </c>
      <c r="I44" s="3">
        <v>0.59</v>
      </c>
      <c r="J44" s="3">
        <v>1720</v>
      </c>
      <c r="K44" s="3">
        <v>86</v>
      </c>
      <c r="L44" s="3">
        <v>29.6</v>
      </c>
      <c r="M44" s="3">
        <v>0</v>
      </c>
      <c r="N44" s="3">
        <v>0</v>
      </c>
      <c r="O44" s="3">
        <v>0.5</v>
      </c>
      <c r="P44" s="3">
        <v>271</v>
      </c>
      <c r="Q44" s="3">
        <v>80</v>
      </c>
      <c r="R44" s="3">
        <v>7</v>
      </c>
      <c r="S44" s="3">
        <v>0.41</v>
      </c>
      <c r="T44" s="28">
        <v>0</v>
      </c>
    </row>
    <row r="45" spans="1:28" x14ac:dyDescent="0.2">
      <c r="A45" s="3" t="s">
        <v>192</v>
      </c>
      <c r="B45" s="3" t="s">
        <v>149</v>
      </c>
      <c r="C45" s="3">
        <v>23</v>
      </c>
      <c r="D45" s="3">
        <v>0.06</v>
      </c>
      <c r="E45" s="3">
        <v>1.27</v>
      </c>
      <c r="F45" s="3">
        <v>5.51</v>
      </c>
      <c r="G45" s="3">
        <v>1.9</v>
      </c>
      <c r="H45" s="3">
        <v>0</v>
      </c>
      <c r="I45" s="3">
        <v>0.17</v>
      </c>
      <c r="J45" s="3">
        <v>80</v>
      </c>
      <c r="K45" s="3">
        <v>4</v>
      </c>
      <c r="L45" s="3">
        <v>37.5</v>
      </c>
      <c r="M45" s="3">
        <v>0</v>
      </c>
      <c r="N45" s="3">
        <v>0</v>
      </c>
      <c r="O45" s="3">
        <v>0.14000000000000001</v>
      </c>
      <c r="P45" s="3">
        <v>14</v>
      </c>
      <c r="Q45" s="3">
        <v>9</v>
      </c>
      <c r="R45" s="3">
        <v>8</v>
      </c>
      <c r="S45" s="3">
        <v>0.2</v>
      </c>
      <c r="T45" s="28">
        <v>0</v>
      </c>
    </row>
    <row r="46" spans="1:28" x14ac:dyDescent="0.2">
      <c r="A46" s="3" t="s">
        <v>193</v>
      </c>
      <c r="B46" s="3" t="s">
        <v>149</v>
      </c>
      <c r="C46" s="3">
        <v>29</v>
      </c>
      <c r="D46" s="3">
        <v>0.09</v>
      </c>
      <c r="E46" s="3">
        <v>1.51</v>
      </c>
      <c r="F46" s="3">
        <v>6.94</v>
      </c>
      <c r="G46" s="3">
        <v>2.6</v>
      </c>
      <c r="H46" s="3">
        <v>0</v>
      </c>
      <c r="I46" s="3">
        <v>0.66</v>
      </c>
      <c r="J46" s="3">
        <v>33</v>
      </c>
      <c r="K46" s="3">
        <v>2</v>
      </c>
      <c r="L46" s="3">
        <v>34.4</v>
      </c>
      <c r="M46" s="3">
        <v>0</v>
      </c>
      <c r="N46" s="3">
        <v>0</v>
      </c>
      <c r="O46" s="3">
        <v>0.12</v>
      </c>
      <c r="P46" s="3">
        <v>24</v>
      </c>
      <c r="Q46" s="3">
        <v>19</v>
      </c>
      <c r="R46" s="3">
        <v>28</v>
      </c>
      <c r="S46" s="3">
        <v>0.25</v>
      </c>
      <c r="T46" s="28">
        <v>0</v>
      </c>
    </row>
    <row r="47" spans="1:28" x14ac:dyDescent="0.2">
      <c r="A47" s="3" t="s">
        <v>194</v>
      </c>
      <c r="B47" s="3" t="s">
        <v>149</v>
      </c>
      <c r="C47" s="3">
        <v>22</v>
      </c>
      <c r="D47" s="3">
        <v>0.11</v>
      </c>
      <c r="E47" s="3">
        <v>0.76</v>
      </c>
      <c r="F47" s="3">
        <v>5.33</v>
      </c>
      <c r="G47" s="3">
        <v>1.7</v>
      </c>
      <c r="H47" s="3">
        <v>0</v>
      </c>
      <c r="I47" s="3">
        <v>0.73</v>
      </c>
      <c r="J47" s="3">
        <v>118</v>
      </c>
      <c r="K47" s="3">
        <v>6</v>
      </c>
      <c r="L47" s="3">
        <v>1.7</v>
      </c>
      <c r="M47" s="3">
        <v>0</v>
      </c>
      <c r="N47" s="3">
        <v>0</v>
      </c>
      <c r="O47" s="3">
        <v>0</v>
      </c>
      <c r="P47" s="3">
        <v>0</v>
      </c>
      <c r="Q47" s="3">
        <v>44</v>
      </c>
      <c r="R47" s="3">
        <v>176</v>
      </c>
      <c r="S47" s="3">
        <v>0.18</v>
      </c>
      <c r="T47" s="28">
        <v>0</v>
      </c>
    </row>
    <row r="48" spans="1:28" x14ac:dyDescent="0.2">
      <c r="A48" s="3" t="s">
        <v>195</v>
      </c>
      <c r="B48" s="3" t="s">
        <v>149</v>
      </c>
      <c r="C48" s="3">
        <v>27</v>
      </c>
      <c r="D48" s="3">
        <v>0.19</v>
      </c>
      <c r="E48" s="3">
        <v>0.96</v>
      </c>
      <c r="F48" s="3">
        <v>5.9</v>
      </c>
      <c r="G48" s="3">
        <v>1.2</v>
      </c>
      <c r="H48" s="3">
        <v>0</v>
      </c>
      <c r="I48" s="3">
        <v>0.43</v>
      </c>
      <c r="J48" s="3">
        <v>0</v>
      </c>
      <c r="K48" s="3">
        <v>0</v>
      </c>
      <c r="L48" s="3">
        <v>3.6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61</v>
      </c>
      <c r="S48" s="3">
        <v>0.2</v>
      </c>
      <c r="T48" s="28">
        <v>0</v>
      </c>
    </row>
    <row r="49" spans="1:20" x14ac:dyDescent="0.2">
      <c r="A49" s="3" t="s">
        <v>196</v>
      </c>
      <c r="B49" s="3" t="s">
        <v>149</v>
      </c>
      <c r="C49" s="3">
        <v>14</v>
      </c>
      <c r="D49" s="3">
        <v>0.17</v>
      </c>
      <c r="E49" s="3">
        <v>0.69</v>
      </c>
      <c r="F49" s="3">
        <v>2.97</v>
      </c>
      <c r="G49" s="3">
        <v>1.6</v>
      </c>
      <c r="H49" s="3">
        <v>0</v>
      </c>
      <c r="I49" s="3">
        <v>0.2</v>
      </c>
      <c r="J49" s="3">
        <v>449</v>
      </c>
      <c r="K49" s="3">
        <v>22</v>
      </c>
      <c r="L49" s="3">
        <v>3.1</v>
      </c>
      <c r="M49" s="3">
        <v>0</v>
      </c>
      <c r="N49" s="3">
        <v>0</v>
      </c>
      <c r="O49" s="3">
        <v>0.27</v>
      </c>
      <c r="P49" s="3">
        <v>0</v>
      </c>
      <c r="Q49" s="3">
        <v>79</v>
      </c>
      <c r="R49" s="3">
        <v>80</v>
      </c>
      <c r="S49" s="3">
        <v>0.13</v>
      </c>
      <c r="T49" s="28">
        <v>0</v>
      </c>
    </row>
    <row r="50" spans="1:20" x14ac:dyDescent="0.2">
      <c r="A50" s="3" t="s">
        <v>197</v>
      </c>
      <c r="B50" s="3" t="s">
        <v>149</v>
      </c>
      <c r="C50" s="3">
        <v>18</v>
      </c>
      <c r="D50" s="3">
        <v>0.16</v>
      </c>
      <c r="E50" s="3">
        <v>0.83</v>
      </c>
      <c r="F50" s="3">
        <v>4</v>
      </c>
      <c r="G50" s="3">
        <v>1.6</v>
      </c>
      <c r="H50" s="3">
        <v>0</v>
      </c>
      <c r="I50" s="3">
        <v>0.42</v>
      </c>
      <c r="J50" s="3">
        <v>521</v>
      </c>
      <c r="K50" s="3">
        <v>26</v>
      </c>
      <c r="L50" s="3">
        <v>6.1</v>
      </c>
      <c r="M50" s="3">
        <v>0</v>
      </c>
      <c r="N50" s="3">
        <v>0</v>
      </c>
      <c r="O50" s="3">
        <v>0.35</v>
      </c>
      <c r="P50" s="3">
        <v>0</v>
      </c>
      <c r="Q50" s="3">
        <v>75</v>
      </c>
      <c r="R50" s="3">
        <v>91</v>
      </c>
      <c r="S50" s="3">
        <v>0.14000000000000001</v>
      </c>
      <c r="T50" s="28">
        <v>0</v>
      </c>
    </row>
    <row r="51" spans="1:20" x14ac:dyDescent="0.2">
      <c r="A51" s="3" t="s">
        <v>198</v>
      </c>
      <c r="B51" s="3" t="s">
        <v>149</v>
      </c>
      <c r="C51" s="3">
        <v>18</v>
      </c>
      <c r="D51" s="3">
        <v>0.3</v>
      </c>
      <c r="E51" s="3">
        <v>0.85</v>
      </c>
      <c r="F51" s="3">
        <v>3.65</v>
      </c>
      <c r="G51" s="3">
        <v>1.7</v>
      </c>
      <c r="H51" s="3">
        <v>0</v>
      </c>
      <c r="I51" s="3">
        <v>0.55000000000000004</v>
      </c>
      <c r="J51" s="3">
        <v>3500</v>
      </c>
      <c r="K51" s="3">
        <v>175</v>
      </c>
      <c r="L51" s="3">
        <v>19.5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11</v>
      </c>
      <c r="S51" s="3">
        <v>0.27</v>
      </c>
      <c r="T51" s="28">
        <v>0</v>
      </c>
    </row>
    <row r="52" spans="1:20" x14ac:dyDescent="0.2">
      <c r="A52" s="3" t="s">
        <v>199</v>
      </c>
      <c r="B52" s="3" t="s">
        <v>149</v>
      </c>
      <c r="C52" s="3">
        <v>30</v>
      </c>
      <c r="D52" s="3">
        <v>0.73</v>
      </c>
      <c r="E52" s="3">
        <v>3.27</v>
      </c>
      <c r="F52" s="3">
        <v>4.3499999999999996</v>
      </c>
      <c r="G52" s="3">
        <v>2.5</v>
      </c>
      <c r="H52" s="3">
        <v>0</v>
      </c>
      <c r="I52" s="3">
        <v>1.6</v>
      </c>
      <c r="J52" s="3">
        <v>4353</v>
      </c>
      <c r="K52" s="3">
        <v>218</v>
      </c>
      <c r="L52" s="3">
        <v>58.1</v>
      </c>
      <c r="M52" s="3">
        <v>0</v>
      </c>
      <c r="N52" s="3">
        <v>0</v>
      </c>
      <c r="O52" s="3">
        <v>0.21</v>
      </c>
      <c r="P52" s="3">
        <v>15</v>
      </c>
      <c r="Q52" s="3">
        <v>252</v>
      </c>
      <c r="R52" s="3">
        <v>3</v>
      </c>
      <c r="S52" s="3">
        <v>0.56000000000000005</v>
      </c>
      <c r="T52" s="28">
        <v>0</v>
      </c>
    </row>
    <row r="53" spans="1:20" x14ac:dyDescent="0.2">
      <c r="A53" s="3" t="s">
        <v>200</v>
      </c>
      <c r="B53" s="3" t="s">
        <v>149</v>
      </c>
      <c r="C53" s="3">
        <v>23</v>
      </c>
      <c r="D53" s="3">
        <v>0.52</v>
      </c>
      <c r="E53" s="3">
        <v>2.13</v>
      </c>
      <c r="F53" s="3">
        <v>3.67</v>
      </c>
      <c r="G53" s="3">
        <v>2.8</v>
      </c>
      <c r="H53" s="3">
        <v>0</v>
      </c>
      <c r="I53" s="3">
        <v>1.77</v>
      </c>
      <c r="J53" s="3">
        <v>6748</v>
      </c>
      <c r="K53" s="3">
        <v>337</v>
      </c>
      <c r="L53" s="3">
        <v>27</v>
      </c>
      <c r="M53" s="3">
        <v>0</v>
      </c>
      <c r="N53" s="3">
        <v>0</v>
      </c>
      <c r="O53" s="3">
        <v>2.5</v>
      </c>
      <c r="P53" s="3">
        <v>0</v>
      </c>
      <c r="Q53" s="3">
        <v>40</v>
      </c>
      <c r="R53" s="3">
        <v>46</v>
      </c>
      <c r="S53" s="3">
        <v>0.5</v>
      </c>
      <c r="T53" s="28">
        <v>0</v>
      </c>
    </row>
    <row r="54" spans="1:20" x14ac:dyDescent="0.2">
      <c r="A54" s="3" t="s">
        <v>201</v>
      </c>
      <c r="B54" s="3" t="s">
        <v>149</v>
      </c>
      <c r="C54" s="3">
        <v>86</v>
      </c>
      <c r="D54" s="3">
        <v>1.35</v>
      </c>
      <c r="E54" s="3">
        <v>3.27</v>
      </c>
      <c r="F54" s="3">
        <v>18.7</v>
      </c>
      <c r="G54" s="3">
        <v>2</v>
      </c>
      <c r="H54" s="3">
        <v>0</v>
      </c>
      <c r="I54" s="3">
        <v>0.52</v>
      </c>
      <c r="J54" s="3">
        <v>187</v>
      </c>
      <c r="K54" s="3">
        <v>9</v>
      </c>
      <c r="L54" s="3">
        <v>6.8</v>
      </c>
      <c r="M54" s="3">
        <v>0</v>
      </c>
      <c r="N54" s="3">
        <v>0</v>
      </c>
      <c r="O54" s="3">
        <v>7.0000000000000007E-2</v>
      </c>
      <c r="P54" s="3">
        <v>14</v>
      </c>
      <c r="Q54" s="3">
        <v>472</v>
      </c>
      <c r="R54" s="3">
        <v>15</v>
      </c>
      <c r="S54" s="3">
        <v>0.46</v>
      </c>
      <c r="T54" s="28">
        <v>0</v>
      </c>
    </row>
    <row r="55" spans="1:20" x14ac:dyDescent="0.2">
      <c r="A55" s="3" t="s">
        <v>202</v>
      </c>
      <c r="B55" s="3" t="s">
        <v>149</v>
      </c>
      <c r="C55" s="3">
        <v>44</v>
      </c>
      <c r="D55" s="3">
        <v>0.19</v>
      </c>
      <c r="E55" s="3">
        <v>1.36</v>
      </c>
      <c r="F55" s="3">
        <v>10.15</v>
      </c>
      <c r="G55" s="3">
        <v>1.4</v>
      </c>
      <c r="H55" s="3">
        <v>0</v>
      </c>
      <c r="I55" s="3">
        <v>0.24</v>
      </c>
      <c r="J55" s="3">
        <v>2</v>
      </c>
      <c r="K55" s="3">
        <v>0</v>
      </c>
      <c r="L55" s="3">
        <v>5.2</v>
      </c>
      <c r="M55" s="3">
        <v>0</v>
      </c>
      <c r="N55" s="3">
        <v>0</v>
      </c>
      <c r="O55" s="3">
        <v>0.02</v>
      </c>
      <c r="P55" s="3">
        <v>4</v>
      </c>
      <c r="Q55" s="3">
        <v>70</v>
      </c>
      <c r="R55" s="3">
        <v>3</v>
      </c>
      <c r="S55" s="3">
        <v>0.21</v>
      </c>
      <c r="T55" s="28">
        <v>0</v>
      </c>
    </row>
    <row r="56" spans="1:20" x14ac:dyDescent="0.2">
      <c r="A56" s="3" t="s">
        <v>203</v>
      </c>
      <c r="B56" s="3" t="s">
        <v>149</v>
      </c>
      <c r="C56" s="3">
        <v>42</v>
      </c>
      <c r="D56" s="3">
        <v>0.23</v>
      </c>
      <c r="E56" s="3">
        <v>3.27</v>
      </c>
      <c r="F56" s="3">
        <v>7.05</v>
      </c>
      <c r="G56" s="3">
        <v>2.8</v>
      </c>
      <c r="H56" s="3">
        <v>0</v>
      </c>
      <c r="I56" s="3">
        <v>1.97</v>
      </c>
      <c r="J56" s="3">
        <v>1030</v>
      </c>
      <c r="K56" s="3">
        <v>52</v>
      </c>
      <c r="L56" s="3">
        <v>47.9</v>
      </c>
      <c r="M56" s="3">
        <v>0</v>
      </c>
      <c r="N56" s="3">
        <v>0</v>
      </c>
      <c r="O56" s="3">
        <v>0.39</v>
      </c>
      <c r="P56" s="3">
        <v>15</v>
      </c>
      <c r="Q56" s="3">
        <v>85</v>
      </c>
      <c r="R56" s="3">
        <v>4</v>
      </c>
      <c r="S56" s="3">
        <v>0.37</v>
      </c>
      <c r="T56" s="28">
        <v>0</v>
      </c>
    </row>
    <row r="57" spans="1:20" x14ac:dyDescent="0.2">
      <c r="A57" s="3" t="s">
        <v>204</v>
      </c>
      <c r="B57" s="3" t="s">
        <v>149</v>
      </c>
      <c r="C57" s="3">
        <v>18</v>
      </c>
      <c r="D57" s="3">
        <v>0.11</v>
      </c>
      <c r="E57" s="3">
        <v>0.95</v>
      </c>
      <c r="F57" s="3">
        <v>4.01</v>
      </c>
      <c r="G57" s="3">
        <v>0.7</v>
      </c>
      <c r="H57" s="3">
        <v>0</v>
      </c>
      <c r="I57" s="3">
        <v>0.68</v>
      </c>
      <c r="J57" s="3">
        <v>489</v>
      </c>
      <c r="K57" s="3">
        <v>24</v>
      </c>
      <c r="L57" s="3">
        <v>22.8</v>
      </c>
      <c r="M57" s="3">
        <v>0</v>
      </c>
      <c r="N57" s="3">
        <v>0</v>
      </c>
      <c r="O57" s="3">
        <v>0.56000000000000005</v>
      </c>
      <c r="P57" s="3">
        <v>2</v>
      </c>
      <c r="Q57" s="3">
        <v>42</v>
      </c>
      <c r="R57" s="3">
        <v>11</v>
      </c>
      <c r="S57" s="3">
        <v>0.14000000000000001</v>
      </c>
      <c r="T57" s="28">
        <v>0</v>
      </c>
    </row>
    <row r="58" spans="1:20" x14ac:dyDescent="0.2">
      <c r="A58" s="3" t="s">
        <v>205</v>
      </c>
      <c r="B58" s="3" t="s">
        <v>149</v>
      </c>
      <c r="C58" s="3">
        <v>22</v>
      </c>
      <c r="D58" s="3">
        <v>0.21</v>
      </c>
      <c r="E58" s="3">
        <v>1.87</v>
      </c>
      <c r="F58" s="3">
        <v>4.51</v>
      </c>
      <c r="G58" s="3">
        <v>2.5</v>
      </c>
      <c r="H58" s="3">
        <v>0</v>
      </c>
      <c r="I58" s="3">
        <v>0.28000000000000003</v>
      </c>
      <c r="J58" s="3">
        <v>283</v>
      </c>
      <c r="K58" s="3">
        <v>14</v>
      </c>
      <c r="L58" s="3">
        <v>16.3</v>
      </c>
      <c r="M58" s="3">
        <v>0</v>
      </c>
      <c r="N58" s="3">
        <v>0</v>
      </c>
      <c r="O58" s="3">
        <v>0.27</v>
      </c>
      <c r="P58" s="3">
        <v>1</v>
      </c>
      <c r="Q58" s="3">
        <v>45</v>
      </c>
      <c r="R58" s="3">
        <v>241</v>
      </c>
      <c r="S58" s="3">
        <v>0.43</v>
      </c>
      <c r="T58" s="28">
        <v>0</v>
      </c>
    </row>
    <row r="59" spans="1:20" x14ac:dyDescent="0.2">
      <c r="A59" s="3" t="s">
        <v>206</v>
      </c>
      <c r="B59" s="3" t="s">
        <v>149</v>
      </c>
      <c r="C59" s="3">
        <v>35</v>
      </c>
      <c r="D59" s="3">
        <v>0.18</v>
      </c>
      <c r="E59" s="3">
        <v>0.76</v>
      </c>
      <c r="F59" s="3">
        <v>8.2200000000000006</v>
      </c>
      <c r="G59" s="3">
        <v>3</v>
      </c>
      <c r="H59" s="3">
        <v>0</v>
      </c>
      <c r="I59" s="3">
        <v>0.34</v>
      </c>
      <c r="J59" s="3">
        <v>17033</v>
      </c>
      <c r="K59" s="3">
        <v>852</v>
      </c>
      <c r="L59" s="3">
        <v>3.6</v>
      </c>
      <c r="M59" s="3">
        <v>0</v>
      </c>
      <c r="N59" s="3">
        <v>0</v>
      </c>
      <c r="O59" s="3">
        <v>1.03</v>
      </c>
      <c r="P59" s="3">
        <v>1</v>
      </c>
      <c r="Q59" s="3">
        <v>87</v>
      </c>
      <c r="R59" s="3">
        <v>58</v>
      </c>
      <c r="S59" s="3">
        <v>0.2</v>
      </c>
      <c r="T59" s="28">
        <v>0</v>
      </c>
    </row>
    <row r="60" spans="1:20" x14ac:dyDescent="0.2">
      <c r="A60" s="3" t="s">
        <v>207</v>
      </c>
      <c r="B60" s="3" t="s">
        <v>149</v>
      </c>
      <c r="C60" s="3">
        <v>23</v>
      </c>
      <c r="D60" s="3">
        <v>0.45</v>
      </c>
      <c r="E60" s="3">
        <v>1.84</v>
      </c>
      <c r="F60" s="3">
        <v>4.1100000000000003</v>
      </c>
      <c r="G60" s="3">
        <v>2.2999999999999998</v>
      </c>
      <c r="H60" s="3">
        <v>0</v>
      </c>
      <c r="I60" s="3">
        <v>0.32</v>
      </c>
      <c r="J60" s="3">
        <v>12</v>
      </c>
      <c r="K60" s="3">
        <v>1</v>
      </c>
      <c r="L60" s="3">
        <v>44.3</v>
      </c>
      <c r="M60" s="3">
        <v>0</v>
      </c>
      <c r="N60" s="3">
        <v>0</v>
      </c>
      <c r="O60" s="3">
        <v>7.0000000000000007E-2</v>
      </c>
      <c r="P60" s="3">
        <v>167</v>
      </c>
      <c r="Q60" s="3">
        <v>50</v>
      </c>
      <c r="R60" s="3">
        <v>15</v>
      </c>
      <c r="S60" s="3">
        <v>0.17</v>
      </c>
      <c r="T60" s="28">
        <v>0</v>
      </c>
    </row>
    <row r="61" spans="1:20" x14ac:dyDescent="0.2">
      <c r="A61" s="3" t="s">
        <v>208</v>
      </c>
      <c r="B61" s="3" t="s">
        <v>149</v>
      </c>
      <c r="C61" s="3">
        <v>19</v>
      </c>
      <c r="D61" s="3">
        <v>0.13</v>
      </c>
      <c r="E61" s="3">
        <v>0.82</v>
      </c>
      <c r="F61" s="3">
        <v>4.51</v>
      </c>
      <c r="G61" s="3">
        <v>1.7</v>
      </c>
      <c r="H61" s="3">
        <v>0</v>
      </c>
      <c r="I61" s="3">
        <v>0.34</v>
      </c>
      <c r="J61" s="3">
        <v>0</v>
      </c>
      <c r="K61" s="3">
        <v>0</v>
      </c>
      <c r="L61" s="3">
        <v>7.7</v>
      </c>
      <c r="M61" s="3">
        <v>0</v>
      </c>
      <c r="N61" s="3">
        <v>0</v>
      </c>
      <c r="O61" s="3">
        <v>0.12</v>
      </c>
      <c r="P61" s="3">
        <v>36</v>
      </c>
      <c r="Q61" s="3">
        <v>21</v>
      </c>
      <c r="R61" s="3">
        <v>2</v>
      </c>
      <c r="S61" s="3">
        <v>0.74</v>
      </c>
      <c r="T61" s="28">
        <v>0</v>
      </c>
    </row>
    <row r="62" spans="1:20" x14ac:dyDescent="0.2">
      <c r="A62" s="3" t="s">
        <v>209</v>
      </c>
      <c r="B62" s="3" t="s">
        <v>149</v>
      </c>
      <c r="C62" s="3">
        <v>52</v>
      </c>
      <c r="D62" s="3">
        <v>0.38</v>
      </c>
      <c r="E62" s="3">
        <v>3.5</v>
      </c>
      <c r="F62" s="3">
        <v>9.02</v>
      </c>
      <c r="G62" s="3">
        <v>3.1</v>
      </c>
      <c r="H62" s="3">
        <v>0</v>
      </c>
      <c r="I62" s="3">
        <v>2.4</v>
      </c>
      <c r="J62" s="3">
        <v>1311</v>
      </c>
      <c r="K62" s="3">
        <v>66</v>
      </c>
      <c r="L62" s="3">
        <v>22</v>
      </c>
      <c r="M62" s="3">
        <v>0</v>
      </c>
      <c r="N62" s="3">
        <v>0</v>
      </c>
      <c r="O62" s="3">
        <v>0.47</v>
      </c>
      <c r="P62" s="3">
        <v>25</v>
      </c>
      <c r="Q62" s="3">
        <v>142</v>
      </c>
      <c r="R62" s="3">
        <v>5</v>
      </c>
      <c r="S62" s="3">
        <v>0.49</v>
      </c>
      <c r="T62" s="28">
        <v>0</v>
      </c>
    </row>
    <row r="63" spans="1:20" x14ac:dyDescent="0.2">
      <c r="A63" s="3" t="s">
        <v>210</v>
      </c>
      <c r="B63" s="3" t="s">
        <v>149</v>
      </c>
      <c r="C63" s="3">
        <v>28</v>
      </c>
      <c r="D63" s="3">
        <v>0.2</v>
      </c>
      <c r="E63" s="3">
        <v>0.92</v>
      </c>
      <c r="F63" s="3">
        <v>6.7</v>
      </c>
      <c r="G63" s="3">
        <v>1.2</v>
      </c>
      <c r="H63" s="3">
        <v>0</v>
      </c>
      <c r="I63" s="3">
        <v>0.46</v>
      </c>
      <c r="J63" s="3">
        <v>468</v>
      </c>
      <c r="K63" s="3">
        <v>23</v>
      </c>
      <c r="L63" s="3">
        <v>74.400000000000006</v>
      </c>
      <c r="M63" s="3">
        <v>0</v>
      </c>
      <c r="N63" s="3">
        <v>0</v>
      </c>
      <c r="O63" s="3">
        <v>0.5</v>
      </c>
      <c r="P63" s="3">
        <v>10</v>
      </c>
      <c r="Q63" s="3">
        <v>96</v>
      </c>
      <c r="R63" s="3">
        <v>2</v>
      </c>
      <c r="S63" s="3">
        <v>0.12</v>
      </c>
      <c r="T63" s="28">
        <v>0</v>
      </c>
    </row>
    <row r="64" spans="1:20" x14ac:dyDescent="0.2">
      <c r="A64" s="3" t="s">
        <v>211</v>
      </c>
      <c r="B64" s="3" t="s">
        <v>149</v>
      </c>
      <c r="C64" s="3">
        <v>92</v>
      </c>
      <c r="D64" s="3">
        <v>0.15</v>
      </c>
      <c r="E64" s="3">
        <v>2.1</v>
      </c>
      <c r="F64" s="3">
        <v>21.08</v>
      </c>
      <c r="G64" s="3">
        <v>2.1</v>
      </c>
      <c r="H64" s="3">
        <v>0</v>
      </c>
      <c r="I64" s="3">
        <v>0.64</v>
      </c>
      <c r="J64" s="3">
        <v>10</v>
      </c>
      <c r="K64" s="3">
        <v>1</v>
      </c>
      <c r="L64" s="3">
        <v>12.6</v>
      </c>
      <c r="M64" s="3">
        <v>0</v>
      </c>
      <c r="N64" s="3">
        <v>0</v>
      </c>
      <c r="O64" s="3">
        <v>0.04</v>
      </c>
      <c r="P64" s="3">
        <v>15</v>
      </c>
      <c r="Q64" s="3">
        <v>49</v>
      </c>
      <c r="R64" s="3">
        <v>7</v>
      </c>
      <c r="S64" s="3">
        <v>0.35</v>
      </c>
      <c r="T64" s="28">
        <v>0</v>
      </c>
    </row>
    <row r="65" spans="1:20" x14ac:dyDescent="0.2">
      <c r="A65" s="3" t="s">
        <v>212</v>
      </c>
      <c r="B65" s="3" t="s">
        <v>149</v>
      </c>
      <c r="C65" s="3">
        <v>82</v>
      </c>
      <c r="D65" s="3">
        <v>0.47</v>
      </c>
      <c r="E65" s="3">
        <v>4.32</v>
      </c>
      <c r="F65" s="3">
        <v>18.91</v>
      </c>
      <c r="G65" s="3">
        <v>4.0999999999999996</v>
      </c>
      <c r="H65" s="3">
        <v>0</v>
      </c>
      <c r="I65" s="3">
        <v>2.98</v>
      </c>
      <c r="J65" s="3">
        <v>1525</v>
      </c>
      <c r="K65" s="3">
        <v>76</v>
      </c>
      <c r="L65" s="3">
        <v>21.9</v>
      </c>
      <c r="M65" s="3">
        <v>0</v>
      </c>
      <c r="N65" s="3">
        <v>0</v>
      </c>
      <c r="O65" s="3">
        <v>4.3</v>
      </c>
      <c r="P65" s="3">
        <v>7</v>
      </c>
      <c r="Q65" s="3">
        <v>152</v>
      </c>
      <c r="R65" s="3">
        <v>59</v>
      </c>
      <c r="S65" s="3">
        <v>0.63</v>
      </c>
      <c r="T65" s="28">
        <v>0</v>
      </c>
    </row>
    <row r="66" spans="1:20" x14ac:dyDescent="0.2">
      <c r="A66" s="3" t="s">
        <v>213</v>
      </c>
      <c r="B66" s="3" t="s">
        <v>149</v>
      </c>
      <c r="C66" s="3">
        <v>20</v>
      </c>
      <c r="D66" s="3">
        <v>0.23</v>
      </c>
      <c r="E66" s="3">
        <v>1.1399999999999999</v>
      </c>
      <c r="F66" s="3">
        <v>4.3600000000000003</v>
      </c>
      <c r="G66" s="3">
        <v>3.5</v>
      </c>
      <c r="H66" s="3">
        <v>0</v>
      </c>
      <c r="I66" s="3">
        <v>0.8</v>
      </c>
      <c r="J66" s="3">
        <v>7625</v>
      </c>
      <c r="K66" s="3">
        <v>381</v>
      </c>
      <c r="L66" s="3">
        <v>27.4</v>
      </c>
      <c r="M66" s="3">
        <v>0</v>
      </c>
      <c r="N66" s="3">
        <v>0</v>
      </c>
      <c r="O66" s="3">
        <v>1.88</v>
      </c>
      <c r="P66" s="3">
        <v>64</v>
      </c>
      <c r="Q66" s="3">
        <v>28</v>
      </c>
      <c r="R66" s="3">
        <v>29</v>
      </c>
      <c r="S66" s="3">
        <v>0.14000000000000001</v>
      </c>
      <c r="T66" s="28">
        <v>0</v>
      </c>
    </row>
    <row r="67" spans="1:20" x14ac:dyDescent="0.2">
      <c r="A67" s="3" t="s">
        <v>214</v>
      </c>
      <c r="B67" s="3" t="s">
        <v>149</v>
      </c>
      <c r="C67" s="3">
        <v>25</v>
      </c>
      <c r="D67" s="3">
        <v>0.81</v>
      </c>
      <c r="E67" s="3">
        <v>2.09</v>
      </c>
      <c r="F67" s="3">
        <v>3.55</v>
      </c>
      <c r="G67" s="3">
        <v>0</v>
      </c>
      <c r="H67" s="3">
        <v>0</v>
      </c>
      <c r="I67" s="3">
        <v>3.64</v>
      </c>
      <c r="J67" s="3">
        <v>4385</v>
      </c>
      <c r="K67" s="3">
        <v>219</v>
      </c>
      <c r="L67" s="3">
        <v>32.5</v>
      </c>
      <c r="M67" s="3">
        <v>0</v>
      </c>
      <c r="N67" s="3">
        <v>0</v>
      </c>
      <c r="O67" s="3">
        <v>0</v>
      </c>
      <c r="P67" s="3">
        <v>0</v>
      </c>
      <c r="Q67" s="3">
        <v>127</v>
      </c>
      <c r="R67" s="3">
        <v>88</v>
      </c>
      <c r="S67" s="3">
        <v>0.22</v>
      </c>
      <c r="T67" s="29">
        <v>0.22746954151910628</v>
      </c>
    </row>
    <row r="68" spans="1:20" x14ac:dyDescent="0.2">
      <c r="A68" s="3" t="s">
        <v>215</v>
      </c>
      <c r="B68" s="3" t="s">
        <v>149</v>
      </c>
      <c r="C68" s="3">
        <v>36</v>
      </c>
      <c r="D68" s="3">
        <v>0.19</v>
      </c>
      <c r="E68" s="3">
        <v>2.09</v>
      </c>
      <c r="F68" s="3">
        <v>8.18</v>
      </c>
      <c r="G68" s="3">
        <v>4.2</v>
      </c>
      <c r="H68" s="3">
        <v>0</v>
      </c>
      <c r="I68" s="3">
        <v>0.45</v>
      </c>
      <c r="J68" s="3">
        <v>70</v>
      </c>
      <c r="K68" s="3">
        <v>4</v>
      </c>
      <c r="L68" s="3">
        <v>97</v>
      </c>
      <c r="M68" s="3">
        <v>0</v>
      </c>
      <c r="N68" s="3">
        <v>0</v>
      </c>
      <c r="O68" s="3">
        <v>0</v>
      </c>
      <c r="P68" s="3">
        <v>0</v>
      </c>
      <c r="Q68" s="3">
        <v>3</v>
      </c>
      <c r="R68" s="3">
        <v>43</v>
      </c>
      <c r="S68" s="3">
        <v>0.42</v>
      </c>
      <c r="T68" s="28">
        <v>0</v>
      </c>
    </row>
    <row r="69" spans="1:20" x14ac:dyDescent="0.2">
      <c r="A69" s="3" t="s">
        <v>216</v>
      </c>
      <c r="B69" s="3" t="s">
        <v>149</v>
      </c>
      <c r="C69" s="3">
        <v>40</v>
      </c>
      <c r="D69" s="3">
        <v>0.15</v>
      </c>
      <c r="E69" s="3">
        <v>0.95</v>
      </c>
      <c r="F69" s="3">
        <v>9.2799999999999994</v>
      </c>
      <c r="G69" s="3">
        <v>0.8</v>
      </c>
      <c r="H69" s="3">
        <v>0</v>
      </c>
      <c r="I69" s="3">
        <v>0.46</v>
      </c>
      <c r="J69" s="3">
        <v>19124</v>
      </c>
      <c r="K69" s="3">
        <v>956</v>
      </c>
      <c r="L69" s="3">
        <v>8.5</v>
      </c>
      <c r="M69" s="3">
        <v>0</v>
      </c>
      <c r="N69" s="3">
        <v>0</v>
      </c>
      <c r="O69" s="3">
        <v>1.1599999999999999</v>
      </c>
      <c r="P69" s="3">
        <v>9</v>
      </c>
      <c r="Q69" s="3">
        <v>61</v>
      </c>
      <c r="R69" s="3">
        <v>66</v>
      </c>
      <c r="S69" s="3">
        <v>0.18</v>
      </c>
      <c r="T69" s="28">
        <v>0</v>
      </c>
    </row>
    <row r="70" spans="1:20" x14ac:dyDescent="0.2">
      <c r="A70" s="3" t="s">
        <v>217</v>
      </c>
      <c r="B70" s="3" t="s">
        <v>149</v>
      </c>
      <c r="C70" s="3">
        <v>93</v>
      </c>
      <c r="D70" s="3">
        <v>0.1</v>
      </c>
      <c r="E70" s="3">
        <v>1.95</v>
      </c>
      <c r="F70" s="3">
        <v>21.46</v>
      </c>
      <c r="G70" s="3">
        <v>1.5</v>
      </c>
      <c r="H70" s="3">
        <v>0</v>
      </c>
      <c r="I70" s="3">
        <v>0.35</v>
      </c>
      <c r="J70" s="3">
        <v>0</v>
      </c>
      <c r="K70" s="3">
        <v>0</v>
      </c>
      <c r="L70" s="3">
        <v>12.7</v>
      </c>
      <c r="M70" s="3">
        <v>0</v>
      </c>
      <c r="N70" s="3">
        <v>0</v>
      </c>
      <c r="O70" s="3">
        <v>0.04</v>
      </c>
      <c r="P70" s="3">
        <v>10</v>
      </c>
      <c r="Q70" s="3">
        <v>32</v>
      </c>
      <c r="R70" s="3">
        <v>159</v>
      </c>
      <c r="S70" s="3">
        <v>0.28999999999999998</v>
      </c>
      <c r="T70" s="28">
        <v>0</v>
      </c>
    </row>
    <row r="71" spans="1:20" x14ac:dyDescent="0.2">
      <c r="A71" s="3" t="s">
        <v>218</v>
      </c>
      <c r="B71" s="3" t="s">
        <v>149</v>
      </c>
      <c r="C71" s="3">
        <v>161</v>
      </c>
      <c r="D71" s="3">
        <v>0.28000000000000003</v>
      </c>
      <c r="E71" s="3">
        <v>1.37</v>
      </c>
      <c r="F71" s="3">
        <v>38.22</v>
      </c>
      <c r="G71" s="3">
        <v>1.8</v>
      </c>
      <c r="H71" s="3">
        <v>0</v>
      </c>
      <c r="I71" s="3">
        <v>0.26</v>
      </c>
      <c r="J71" s="3">
        <v>0</v>
      </c>
      <c r="K71" s="3">
        <v>1</v>
      </c>
      <c r="L71" s="3">
        <v>13.4</v>
      </c>
      <c r="M71" s="3">
        <v>0</v>
      </c>
      <c r="N71" s="3">
        <v>0</v>
      </c>
      <c r="O71" s="3">
        <v>0.19</v>
      </c>
      <c r="P71" s="3">
        <v>17</v>
      </c>
      <c r="Q71" s="3">
        <v>32</v>
      </c>
      <c r="R71" s="3">
        <v>247</v>
      </c>
      <c r="S71" s="3">
        <v>0.32</v>
      </c>
      <c r="T71" s="28">
        <v>0</v>
      </c>
    </row>
    <row r="72" spans="1:20" x14ac:dyDescent="0.2">
      <c r="A72" s="3" t="s">
        <v>219</v>
      </c>
      <c r="B72" s="3" t="s">
        <v>149</v>
      </c>
      <c r="C72" s="3">
        <v>183</v>
      </c>
      <c r="D72" s="3">
        <v>3.39</v>
      </c>
      <c r="E72" s="3">
        <v>1.32</v>
      </c>
      <c r="F72" s="3">
        <v>37.04</v>
      </c>
      <c r="G72" s="3">
        <v>1.8</v>
      </c>
      <c r="H72" s="3">
        <v>0</v>
      </c>
      <c r="I72" s="3">
        <v>0.26</v>
      </c>
      <c r="J72" s="3">
        <v>0</v>
      </c>
      <c r="K72" s="3">
        <v>1</v>
      </c>
      <c r="L72" s="3">
        <v>13</v>
      </c>
      <c r="M72" s="3">
        <v>0</v>
      </c>
      <c r="N72" s="3">
        <v>0</v>
      </c>
      <c r="O72" s="3">
        <v>0.55000000000000004</v>
      </c>
      <c r="P72" s="3">
        <v>174</v>
      </c>
      <c r="Q72" s="3">
        <v>1156</v>
      </c>
      <c r="R72" s="3">
        <v>239</v>
      </c>
      <c r="S72" s="3">
        <v>0.32</v>
      </c>
      <c r="T72" s="28">
        <v>0</v>
      </c>
    </row>
    <row r="73" spans="1:20" x14ac:dyDescent="0.2">
      <c r="A73" s="3" t="s">
        <v>220</v>
      </c>
      <c r="B73" s="3" t="s">
        <v>149</v>
      </c>
      <c r="C73" s="3">
        <v>132</v>
      </c>
      <c r="D73" s="3">
        <v>3.48</v>
      </c>
      <c r="E73" s="3">
        <v>1.28</v>
      </c>
      <c r="F73" s="3">
        <v>24.57</v>
      </c>
      <c r="G73" s="3">
        <v>1.7</v>
      </c>
      <c r="H73" s="3">
        <v>0</v>
      </c>
      <c r="I73" s="3">
        <v>0.39</v>
      </c>
      <c r="J73" s="3">
        <v>0</v>
      </c>
      <c r="K73" s="3">
        <v>5</v>
      </c>
      <c r="L73" s="3">
        <v>14</v>
      </c>
      <c r="M73" s="3">
        <v>0</v>
      </c>
      <c r="N73" s="3">
        <v>0</v>
      </c>
      <c r="O73" s="3">
        <v>0.81</v>
      </c>
      <c r="P73" s="3">
        <v>37</v>
      </c>
      <c r="Q73" s="3">
        <v>354</v>
      </c>
      <c r="R73" s="3">
        <v>244</v>
      </c>
      <c r="S73" s="3">
        <v>0.26</v>
      </c>
      <c r="T73" s="28">
        <v>0</v>
      </c>
    </row>
    <row r="74" spans="1:20" x14ac:dyDescent="0.2">
      <c r="A74" s="3" t="s">
        <v>221</v>
      </c>
      <c r="B74" s="3" t="s">
        <v>149</v>
      </c>
      <c r="C74" s="3">
        <v>44</v>
      </c>
      <c r="D74" s="3">
        <v>0.31</v>
      </c>
      <c r="E74" s="3">
        <v>1.57</v>
      </c>
      <c r="F74" s="3">
        <v>9.6300000000000008</v>
      </c>
      <c r="G74" s="3">
        <v>1.9</v>
      </c>
      <c r="H74" s="3">
        <v>0</v>
      </c>
      <c r="I74" s="3">
        <v>0.7</v>
      </c>
      <c r="J74" s="3">
        <v>0</v>
      </c>
      <c r="K74" s="3">
        <v>0</v>
      </c>
      <c r="L74" s="3">
        <v>5.4</v>
      </c>
      <c r="M74" s="3">
        <v>0</v>
      </c>
      <c r="N74" s="3">
        <v>0</v>
      </c>
      <c r="O74" s="3">
        <v>0.38</v>
      </c>
      <c r="P74" s="3">
        <v>0</v>
      </c>
      <c r="Q74" s="3">
        <v>155</v>
      </c>
      <c r="R74" s="3">
        <v>343</v>
      </c>
      <c r="S74" s="3">
        <v>0.33</v>
      </c>
      <c r="T74" s="28">
        <v>0</v>
      </c>
    </row>
    <row r="75" spans="1:20" x14ac:dyDescent="0.2">
      <c r="A75" s="3" t="s">
        <v>222</v>
      </c>
      <c r="B75" s="3" t="s">
        <v>149</v>
      </c>
      <c r="C75" s="3">
        <v>38</v>
      </c>
      <c r="D75" s="3">
        <v>2.2000000000000002</v>
      </c>
      <c r="E75" s="3">
        <v>1.84</v>
      </c>
      <c r="F75" s="3">
        <v>4</v>
      </c>
      <c r="G75" s="3">
        <v>2</v>
      </c>
      <c r="H75" s="3">
        <v>6</v>
      </c>
      <c r="I75" s="3">
        <v>2.19</v>
      </c>
      <c r="J75" s="3">
        <v>0</v>
      </c>
      <c r="K75" s="3">
        <v>314</v>
      </c>
      <c r="L75" s="3">
        <v>17.399999999999999</v>
      </c>
      <c r="M75" s="3">
        <v>0</v>
      </c>
      <c r="N75" s="3">
        <v>0</v>
      </c>
      <c r="O75" s="3">
        <v>1.89</v>
      </c>
      <c r="P75" s="3">
        <v>11</v>
      </c>
      <c r="Q75" s="3">
        <v>96</v>
      </c>
      <c r="R75" s="3">
        <v>405</v>
      </c>
      <c r="S75" s="3">
        <v>0.32</v>
      </c>
      <c r="T75" s="28">
        <v>0</v>
      </c>
    </row>
    <row r="76" spans="1:20" x14ac:dyDescent="0.2">
      <c r="A76" s="3" t="s">
        <v>223</v>
      </c>
      <c r="B76" s="3" t="s">
        <v>149</v>
      </c>
      <c r="C76" s="3">
        <v>33</v>
      </c>
      <c r="D76" s="3">
        <v>1.66</v>
      </c>
      <c r="E76" s="3">
        <v>1.82</v>
      </c>
      <c r="F76" s="3">
        <v>4.0199999999999996</v>
      </c>
      <c r="G76" s="3">
        <v>2</v>
      </c>
      <c r="H76" s="3">
        <v>0</v>
      </c>
      <c r="I76" s="3">
        <v>2.19</v>
      </c>
      <c r="J76" s="3">
        <v>0</v>
      </c>
      <c r="K76" s="3">
        <v>318</v>
      </c>
      <c r="L76" s="3">
        <v>17.399999999999999</v>
      </c>
      <c r="M76" s="3">
        <v>0</v>
      </c>
      <c r="N76" s="3">
        <v>0.1</v>
      </c>
      <c r="O76" s="3">
        <v>2.39</v>
      </c>
      <c r="P76" s="3">
        <v>75</v>
      </c>
      <c r="Q76" s="3">
        <v>651</v>
      </c>
      <c r="R76" s="3">
        <v>405</v>
      </c>
      <c r="S76" s="3">
        <v>0.32</v>
      </c>
      <c r="T76" s="28">
        <v>0</v>
      </c>
    </row>
    <row r="77" spans="1:20" x14ac:dyDescent="0.2">
      <c r="A77" s="3" t="s">
        <v>224</v>
      </c>
      <c r="B77" s="3" t="s">
        <v>149</v>
      </c>
      <c r="C77" s="3">
        <v>47</v>
      </c>
      <c r="D77" s="3">
        <v>2.44</v>
      </c>
      <c r="E77" s="3">
        <v>2.63</v>
      </c>
      <c r="F77" s="3">
        <v>5.46</v>
      </c>
      <c r="G77" s="3">
        <v>3.9</v>
      </c>
      <c r="H77" s="3">
        <v>3</v>
      </c>
      <c r="I77" s="3">
        <v>1.0900000000000001</v>
      </c>
      <c r="J77" s="3">
        <v>0</v>
      </c>
      <c r="K77" s="3">
        <v>384</v>
      </c>
      <c r="L77" s="3">
        <v>17.5</v>
      </c>
      <c r="M77" s="3">
        <v>0</v>
      </c>
      <c r="N77" s="3">
        <v>0</v>
      </c>
      <c r="O77" s="3">
        <v>1.08</v>
      </c>
      <c r="P77" s="3">
        <v>120</v>
      </c>
      <c r="Q77" s="3">
        <v>334</v>
      </c>
      <c r="R77" s="3">
        <v>502</v>
      </c>
      <c r="S77" s="3">
        <v>0.22</v>
      </c>
      <c r="T77" s="28">
        <v>0</v>
      </c>
    </row>
    <row r="78" spans="1:20" x14ac:dyDescent="0.2">
      <c r="A78" s="3" t="s">
        <v>225</v>
      </c>
      <c r="B78" s="3" t="s">
        <v>149</v>
      </c>
      <c r="C78" s="3">
        <v>23</v>
      </c>
      <c r="D78" s="3">
        <v>0.6</v>
      </c>
      <c r="E78" s="3">
        <v>1.89</v>
      </c>
      <c r="F78" s="3">
        <v>3.77</v>
      </c>
      <c r="G78" s="3">
        <v>0.7</v>
      </c>
      <c r="H78" s="3">
        <v>0</v>
      </c>
      <c r="I78" s="3">
        <v>0.8</v>
      </c>
      <c r="J78" s="3">
        <v>0</v>
      </c>
      <c r="K78" s="3">
        <v>230</v>
      </c>
      <c r="L78" s="3">
        <v>22.8</v>
      </c>
      <c r="M78" s="3">
        <v>0</v>
      </c>
      <c r="N78" s="3">
        <v>0</v>
      </c>
      <c r="O78" s="3">
        <v>0.5</v>
      </c>
      <c r="P78" s="3">
        <v>65</v>
      </c>
      <c r="Q78" s="3">
        <v>129</v>
      </c>
      <c r="R78" s="3">
        <v>293</v>
      </c>
      <c r="S78" s="3">
        <v>0.15</v>
      </c>
      <c r="T78" s="28">
        <v>0</v>
      </c>
    </row>
    <row r="79" spans="1:20" x14ac:dyDescent="0.2">
      <c r="A79" s="3" t="s">
        <v>226</v>
      </c>
      <c r="B79" s="3" t="s">
        <v>149</v>
      </c>
      <c r="C79" s="3">
        <v>36</v>
      </c>
      <c r="D79" s="3">
        <v>2.2000000000000002</v>
      </c>
      <c r="E79" s="3">
        <v>1.1100000000000001</v>
      </c>
      <c r="F79" s="3">
        <v>2.97</v>
      </c>
      <c r="G79" s="3">
        <v>2.7</v>
      </c>
      <c r="H79" s="3">
        <v>0</v>
      </c>
      <c r="I79" s="3">
        <v>0.69</v>
      </c>
      <c r="J79" s="3">
        <v>0</v>
      </c>
      <c r="K79" s="3">
        <v>118</v>
      </c>
      <c r="L79" s="3">
        <v>3.2</v>
      </c>
      <c r="M79" s="3">
        <v>0</v>
      </c>
      <c r="N79" s="3">
        <v>0.1</v>
      </c>
      <c r="O79" s="3">
        <v>1.1000000000000001</v>
      </c>
      <c r="P79" s="3">
        <v>104</v>
      </c>
      <c r="Q79" s="3">
        <v>871</v>
      </c>
      <c r="R79" s="3">
        <v>316</v>
      </c>
      <c r="S79" s="3">
        <v>0.66</v>
      </c>
      <c r="T79" s="28">
        <v>0</v>
      </c>
    </row>
    <row r="80" spans="1:20" x14ac:dyDescent="0.2">
      <c r="A80" s="3" t="s">
        <v>227</v>
      </c>
      <c r="B80" s="3" t="s">
        <v>149</v>
      </c>
      <c r="C80" s="3">
        <v>84</v>
      </c>
      <c r="D80" s="3">
        <v>5.94</v>
      </c>
      <c r="E80" s="3">
        <v>3.28</v>
      </c>
      <c r="F80" s="3">
        <v>6.09</v>
      </c>
      <c r="G80" s="3">
        <v>2</v>
      </c>
      <c r="H80" s="3">
        <v>0</v>
      </c>
      <c r="I80" s="3">
        <v>2.42</v>
      </c>
      <c r="J80" s="3">
        <v>0</v>
      </c>
      <c r="K80" s="3">
        <v>356</v>
      </c>
      <c r="L80" s="3">
        <v>13.6</v>
      </c>
      <c r="M80" s="3">
        <v>0</v>
      </c>
      <c r="N80" s="3">
        <v>0</v>
      </c>
      <c r="O80" s="3">
        <v>1.69</v>
      </c>
      <c r="P80" s="3">
        <v>133</v>
      </c>
      <c r="Q80" s="3">
        <v>2361</v>
      </c>
      <c r="R80" s="3">
        <v>523</v>
      </c>
      <c r="S80" s="3">
        <v>0.6</v>
      </c>
      <c r="T80" s="28">
        <v>0</v>
      </c>
    </row>
    <row r="81" spans="1:20" x14ac:dyDescent="0.2">
      <c r="A81" s="3" t="s">
        <v>228</v>
      </c>
      <c r="B81" s="3" t="s">
        <v>149</v>
      </c>
      <c r="C81" s="3">
        <v>44</v>
      </c>
      <c r="D81" s="3">
        <v>1.21</v>
      </c>
      <c r="E81" s="3">
        <v>3.45</v>
      </c>
      <c r="F81" s="3">
        <v>6.4</v>
      </c>
      <c r="G81" s="3">
        <v>2.1</v>
      </c>
      <c r="H81" s="3">
        <v>0</v>
      </c>
      <c r="I81" s="3">
        <v>2.5499999999999998</v>
      </c>
      <c r="J81" s="3">
        <v>0</v>
      </c>
      <c r="K81" s="3">
        <v>374</v>
      </c>
      <c r="L81" s="3">
        <v>13.1</v>
      </c>
      <c r="M81" s="3">
        <v>0</v>
      </c>
      <c r="N81" s="3">
        <v>0</v>
      </c>
      <c r="O81" s="3">
        <v>1.71</v>
      </c>
      <c r="P81" s="3">
        <v>125</v>
      </c>
      <c r="Q81" s="3">
        <v>399</v>
      </c>
      <c r="R81" s="3">
        <v>549</v>
      </c>
      <c r="S81" s="3">
        <v>0.64</v>
      </c>
      <c r="T81" s="28">
        <v>0</v>
      </c>
    </row>
    <row r="82" spans="1:20" x14ac:dyDescent="0.2">
      <c r="A82" s="3" t="s">
        <v>229</v>
      </c>
      <c r="B82" s="3" t="s">
        <v>149</v>
      </c>
      <c r="C82" s="3">
        <v>28</v>
      </c>
      <c r="D82" s="3">
        <v>0.4</v>
      </c>
      <c r="E82" s="3">
        <v>1.88</v>
      </c>
      <c r="F82" s="3">
        <v>5.59</v>
      </c>
      <c r="G82" s="3">
        <v>2</v>
      </c>
      <c r="H82" s="3">
        <v>0</v>
      </c>
      <c r="I82" s="3">
        <v>0.9</v>
      </c>
      <c r="J82" s="3">
        <v>0</v>
      </c>
      <c r="K82" s="3">
        <v>676</v>
      </c>
      <c r="L82" s="3">
        <v>40.700000000000003</v>
      </c>
      <c r="M82" s="3">
        <v>0</v>
      </c>
      <c r="N82" s="3">
        <v>0</v>
      </c>
      <c r="O82" s="3">
        <v>0.84</v>
      </c>
      <c r="P82" s="3">
        <v>102</v>
      </c>
      <c r="Q82" s="3">
        <v>78</v>
      </c>
      <c r="R82" s="3">
        <v>319</v>
      </c>
      <c r="S82" s="3">
        <v>0.24</v>
      </c>
      <c r="T82" s="28">
        <v>0</v>
      </c>
    </row>
    <row r="83" spans="1:20" x14ac:dyDescent="0.2">
      <c r="A83" s="3" t="s">
        <v>230</v>
      </c>
      <c r="B83" s="3" t="s">
        <v>149</v>
      </c>
      <c r="C83" s="3">
        <v>43</v>
      </c>
      <c r="D83" s="3">
        <v>1.93</v>
      </c>
      <c r="E83" s="3">
        <v>3.02</v>
      </c>
      <c r="F83" s="3">
        <v>5.2</v>
      </c>
      <c r="G83" s="3">
        <v>2.9</v>
      </c>
      <c r="H83" s="3">
        <v>3</v>
      </c>
      <c r="I83" s="3">
        <v>0.59</v>
      </c>
      <c r="J83" s="3">
        <v>0</v>
      </c>
      <c r="K83" s="3">
        <v>68</v>
      </c>
      <c r="L83" s="3">
        <v>38.9</v>
      </c>
      <c r="M83" s="3">
        <v>0</v>
      </c>
      <c r="N83" s="3">
        <v>0</v>
      </c>
      <c r="O83" s="3">
        <v>1.52</v>
      </c>
      <c r="P83" s="3">
        <v>73</v>
      </c>
      <c r="Q83" s="3">
        <v>290</v>
      </c>
      <c r="R83" s="3">
        <v>231</v>
      </c>
      <c r="S83" s="3">
        <v>0.27</v>
      </c>
      <c r="T83" s="28">
        <v>0</v>
      </c>
    </row>
    <row r="84" spans="1:20" x14ac:dyDescent="0.2">
      <c r="A84" s="3" t="s">
        <v>231</v>
      </c>
      <c r="B84" s="3" t="s">
        <v>149</v>
      </c>
      <c r="C84" s="3">
        <v>106</v>
      </c>
      <c r="D84" s="3">
        <v>3.49</v>
      </c>
      <c r="E84" s="3">
        <v>4.12</v>
      </c>
      <c r="F84" s="3">
        <v>15.11</v>
      </c>
      <c r="G84" s="3">
        <v>1.9</v>
      </c>
      <c r="H84" s="3">
        <v>7</v>
      </c>
      <c r="I84" s="3">
        <v>0.92</v>
      </c>
      <c r="J84" s="3">
        <v>0</v>
      </c>
      <c r="K84" s="3">
        <v>50</v>
      </c>
      <c r="L84" s="3">
        <v>19.8</v>
      </c>
      <c r="M84" s="3">
        <v>0.05</v>
      </c>
      <c r="N84" s="3">
        <v>0.2</v>
      </c>
      <c r="O84" s="3">
        <v>0.79</v>
      </c>
      <c r="P84" s="3">
        <v>1</v>
      </c>
      <c r="Q84" s="3">
        <v>488</v>
      </c>
      <c r="R84" s="3">
        <v>186</v>
      </c>
      <c r="S84" s="3">
        <v>0.52</v>
      </c>
      <c r="T84" s="28">
        <v>0</v>
      </c>
    </row>
    <row r="85" spans="1:20" x14ac:dyDescent="0.2">
      <c r="A85" s="3" t="s">
        <v>232</v>
      </c>
      <c r="B85" s="3" t="s">
        <v>149</v>
      </c>
      <c r="C85" s="3">
        <v>56</v>
      </c>
      <c r="D85" s="3">
        <v>2.92</v>
      </c>
      <c r="E85" s="3">
        <v>0.57999999999999996</v>
      </c>
      <c r="F85" s="3">
        <v>7.45</v>
      </c>
      <c r="G85" s="3">
        <v>3.2</v>
      </c>
      <c r="H85" s="3">
        <v>4</v>
      </c>
      <c r="I85" s="3">
        <v>0.51</v>
      </c>
      <c r="J85" s="3">
        <v>0</v>
      </c>
      <c r="K85" s="3">
        <v>837</v>
      </c>
      <c r="L85" s="3">
        <v>2.2000000000000002</v>
      </c>
      <c r="M85" s="3">
        <v>0</v>
      </c>
      <c r="N85" s="3">
        <v>0</v>
      </c>
      <c r="O85" s="3">
        <v>1.28</v>
      </c>
      <c r="P85" s="3">
        <v>82</v>
      </c>
      <c r="Q85" s="3">
        <v>625</v>
      </c>
      <c r="R85" s="3">
        <v>333</v>
      </c>
      <c r="S85" s="3">
        <v>0.34</v>
      </c>
      <c r="T85" s="28">
        <v>0</v>
      </c>
    </row>
    <row r="86" spans="1:20" x14ac:dyDescent="0.2">
      <c r="A86" s="3" t="s">
        <v>233</v>
      </c>
      <c r="B86" s="3" t="s">
        <v>149</v>
      </c>
      <c r="C86" s="3">
        <v>35</v>
      </c>
      <c r="D86" s="3">
        <v>0.18</v>
      </c>
      <c r="E86" s="3">
        <v>0.76</v>
      </c>
      <c r="F86" s="3">
        <v>8.17</v>
      </c>
      <c r="G86" s="3">
        <v>3</v>
      </c>
      <c r="H86" s="3">
        <v>0</v>
      </c>
      <c r="I86" s="3">
        <v>0.34</v>
      </c>
      <c r="J86" s="3">
        <v>0</v>
      </c>
      <c r="K86" s="3">
        <v>847</v>
      </c>
      <c r="L86" s="3">
        <v>3.6</v>
      </c>
      <c r="M86" s="3">
        <v>0</v>
      </c>
      <c r="N86" s="3">
        <v>0</v>
      </c>
      <c r="O86" s="3">
        <v>1.02</v>
      </c>
      <c r="P86" s="3">
        <v>1</v>
      </c>
      <c r="Q86" s="3">
        <v>86</v>
      </c>
      <c r="R86" s="3">
        <v>306</v>
      </c>
      <c r="S86" s="3">
        <v>0.2</v>
      </c>
      <c r="T86" s="28">
        <v>0</v>
      </c>
    </row>
    <row r="87" spans="1:20" x14ac:dyDescent="0.2">
      <c r="A87" s="3" t="s">
        <v>234</v>
      </c>
      <c r="B87" s="3" t="s">
        <v>149</v>
      </c>
      <c r="C87" s="3">
        <v>71</v>
      </c>
      <c r="D87" s="3">
        <v>3.15</v>
      </c>
      <c r="E87" s="3">
        <v>2.99</v>
      </c>
      <c r="F87" s="3">
        <v>9.7799999999999994</v>
      </c>
      <c r="G87" s="3">
        <v>3</v>
      </c>
      <c r="H87" s="3">
        <v>0</v>
      </c>
      <c r="I87" s="3">
        <v>0.92</v>
      </c>
      <c r="J87" s="3">
        <v>0</v>
      </c>
      <c r="K87" s="3">
        <v>460</v>
      </c>
      <c r="L87" s="3">
        <v>7.8</v>
      </c>
      <c r="M87" s="3">
        <v>0</v>
      </c>
      <c r="N87" s="3">
        <v>0</v>
      </c>
      <c r="O87" s="3">
        <v>0.82</v>
      </c>
      <c r="P87" s="3">
        <v>174</v>
      </c>
      <c r="Q87" s="3">
        <v>1150</v>
      </c>
      <c r="R87" s="3">
        <v>300</v>
      </c>
      <c r="S87" s="3">
        <v>0.44</v>
      </c>
      <c r="T87" s="28">
        <v>0</v>
      </c>
    </row>
    <row r="88" spans="1:20" x14ac:dyDescent="0.2">
      <c r="A88" s="3" t="s">
        <v>235</v>
      </c>
      <c r="B88" s="3" t="s">
        <v>149</v>
      </c>
      <c r="C88" s="3">
        <v>116</v>
      </c>
      <c r="D88" s="3">
        <v>9.84</v>
      </c>
      <c r="E88" s="3">
        <v>1.25</v>
      </c>
      <c r="F88" s="3">
        <v>6.29</v>
      </c>
      <c r="G88" s="3">
        <v>1.9</v>
      </c>
      <c r="H88" s="3">
        <v>6</v>
      </c>
      <c r="I88" s="3">
        <v>0.41</v>
      </c>
      <c r="J88" s="3">
        <v>0</v>
      </c>
      <c r="K88" s="3">
        <v>80</v>
      </c>
      <c r="L88" s="3">
        <v>24.6</v>
      </c>
      <c r="M88" s="3">
        <v>0.04</v>
      </c>
      <c r="N88" s="3">
        <v>0</v>
      </c>
      <c r="O88" s="3">
        <v>0.64</v>
      </c>
      <c r="P88" s="3">
        <v>1</v>
      </c>
      <c r="Q88" s="3">
        <v>4907</v>
      </c>
      <c r="R88" s="3">
        <v>286</v>
      </c>
      <c r="S88" s="3">
        <v>0.18</v>
      </c>
      <c r="T88" s="28">
        <v>0</v>
      </c>
    </row>
    <row r="89" spans="1:20" x14ac:dyDescent="0.2">
      <c r="A89" s="3" t="s">
        <v>236</v>
      </c>
      <c r="B89" s="3" t="s">
        <v>149</v>
      </c>
      <c r="C89" s="3">
        <v>61</v>
      </c>
      <c r="D89" s="3">
        <v>2.46</v>
      </c>
      <c r="E89" s="3">
        <v>3.02</v>
      </c>
      <c r="F89" s="3">
        <v>8.89</v>
      </c>
      <c r="G89" s="3">
        <v>4.4000000000000004</v>
      </c>
      <c r="H89" s="3">
        <v>4</v>
      </c>
      <c r="I89" s="3">
        <v>0.54</v>
      </c>
      <c r="J89" s="3">
        <v>0</v>
      </c>
      <c r="K89" s="3">
        <v>21</v>
      </c>
      <c r="L89" s="3">
        <v>4.8</v>
      </c>
      <c r="M89" s="3">
        <v>0</v>
      </c>
      <c r="N89" s="3">
        <v>0</v>
      </c>
      <c r="O89" s="3">
        <v>0.42</v>
      </c>
      <c r="P89" s="3">
        <v>92</v>
      </c>
      <c r="Q89" s="3">
        <v>455</v>
      </c>
      <c r="R89" s="3">
        <v>292</v>
      </c>
      <c r="S89" s="3">
        <v>0.35</v>
      </c>
      <c r="T89" s="28">
        <v>0</v>
      </c>
    </row>
    <row r="90" spans="1:20" x14ac:dyDescent="0.2">
      <c r="A90" s="3" t="s">
        <v>237</v>
      </c>
      <c r="B90" s="3" t="s">
        <v>149</v>
      </c>
      <c r="C90" s="3">
        <v>40</v>
      </c>
      <c r="D90" s="3">
        <v>2.57</v>
      </c>
      <c r="E90" s="3">
        <v>1.03</v>
      </c>
      <c r="F90" s="3">
        <v>4.07</v>
      </c>
      <c r="G90" s="3">
        <v>1.8</v>
      </c>
      <c r="H90" s="3">
        <v>4</v>
      </c>
      <c r="I90" s="3">
        <v>0.86</v>
      </c>
      <c r="J90" s="3">
        <v>0</v>
      </c>
      <c r="K90" s="3">
        <v>39</v>
      </c>
      <c r="L90" s="3">
        <v>2.4</v>
      </c>
      <c r="M90" s="3">
        <v>0</v>
      </c>
      <c r="N90" s="3">
        <v>0</v>
      </c>
      <c r="O90" s="3">
        <v>0.32</v>
      </c>
      <c r="P90" s="3">
        <v>165</v>
      </c>
      <c r="Q90" s="3">
        <v>410</v>
      </c>
      <c r="R90" s="3">
        <v>377</v>
      </c>
      <c r="S90" s="3">
        <v>0.19</v>
      </c>
      <c r="T90" s="28">
        <v>0</v>
      </c>
    </row>
    <row r="91" spans="1:20" x14ac:dyDescent="0.2">
      <c r="A91" s="3" t="s">
        <v>238</v>
      </c>
      <c r="B91" s="3" t="s">
        <v>149</v>
      </c>
      <c r="C91" s="3">
        <v>35</v>
      </c>
      <c r="D91" s="3">
        <v>0.28000000000000003</v>
      </c>
      <c r="E91" s="3">
        <v>1.88</v>
      </c>
      <c r="F91" s="3">
        <v>7.82</v>
      </c>
      <c r="G91" s="3">
        <v>3.3</v>
      </c>
      <c r="H91" s="3">
        <v>0</v>
      </c>
      <c r="I91" s="3">
        <v>1.27</v>
      </c>
      <c r="J91" s="3">
        <v>0</v>
      </c>
      <c r="K91" s="3">
        <v>4</v>
      </c>
      <c r="L91" s="3">
        <v>9.6</v>
      </c>
      <c r="M91" s="3">
        <v>0</v>
      </c>
      <c r="N91" s="3">
        <v>0</v>
      </c>
      <c r="O91" s="3">
        <v>0.46</v>
      </c>
      <c r="P91" s="3">
        <v>88</v>
      </c>
      <c r="Q91" s="3">
        <v>56</v>
      </c>
      <c r="R91" s="3">
        <v>311</v>
      </c>
      <c r="S91" s="3">
        <v>0.36</v>
      </c>
      <c r="T91" s="28">
        <v>0</v>
      </c>
    </row>
    <row r="92" spans="1:20" x14ac:dyDescent="0.2">
      <c r="A92" s="3" t="s">
        <v>239</v>
      </c>
      <c r="B92" s="3" t="s">
        <v>149</v>
      </c>
      <c r="C92" s="3">
        <v>80</v>
      </c>
      <c r="D92" s="3">
        <v>5.84</v>
      </c>
      <c r="E92" s="3">
        <v>4.57</v>
      </c>
      <c r="F92" s="3">
        <v>4.95</v>
      </c>
      <c r="G92" s="3">
        <v>0.8</v>
      </c>
      <c r="H92" s="3">
        <v>0</v>
      </c>
      <c r="I92" s="3">
        <v>0.9</v>
      </c>
      <c r="J92" s="3">
        <v>0</v>
      </c>
      <c r="K92" s="3">
        <v>1</v>
      </c>
      <c r="L92" s="3">
        <v>9.6</v>
      </c>
      <c r="M92" s="3">
        <v>0</v>
      </c>
      <c r="N92" s="3">
        <v>0</v>
      </c>
      <c r="O92" s="3">
        <v>0.59</v>
      </c>
      <c r="P92" s="3">
        <v>327</v>
      </c>
      <c r="Q92" s="3">
        <v>2354</v>
      </c>
      <c r="R92" s="3">
        <v>348</v>
      </c>
      <c r="S92" s="3">
        <v>0.68</v>
      </c>
      <c r="T92" s="28">
        <v>0</v>
      </c>
    </row>
    <row r="93" spans="1:20" x14ac:dyDescent="0.2">
      <c r="A93" s="3" t="s">
        <v>240</v>
      </c>
      <c r="B93" s="3" t="s">
        <v>149</v>
      </c>
      <c r="C93" s="3">
        <v>131</v>
      </c>
      <c r="D93" s="3">
        <v>2.7</v>
      </c>
      <c r="E93" s="3">
        <v>1.1499999999999999</v>
      </c>
      <c r="F93" s="3">
        <v>28.72</v>
      </c>
      <c r="G93" s="3">
        <v>5.2</v>
      </c>
      <c r="H93" s="3">
        <v>4</v>
      </c>
      <c r="I93" s="3">
        <v>0.55000000000000004</v>
      </c>
      <c r="J93" s="3">
        <v>0</v>
      </c>
      <c r="K93" s="3">
        <v>25</v>
      </c>
      <c r="L93" s="3">
        <v>23</v>
      </c>
      <c r="M93" s="3">
        <v>0</v>
      </c>
      <c r="N93" s="3">
        <v>0.1</v>
      </c>
      <c r="O93" s="3">
        <v>0.44</v>
      </c>
      <c r="P93" s="3">
        <v>62</v>
      </c>
      <c r="Q93" s="3">
        <v>428</v>
      </c>
      <c r="R93" s="3">
        <v>270</v>
      </c>
      <c r="S93" s="3">
        <v>0.12</v>
      </c>
      <c r="T93" s="28">
        <v>0</v>
      </c>
    </row>
    <row r="94" spans="1:20" x14ac:dyDescent="0.2">
      <c r="A94" s="3" t="s">
        <v>241</v>
      </c>
      <c r="B94" s="3" t="s">
        <v>149</v>
      </c>
      <c r="C94" s="3">
        <v>47</v>
      </c>
      <c r="D94" s="3">
        <v>2.14</v>
      </c>
      <c r="E94" s="3">
        <v>2.93</v>
      </c>
      <c r="F94" s="3">
        <v>6.08</v>
      </c>
      <c r="G94" s="3">
        <v>3.2</v>
      </c>
      <c r="H94" s="3">
        <v>0</v>
      </c>
      <c r="I94" s="3">
        <v>0.7</v>
      </c>
      <c r="J94" s="3">
        <v>0</v>
      </c>
      <c r="K94" s="3">
        <v>32</v>
      </c>
      <c r="L94" s="3">
        <v>69.900000000000006</v>
      </c>
      <c r="M94" s="3">
        <v>0</v>
      </c>
      <c r="N94" s="3">
        <v>0.1</v>
      </c>
      <c r="O94" s="3">
        <v>0.69</v>
      </c>
      <c r="P94" s="3">
        <v>187</v>
      </c>
      <c r="Q94" s="3">
        <v>761</v>
      </c>
      <c r="R94" s="3">
        <v>267</v>
      </c>
      <c r="S94" s="3">
        <v>0.61</v>
      </c>
      <c r="T94" s="28">
        <v>0</v>
      </c>
    </row>
    <row r="95" spans="1:20" x14ac:dyDescent="0.2">
      <c r="A95" s="3" t="s">
        <v>242</v>
      </c>
      <c r="B95" s="3" t="s">
        <v>149</v>
      </c>
      <c r="C95" s="3">
        <v>36</v>
      </c>
      <c r="D95" s="3">
        <v>0.5</v>
      </c>
      <c r="E95" s="3">
        <v>2.5299999999999998</v>
      </c>
      <c r="F95" s="3">
        <v>7.06</v>
      </c>
      <c r="G95" s="3">
        <v>2.6</v>
      </c>
      <c r="H95" s="3">
        <v>0</v>
      </c>
      <c r="I95" s="3">
        <v>1.19</v>
      </c>
      <c r="J95" s="3">
        <v>0</v>
      </c>
      <c r="K95" s="3">
        <v>39</v>
      </c>
      <c r="L95" s="3">
        <v>61.6</v>
      </c>
      <c r="M95" s="3">
        <v>0</v>
      </c>
      <c r="N95" s="3">
        <v>0</v>
      </c>
      <c r="O95" s="3">
        <v>0.43</v>
      </c>
      <c r="P95" s="3">
        <v>172</v>
      </c>
      <c r="Q95" s="3">
        <v>78</v>
      </c>
      <c r="R95" s="3">
        <v>268</v>
      </c>
      <c r="S95" s="3">
        <v>0.33</v>
      </c>
      <c r="T95" s="28">
        <v>0</v>
      </c>
    </row>
    <row r="96" spans="1:20" x14ac:dyDescent="0.2">
      <c r="A96" s="3" t="s">
        <v>243</v>
      </c>
      <c r="B96" s="3" t="s">
        <v>149</v>
      </c>
      <c r="C96" s="3">
        <v>62</v>
      </c>
      <c r="D96" s="3">
        <v>2.76</v>
      </c>
      <c r="E96" s="3">
        <v>3.54</v>
      </c>
      <c r="F96" s="3">
        <v>8.02</v>
      </c>
      <c r="G96" s="3">
        <v>4</v>
      </c>
      <c r="H96" s="3">
        <v>6</v>
      </c>
      <c r="I96" s="3">
        <v>0.47</v>
      </c>
      <c r="J96" s="3">
        <v>0</v>
      </c>
      <c r="K96" s="3">
        <v>64</v>
      </c>
      <c r="L96" s="3">
        <v>41.9</v>
      </c>
      <c r="M96" s="3">
        <v>0</v>
      </c>
      <c r="N96" s="3">
        <v>0</v>
      </c>
      <c r="O96" s="3">
        <v>0.56000000000000005</v>
      </c>
      <c r="P96" s="3">
        <v>134</v>
      </c>
      <c r="Q96" s="3">
        <v>137</v>
      </c>
      <c r="R96" s="3">
        <v>275</v>
      </c>
      <c r="S96" s="3">
        <v>0.24</v>
      </c>
      <c r="T96" s="28">
        <v>0</v>
      </c>
    </row>
    <row r="97" spans="1:20" x14ac:dyDescent="0.2">
      <c r="A97" s="3" t="s">
        <v>244</v>
      </c>
      <c r="B97" s="3" t="s">
        <v>149</v>
      </c>
      <c r="C97" s="3">
        <v>115</v>
      </c>
      <c r="D97" s="3">
        <v>3.61</v>
      </c>
      <c r="E97" s="3">
        <v>2</v>
      </c>
      <c r="F97" s="3">
        <v>20.25</v>
      </c>
      <c r="G97" s="3">
        <v>1.7</v>
      </c>
      <c r="H97" s="3">
        <v>0</v>
      </c>
      <c r="I97" s="3">
        <v>0.75</v>
      </c>
      <c r="J97" s="3">
        <v>0</v>
      </c>
      <c r="K97" s="3">
        <v>0</v>
      </c>
      <c r="L97" s="3">
        <v>2.5</v>
      </c>
      <c r="M97" s="3">
        <v>0</v>
      </c>
      <c r="N97" s="3">
        <v>0</v>
      </c>
      <c r="O97" s="3">
        <v>0.85</v>
      </c>
      <c r="P97" s="3">
        <v>178</v>
      </c>
      <c r="Q97" s="3">
        <v>1306</v>
      </c>
      <c r="R97" s="3">
        <v>301</v>
      </c>
      <c r="S97" s="3">
        <v>0.36</v>
      </c>
      <c r="T97" s="28">
        <v>0</v>
      </c>
    </row>
    <row r="98" spans="1:20" x14ac:dyDescent="0.2">
      <c r="A98" s="3" t="s">
        <v>245</v>
      </c>
      <c r="B98" s="3" t="s">
        <v>149</v>
      </c>
      <c r="C98" s="3">
        <v>31</v>
      </c>
      <c r="D98" s="3">
        <v>2.34</v>
      </c>
      <c r="E98" s="3">
        <v>1.53</v>
      </c>
      <c r="F98" s="3">
        <v>1.72</v>
      </c>
      <c r="G98" s="3">
        <v>1</v>
      </c>
      <c r="H98" s="3">
        <v>6</v>
      </c>
      <c r="I98" s="3">
        <v>1.01</v>
      </c>
      <c r="J98" s="3">
        <v>0</v>
      </c>
      <c r="K98" s="3">
        <v>223</v>
      </c>
      <c r="L98" s="3">
        <v>25.2</v>
      </c>
      <c r="M98" s="3">
        <v>0</v>
      </c>
      <c r="N98" s="3">
        <v>0</v>
      </c>
      <c r="O98" s="3">
        <v>0.15</v>
      </c>
      <c r="P98" s="3">
        <v>48</v>
      </c>
      <c r="Q98" s="3">
        <v>103</v>
      </c>
      <c r="R98" s="3">
        <v>271</v>
      </c>
      <c r="S98" s="3">
        <v>0.17</v>
      </c>
      <c r="T98" s="28">
        <v>0</v>
      </c>
    </row>
    <row r="99" spans="1:20" x14ac:dyDescent="0.2">
      <c r="A99" s="3" t="s">
        <v>246</v>
      </c>
      <c r="B99" s="3" t="s">
        <v>149</v>
      </c>
      <c r="C99" s="3">
        <v>28</v>
      </c>
      <c r="D99" s="3">
        <v>0.1</v>
      </c>
      <c r="E99" s="3">
        <v>2.0699999999999998</v>
      </c>
      <c r="F99" s="3">
        <v>6.32</v>
      </c>
      <c r="G99" s="3">
        <v>3.2</v>
      </c>
      <c r="H99" s="3">
        <v>0</v>
      </c>
      <c r="I99" s="3">
        <v>0.4</v>
      </c>
      <c r="J99" s="3">
        <v>0</v>
      </c>
      <c r="K99" s="3">
        <v>47</v>
      </c>
      <c r="L99" s="3">
        <v>25.7</v>
      </c>
      <c r="M99" s="3">
        <v>0</v>
      </c>
      <c r="N99" s="3">
        <v>0</v>
      </c>
      <c r="O99" s="3">
        <v>0.18</v>
      </c>
      <c r="P99" s="3">
        <v>29</v>
      </c>
      <c r="Q99" s="3">
        <v>22</v>
      </c>
      <c r="R99" s="3">
        <v>268</v>
      </c>
      <c r="S99" s="3">
        <v>0.27</v>
      </c>
      <c r="T99" s="28">
        <v>0</v>
      </c>
    </row>
    <row r="100" spans="1:20" x14ac:dyDescent="0.2">
      <c r="A100" s="3" t="s">
        <v>247</v>
      </c>
      <c r="B100" s="3" t="s">
        <v>149</v>
      </c>
      <c r="C100" s="3">
        <v>44</v>
      </c>
      <c r="D100" s="3">
        <v>2.02</v>
      </c>
      <c r="E100" s="3">
        <v>2.0099999999999998</v>
      </c>
      <c r="F100" s="3">
        <v>6.15</v>
      </c>
      <c r="G100" s="3">
        <v>3.1</v>
      </c>
      <c r="H100" s="3">
        <v>0</v>
      </c>
      <c r="I100" s="3">
        <v>0.38</v>
      </c>
      <c r="J100" s="3">
        <v>0</v>
      </c>
      <c r="K100" s="3">
        <v>71</v>
      </c>
      <c r="L100" s="3">
        <v>24.9</v>
      </c>
      <c r="M100" s="3">
        <v>0</v>
      </c>
      <c r="N100" s="3">
        <v>0.1</v>
      </c>
      <c r="O100" s="3">
        <v>0.85</v>
      </c>
      <c r="P100" s="3">
        <v>115</v>
      </c>
      <c r="Q100" s="3">
        <v>783</v>
      </c>
      <c r="R100" s="3">
        <v>282</v>
      </c>
      <c r="S100" s="3">
        <v>0.26</v>
      </c>
      <c r="T100" s="28">
        <v>0</v>
      </c>
    </row>
    <row r="101" spans="1:20" x14ac:dyDescent="0.2">
      <c r="A101" s="3" t="s">
        <v>248</v>
      </c>
      <c r="B101" s="3" t="s">
        <v>149</v>
      </c>
      <c r="C101" s="3">
        <v>34</v>
      </c>
      <c r="D101" s="3">
        <v>2.27</v>
      </c>
      <c r="E101" s="3">
        <v>1.32</v>
      </c>
      <c r="F101" s="3">
        <v>3.17</v>
      </c>
      <c r="G101" s="3">
        <v>1.9</v>
      </c>
      <c r="H101" s="3">
        <v>4</v>
      </c>
      <c r="I101" s="3">
        <v>0.48</v>
      </c>
      <c r="J101" s="3">
        <v>0</v>
      </c>
      <c r="K101" s="3">
        <v>44</v>
      </c>
      <c r="L101" s="3">
        <v>5.0999999999999996</v>
      </c>
      <c r="M101" s="3">
        <v>0</v>
      </c>
      <c r="N101" s="3">
        <v>0</v>
      </c>
      <c r="O101" s="3">
        <v>0.3</v>
      </c>
      <c r="P101" s="3">
        <v>41</v>
      </c>
      <c r="Q101" s="3">
        <v>358</v>
      </c>
      <c r="R101" s="3">
        <v>290</v>
      </c>
      <c r="S101" s="3">
        <v>0.2</v>
      </c>
      <c r="T101" s="28">
        <v>0</v>
      </c>
    </row>
    <row r="102" spans="1:20" x14ac:dyDescent="0.2">
      <c r="A102" s="3" t="s">
        <v>249</v>
      </c>
      <c r="B102" s="3" t="s">
        <v>149</v>
      </c>
      <c r="C102" s="3">
        <v>19</v>
      </c>
      <c r="D102" s="3">
        <v>0.22</v>
      </c>
      <c r="E102" s="3">
        <v>1.6</v>
      </c>
      <c r="F102" s="3">
        <v>3.73</v>
      </c>
      <c r="G102" s="3">
        <v>2.7</v>
      </c>
      <c r="H102" s="3">
        <v>0</v>
      </c>
      <c r="I102" s="3">
        <v>0.41</v>
      </c>
      <c r="J102" s="3">
        <v>0</v>
      </c>
      <c r="K102" s="3">
        <v>0</v>
      </c>
      <c r="L102" s="3">
        <v>31.1</v>
      </c>
      <c r="M102" s="3">
        <v>0</v>
      </c>
      <c r="N102" s="3">
        <v>0</v>
      </c>
      <c r="O102" s="3">
        <v>0.06</v>
      </c>
      <c r="P102" s="3">
        <v>81</v>
      </c>
      <c r="Q102" s="3">
        <v>24</v>
      </c>
      <c r="R102" s="3">
        <v>232</v>
      </c>
      <c r="S102" s="3">
        <v>0.13</v>
      </c>
      <c r="T102" s="28">
        <v>0</v>
      </c>
    </row>
    <row r="103" spans="1:20" x14ac:dyDescent="0.2">
      <c r="A103" s="3" t="s">
        <v>250</v>
      </c>
      <c r="B103" s="3" t="s">
        <v>149</v>
      </c>
      <c r="C103" s="3">
        <v>79</v>
      </c>
      <c r="D103" s="3">
        <v>3.86</v>
      </c>
      <c r="E103" s="3">
        <v>1.92</v>
      </c>
      <c r="F103" s="3">
        <v>11.18</v>
      </c>
      <c r="G103" s="3">
        <v>4.7</v>
      </c>
      <c r="H103" s="3">
        <v>6</v>
      </c>
      <c r="I103" s="3">
        <v>1.06</v>
      </c>
      <c r="J103" s="3">
        <v>0</v>
      </c>
      <c r="K103" s="3">
        <v>102</v>
      </c>
      <c r="L103" s="3">
        <v>11.9</v>
      </c>
      <c r="M103" s="3">
        <v>0</v>
      </c>
      <c r="N103" s="3">
        <v>0.1</v>
      </c>
      <c r="O103" s="3">
        <v>1.37</v>
      </c>
      <c r="P103" s="3">
        <v>62</v>
      </c>
      <c r="Q103" s="3">
        <v>803</v>
      </c>
      <c r="R103" s="3">
        <v>463</v>
      </c>
      <c r="S103" s="3">
        <v>0.28999999999999998</v>
      </c>
      <c r="T103" s="28">
        <v>0</v>
      </c>
    </row>
    <row r="104" spans="1:20" x14ac:dyDescent="0.2">
      <c r="A104" s="3" t="s">
        <v>251</v>
      </c>
      <c r="B104" s="3" t="s">
        <v>149</v>
      </c>
      <c r="C104" s="3">
        <v>89</v>
      </c>
      <c r="D104" s="3">
        <v>3.87</v>
      </c>
      <c r="E104" s="3">
        <v>2.2200000000000002</v>
      </c>
      <c r="F104" s="3">
        <v>13.92</v>
      </c>
      <c r="G104" s="3">
        <v>1.9</v>
      </c>
      <c r="H104" s="3">
        <v>0</v>
      </c>
      <c r="I104" s="3">
        <v>0.27</v>
      </c>
      <c r="J104" s="3">
        <v>0</v>
      </c>
      <c r="K104" s="3">
        <v>2</v>
      </c>
      <c r="L104" s="3">
        <v>1.6</v>
      </c>
      <c r="M104" s="3">
        <v>0</v>
      </c>
      <c r="N104" s="3">
        <v>0</v>
      </c>
      <c r="O104" s="3">
        <v>0.4</v>
      </c>
      <c r="P104" s="3">
        <v>154</v>
      </c>
      <c r="Q104" s="3">
        <v>1440</v>
      </c>
      <c r="R104" s="3">
        <v>291</v>
      </c>
      <c r="S104" s="3">
        <v>0.31</v>
      </c>
      <c r="T104" s="28">
        <v>0</v>
      </c>
    </row>
    <row r="105" spans="1:20" x14ac:dyDescent="0.2">
      <c r="A105" s="3" t="s">
        <v>252</v>
      </c>
      <c r="B105" s="3" t="s">
        <v>149</v>
      </c>
      <c r="C105" s="3">
        <v>38</v>
      </c>
      <c r="D105" s="3">
        <v>2.41</v>
      </c>
      <c r="E105" s="3">
        <v>0.78</v>
      </c>
      <c r="F105" s="3">
        <v>4.3499999999999996</v>
      </c>
      <c r="G105" s="3">
        <v>0.6</v>
      </c>
      <c r="H105" s="3">
        <v>0</v>
      </c>
      <c r="I105" s="3">
        <v>0.32</v>
      </c>
      <c r="J105" s="3">
        <v>0</v>
      </c>
      <c r="K105" s="3">
        <v>37</v>
      </c>
      <c r="L105" s="3">
        <v>2.7</v>
      </c>
      <c r="M105" s="3">
        <v>0</v>
      </c>
      <c r="N105" s="3">
        <v>0.1</v>
      </c>
      <c r="O105" s="3">
        <v>0.84</v>
      </c>
      <c r="P105" s="3">
        <v>109</v>
      </c>
      <c r="Q105" s="3">
        <v>937</v>
      </c>
      <c r="R105" s="3">
        <v>305</v>
      </c>
      <c r="S105" s="3">
        <v>0.23</v>
      </c>
      <c r="T105" s="28">
        <v>0</v>
      </c>
    </row>
    <row r="106" spans="1:20" x14ac:dyDescent="0.2">
      <c r="A106" s="3" t="s">
        <v>253</v>
      </c>
      <c r="B106" s="3" t="s">
        <v>149</v>
      </c>
      <c r="C106" s="3">
        <v>35</v>
      </c>
      <c r="D106" s="3">
        <v>0.23</v>
      </c>
      <c r="E106" s="3">
        <v>0.82</v>
      </c>
      <c r="F106" s="3">
        <v>8.64</v>
      </c>
      <c r="G106" s="3">
        <v>2.5</v>
      </c>
      <c r="H106" s="3">
        <v>0</v>
      </c>
      <c r="I106" s="3">
        <v>0.25</v>
      </c>
      <c r="J106" s="3">
        <v>0</v>
      </c>
      <c r="K106" s="3">
        <v>2</v>
      </c>
      <c r="L106" s="3">
        <v>1.3</v>
      </c>
      <c r="M106" s="3">
        <v>0</v>
      </c>
      <c r="N106" s="3">
        <v>0</v>
      </c>
      <c r="O106" s="3">
        <v>0.41</v>
      </c>
      <c r="P106" s="3">
        <v>15</v>
      </c>
      <c r="Q106" s="3">
        <v>77</v>
      </c>
      <c r="R106" s="3">
        <v>401</v>
      </c>
      <c r="S106" s="3">
        <v>0.12</v>
      </c>
      <c r="T106" s="28">
        <v>0</v>
      </c>
    </row>
    <row r="107" spans="1:20" x14ac:dyDescent="0.2">
      <c r="A107" s="3" t="s">
        <v>254</v>
      </c>
      <c r="B107" s="3" t="s">
        <v>149</v>
      </c>
      <c r="C107" s="3">
        <v>29</v>
      </c>
      <c r="D107" s="3">
        <v>0.11</v>
      </c>
      <c r="E107" s="3">
        <v>1.79</v>
      </c>
      <c r="F107" s="3">
        <v>6.65</v>
      </c>
      <c r="G107" s="3">
        <v>1.1000000000000001</v>
      </c>
      <c r="H107" s="3">
        <v>0</v>
      </c>
      <c r="I107" s="3">
        <v>0.4</v>
      </c>
      <c r="J107" s="3">
        <v>0</v>
      </c>
      <c r="K107" s="3">
        <v>2</v>
      </c>
      <c r="L107" s="3">
        <v>53.7</v>
      </c>
      <c r="M107" s="3">
        <v>0</v>
      </c>
      <c r="N107" s="3">
        <v>0</v>
      </c>
      <c r="O107" s="3">
        <v>0.52</v>
      </c>
      <c r="P107" s="3">
        <v>28</v>
      </c>
      <c r="Q107" s="3">
        <v>22</v>
      </c>
      <c r="R107" s="3">
        <v>254</v>
      </c>
      <c r="S107" s="3">
        <v>0.31</v>
      </c>
      <c r="T107" s="28">
        <v>0</v>
      </c>
    </row>
    <row r="108" spans="1:20" x14ac:dyDescent="0.2">
      <c r="A108" s="3" t="s">
        <v>255</v>
      </c>
      <c r="B108" s="3" t="s">
        <v>149</v>
      </c>
      <c r="C108" s="3">
        <v>83</v>
      </c>
      <c r="D108" s="3">
        <v>2.66</v>
      </c>
      <c r="E108" s="3">
        <v>1.54</v>
      </c>
      <c r="F108" s="3">
        <v>14.36</v>
      </c>
      <c r="G108" s="3">
        <v>1.8</v>
      </c>
      <c r="H108" s="3">
        <v>4</v>
      </c>
      <c r="I108" s="3">
        <v>2.0299999999999998</v>
      </c>
      <c r="J108" s="3">
        <v>0</v>
      </c>
      <c r="K108" s="3">
        <v>100</v>
      </c>
      <c r="L108" s="3">
        <v>8.5</v>
      </c>
      <c r="M108" s="3">
        <v>0</v>
      </c>
      <c r="N108" s="3">
        <v>0.1</v>
      </c>
      <c r="O108" s="3">
        <v>1.25</v>
      </c>
      <c r="P108" s="3">
        <v>142</v>
      </c>
      <c r="Q108" s="3">
        <v>429</v>
      </c>
      <c r="R108" s="3">
        <v>276</v>
      </c>
      <c r="S108" s="3">
        <v>0.12</v>
      </c>
      <c r="T108" s="28">
        <v>0</v>
      </c>
    </row>
    <row r="109" spans="1:20" x14ac:dyDescent="0.2">
      <c r="A109" s="3" t="s">
        <v>256</v>
      </c>
      <c r="B109" s="3" t="s">
        <v>149</v>
      </c>
      <c r="C109" s="3">
        <v>45</v>
      </c>
      <c r="D109" s="3">
        <v>2.2000000000000002</v>
      </c>
      <c r="E109" s="3">
        <v>0.89</v>
      </c>
      <c r="F109" s="3">
        <v>6.46</v>
      </c>
      <c r="G109" s="3">
        <v>1.2</v>
      </c>
      <c r="H109" s="3">
        <v>0</v>
      </c>
      <c r="I109" s="3">
        <v>0.44</v>
      </c>
      <c r="J109" s="3">
        <v>0</v>
      </c>
      <c r="K109" s="3">
        <v>169</v>
      </c>
      <c r="L109" s="3">
        <v>164</v>
      </c>
      <c r="M109" s="3">
        <v>0</v>
      </c>
      <c r="N109" s="3">
        <v>0.1</v>
      </c>
      <c r="O109" s="3">
        <v>2.29</v>
      </c>
      <c r="P109" s="3">
        <v>101</v>
      </c>
      <c r="Q109" s="3">
        <v>891</v>
      </c>
      <c r="R109" s="3">
        <v>298</v>
      </c>
      <c r="S109" s="3">
        <v>0.12</v>
      </c>
      <c r="T109" s="28">
        <v>0</v>
      </c>
    </row>
    <row r="110" spans="1:20" x14ac:dyDescent="0.2">
      <c r="A110" s="3" t="s">
        <v>257</v>
      </c>
      <c r="B110" s="3" t="s">
        <v>149</v>
      </c>
      <c r="C110" s="3">
        <v>27</v>
      </c>
      <c r="D110" s="3">
        <v>0.26</v>
      </c>
      <c r="E110" s="3">
        <v>0.66</v>
      </c>
      <c r="F110" s="3">
        <v>6.42</v>
      </c>
      <c r="G110" s="3">
        <v>1.4</v>
      </c>
      <c r="H110" s="3">
        <v>0</v>
      </c>
      <c r="I110" s="3">
        <v>0.34</v>
      </c>
      <c r="J110" s="3">
        <v>0</v>
      </c>
      <c r="K110" s="3">
        <v>6</v>
      </c>
      <c r="L110" s="3">
        <v>3.5</v>
      </c>
      <c r="M110" s="3">
        <v>0</v>
      </c>
      <c r="N110" s="3">
        <v>0</v>
      </c>
      <c r="O110" s="3">
        <v>0.12</v>
      </c>
      <c r="P110" s="3">
        <v>78</v>
      </c>
      <c r="Q110" s="3">
        <v>47</v>
      </c>
      <c r="R110" s="3">
        <v>266</v>
      </c>
      <c r="S110" s="3">
        <v>0.2</v>
      </c>
      <c r="T110" s="28">
        <v>0</v>
      </c>
    </row>
    <row r="111" spans="1:20" x14ac:dyDescent="0.2">
      <c r="A111" s="3" t="s">
        <v>258</v>
      </c>
      <c r="B111" s="3" t="s">
        <v>149</v>
      </c>
      <c r="C111" s="3">
        <v>40</v>
      </c>
      <c r="D111" s="3">
        <v>2.2000000000000002</v>
      </c>
      <c r="E111" s="3">
        <v>0.7</v>
      </c>
      <c r="F111" s="3">
        <v>4.8899999999999997</v>
      </c>
      <c r="G111" s="3">
        <v>1.9</v>
      </c>
      <c r="H111" s="3">
        <v>4</v>
      </c>
      <c r="I111" s="3">
        <v>0.18</v>
      </c>
      <c r="J111" s="3">
        <v>0</v>
      </c>
      <c r="K111" s="3">
        <v>22</v>
      </c>
      <c r="L111" s="3">
        <v>11.2</v>
      </c>
      <c r="M111" s="3">
        <v>0</v>
      </c>
      <c r="N111" s="3">
        <v>0</v>
      </c>
      <c r="O111" s="3">
        <v>0.31</v>
      </c>
      <c r="P111" s="3">
        <v>68</v>
      </c>
      <c r="Q111" s="3">
        <v>334</v>
      </c>
      <c r="R111" s="3">
        <v>274</v>
      </c>
      <c r="S111" s="3">
        <v>0.12</v>
      </c>
      <c r="T111" s="28">
        <v>0</v>
      </c>
    </row>
    <row r="112" spans="1:20" x14ac:dyDescent="0.2">
      <c r="A112" s="3" t="s">
        <v>259</v>
      </c>
      <c r="B112" s="3" t="s">
        <v>149</v>
      </c>
      <c r="C112" s="3">
        <v>92</v>
      </c>
      <c r="D112" s="3">
        <v>0.88</v>
      </c>
      <c r="E112" s="3">
        <v>4.28</v>
      </c>
      <c r="F112" s="3">
        <v>19.829999999999998</v>
      </c>
      <c r="G112" s="3">
        <v>4.0999999999999996</v>
      </c>
      <c r="H112" s="3">
        <v>0</v>
      </c>
      <c r="I112" s="3">
        <v>0.89</v>
      </c>
      <c r="J112" s="3">
        <v>0</v>
      </c>
      <c r="K112" s="3">
        <v>10</v>
      </c>
      <c r="L112" s="3">
        <v>5.9</v>
      </c>
      <c r="M112" s="3">
        <v>0</v>
      </c>
      <c r="N112" s="3">
        <v>0</v>
      </c>
      <c r="O112" s="3">
        <v>0.18</v>
      </c>
      <c r="P112" s="3">
        <v>67</v>
      </c>
      <c r="Q112" s="3">
        <v>359</v>
      </c>
      <c r="R112" s="3">
        <v>271</v>
      </c>
      <c r="S112" s="3">
        <v>0.45</v>
      </c>
      <c r="T112" s="28">
        <v>0</v>
      </c>
    </row>
    <row r="113" spans="1:20" x14ac:dyDescent="0.2">
      <c r="A113" s="3" t="s">
        <v>260</v>
      </c>
      <c r="B113" s="3" t="s">
        <v>149</v>
      </c>
      <c r="C113" s="3">
        <v>79</v>
      </c>
      <c r="D113" s="3">
        <v>4.8600000000000003</v>
      </c>
      <c r="E113" s="3">
        <v>2.44</v>
      </c>
      <c r="F113" s="3">
        <v>7.16</v>
      </c>
      <c r="G113" s="3">
        <v>1.1000000000000001</v>
      </c>
      <c r="H113" s="3">
        <v>3</v>
      </c>
      <c r="I113" s="3">
        <v>0.24</v>
      </c>
      <c r="J113" s="3">
        <v>0</v>
      </c>
      <c r="K113" s="3">
        <v>49</v>
      </c>
      <c r="L113" s="3">
        <v>20.8</v>
      </c>
      <c r="M113" s="3">
        <v>0.13</v>
      </c>
      <c r="N113" s="3">
        <v>0.5</v>
      </c>
      <c r="O113" s="3">
        <v>0.21</v>
      </c>
      <c r="P113" s="3">
        <v>75</v>
      </c>
      <c r="Q113" s="3">
        <v>1236</v>
      </c>
      <c r="R113" s="3">
        <v>221</v>
      </c>
      <c r="S113" s="3">
        <v>0.3</v>
      </c>
      <c r="T113" s="29">
        <v>1.0448274568470797</v>
      </c>
    </row>
    <row r="114" spans="1:20" x14ac:dyDescent="0.2">
      <c r="A114" s="3" t="s">
        <v>261</v>
      </c>
      <c r="B114" s="3" t="s">
        <v>149</v>
      </c>
      <c r="C114" s="3">
        <v>79</v>
      </c>
      <c r="D114" s="3">
        <v>4.8899999999999997</v>
      </c>
      <c r="E114" s="3">
        <v>2.75</v>
      </c>
      <c r="F114" s="3">
        <v>6.9</v>
      </c>
      <c r="G114" s="3">
        <v>1.4</v>
      </c>
      <c r="H114" s="3">
        <v>3</v>
      </c>
      <c r="I114" s="3">
        <v>0.57999999999999996</v>
      </c>
      <c r="J114" s="3">
        <v>0</v>
      </c>
      <c r="K114" s="3">
        <v>46</v>
      </c>
      <c r="L114" s="3">
        <v>0.4</v>
      </c>
      <c r="M114" s="3">
        <v>0.12</v>
      </c>
      <c r="N114" s="3">
        <v>0.6</v>
      </c>
      <c r="O114" s="3">
        <v>0.14000000000000001</v>
      </c>
      <c r="P114" s="3">
        <v>66</v>
      </c>
      <c r="Q114" s="3">
        <v>1268</v>
      </c>
      <c r="R114" s="3">
        <v>393</v>
      </c>
      <c r="S114" s="3">
        <v>0.57999999999999996</v>
      </c>
      <c r="T114" s="28">
        <v>0</v>
      </c>
    </row>
    <row r="115" spans="1:20" x14ac:dyDescent="0.2">
      <c r="A115" s="3" t="s">
        <v>262</v>
      </c>
      <c r="B115" s="3" t="s">
        <v>149</v>
      </c>
      <c r="C115" s="3">
        <v>141</v>
      </c>
      <c r="D115" s="3">
        <v>4.09</v>
      </c>
      <c r="E115" s="3">
        <v>2.21</v>
      </c>
      <c r="F115" s="3">
        <v>25.07</v>
      </c>
      <c r="G115" s="3">
        <v>1.5</v>
      </c>
      <c r="H115" s="3">
        <v>37</v>
      </c>
      <c r="I115" s="3">
        <v>0.59</v>
      </c>
      <c r="J115" s="3">
        <v>0</v>
      </c>
      <c r="K115" s="3">
        <v>44</v>
      </c>
      <c r="L115" s="3">
        <v>4.4000000000000004</v>
      </c>
      <c r="M115" s="3">
        <v>0.14000000000000001</v>
      </c>
      <c r="N115" s="3">
        <v>0.5</v>
      </c>
      <c r="O115" s="3">
        <v>0.46</v>
      </c>
      <c r="P115" s="3">
        <v>4</v>
      </c>
      <c r="Q115" s="3">
        <v>880</v>
      </c>
      <c r="R115" s="3">
        <v>280</v>
      </c>
      <c r="S115" s="3">
        <v>0.75</v>
      </c>
      <c r="T115" s="30">
        <v>2.6012316472134285</v>
      </c>
    </row>
    <row r="116" spans="1:20" x14ac:dyDescent="0.2">
      <c r="A116" s="3" t="s">
        <v>267</v>
      </c>
      <c r="B116" s="3" t="s">
        <v>268</v>
      </c>
      <c r="C116" s="3">
        <v>719</v>
      </c>
      <c r="D116" s="3">
        <v>79.55</v>
      </c>
      <c r="E116" s="3">
        <v>10.8</v>
      </c>
      <c r="F116" s="3">
        <v>3.98</v>
      </c>
      <c r="G116" s="3">
        <v>0</v>
      </c>
      <c r="H116" s="3">
        <v>0</v>
      </c>
      <c r="I116" s="3">
        <v>3.53</v>
      </c>
      <c r="J116" s="3">
        <v>41</v>
      </c>
      <c r="K116" s="3">
        <v>2</v>
      </c>
      <c r="L116" s="3">
        <v>0.6</v>
      </c>
      <c r="M116" s="3">
        <v>0</v>
      </c>
      <c r="N116" s="3">
        <v>0</v>
      </c>
      <c r="O116" s="3">
        <v>0</v>
      </c>
      <c r="P116" s="3">
        <v>0</v>
      </c>
      <c r="Q116" s="3">
        <v>7605</v>
      </c>
      <c r="R116" s="3">
        <v>3</v>
      </c>
      <c r="S116" s="3">
        <v>2.97</v>
      </c>
      <c r="T116" s="29">
        <v>0.33792208042873229</v>
      </c>
    </row>
    <row r="117" spans="1:20" x14ac:dyDescent="0.2">
      <c r="A117" s="3" t="s">
        <v>269</v>
      </c>
      <c r="B117" s="3" t="s">
        <v>268</v>
      </c>
      <c r="C117" s="3">
        <v>718</v>
      </c>
      <c r="D117" s="3">
        <v>75.77</v>
      </c>
      <c r="E117" s="3">
        <v>7.91</v>
      </c>
      <c r="F117" s="3">
        <v>13.82</v>
      </c>
      <c r="G117" s="3">
        <v>8.6</v>
      </c>
      <c r="H117" s="3">
        <v>0</v>
      </c>
      <c r="I117" s="3">
        <v>3.69</v>
      </c>
      <c r="J117" s="3">
        <v>0</v>
      </c>
      <c r="K117" s="3">
        <v>0</v>
      </c>
      <c r="L117" s="3">
        <v>1.2</v>
      </c>
      <c r="M117" s="3">
        <v>0</v>
      </c>
      <c r="N117" s="3">
        <v>0</v>
      </c>
      <c r="O117" s="3">
        <v>0.54</v>
      </c>
      <c r="P117" s="3">
        <v>206</v>
      </c>
      <c r="Q117" s="3">
        <v>1296</v>
      </c>
      <c r="R117" s="3">
        <v>5</v>
      </c>
      <c r="S117" s="3">
        <v>1.3</v>
      </c>
      <c r="T117" s="28">
        <v>0</v>
      </c>
    </row>
    <row r="118" spans="1:20" x14ac:dyDescent="0.2">
      <c r="A118" s="3" t="s">
        <v>270</v>
      </c>
      <c r="B118" s="3" t="s">
        <v>268</v>
      </c>
      <c r="C118" s="3">
        <v>718</v>
      </c>
      <c r="D118" s="3">
        <v>76.08</v>
      </c>
      <c r="E118" s="3">
        <v>7.79</v>
      </c>
      <c r="F118" s="3">
        <v>13.38</v>
      </c>
      <c r="G118" s="3">
        <v>8</v>
      </c>
      <c r="H118" s="3">
        <v>0</v>
      </c>
      <c r="I118" s="3">
        <v>2.65</v>
      </c>
      <c r="J118" s="3">
        <v>0</v>
      </c>
      <c r="K118" s="3">
        <v>0</v>
      </c>
      <c r="L118" s="3">
        <v>0.7</v>
      </c>
      <c r="M118" s="3">
        <v>0</v>
      </c>
      <c r="N118" s="3">
        <v>0</v>
      </c>
      <c r="O118" s="3">
        <v>0.56999999999999995</v>
      </c>
      <c r="P118" s="3">
        <v>196</v>
      </c>
      <c r="Q118" s="3">
        <v>1303</v>
      </c>
      <c r="R118" s="3">
        <v>4</v>
      </c>
      <c r="S118" s="3">
        <v>1.29</v>
      </c>
      <c r="T118" s="28">
        <v>0</v>
      </c>
    </row>
    <row r="119" spans="1:20" x14ac:dyDescent="0.2">
      <c r="A119" s="3" t="s">
        <v>271</v>
      </c>
      <c r="B119" s="3" t="s">
        <v>268</v>
      </c>
      <c r="C119" s="3">
        <v>716</v>
      </c>
      <c r="D119" s="3">
        <v>76.08</v>
      </c>
      <c r="E119" s="3">
        <v>7.79</v>
      </c>
      <c r="F119" s="3">
        <v>12.83</v>
      </c>
      <c r="G119" s="3">
        <v>8</v>
      </c>
      <c r="H119" s="3">
        <v>0</v>
      </c>
      <c r="I119" s="3">
        <v>2.65</v>
      </c>
      <c r="J119" s="3">
        <v>0</v>
      </c>
      <c r="K119" s="3">
        <v>0</v>
      </c>
      <c r="L119" s="3">
        <v>0.7</v>
      </c>
      <c r="M119" s="3">
        <v>0</v>
      </c>
      <c r="N119" s="3">
        <v>0</v>
      </c>
      <c r="O119" s="3">
        <v>0.56999999999999995</v>
      </c>
      <c r="P119" s="3">
        <v>196</v>
      </c>
      <c r="Q119" s="3">
        <v>1303</v>
      </c>
      <c r="R119" s="3">
        <v>353</v>
      </c>
      <c r="S119" s="3">
        <v>1.29</v>
      </c>
      <c r="T119" s="28">
        <v>0</v>
      </c>
    </row>
    <row r="120" spans="1:20" x14ac:dyDescent="0.2">
      <c r="A120" s="3" t="s">
        <v>272</v>
      </c>
      <c r="B120" s="3" t="s">
        <v>268</v>
      </c>
      <c r="C120" s="3">
        <v>715</v>
      </c>
      <c r="D120" s="3">
        <v>75.23</v>
      </c>
      <c r="E120" s="3">
        <v>9.1999999999999993</v>
      </c>
      <c r="F120" s="3">
        <v>13.01</v>
      </c>
      <c r="G120" s="3">
        <v>9.5</v>
      </c>
      <c r="H120" s="3">
        <v>0</v>
      </c>
      <c r="I120" s="3">
        <v>2.4700000000000002</v>
      </c>
      <c r="J120" s="3">
        <v>104</v>
      </c>
      <c r="K120" s="3">
        <v>5</v>
      </c>
      <c r="L120" s="3">
        <v>0.7</v>
      </c>
      <c r="M120" s="3">
        <v>0</v>
      </c>
      <c r="N120" s="3">
        <v>0</v>
      </c>
      <c r="O120" s="3">
        <v>2.5299999999999998</v>
      </c>
      <c r="P120" s="3">
        <v>1031</v>
      </c>
      <c r="Q120" s="3">
        <v>22552</v>
      </c>
      <c r="R120" s="3">
        <v>393</v>
      </c>
      <c r="S120" s="3">
        <v>4.47</v>
      </c>
      <c r="T120" s="28">
        <v>0</v>
      </c>
    </row>
    <row r="121" spans="1:20" x14ac:dyDescent="0.2">
      <c r="A121" s="3" t="s">
        <v>273</v>
      </c>
      <c r="B121" s="3" t="s">
        <v>268</v>
      </c>
      <c r="C121" s="3">
        <v>715</v>
      </c>
      <c r="D121" s="3">
        <v>75.23</v>
      </c>
      <c r="E121" s="3">
        <v>9.1999999999999993</v>
      </c>
      <c r="F121" s="3">
        <v>13.01</v>
      </c>
      <c r="G121" s="3">
        <v>9.5</v>
      </c>
      <c r="H121" s="3">
        <v>0</v>
      </c>
      <c r="I121" s="3">
        <v>2.4700000000000002</v>
      </c>
      <c r="J121" s="3">
        <v>104</v>
      </c>
      <c r="K121" s="3">
        <v>5</v>
      </c>
      <c r="L121" s="3">
        <v>0.7</v>
      </c>
      <c r="M121" s="3">
        <v>0</v>
      </c>
      <c r="N121" s="3">
        <v>0</v>
      </c>
      <c r="O121" s="3">
        <v>2.5299999999999998</v>
      </c>
      <c r="P121" s="3">
        <v>1031</v>
      </c>
      <c r="Q121" s="3">
        <v>22552</v>
      </c>
      <c r="R121" s="3">
        <v>1</v>
      </c>
      <c r="S121" s="3">
        <v>4.47</v>
      </c>
      <c r="T121" s="28">
        <v>0</v>
      </c>
    </row>
    <row r="122" spans="1:20" x14ac:dyDescent="0.2">
      <c r="A122" s="3" t="s">
        <v>274</v>
      </c>
      <c r="B122" s="3" t="s">
        <v>268</v>
      </c>
      <c r="C122" s="3">
        <v>710</v>
      </c>
      <c r="D122" s="3">
        <v>74.27</v>
      </c>
      <c r="E122" s="3">
        <v>9.5</v>
      </c>
      <c r="F122" s="3">
        <v>13.55</v>
      </c>
      <c r="G122" s="3">
        <v>9.4</v>
      </c>
      <c r="H122" s="3">
        <v>0</v>
      </c>
      <c r="I122" s="3">
        <v>2.8</v>
      </c>
      <c r="J122" s="3">
        <v>140</v>
      </c>
      <c r="K122" s="3">
        <v>7</v>
      </c>
      <c r="L122" s="3">
        <v>0.7</v>
      </c>
      <c r="M122" s="3">
        <v>0</v>
      </c>
      <c r="N122" s="3">
        <v>0</v>
      </c>
      <c r="O122" s="3">
        <v>1.3</v>
      </c>
      <c r="P122" s="3">
        <v>994</v>
      </c>
      <c r="Q122" s="3">
        <v>19578</v>
      </c>
      <c r="R122" s="3">
        <v>383</v>
      </c>
      <c r="S122" s="3">
        <v>5.07</v>
      </c>
      <c r="T122" s="28">
        <v>0</v>
      </c>
    </row>
    <row r="123" spans="1:20" x14ac:dyDescent="0.2">
      <c r="A123" s="3" t="s">
        <v>275</v>
      </c>
      <c r="B123" s="3" t="s">
        <v>268</v>
      </c>
      <c r="C123" s="3">
        <v>710</v>
      </c>
      <c r="D123" s="3">
        <v>74.27</v>
      </c>
      <c r="E123" s="3">
        <v>9.5</v>
      </c>
      <c r="F123" s="3">
        <v>13.55</v>
      </c>
      <c r="G123" s="3">
        <v>9.4</v>
      </c>
      <c r="H123" s="3">
        <v>0</v>
      </c>
      <c r="I123" s="3">
        <v>2.8</v>
      </c>
      <c r="J123" s="3">
        <v>140</v>
      </c>
      <c r="K123" s="3">
        <v>7</v>
      </c>
      <c r="L123" s="3">
        <v>0.7</v>
      </c>
      <c r="M123" s="3">
        <v>0</v>
      </c>
      <c r="N123" s="3">
        <v>0</v>
      </c>
      <c r="O123" s="3">
        <v>1.3</v>
      </c>
      <c r="P123" s="3">
        <v>994</v>
      </c>
      <c r="Q123" s="3">
        <v>19578</v>
      </c>
      <c r="R123" s="3">
        <v>1</v>
      </c>
      <c r="S123" s="3">
        <v>5.07</v>
      </c>
      <c r="T123" s="28">
        <v>0</v>
      </c>
    </row>
    <row r="124" spans="1:20" x14ac:dyDescent="0.2">
      <c r="A124" s="3" t="s">
        <v>276</v>
      </c>
      <c r="B124" s="3" t="s">
        <v>268</v>
      </c>
      <c r="C124" s="3">
        <v>697</v>
      </c>
      <c r="D124" s="3">
        <v>72.81</v>
      </c>
      <c r="E124" s="3">
        <v>8.9</v>
      </c>
      <c r="F124" s="3">
        <v>13.44</v>
      </c>
      <c r="G124" s="3">
        <v>9.3000000000000007</v>
      </c>
      <c r="H124" s="3">
        <v>0</v>
      </c>
      <c r="I124" s="3">
        <v>2.46</v>
      </c>
      <c r="J124" s="3">
        <v>0</v>
      </c>
      <c r="K124" s="3">
        <v>3</v>
      </c>
      <c r="L124" s="3">
        <v>1.1000000000000001</v>
      </c>
      <c r="M124" s="3">
        <v>0</v>
      </c>
      <c r="N124" s="3">
        <v>0</v>
      </c>
      <c r="O124" s="3">
        <v>1.71</v>
      </c>
      <c r="P124" s="3">
        <v>1109</v>
      </c>
      <c r="Q124" s="3">
        <v>21093</v>
      </c>
      <c r="R124" s="3">
        <v>0</v>
      </c>
      <c r="S124" s="3">
        <v>4.3899999999999997</v>
      </c>
      <c r="T124" s="28">
        <v>0</v>
      </c>
    </row>
    <row r="125" spans="1:20" x14ac:dyDescent="0.2">
      <c r="A125" s="3" t="s">
        <v>277</v>
      </c>
      <c r="B125" s="3" t="s">
        <v>268</v>
      </c>
      <c r="C125" s="3">
        <v>691</v>
      </c>
      <c r="D125" s="3">
        <v>71.97</v>
      </c>
      <c r="E125" s="3">
        <v>9.17</v>
      </c>
      <c r="F125" s="3">
        <v>13.86</v>
      </c>
      <c r="G125" s="3">
        <v>9.6</v>
      </c>
      <c r="H125" s="3">
        <v>0</v>
      </c>
      <c r="I125" s="3">
        <v>2.5299999999999998</v>
      </c>
      <c r="J125" s="3">
        <v>56</v>
      </c>
      <c r="K125" s="3">
        <v>3</v>
      </c>
      <c r="L125" s="3">
        <v>1.1000000000000001</v>
      </c>
      <c r="M125" s="3">
        <v>0</v>
      </c>
      <c r="N125" s="3">
        <v>0</v>
      </c>
      <c r="O125" s="3">
        <v>1.4</v>
      </c>
      <c r="P125" s="3">
        <v>986</v>
      </c>
      <c r="Q125" s="3">
        <v>20628</v>
      </c>
      <c r="R125" s="3">
        <v>0</v>
      </c>
      <c r="S125" s="3">
        <v>4.53</v>
      </c>
      <c r="T125" s="28">
        <v>0</v>
      </c>
    </row>
    <row r="126" spans="1:20" x14ac:dyDescent="0.2">
      <c r="A126" s="3" t="s">
        <v>278</v>
      </c>
      <c r="B126" s="3" t="s">
        <v>268</v>
      </c>
      <c r="C126" s="3">
        <v>690</v>
      </c>
      <c r="D126" s="3">
        <v>72.09</v>
      </c>
      <c r="E126" s="3">
        <v>8.81</v>
      </c>
      <c r="F126" s="3">
        <v>13.31</v>
      </c>
      <c r="G126" s="3">
        <v>9.1999999999999993</v>
      </c>
      <c r="H126" s="3">
        <v>0</v>
      </c>
      <c r="I126" s="3">
        <v>2.44</v>
      </c>
      <c r="J126" s="3">
        <v>0</v>
      </c>
      <c r="K126" s="3">
        <v>3</v>
      </c>
      <c r="L126" s="3">
        <v>1.1000000000000001</v>
      </c>
      <c r="M126" s="3">
        <v>0</v>
      </c>
      <c r="N126" s="3">
        <v>0</v>
      </c>
      <c r="O126" s="3">
        <v>1.69</v>
      </c>
      <c r="P126" s="3">
        <v>1098</v>
      </c>
      <c r="Q126" s="3">
        <v>20884</v>
      </c>
      <c r="R126" s="3">
        <v>384</v>
      </c>
      <c r="S126" s="3">
        <v>4.3499999999999996</v>
      </c>
      <c r="T126" s="28">
        <v>0</v>
      </c>
    </row>
    <row r="127" spans="1:20" x14ac:dyDescent="0.2">
      <c r="A127" s="3" t="s">
        <v>279</v>
      </c>
      <c r="B127" s="3" t="s">
        <v>268</v>
      </c>
      <c r="C127" s="3">
        <v>684</v>
      </c>
      <c r="D127" s="3">
        <v>69.08</v>
      </c>
      <c r="E127" s="3">
        <v>5.3</v>
      </c>
      <c r="F127" s="3">
        <v>21.52</v>
      </c>
      <c r="G127" s="3">
        <v>0</v>
      </c>
      <c r="H127" s="3">
        <v>0</v>
      </c>
      <c r="I127" s="3">
        <v>3.36</v>
      </c>
      <c r="J127" s="3">
        <v>0</v>
      </c>
      <c r="K127" s="3">
        <v>0</v>
      </c>
      <c r="L127" s="3">
        <v>1.5</v>
      </c>
      <c r="M127" s="3">
        <v>0</v>
      </c>
      <c r="N127" s="3">
        <v>0</v>
      </c>
      <c r="O127" s="3">
        <v>0</v>
      </c>
      <c r="P127" s="3">
        <v>0</v>
      </c>
      <c r="Q127" s="3">
        <v>756</v>
      </c>
      <c r="R127" s="3">
        <v>37</v>
      </c>
      <c r="S127" s="3">
        <v>2.04</v>
      </c>
      <c r="T127" s="28">
        <v>0</v>
      </c>
    </row>
    <row r="128" spans="1:20" x14ac:dyDescent="0.2">
      <c r="A128" s="3" t="s">
        <v>280</v>
      </c>
      <c r="B128" s="3" t="s">
        <v>268</v>
      </c>
      <c r="C128" s="3">
        <v>673</v>
      </c>
      <c r="D128" s="3">
        <v>68.37</v>
      </c>
      <c r="E128" s="3">
        <v>13.69</v>
      </c>
      <c r="F128" s="3">
        <v>13.08</v>
      </c>
      <c r="G128" s="3">
        <v>3.7</v>
      </c>
      <c r="H128" s="3">
        <v>0</v>
      </c>
      <c r="I128" s="3">
        <v>5.53</v>
      </c>
      <c r="J128" s="3">
        <v>29</v>
      </c>
      <c r="K128" s="3">
        <v>1</v>
      </c>
      <c r="L128" s="3">
        <v>0.8</v>
      </c>
      <c r="M128" s="3">
        <v>0</v>
      </c>
      <c r="N128" s="3">
        <v>0</v>
      </c>
      <c r="O128" s="3">
        <v>9.33</v>
      </c>
      <c r="P128" s="3">
        <v>112</v>
      </c>
      <c r="Q128" s="3">
        <v>33606</v>
      </c>
      <c r="R128" s="3">
        <v>2</v>
      </c>
      <c r="S128" s="3">
        <v>6.45</v>
      </c>
      <c r="T128" s="28">
        <v>0</v>
      </c>
    </row>
    <row r="129" spans="1:20" x14ac:dyDescent="0.2">
      <c r="A129" s="3" t="s">
        <v>281</v>
      </c>
      <c r="B129" s="3" t="s">
        <v>268</v>
      </c>
      <c r="C129" s="3">
        <v>660</v>
      </c>
      <c r="D129" s="3">
        <v>64.53</v>
      </c>
      <c r="E129" s="3">
        <v>6.88</v>
      </c>
      <c r="F129" s="3">
        <v>23.65</v>
      </c>
      <c r="G129" s="3">
        <v>16.3</v>
      </c>
      <c r="H129" s="3">
        <v>0</v>
      </c>
      <c r="I129" s="3">
        <v>3.32</v>
      </c>
      <c r="J129" s="3">
        <v>0</v>
      </c>
      <c r="K129" s="3">
        <v>0</v>
      </c>
      <c r="L129" s="3">
        <v>1.5</v>
      </c>
      <c r="M129" s="3">
        <v>0</v>
      </c>
      <c r="N129" s="3">
        <v>0</v>
      </c>
      <c r="O129" s="3">
        <v>0.44</v>
      </c>
      <c r="P129" s="3">
        <v>0</v>
      </c>
      <c r="Q129" s="3">
        <v>706</v>
      </c>
      <c r="R129" s="3">
        <v>37</v>
      </c>
      <c r="S129" s="3">
        <v>2.0099999999999998</v>
      </c>
      <c r="T129" s="28">
        <v>0</v>
      </c>
    </row>
    <row r="130" spans="1:20" x14ac:dyDescent="0.2">
      <c r="A130" s="3" t="s">
        <v>282</v>
      </c>
      <c r="B130" s="3" t="s">
        <v>268</v>
      </c>
      <c r="C130" s="3">
        <v>659</v>
      </c>
      <c r="D130" s="3">
        <v>67.099999999999994</v>
      </c>
      <c r="E130" s="3">
        <v>14.32</v>
      </c>
      <c r="F130" s="3">
        <v>11.74</v>
      </c>
      <c r="G130" s="3">
        <v>7.5</v>
      </c>
      <c r="H130" s="3">
        <v>0</v>
      </c>
      <c r="I130" s="3">
        <v>2.4300000000000002</v>
      </c>
      <c r="J130" s="3">
        <v>0</v>
      </c>
      <c r="K130" s="3">
        <v>0</v>
      </c>
      <c r="L130" s="3">
        <v>0.7</v>
      </c>
      <c r="M130" s="3">
        <v>0</v>
      </c>
      <c r="N130" s="3">
        <v>0</v>
      </c>
      <c r="O130" s="3">
        <v>5.65</v>
      </c>
      <c r="P130" s="3">
        <v>18</v>
      </c>
      <c r="Q130" s="3">
        <v>24381</v>
      </c>
      <c r="R130" s="3">
        <v>3</v>
      </c>
      <c r="S130" s="3">
        <v>4.0599999999999996</v>
      </c>
      <c r="T130" s="28">
        <v>0</v>
      </c>
    </row>
    <row r="131" spans="1:20" x14ac:dyDescent="0.2">
      <c r="A131" s="3" t="s">
        <v>283</v>
      </c>
      <c r="B131" s="3" t="s">
        <v>268</v>
      </c>
      <c r="C131" s="3">
        <v>657</v>
      </c>
      <c r="D131" s="3">
        <v>64.37</v>
      </c>
      <c r="E131" s="3">
        <v>12.72</v>
      </c>
      <c r="F131" s="3">
        <v>18.25</v>
      </c>
      <c r="G131" s="3">
        <v>6.4</v>
      </c>
      <c r="H131" s="3">
        <v>0</v>
      </c>
      <c r="I131" s="3">
        <v>2.12</v>
      </c>
      <c r="J131" s="3">
        <v>131</v>
      </c>
      <c r="K131" s="3">
        <v>7</v>
      </c>
      <c r="L131" s="3">
        <v>2</v>
      </c>
      <c r="M131" s="3">
        <v>0</v>
      </c>
      <c r="N131" s="3">
        <v>0</v>
      </c>
      <c r="O131" s="3">
        <v>0</v>
      </c>
      <c r="P131" s="3">
        <v>1047</v>
      </c>
      <c r="Q131" s="3">
        <v>20623</v>
      </c>
      <c r="R131" s="3">
        <v>1</v>
      </c>
      <c r="S131" s="3">
        <v>4.3099999999999996</v>
      </c>
      <c r="T131" s="28">
        <v>0</v>
      </c>
    </row>
    <row r="132" spans="1:20" x14ac:dyDescent="0.2">
      <c r="A132" s="3" t="s">
        <v>284</v>
      </c>
      <c r="B132" s="3" t="s">
        <v>268</v>
      </c>
      <c r="C132" s="3">
        <v>654</v>
      </c>
      <c r="D132" s="3">
        <v>65.209999999999994</v>
      </c>
      <c r="E132" s="3">
        <v>15.23</v>
      </c>
      <c r="F132" s="3">
        <v>13.71</v>
      </c>
      <c r="G132" s="3">
        <v>6.7</v>
      </c>
      <c r="H132" s="3">
        <v>0</v>
      </c>
      <c r="I132" s="3">
        <v>2.91</v>
      </c>
      <c r="J132" s="3">
        <v>20</v>
      </c>
      <c r="K132" s="3">
        <v>1</v>
      </c>
      <c r="L132" s="3">
        <v>1.3</v>
      </c>
      <c r="M132" s="3">
        <v>0</v>
      </c>
      <c r="N132" s="3">
        <v>0</v>
      </c>
      <c r="O132" s="3">
        <v>0.7</v>
      </c>
      <c r="P132" s="3">
        <v>9080</v>
      </c>
      <c r="Q132" s="3">
        <v>38093</v>
      </c>
      <c r="R132" s="3">
        <v>2</v>
      </c>
      <c r="S132" s="3">
        <v>3.09</v>
      </c>
      <c r="T132" s="31">
        <v>0</v>
      </c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>
        <v>1</v>
      </c>
    </row>
  </sheetData>
  <autoFilter ref="A1:T132" xr:uid="{DA8174E1-FD01-B346-B7F9-AC2BA2BCD66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14DB-2D8F-7D44-9C7A-3066BB44C7AA}">
  <dimension ref="A1:X178"/>
  <sheetViews>
    <sheetView topLeftCell="N5" workbookViewId="0">
      <selection activeCell="A20" sqref="A20"/>
    </sheetView>
  </sheetViews>
  <sheetFormatPr baseColWidth="10" defaultRowHeight="16" x14ac:dyDescent="0.2"/>
  <cols>
    <col min="1" max="1" width="104.6640625" bestFit="1" customWidth="1"/>
    <col min="2" max="2" width="21" customWidth="1"/>
  </cols>
  <sheetData>
    <row r="1" spans="1:23" ht="29" x14ac:dyDescent="0.2">
      <c r="A1" s="1" t="s">
        <v>129</v>
      </c>
      <c r="B1" s="2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296</v>
      </c>
      <c r="J1" s="1" t="s">
        <v>137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146</v>
      </c>
      <c r="P1" s="1" t="s">
        <v>147</v>
      </c>
      <c r="Q1" s="1" t="s">
        <v>563</v>
      </c>
    </row>
    <row r="2" spans="1:23" x14ac:dyDescent="0.2">
      <c r="A2" s="3" t="s">
        <v>490</v>
      </c>
      <c r="B2" s="3" t="s">
        <v>298</v>
      </c>
      <c r="C2" s="3">
        <v>63</v>
      </c>
      <c r="D2" s="3">
        <v>1.81</v>
      </c>
      <c r="E2" s="3">
        <v>6.97</v>
      </c>
      <c r="F2" s="3">
        <v>4.4400000000000004</v>
      </c>
      <c r="G2" s="3">
        <v>0.7</v>
      </c>
      <c r="H2" s="3">
        <v>18</v>
      </c>
      <c r="I2" s="3">
        <v>14</v>
      </c>
      <c r="J2" s="3">
        <v>0.71</v>
      </c>
      <c r="K2" s="3">
        <v>50</v>
      </c>
      <c r="L2" s="3">
        <v>2.4</v>
      </c>
      <c r="M2" s="3">
        <v>1.35</v>
      </c>
      <c r="N2" s="3">
        <v>0</v>
      </c>
      <c r="O2" s="3">
        <v>282</v>
      </c>
      <c r="P2" s="3">
        <v>0.6</v>
      </c>
      <c r="Q2">
        <v>0</v>
      </c>
    </row>
    <row r="3" spans="1:23" x14ac:dyDescent="0.2">
      <c r="A3" s="3" t="s">
        <v>491</v>
      </c>
      <c r="B3" s="3" t="s">
        <v>298</v>
      </c>
      <c r="C3" s="3">
        <v>64</v>
      </c>
      <c r="D3" s="3">
        <v>1.42</v>
      </c>
      <c r="E3" s="3">
        <v>10.96</v>
      </c>
      <c r="F3" s="3">
        <v>2.52</v>
      </c>
      <c r="G3" s="3">
        <v>1.1000000000000001</v>
      </c>
      <c r="H3" s="3">
        <v>31</v>
      </c>
      <c r="I3" s="3">
        <v>28</v>
      </c>
      <c r="J3" s="3">
        <v>0.67</v>
      </c>
      <c r="K3" s="3">
        <v>109</v>
      </c>
      <c r="L3" s="3">
        <v>8.6</v>
      </c>
      <c r="M3" s="3">
        <v>0.1</v>
      </c>
      <c r="N3" s="3">
        <v>0</v>
      </c>
      <c r="O3" s="3">
        <v>135</v>
      </c>
      <c r="P3" s="3">
        <v>0.51</v>
      </c>
      <c r="Q3">
        <v>0</v>
      </c>
    </row>
    <row r="4" spans="1:23" x14ac:dyDescent="0.2">
      <c r="A4" s="3" t="s">
        <v>492</v>
      </c>
      <c r="B4" s="3" t="s">
        <v>298</v>
      </c>
      <c r="C4" s="3">
        <v>65</v>
      </c>
      <c r="D4" s="3">
        <v>1.88</v>
      </c>
      <c r="E4" s="3">
        <v>9.5500000000000007</v>
      </c>
      <c r="F4" s="3">
        <v>2.56</v>
      </c>
      <c r="G4" s="3">
        <v>1.3</v>
      </c>
      <c r="H4" s="3">
        <v>22</v>
      </c>
      <c r="I4" s="3">
        <v>72</v>
      </c>
      <c r="J4" s="3">
        <v>0.96</v>
      </c>
      <c r="K4" s="3">
        <v>173</v>
      </c>
      <c r="L4" s="3">
        <v>8</v>
      </c>
      <c r="M4" s="3">
        <v>0.12</v>
      </c>
      <c r="N4" s="3">
        <v>0</v>
      </c>
      <c r="O4" s="3">
        <v>186</v>
      </c>
      <c r="P4" s="3">
        <v>0.56999999999999995</v>
      </c>
      <c r="Q4">
        <v>0</v>
      </c>
    </row>
    <row r="5" spans="1:23" x14ac:dyDescent="0.2">
      <c r="A5" s="3" t="s">
        <v>493</v>
      </c>
      <c r="B5" s="3" t="s">
        <v>298</v>
      </c>
      <c r="C5" s="3">
        <v>67</v>
      </c>
      <c r="D5" s="3">
        <v>2.63</v>
      </c>
      <c r="E5" s="3">
        <v>5.88</v>
      </c>
      <c r="F5" s="3">
        <v>4.6100000000000003</v>
      </c>
      <c r="G5" s="3">
        <v>0</v>
      </c>
      <c r="H5" s="3">
        <v>18</v>
      </c>
      <c r="I5" s="3">
        <v>14</v>
      </c>
      <c r="J5" s="3">
        <v>0.93</v>
      </c>
      <c r="K5" s="3">
        <v>13</v>
      </c>
      <c r="L5" s="3">
        <v>0</v>
      </c>
      <c r="M5" s="3">
        <v>0.24</v>
      </c>
      <c r="N5" s="3">
        <v>0</v>
      </c>
      <c r="O5" s="3">
        <v>554</v>
      </c>
      <c r="P5" s="3">
        <v>0.7</v>
      </c>
      <c r="Q5">
        <v>0</v>
      </c>
    </row>
    <row r="6" spans="1:23" x14ac:dyDescent="0.2">
      <c r="A6" s="3" t="s">
        <v>494</v>
      </c>
      <c r="B6" s="3" t="s">
        <v>298</v>
      </c>
      <c r="C6" s="3">
        <v>68</v>
      </c>
      <c r="D6" s="3">
        <v>2.38</v>
      </c>
      <c r="E6" s="3">
        <v>11.4</v>
      </c>
      <c r="F6" s="3">
        <v>0.14000000000000001</v>
      </c>
      <c r="G6" s="3">
        <v>0</v>
      </c>
      <c r="H6" s="3">
        <v>393</v>
      </c>
      <c r="I6" s="3">
        <v>5</v>
      </c>
      <c r="J6" s="3">
        <v>1.1399999999999999</v>
      </c>
      <c r="K6" s="3">
        <v>10</v>
      </c>
      <c r="L6" s="3">
        <v>0</v>
      </c>
      <c r="M6" s="3">
        <v>9.89</v>
      </c>
      <c r="N6" s="3">
        <v>0</v>
      </c>
      <c r="O6" s="3">
        <v>119</v>
      </c>
      <c r="P6" s="3">
        <v>1.1399999999999999</v>
      </c>
      <c r="Q6">
        <v>0</v>
      </c>
    </row>
    <row r="7" spans="1:23" x14ac:dyDescent="0.2">
      <c r="A7" s="3" t="s">
        <v>495</v>
      </c>
      <c r="B7" s="3" t="s">
        <v>298</v>
      </c>
      <c r="C7" s="3">
        <v>68</v>
      </c>
      <c r="D7" s="3">
        <v>2.46</v>
      </c>
      <c r="E7" s="3">
        <v>7.93</v>
      </c>
      <c r="F7" s="3">
        <v>4.1399999999999997</v>
      </c>
      <c r="G7" s="3">
        <v>1.3</v>
      </c>
      <c r="H7" s="3">
        <v>20</v>
      </c>
      <c r="I7" s="3">
        <v>34</v>
      </c>
      <c r="J7" s="3">
        <v>0.49</v>
      </c>
      <c r="K7" s="3">
        <v>5</v>
      </c>
      <c r="L7" s="3">
        <v>25</v>
      </c>
      <c r="M7" s="3">
        <v>0.17</v>
      </c>
      <c r="N7" s="3">
        <v>0.3</v>
      </c>
      <c r="O7" s="3">
        <v>339</v>
      </c>
      <c r="P7" s="3">
        <v>0.88</v>
      </c>
      <c r="Q7">
        <v>0</v>
      </c>
    </row>
    <row r="8" spans="1:23" x14ac:dyDescent="0.2">
      <c r="A8" s="3" t="s">
        <v>496</v>
      </c>
      <c r="B8" s="3" t="s">
        <v>298</v>
      </c>
      <c r="C8" s="3">
        <v>71</v>
      </c>
      <c r="D8" s="3">
        <v>0.82</v>
      </c>
      <c r="E8" s="3">
        <v>7.52</v>
      </c>
      <c r="F8" s="3">
        <v>8.39</v>
      </c>
      <c r="G8" s="3">
        <v>1.6</v>
      </c>
      <c r="H8" s="3">
        <v>19</v>
      </c>
      <c r="I8" s="3">
        <v>16</v>
      </c>
      <c r="J8" s="3">
        <v>1.34</v>
      </c>
      <c r="K8" s="3">
        <v>80</v>
      </c>
      <c r="L8" s="3">
        <v>19.2</v>
      </c>
      <c r="M8" s="3">
        <v>0.52</v>
      </c>
      <c r="N8" s="3">
        <v>0</v>
      </c>
      <c r="O8" s="3">
        <v>212</v>
      </c>
      <c r="P8" s="3">
        <v>1.71</v>
      </c>
      <c r="Q8">
        <v>0</v>
      </c>
      <c r="S8" s="4" t="s">
        <v>117</v>
      </c>
    </row>
    <row r="9" spans="1:23" x14ac:dyDescent="0.2">
      <c r="A9" s="3" t="s">
        <v>497</v>
      </c>
      <c r="B9" s="3" t="s">
        <v>298</v>
      </c>
      <c r="C9" s="3">
        <v>72</v>
      </c>
      <c r="D9" s="3">
        <v>3.16</v>
      </c>
      <c r="E9" s="3">
        <v>11</v>
      </c>
      <c r="F9" s="3">
        <v>0</v>
      </c>
      <c r="G9" s="3">
        <v>0</v>
      </c>
      <c r="H9" s="3">
        <v>160</v>
      </c>
      <c r="I9" s="3">
        <v>2</v>
      </c>
      <c r="J9" s="3">
        <v>0.54</v>
      </c>
      <c r="K9" s="3">
        <v>5</v>
      </c>
      <c r="L9" s="3">
        <v>0</v>
      </c>
      <c r="M9" s="3">
        <v>1.83</v>
      </c>
      <c r="N9" s="3">
        <v>0.1</v>
      </c>
      <c r="O9" s="3">
        <v>39</v>
      </c>
      <c r="P9" s="3">
        <v>0.98</v>
      </c>
      <c r="Q9">
        <v>0</v>
      </c>
      <c r="S9" s="9" t="s">
        <v>119</v>
      </c>
      <c r="T9" t="s">
        <v>128</v>
      </c>
      <c r="U9">
        <f>SUMPRODUCT($C$2:$C$178,$Q$2:$Q$178)</f>
        <v>1200.0000000000007</v>
      </c>
    </row>
    <row r="10" spans="1:23" x14ac:dyDescent="0.2">
      <c r="A10" s="3" t="s">
        <v>498</v>
      </c>
      <c r="B10" s="3" t="s">
        <v>298</v>
      </c>
      <c r="C10" s="3">
        <v>72</v>
      </c>
      <c r="D10" s="3">
        <v>0.84</v>
      </c>
      <c r="E10" s="3">
        <v>7.79</v>
      </c>
      <c r="F10" s="3">
        <v>8.3800000000000008</v>
      </c>
      <c r="G10" s="3">
        <v>1.6</v>
      </c>
      <c r="H10" s="3">
        <v>20</v>
      </c>
      <c r="I10" s="3">
        <v>15</v>
      </c>
      <c r="J10" s="3">
        <v>1.4</v>
      </c>
      <c r="K10" s="3">
        <v>9</v>
      </c>
      <c r="L10" s="3">
        <v>21.1</v>
      </c>
      <c r="M10" s="3">
        <v>0.53</v>
      </c>
      <c r="N10" s="3">
        <v>0</v>
      </c>
      <c r="O10" s="3">
        <v>225</v>
      </c>
      <c r="P10" s="3">
        <v>1.77</v>
      </c>
      <c r="Q10">
        <v>0</v>
      </c>
    </row>
    <row r="11" spans="1:23" x14ac:dyDescent="0.2">
      <c r="A11" s="3" t="s">
        <v>499</v>
      </c>
      <c r="B11" s="3" t="s">
        <v>298</v>
      </c>
      <c r="C11" s="3">
        <v>75</v>
      </c>
      <c r="D11" s="3">
        <v>2.2999999999999998</v>
      </c>
      <c r="E11" s="3">
        <v>6.08</v>
      </c>
      <c r="F11" s="3">
        <v>7.86</v>
      </c>
      <c r="G11" s="3">
        <v>1.2</v>
      </c>
      <c r="H11" s="3">
        <v>21</v>
      </c>
      <c r="I11" s="3">
        <v>16</v>
      </c>
      <c r="J11" s="3">
        <v>0.5</v>
      </c>
      <c r="K11" s="3">
        <v>95</v>
      </c>
      <c r="L11" s="3">
        <v>5</v>
      </c>
      <c r="M11" s="3">
        <v>7.0000000000000007E-2</v>
      </c>
      <c r="N11" s="3">
        <v>0</v>
      </c>
      <c r="O11" s="3">
        <v>254</v>
      </c>
      <c r="P11" s="3">
        <v>0.47</v>
      </c>
      <c r="Q11">
        <v>0</v>
      </c>
      <c r="S11" s="4"/>
    </row>
    <row r="12" spans="1:23" x14ac:dyDescent="0.2">
      <c r="A12" s="3" t="s">
        <v>500</v>
      </c>
      <c r="B12" s="3" t="s">
        <v>298</v>
      </c>
      <c r="C12" s="3">
        <v>77</v>
      </c>
      <c r="D12" s="3">
        <v>1.98</v>
      </c>
      <c r="E12" s="3">
        <v>14.86</v>
      </c>
      <c r="F12" s="3">
        <v>0</v>
      </c>
      <c r="G12" s="3">
        <v>0</v>
      </c>
      <c r="H12" s="3">
        <v>117</v>
      </c>
      <c r="I12" s="3">
        <v>112</v>
      </c>
      <c r="J12" s="3">
        <v>4.4400000000000004</v>
      </c>
      <c r="K12" s="3">
        <v>6</v>
      </c>
      <c r="L12" s="3">
        <v>0</v>
      </c>
      <c r="M12" s="3">
        <v>7.12</v>
      </c>
      <c r="N12" s="3">
        <v>0.2</v>
      </c>
      <c r="O12" s="3">
        <v>81</v>
      </c>
      <c r="P12" s="3">
        <v>1.72</v>
      </c>
      <c r="Q12">
        <v>0</v>
      </c>
    </row>
    <row r="13" spans="1:23" x14ac:dyDescent="0.2">
      <c r="A13" s="3" t="s">
        <v>417</v>
      </c>
      <c r="B13" s="3" t="s">
        <v>416</v>
      </c>
      <c r="C13" s="3">
        <v>139</v>
      </c>
      <c r="D13" s="3">
        <v>0</v>
      </c>
      <c r="E13" s="3">
        <v>2.84</v>
      </c>
      <c r="F13" s="3">
        <v>33</v>
      </c>
      <c r="G13" s="3">
        <v>0</v>
      </c>
      <c r="H13" s="3">
        <v>0</v>
      </c>
      <c r="I13" s="3">
        <v>3</v>
      </c>
      <c r="J13" s="3">
        <v>0.05</v>
      </c>
      <c r="K13" s="3">
        <v>0</v>
      </c>
      <c r="L13" s="3">
        <v>0</v>
      </c>
      <c r="M13" s="3">
        <v>0</v>
      </c>
      <c r="N13" s="3">
        <v>0</v>
      </c>
      <c r="O13" s="3">
        <v>172</v>
      </c>
      <c r="P13" s="3">
        <v>0</v>
      </c>
      <c r="Q13">
        <v>3</v>
      </c>
      <c r="S13" s="4" t="s">
        <v>285</v>
      </c>
    </row>
    <row r="14" spans="1:23" x14ac:dyDescent="0.2">
      <c r="A14" s="3" t="s">
        <v>418</v>
      </c>
      <c r="B14" s="3" t="s">
        <v>419</v>
      </c>
      <c r="C14" s="3">
        <v>352</v>
      </c>
      <c r="D14" s="3">
        <v>3.3</v>
      </c>
      <c r="E14" s="3">
        <v>11.2</v>
      </c>
      <c r="F14" s="3">
        <v>75.7</v>
      </c>
      <c r="G14" s="3">
        <v>9.1</v>
      </c>
      <c r="H14" s="3">
        <v>0</v>
      </c>
      <c r="I14" s="3">
        <v>147</v>
      </c>
      <c r="J14" s="3">
        <v>3</v>
      </c>
      <c r="K14" s="3">
        <v>0</v>
      </c>
      <c r="L14" s="3">
        <v>8.6999999999999993</v>
      </c>
      <c r="M14" s="3">
        <v>0.12</v>
      </c>
      <c r="N14" s="3">
        <v>0</v>
      </c>
      <c r="O14" s="3">
        <v>27</v>
      </c>
      <c r="P14" s="3">
        <v>3</v>
      </c>
      <c r="Q14">
        <v>0</v>
      </c>
      <c r="S14" t="s">
        <v>101</v>
      </c>
      <c r="T14">
        <f>SUMPRODUCT($H$2:$H$178,$Q$2:$Q$178)</f>
        <v>91.000000000000028</v>
      </c>
      <c r="U14" t="s">
        <v>120</v>
      </c>
      <c r="V14">
        <v>184</v>
      </c>
      <c r="W14" t="s">
        <v>126</v>
      </c>
    </row>
    <row r="15" spans="1:23" x14ac:dyDescent="0.2">
      <c r="A15" s="3" t="s">
        <v>420</v>
      </c>
      <c r="B15" s="3" t="s">
        <v>419</v>
      </c>
      <c r="C15" s="3">
        <v>388</v>
      </c>
      <c r="D15" s="3">
        <v>6.3</v>
      </c>
      <c r="E15" s="3">
        <v>9.5</v>
      </c>
      <c r="F15" s="3">
        <v>73.8</v>
      </c>
      <c r="G15" s="3">
        <v>8.5</v>
      </c>
      <c r="H15" s="3">
        <v>0</v>
      </c>
      <c r="I15" s="3">
        <v>173</v>
      </c>
      <c r="J15" s="3">
        <v>2.78</v>
      </c>
      <c r="K15" s="3">
        <v>1</v>
      </c>
      <c r="L15" s="3">
        <v>0.6</v>
      </c>
      <c r="M15" s="3">
        <v>0.28999999999999998</v>
      </c>
      <c r="N15" s="3">
        <v>0</v>
      </c>
      <c r="O15" s="3">
        <v>8</v>
      </c>
      <c r="P15" s="3">
        <v>1.92</v>
      </c>
      <c r="Q15">
        <v>0</v>
      </c>
      <c r="S15" t="s">
        <v>121</v>
      </c>
      <c r="T15">
        <f>SUMPRODUCT($D$2:$D$178,$Q$2:$Q$178)</f>
        <v>36.18566777407063</v>
      </c>
      <c r="U15" t="s">
        <v>120</v>
      </c>
      <c r="V15">
        <v>48</v>
      </c>
      <c r="W15" t="s">
        <v>127</v>
      </c>
    </row>
    <row r="16" spans="1:23" x14ac:dyDescent="0.2">
      <c r="A16" s="3" t="s">
        <v>421</v>
      </c>
      <c r="B16" s="3" t="s">
        <v>419</v>
      </c>
      <c r="C16" s="3">
        <v>385</v>
      </c>
      <c r="D16" s="3">
        <v>5.6</v>
      </c>
      <c r="E16" s="3">
        <v>7.1</v>
      </c>
      <c r="F16" s="3">
        <v>76.2</v>
      </c>
      <c r="G16" s="3">
        <v>9.6999999999999993</v>
      </c>
      <c r="H16" s="3">
        <v>0</v>
      </c>
      <c r="I16" s="3">
        <v>43</v>
      </c>
      <c r="J16" s="3">
        <v>9.82</v>
      </c>
      <c r="K16" s="3">
        <v>410</v>
      </c>
      <c r="L16" s="3">
        <v>0</v>
      </c>
      <c r="M16" s="3">
        <v>2.73</v>
      </c>
      <c r="N16" s="3">
        <v>1.8</v>
      </c>
      <c r="O16" s="3">
        <v>245</v>
      </c>
      <c r="P16" s="3">
        <v>2.73</v>
      </c>
      <c r="Q16">
        <v>0</v>
      </c>
      <c r="S16" t="s">
        <v>122</v>
      </c>
      <c r="T16">
        <f>SUMPRODUCT($F$2:$F$178,$Q$2:$Q$178)</f>
        <v>174.23318636431122</v>
      </c>
      <c r="U16" t="s">
        <v>120</v>
      </c>
      <c r="V16">
        <v>203</v>
      </c>
      <c r="W16" t="s">
        <v>127</v>
      </c>
    </row>
    <row r="17" spans="1:23" x14ac:dyDescent="0.2">
      <c r="A17" s="3" t="s">
        <v>422</v>
      </c>
      <c r="B17" s="3" t="s">
        <v>419</v>
      </c>
      <c r="C17" s="3">
        <v>409</v>
      </c>
      <c r="D17" s="3">
        <v>7.3</v>
      </c>
      <c r="E17" s="3">
        <v>7.7</v>
      </c>
      <c r="F17" s="3">
        <v>79.599999999999994</v>
      </c>
      <c r="G17" s="3">
        <v>5.5</v>
      </c>
      <c r="H17" s="3">
        <v>0</v>
      </c>
      <c r="I17" s="3">
        <v>35</v>
      </c>
      <c r="J17" s="3">
        <v>33.799999999999997</v>
      </c>
      <c r="K17" s="3">
        <v>680</v>
      </c>
      <c r="L17" s="3">
        <v>0</v>
      </c>
      <c r="M17" s="3">
        <v>4.7</v>
      </c>
      <c r="N17" s="3">
        <v>3.1</v>
      </c>
      <c r="O17" s="3">
        <v>417</v>
      </c>
      <c r="P17" s="3">
        <v>0.9</v>
      </c>
      <c r="Q17">
        <v>0</v>
      </c>
      <c r="S17" t="s">
        <v>123</v>
      </c>
      <c r="T17">
        <f>SUMPRODUCT($G$2:$G$178,$Q$2:$Q$178)</f>
        <v>7.5</v>
      </c>
      <c r="U17" t="s">
        <v>120</v>
      </c>
      <c r="V17">
        <v>7.5</v>
      </c>
      <c r="W17" t="s">
        <v>127</v>
      </c>
    </row>
    <row r="18" spans="1:23" x14ac:dyDescent="0.2">
      <c r="A18" s="3" t="s">
        <v>423</v>
      </c>
      <c r="B18" s="3" t="s">
        <v>419</v>
      </c>
      <c r="C18" s="3">
        <v>403</v>
      </c>
      <c r="D18" s="3">
        <v>10.5</v>
      </c>
      <c r="E18" s="3">
        <v>9</v>
      </c>
      <c r="F18" s="3">
        <v>73</v>
      </c>
      <c r="G18" s="3">
        <v>9.6999999999999993</v>
      </c>
      <c r="H18" s="3">
        <v>0</v>
      </c>
      <c r="I18" s="3">
        <v>39</v>
      </c>
      <c r="J18" s="3">
        <v>17.3</v>
      </c>
      <c r="K18" s="3">
        <v>430</v>
      </c>
      <c r="L18" s="3">
        <v>0.2</v>
      </c>
      <c r="M18" s="3">
        <v>2.9</v>
      </c>
      <c r="N18" s="3">
        <v>1.9</v>
      </c>
      <c r="O18" s="3">
        <v>287</v>
      </c>
      <c r="P18" s="3">
        <v>2.2999999999999998</v>
      </c>
      <c r="Q18">
        <v>0</v>
      </c>
      <c r="S18" t="s">
        <v>124</v>
      </c>
      <c r="T18">
        <f>SUMPRODUCT($E$2:$E$178,$Q$2:$Q$178)</f>
        <v>47.385309098339953</v>
      </c>
      <c r="U18" t="s">
        <v>120</v>
      </c>
      <c r="V18">
        <v>56</v>
      </c>
      <c r="W18" t="s">
        <v>127</v>
      </c>
    </row>
    <row r="19" spans="1:23" x14ac:dyDescent="0.2">
      <c r="A19" s="3" t="s">
        <v>424</v>
      </c>
      <c r="B19" s="3" t="s">
        <v>419</v>
      </c>
      <c r="C19" s="3">
        <v>390</v>
      </c>
      <c r="D19" s="3">
        <v>8.8000000000000007</v>
      </c>
      <c r="E19" s="3">
        <v>9.8000000000000007</v>
      </c>
      <c r="F19" s="3">
        <v>70.900000000000006</v>
      </c>
      <c r="G19" s="3">
        <v>11.2</v>
      </c>
      <c r="H19" s="3">
        <v>0</v>
      </c>
      <c r="I19" s="3">
        <v>44</v>
      </c>
      <c r="J19" s="3">
        <v>28</v>
      </c>
      <c r="K19" s="3">
        <v>378</v>
      </c>
      <c r="L19" s="3">
        <v>0.1</v>
      </c>
      <c r="M19" s="3">
        <v>2.5</v>
      </c>
      <c r="N19" s="3">
        <v>1.7</v>
      </c>
      <c r="O19" s="3">
        <v>238</v>
      </c>
      <c r="P19" s="3">
        <v>2.5</v>
      </c>
      <c r="Q19">
        <v>0</v>
      </c>
      <c r="S19" t="s">
        <v>412</v>
      </c>
      <c r="T19">
        <f>SUMPRODUCT($I$2:$I$178,$Q$2:$Q$178)</f>
        <v>418.00000000000006</v>
      </c>
      <c r="U19" t="s">
        <v>120</v>
      </c>
      <c r="V19">
        <v>418</v>
      </c>
    </row>
    <row r="20" spans="1:23" x14ac:dyDescent="0.2">
      <c r="A20" s="3" t="s">
        <v>425</v>
      </c>
      <c r="B20" s="3" t="s">
        <v>419</v>
      </c>
      <c r="C20" s="3">
        <v>389</v>
      </c>
      <c r="D20" s="3">
        <v>4.5999999999999996</v>
      </c>
      <c r="E20" s="3">
        <v>10</v>
      </c>
      <c r="F20" s="3">
        <v>80.3</v>
      </c>
      <c r="G20" s="3">
        <v>7.1</v>
      </c>
      <c r="H20" s="3">
        <v>0</v>
      </c>
      <c r="I20" s="3">
        <v>35</v>
      </c>
      <c r="J20" s="3">
        <v>30</v>
      </c>
      <c r="K20" s="3">
        <v>741</v>
      </c>
      <c r="L20" s="3">
        <v>20</v>
      </c>
      <c r="M20" s="3">
        <v>5</v>
      </c>
      <c r="N20" s="3">
        <v>6.7</v>
      </c>
      <c r="O20" s="3">
        <v>592</v>
      </c>
      <c r="P20" s="3">
        <v>5</v>
      </c>
      <c r="Q20">
        <v>0</v>
      </c>
      <c r="S20" t="s">
        <v>287</v>
      </c>
      <c r="T20">
        <f>SUMPRODUCT($C$2:$C$178,$Q$2:$Q$178)</f>
        <v>1200.0000000000007</v>
      </c>
      <c r="U20" t="s">
        <v>120</v>
      </c>
      <c r="V20">
        <v>1500</v>
      </c>
      <c r="W20" t="s">
        <v>125</v>
      </c>
    </row>
    <row r="21" spans="1:23" x14ac:dyDescent="0.2">
      <c r="A21" s="3" t="s">
        <v>426</v>
      </c>
      <c r="B21" s="3" t="s">
        <v>419</v>
      </c>
      <c r="C21" s="3">
        <v>398</v>
      </c>
      <c r="D21" s="3">
        <v>5.12</v>
      </c>
      <c r="E21" s="3">
        <v>4.3899999999999997</v>
      </c>
      <c r="F21" s="3">
        <v>85.51</v>
      </c>
      <c r="G21" s="3">
        <v>2.5</v>
      </c>
      <c r="H21" s="3">
        <v>0</v>
      </c>
      <c r="I21" s="3">
        <v>11</v>
      </c>
      <c r="J21" s="3">
        <v>19.420000000000002</v>
      </c>
      <c r="K21" s="3">
        <v>7</v>
      </c>
      <c r="L21" s="3">
        <v>0</v>
      </c>
      <c r="M21" s="3">
        <v>0</v>
      </c>
      <c r="N21" s="3">
        <v>0</v>
      </c>
      <c r="O21" s="3">
        <v>754</v>
      </c>
      <c r="P21" s="3">
        <v>16.16</v>
      </c>
      <c r="Q21">
        <v>0</v>
      </c>
      <c r="S21" t="s">
        <v>104</v>
      </c>
      <c r="T21">
        <f>SUMPRODUCT($J$2:$J$178,$Q$2:$Q$178)</f>
        <v>5.1999999999999487</v>
      </c>
      <c r="U21" t="s">
        <v>120</v>
      </c>
      <c r="V21">
        <v>13</v>
      </c>
      <c r="W21" t="s">
        <v>126</v>
      </c>
    </row>
    <row r="22" spans="1:23" x14ac:dyDescent="0.2">
      <c r="A22" s="3" t="s">
        <v>427</v>
      </c>
      <c r="B22" s="3" t="s">
        <v>419</v>
      </c>
      <c r="C22" s="3">
        <v>397</v>
      </c>
      <c r="D22" s="3">
        <v>4.83</v>
      </c>
      <c r="E22" s="3">
        <v>4.45</v>
      </c>
      <c r="F22" s="3">
        <v>85.93</v>
      </c>
      <c r="G22" s="3">
        <v>2.6</v>
      </c>
      <c r="H22" s="3">
        <v>0</v>
      </c>
      <c r="I22" s="3">
        <v>11</v>
      </c>
      <c r="J22" s="3">
        <v>19.8</v>
      </c>
      <c r="K22" s="3">
        <v>7</v>
      </c>
      <c r="L22" s="3">
        <v>0.1</v>
      </c>
      <c r="M22" s="3">
        <v>0</v>
      </c>
      <c r="N22" s="3">
        <v>0</v>
      </c>
      <c r="O22" s="3">
        <v>725</v>
      </c>
      <c r="P22" s="3">
        <v>15.56</v>
      </c>
      <c r="Q22">
        <v>0</v>
      </c>
      <c r="S22" t="s">
        <v>102</v>
      </c>
      <c r="T22">
        <f>SUMPRODUCT($O$2:$O$178,$Q$2:$Q$178)</f>
        <v>1843.8030501706453</v>
      </c>
      <c r="U22" t="s">
        <v>120</v>
      </c>
      <c r="V22">
        <v>2585</v>
      </c>
      <c r="W22" t="s">
        <v>126</v>
      </c>
    </row>
    <row r="23" spans="1:23" x14ac:dyDescent="0.2">
      <c r="A23" s="3" t="s">
        <v>428</v>
      </c>
      <c r="B23" s="3" t="s">
        <v>419</v>
      </c>
      <c r="C23" s="3">
        <v>417</v>
      </c>
      <c r="D23" s="3">
        <v>9.23</v>
      </c>
      <c r="E23" s="3">
        <v>7.1</v>
      </c>
      <c r="F23" s="3">
        <v>78.650000000000006</v>
      </c>
      <c r="G23" s="3">
        <v>2.7</v>
      </c>
      <c r="H23" s="3">
        <v>0</v>
      </c>
      <c r="I23" s="3">
        <v>9</v>
      </c>
      <c r="J23" s="3">
        <v>18.36</v>
      </c>
      <c r="K23" s="3">
        <v>8</v>
      </c>
      <c r="L23" s="3">
        <v>0</v>
      </c>
      <c r="M23" s="3">
        <v>0</v>
      </c>
      <c r="N23" s="3">
        <v>0</v>
      </c>
      <c r="O23" s="3">
        <v>742</v>
      </c>
      <c r="P23" s="3">
        <v>15.29</v>
      </c>
      <c r="Q23">
        <v>0</v>
      </c>
    </row>
    <row r="24" spans="1:23" x14ac:dyDescent="0.2">
      <c r="A24" s="3" t="s">
        <v>429</v>
      </c>
      <c r="B24" s="3" t="s">
        <v>419</v>
      </c>
      <c r="C24" s="3">
        <v>402</v>
      </c>
      <c r="D24" s="3">
        <v>4.0199999999999996</v>
      </c>
      <c r="E24" s="3">
        <v>4.62</v>
      </c>
      <c r="F24" s="3">
        <v>86.1</v>
      </c>
      <c r="G24" s="3">
        <v>0.8</v>
      </c>
      <c r="H24" s="3">
        <v>0</v>
      </c>
      <c r="I24" s="3">
        <v>19</v>
      </c>
      <c r="J24" s="3">
        <v>6.67</v>
      </c>
      <c r="K24" s="3">
        <v>833</v>
      </c>
      <c r="L24" s="3">
        <v>22.2</v>
      </c>
      <c r="M24" s="3">
        <v>5.56</v>
      </c>
      <c r="N24" s="3">
        <v>7.4</v>
      </c>
      <c r="O24" s="3">
        <v>531</v>
      </c>
      <c r="P24" s="3">
        <v>5.56</v>
      </c>
      <c r="Q24">
        <v>0</v>
      </c>
      <c r="S24" s="4" t="s">
        <v>286</v>
      </c>
    </row>
    <row r="25" spans="1:23" x14ac:dyDescent="0.2">
      <c r="A25" s="3" t="s">
        <v>430</v>
      </c>
      <c r="B25" s="3" t="s">
        <v>419</v>
      </c>
      <c r="C25" s="3">
        <v>489</v>
      </c>
      <c r="D25" s="3">
        <v>24.31</v>
      </c>
      <c r="E25" s="3">
        <v>13.67</v>
      </c>
      <c r="F25" s="3">
        <v>53.88</v>
      </c>
      <c r="G25" s="3">
        <v>8.9</v>
      </c>
      <c r="H25" s="3">
        <v>0</v>
      </c>
      <c r="I25" s="3">
        <v>76</v>
      </c>
      <c r="J25" s="3">
        <v>3.95</v>
      </c>
      <c r="K25" s="3">
        <v>1</v>
      </c>
      <c r="L25" s="3">
        <v>1.2</v>
      </c>
      <c r="M25" s="3">
        <v>0</v>
      </c>
      <c r="N25" s="3">
        <v>0</v>
      </c>
      <c r="O25" s="3">
        <v>26</v>
      </c>
      <c r="P25" s="3">
        <v>4.17</v>
      </c>
      <c r="Q25">
        <v>0.36373338203784605</v>
      </c>
      <c r="S25" t="s">
        <v>101</v>
      </c>
      <c r="T25">
        <f>SUMPRODUCT($H$2:$H$178,$Q$2:$Q$178)</f>
        <v>91.000000000000028</v>
      </c>
      <c r="U25" t="s">
        <v>264</v>
      </c>
      <c r="V25">
        <v>91</v>
      </c>
      <c r="W25" t="s">
        <v>126</v>
      </c>
    </row>
    <row r="26" spans="1:23" x14ac:dyDescent="0.2">
      <c r="A26" s="3" t="s">
        <v>431</v>
      </c>
      <c r="B26" s="3" t="s">
        <v>419</v>
      </c>
      <c r="C26" s="3">
        <v>361</v>
      </c>
      <c r="D26" s="3">
        <v>1.81</v>
      </c>
      <c r="E26" s="3">
        <v>11.22</v>
      </c>
      <c r="F26" s="3">
        <v>80.489999999999995</v>
      </c>
      <c r="G26" s="3">
        <v>13</v>
      </c>
      <c r="H26" s="3">
        <v>0</v>
      </c>
      <c r="I26" s="3">
        <v>32</v>
      </c>
      <c r="J26" s="3">
        <v>28</v>
      </c>
      <c r="K26" s="3">
        <v>0</v>
      </c>
      <c r="L26" s="3">
        <v>0.1</v>
      </c>
      <c r="M26" s="3">
        <v>0</v>
      </c>
      <c r="N26" s="3">
        <v>0</v>
      </c>
      <c r="O26" s="3">
        <v>465</v>
      </c>
      <c r="P26" s="3">
        <v>2.0699999999999998</v>
      </c>
      <c r="Q26">
        <v>0</v>
      </c>
      <c r="S26" t="s">
        <v>121</v>
      </c>
      <c r="T26">
        <f>SUMPRODUCT($D$2:$D$178,$Q$2:$Q$178)</f>
        <v>36.18566777407063</v>
      </c>
      <c r="U26" t="s">
        <v>264</v>
      </c>
      <c r="V26">
        <v>17.09</v>
      </c>
      <c r="W26" t="s">
        <v>127</v>
      </c>
    </row>
    <row r="27" spans="1:23" x14ac:dyDescent="0.2">
      <c r="A27" s="3" t="s">
        <v>564</v>
      </c>
      <c r="B27" s="3" t="s">
        <v>298</v>
      </c>
      <c r="C27" s="3">
        <v>95</v>
      </c>
      <c r="D27" s="3">
        <v>2.29</v>
      </c>
      <c r="E27" s="3">
        <v>17.38</v>
      </c>
      <c r="F27" s="3">
        <v>1.23</v>
      </c>
      <c r="G27" s="3">
        <v>0</v>
      </c>
      <c r="H27" s="3">
        <v>54</v>
      </c>
      <c r="I27" s="3">
        <v>9</v>
      </c>
      <c r="J27" s="3">
        <v>1.08</v>
      </c>
      <c r="K27" s="3">
        <v>9</v>
      </c>
      <c r="L27" s="3">
        <v>0</v>
      </c>
      <c r="M27" s="3">
        <v>0.39</v>
      </c>
      <c r="N27" s="3">
        <v>0</v>
      </c>
      <c r="O27" s="3">
        <v>1090</v>
      </c>
      <c r="P27" s="3">
        <v>1.86</v>
      </c>
      <c r="Q27">
        <v>0</v>
      </c>
      <c r="S27" t="s">
        <v>122</v>
      </c>
      <c r="T27">
        <f>SUMPRODUCT($F$2:$F$178,$Q$2:$Q$178)</f>
        <v>174.23318636431122</v>
      </c>
      <c r="U27" t="s">
        <v>264</v>
      </c>
      <c r="V27">
        <v>45.8</v>
      </c>
      <c r="W27" t="s">
        <v>127</v>
      </c>
    </row>
    <row r="28" spans="1:23" x14ac:dyDescent="0.2">
      <c r="A28" s="3" t="s">
        <v>565</v>
      </c>
      <c r="B28" s="3" t="s">
        <v>298</v>
      </c>
      <c r="C28" s="3">
        <v>95</v>
      </c>
      <c r="D28" s="3">
        <v>1.1599999999999999</v>
      </c>
      <c r="E28" s="3">
        <v>19.600000000000001</v>
      </c>
      <c r="F28" s="3">
        <v>1.54</v>
      </c>
      <c r="G28" s="3">
        <v>0</v>
      </c>
      <c r="H28" s="3">
        <v>47</v>
      </c>
      <c r="I28" s="3">
        <v>9</v>
      </c>
      <c r="J28" s="3">
        <v>2.78</v>
      </c>
      <c r="K28" s="3">
        <v>0</v>
      </c>
      <c r="L28" s="3">
        <v>34.6</v>
      </c>
      <c r="M28" s="3">
        <v>1.76</v>
      </c>
      <c r="N28" s="3">
        <v>0</v>
      </c>
      <c r="O28" s="3">
        <v>1010</v>
      </c>
      <c r="P28" s="3">
        <v>4.26</v>
      </c>
      <c r="Q28">
        <v>0</v>
      </c>
      <c r="S28" t="s">
        <v>123</v>
      </c>
      <c r="T28">
        <f>SUMPRODUCT($G$2:$G$178,$Q$2:$Q$178)</f>
        <v>7.5</v>
      </c>
      <c r="U28" t="s">
        <v>264</v>
      </c>
      <c r="V28">
        <v>4</v>
      </c>
      <c r="W28" t="s">
        <v>127</v>
      </c>
    </row>
    <row r="29" spans="1:23" x14ac:dyDescent="0.2">
      <c r="A29" s="3" t="s">
        <v>566</v>
      </c>
      <c r="B29" s="3" t="s">
        <v>298</v>
      </c>
      <c r="C29" s="3">
        <v>95</v>
      </c>
      <c r="D29" s="3">
        <v>2.6</v>
      </c>
      <c r="E29" s="3">
        <v>16.7</v>
      </c>
      <c r="F29" s="3">
        <v>0</v>
      </c>
      <c r="G29" s="3">
        <v>0</v>
      </c>
      <c r="H29" s="3">
        <v>0</v>
      </c>
      <c r="I29" s="3">
        <v>10</v>
      </c>
      <c r="J29" s="3">
        <v>6.4</v>
      </c>
      <c r="K29" s="3">
        <v>27</v>
      </c>
      <c r="L29" s="3">
        <v>31</v>
      </c>
      <c r="M29" s="3">
        <v>3.93</v>
      </c>
      <c r="N29" s="3">
        <v>0</v>
      </c>
      <c r="O29" s="3">
        <v>157</v>
      </c>
      <c r="P29" s="3">
        <v>1.8</v>
      </c>
      <c r="Q29">
        <v>0</v>
      </c>
      <c r="S29" t="s">
        <v>124</v>
      </c>
      <c r="T29">
        <f>SUMPRODUCT($E$2:$E$178,$Q$2:$Q$178)</f>
        <v>47.385309098339953</v>
      </c>
      <c r="U29" t="s">
        <v>264</v>
      </c>
      <c r="V29">
        <v>18.5</v>
      </c>
      <c r="W29" t="s">
        <v>127</v>
      </c>
    </row>
    <row r="30" spans="1:23" x14ac:dyDescent="0.2">
      <c r="A30" s="3" t="s">
        <v>567</v>
      </c>
      <c r="B30" s="3" t="s">
        <v>298</v>
      </c>
      <c r="C30" s="3">
        <v>95</v>
      </c>
      <c r="D30" s="3">
        <v>0.69</v>
      </c>
      <c r="E30" s="3">
        <v>20.9</v>
      </c>
      <c r="F30" s="3">
        <v>1.31</v>
      </c>
      <c r="G30" s="3">
        <v>0</v>
      </c>
      <c r="H30" s="3">
        <v>48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1160</v>
      </c>
      <c r="P30" s="3">
        <v>0</v>
      </c>
      <c r="Q30">
        <v>0</v>
      </c>
      <c r="S30" t="s">
        <v>412</v>
      </c>
      <c r="T30">
        <f>SUMPRODUCT($I$2:$I$178,$Q$2:$Q$178)</f>
        <v>418.00000000000006</v>
      </c>
      <c r="U30" t="s">
        <v>264</v>
      </c>
      <c r="V30">
        <v>226</v>
      </c>
    </row>
    <row r="31" spans="1:23" x14ac:dyDescent="0.2">
      <c r="A31" s="3" t="s">
        <v>568</v>
      </c>
      <c r="B31" s="3" t="s">
        <v>298</v>
      </c>
      <c r="C31" s="3">
        <v>95</v>
      </c>
      <c r="D31" s="3">
        <v>1.82</v>
      </c>
      <c r="E31" s="3">
        <v>9.2899999999999991</v>
      </c>
      <c r="F31" s="3">
        <v>10.54</v>
      </c>
      <c r="G31" s="3">
        <v>1.4</v>
      </c>
      <c r="H31" s="3">
        <v>23</v>
      </c>
      <c r="I31" s="3">
        <v>23</v>
      </c>
      <c r="J31" s="3">
        <v>0.69</v>
      </c>
      <c r="K31" s="3">
        <v>119</v>
      </c>
      <c r="L31" s="3">
        <v>2.1</v>
      </c>
      <c r="M31" s="3">
        <v>0.11</v>
      </c>
      <c r="N31" s="3">
        <v>0.1</v>
      </c>
      <c r="O31" s="3">
        <v>202</v>
      </c>
      <c r="P31" s="3">
        <v>0.64</v>
      </c>
      <c r="Q31">
        <v>0</v>
      </c>
      <c r="S31" t="s">
        <v>287</v>
      </c>
      <c r="T31">
        <f>SUMPRODUCT($C$2:$C$178,$Q$2:$Q$178)</f>
        <v>1200.0000000000007</v>
      </c>
      <c r="U31" t="s">
        <v>264</v>
      </c>
      <c r="V31">
        <v>1200</v>
      </c>
      <c r="W31" t="s">
        <v>125</v>
      </c>
    </row>
    <row r="32" spans="1:23" x14ac:dyDescent="0.2">
      <c r="A32" s="3" t="s">
        <v>569</v>
      </c>
      <c r="B32" s="3" t="s">
        <v>298</v>
      </c>
      <c r="C32" s="3">
        <v>96</v>
      </c>
      <c r="D32" s="3">
        <v>3.61</v>
      </c>
      <c r="E32" s="3">
        <v>12.59</v>
      </c>
      <c r="F32" s="3">
        <v>2.79</v>
      </c>
      <c r="G32" s="3">
        <v>0.4</v>
      </c>
      <c r="H32" s="3">
        <v>45</v>
      </c>
      <c r="I32" s="3">
        <v>9</v>
      </c>
      <c r="J32" s="3">
        <v>0.61</v>
      </c>
      <c r="K32" s="3">
        <v>5</v>
      </c>
      <c r="L32" s="3">
        <v>11.4</v>
      </c>
      <c r="M32" s="3">
        <v>0.42</v>
      </c>
      <c r="N32" s="3">
        <v>0</v>
      </c>
      <c r="O32" s="3">
        <v>226</v>
      </c>
      <c r="P32" s="3">
        <v>1.39</v>
      </c>
      <c r="Q32">
        <v>0</v>
      </c>
      <c r="S32" t="s">
        <v>289</v>
      </c>
      <c r="T32">
        <f>SUMPRODUCT($J$2:$J$178,$Q$2:$Q$178)</f>
        <v>5.1999999999999487</v>
      </c>
      <c r="U32" t="s">
        <v>264</v>
      </c>
      <c r="V32">
        <v>5.2</v>
      </c>
      <c r="W32" t="s">
        <v>126</v>
      </c>
    </row>
    <row r="33" spans="1:24" x14ac:dyDescent="0.2">
      <c r="A33" s="3" t="s">
        <v>570</v>
      </c>
      <c r="B33" s="3" t="s">
        <v>298</v>
      </c>
      <c r="C33" s="3">
        <v>96</v>
      </c>
      <c r="D33" s="3">
        <v>4.45</v>
      </c>
      <c r="E33" s="3">
        <v>11.08</v>
      </c>
      <c r="F33" s="3">
        <v>2.92</v>
      </c>
      <c r="G33" s="3">
        <v>1.2</v>
      </c>
      <c r="H33" s="3">
        <v>32</v>
      </c>
      <c r="I33" s="3">
        <v>101</v>
      </c>
      <c r="J33" s="3">
        <v>0.8</v>
      </c>
      <c r="K33" s="3">
        <v>189</v>
      </c>
      <c r="L33" s="3">
        <v>5.8</v>
      </c>
      <c r="M33" s="3">
        <v>0.2</v>
      </c>
      <c r="N33" s="3">
        <v>0.1</v>
      </c>
      <c r="O33" s="3">
        <v>105</v>
      </c>
      <c r="P33" s="3">
        <v>0.82</v>
      </c>
      <c r="Q33">
        <v>0</v>
      </c>
      <c r="S33" t="s">
        <v>102</v>
      </c>
      <c r="T33">
        <f>SUMPRODUCT($O$2:$O$178,$Q$2:$Q$178)</f>
        <v>1843.8030501706453</v>
      </c>
      <c r="U33" t="s">
        <v>264</v>
      </c>
      <c r="V33">
        <v>544</v>
      </c>
      <c r="W33" t="s">
        <v>126</v>
      </c>
    </row>
    <row r="34" spans="1:24" x14ac:dyDescent="0.2">
      <c r="A34" s="3" t="s">
        <v>571</v>
      </c>
      <c r="B34" s="3" t="s">
        <v>298</v>
      </c>
      <c r="C34" s="3">
        <v>96</v>
      </c>
      <c r="D34" s="3">
        <v>3.16</v>
      </c>
      <c r="E34" s="3">
        <v>10.58</v>
      </c>
      <c r="F34" s="3">
        <v>5.93</v>
      </c>
      <c r="G34" s="3">
        <v>0.7</v>
      </c>
      <c r="H34" s="3">
        <v>26</v>
      </c>
      <c r="I34" s="3">
        <v>48</v>
      </c>
      <c r="J34" s="3">
        <v>0.77</v>
      </c>
      <c r="K34" s="3">
        <v>23</v>
      </c>
      <c r="L34" s="3">
        <v>12.2</v>
      </c>
      <c r="M34" s="3">
        <v>0.15</v>
      </c>
      <c r="N34" s="3">
        <v>0</v>
      </c>
      <c r="O34" s="3">
        <v>250</v>
      </c>
      <c r="P34" s="3">
        <v>0.89</v>
      </c>
      <c r="Q34">
        <v>0</v>
      </c>
    </row>
    <row r="35" spans="1:24" x14ac:dyDescent="0.2">
      <c r="A35" s="3" t="s">
        <v>572</v>
      </c>
      <c r="B35" s="3" t="s">
        <v>298</v>
      </c>
      <c r="C35" s="3">
        <v>97</v>
      </c>
      <c r="D35" s="3">
        <v>2.95</v>
      </c>
      <c r="E35" s="3">
        <v>15.74</v>
      </c>
      <c r="F35" s="3">
        <v>0.82</v>
      </c>
      <c r="G35" s="3">
        <v>0</v>
      </c>
      <c r="H35" s="3">
        <v>337</v>
      </c>
      <c r="I35" s="3">
        <v>13</v>
      </c>
      <c r="J35" s="3">
        <v>6.38</v>
      </c>
      <c r="K35" s="3">
        <v>95</v>
      </c>
      <c r="L35" s="3">
        <v>11</v>
      </c>
      <c r="M35" s="3">
        <v>52.41</v>
      </c>
      <c r="N35" s="3">
        <v>0</v>
      </c>
      <c r="O35" s="3">
        <v>156</v>
      </c>
      <c r="P35" s="3">
        <v>2.2400000000000002</v>
      </c>
      <c r="Q35">
        <v>0</v>
      </c>
    </row>
    <row r="36" spans="1:24" x14ac:dyDescent="0.2">
      <c r="A36" s="3" t="s">
        <v>573</v>
      </c>
      <c r="B36" s="3" t="s">
        <v>298</v>
      </c>
      <c r="C36" s="3">
        <v>97</v>
      </c>
      <c r="D36" s="3">
        <v>3.34</v>
      </c>
      <c r="E36" s="3">
        <v>11.66</v>
      </c>
      <c r="F36" s="3">
        <v>5.23</v>
      </c>
      <c r="G36" s="3">
        <v>0.8</v>
      </c>
      <c r="H36" s="3">
        <v>32</v>
      </c>
      <c r="I36" s="3">
        <v>17</v>
      </c>
      <c r="J36" s="3">
        <v>1.53</v>
      </c>
      <c r="K36" s="3">
        <v>19</v>
      </c>
      <c r="L36" s="3">
        <v>61</v>
      </c>
      <c r="M36" s="3">
        <v>0.77</v>
      </c>
      <c r="N36" s="3">
        <v>0.1</v>
      </c>
      <c r="O36" s="3">
        <v>329</v>
      </c>
      <c r="P36" s="3">
        <v>2.81</v>
      </c>
      <c r="Q36">
        <v>0</v>
      </c>
      <c r="S36" s="5"/>
      <c r="T36" s="6"/>
      <c r="U36" s="6"/>
      <c r="V36" s="6"/>
      <c r="W36" s="6"/>
      <c r="X36" s="6"/>
    </row>
    <row r="37" spans="1:24" x14ac:dyDescent="0.2">
      <c r="A37" s="3" t="s">
        <v>574</v>
      </c>
      <c r="B37" s="3" t="s">
        <v>298</v>
      </c>
      <c r="C37" s="3">
        <v>97</v>
      </c>
      <c r="D37" s="3">
        <v>4.0199999999999996</v>
      </c>
      <c r="E37" s="3">
        <v>11.75</v>
      </c>
      <c r="F37" s="3">
        <v>3.03</v>
      </c>
      <c r="G37" s="3">
        <v>0.7</v>
      </c>
      <c r="H37" s="3">
        <v>32</v>
      </c>
      <c r="I37" s="3">
        <v>16</v>
      </c>
      <c r="J37" s="3">
        <v>0.69</v>
      </c>
      <c r="K37" s="3">
        <v>21</v>
      </c>
      <c r="L37" s="3">
        <v>28.9</v>
      </c>
      <c r="M37" s="3">
        <v>0.25</v>
      </c>
      <c r="N37" s="3">
        <v>0.3</v>
      </c>
      <c r="O37" s="3">
        <v>119</v>
      </c>
      <c r="P37" s="3">
        <v>1.06</v>
      </c>
      <c r="Q37">
        <v>0</v>
      </c>
      <c r="S37" s="5"/>
      <c r="T37" s="6"/>
      <c r="U37" s="6"/>
      <c r="V37" s="6"/>
      <c r="W37" s="6"/>
      <c r="X37" s="6"/>
    </row>
    <row r="38" spans="1:24" x14ac:dyDescent="0.2">
      <c r="A38" s="3" t="s">
        <v>575</v>
      </c>
      <c r="B38" s="3" t="s">
        <v>298</v>
      </c>
      <c r="C38" s="3">
        <v>97</v>
      </c>
      <c r="D38" s="3">
        <v>1.89</v>
      </c>
      <c r="E38" s="3">
        <v>8.25</v>
      </c>
      <c r="F38" s="3">
        <v>11.66</v>
      </c>
      <c r="G38" s="3">
        <v>1.9</v>
      </c>
      <c r="H38" s="3">
        <v>22</v>
      </c>
      <c r="I38" s="3">
        <v>14</v>
      </c>
      <c r="J38" s="3">
        <v>1.04</v>
      </c>
      <c r="K38" s="3">
        <v>50</v>
      </c>
      <c r="L38" s="3">
        <v>4.8</v>
      </c>
      <c r="M38" s="3">
        <v>0.55000000000000004</v>
      </c>
      <c r="N38" s="3">
        <v>0</v>
      </c>
      <c r="O38" s="3">
        <v>277</v>
      </c>
      <c r="P38" s="3">
        <v>1.57</v>
      </c>
      <c r="Q38">
        <v>0</v>
      </c>
    </row>
    <row r="39" spans="1:24" x14ac:dyDescent="0.2">
      <c r="A39" s="3" t="s">
        <v>576</v>
      </c>
      <c r="B39" s="3" t="s">
        <v>298</v>
      </c>
      <c r="C39" s="3">
        <v>98</v>
      </c>
      <c r="D39" s="3">
        <v>2.2000000000000002</v>
      </c>
      <c r="E39" s="3">
        <v>18.3</v>
      </c>
      <c r="F39" s="3">
        <v>0</v>
      </c>
      <c r="G39" s="3">
        <v>0</v>
      </c>
      <c r="H39" s="3">
        <v>340</v>
      </c>
      <c r="I39" s="3">
        <v>6</v>
      </c>
      <c r="J39" s="3">
        <v>9.32</v>
      </c>
      <c r="K39" s="3">
        <v>0</v>
      </c>
      <c r="L39" s="3">
        <v>41</v>
      </c>
      <c r="M39" s="3">
        <v>5.34</v>
      </c>
      <c r="N39" s="3">
        <v>0</v>
      </c>
      <c r="O39" s="3">
        <v>97</v>
      </c>
      <c r="P39" s="3">
        <v>1.61</v>
      </c>
      <c r="Q39">
        <v>0</v>
      </c>
    </row>
    <row r="40" spans="1:24" x14ac:dyDescent="0.2">
      <c r="A40" s="3" t="s">
        <v>577</v>
      </c>
      <c r="B40" s="3" t="s">
        <v>298</v>
      </c>
      <c r="C40" s="3">
        <v>98</v>
      </c>
      <c r="D40" s="3">
        <v>1.86</v>
      </c>
      <c r="E40" s="3">
        <v>17.399999999999999</v>
      </c>
      <c r="F40" s="3">
        <v>2.92</v>
      </c>
      <c r="G40" s="3">
        <v>0</v>
      </c>
      <c r="H40" s="3">
        <v>51</v>
      </c>
      <c r="I40" s="3">
        <v>11</v>
      </c>
      <c r="J40" s="3">
        <v>0.39</v>
      </c>
      <c r="K40" s="3">
        <v>2</v>
      </c>
      <c r="L40" s="3">
        <v>0</v>
      </c>
      <c r="M40" s="3">
        <v>0.14000000000000001</v>
      </c>
      <c r="N40" s="3">
        <v>0.1</v>
      </c>
      <c r="O40" s="3">
        <v>1032</v>
      </c>
      <c r="P40" s="3">
        <v>0.51</v>
      </c>
      <c r="Q40">
        <v>0</v>
      </c>
    </row>
    <row r="41" spans="1:24" x14ac:dyDescent="0.2">
      <c r="A41" s="3" t="s">
        <v>577</v>
      </c>
      <c r="B41" s="3" t="s">
        <v>298</v>
      </c>
      <c r="C41" s="3">
        <v>98</v>
      </c>
      <c r="D41" s="3">
        <v>1.86</v>
      </c>
      <c r="E41" s="3">
        <v>17.399999999999999</v>
      </c>
      <c r="F41" s="3">
        <v>2.92</v>
      </c>
      <c r="G41" s="3">
        <v>0</v>
      </c>
      <c r="H41" s="3">
        <v>51</v>
      </c>
      <c r="I41" s="3">
        <v>11</v>
      </c>
      <c r="J41" s="3">
        <v>0.39</v>
      </c>
      <c r="K41" s="3">
        <v>2</v>
      </c>
      <c r="L41" s="3">
        <v>0</v>
      </c>
      <c r="M41" s="3">
        <v>0.14000000000000001</v>
      </c>
      <c r="N41" s="3">
        <v>0.1</v>
      </c>
      <c r="O41" s="3">
        <v>1032</v>
      </c>
      <c r="P41" s="3">
        <v>0.51</v>
      </c>
      <c r="Q41">
        <v>0</v>
      </c>
    </row>
    <row r="42" spans="1:24" x14ac:dyDescent="0.2">
      <c r="A42" s="3" t="s">
        <v>432</v>
      </c>
      <c r="B42" s="3" t="s">
        <v>314</v>
      </c>
      <c r="C42" s="3">
        <v>42</v>
      </c>
      <c r="D42" s="3">
        <v>0.97</v>
      </c>
      <c r="E42" s="3">
        <v>3.37</v>
      </c>
      <c r="F42" s="3">
        <v>4.99</v>
      </c>
      <c r="G42" s="3">
        <v>0</v>
      </c>
      <c r="H42" s="3">
        <v>5</v>
      </c>
      <c r="I42" s="3">
        <v>125</v>
      </c>
      <c r="J42" s="3">
        <v>0.03</v>
      </c>
      <c r="K42" s="3">
        <v>14</v>
      </c>
      <c r="L42" s="3">
        <v>0</v>
      </c>
      <c r="M42" s="3">
        <v>0.47</v>
      </c>
      <c r="N42" s="3">
        <v>0</v>
      </c>
      <c r="O42" s="3">
        <v>44</v>
      </c>
      <c r="P42" s="3">
        <v>0.42</v>
      </c>
      <c r="Q42">
        <v>0</v>
      </c>
    </row>
    <row r="43" spans="1:24" x14ac:dyDescent="0.2">
      <c r="A43" s="3" t="s">
        <v>433</v>
      </c>
      <c r="B43" s="3" t="s">
        <v>360</v>
      </c>
      <c r="C43" s="3">
        <v>42</v>
      </c>
      <c r="D43" s="3">
        <v>1.1000000000000001</v>
      </c>
      <c r="E43" s="3">
        <v>3.31</v>
      </c>
      <c r="F43" s="3">
        <v>6.14</v>
      </c>
      <c r="G43" s="3">
        <v>0.4</v>
      </c>
      <c r="H43" s="3">
        <v>4</v>
      </c>
      <c r="I43" s="3">
        <v>109</v>
      </c>
      <c r="J43" s="3">
        <v>0.28000000000000003</v>
      </c>
      <c r="K43" s="3">
        <v>51</v>
      </c>
      <c r="L43" s="3">
        <v>0</v>
      </c>
      <c r="M43" s="3">
        <v>0.41</v>
      </c>
      <c r="N43" s="3">
        <v>1</v>
      </c>
      <c r="O43" s="3">
        <v>82</v>
      </c>
      <c r="P43" s="3">
        <v>0.49</v>
      </c>
      <c r="Q43">
        <v>0</v>
      </c>
    </row>
    <row r="44" spans="1:24" x14ac:dyDescent="0.2">
      <c r="A44" s="3" t="s">
        <v>434</v>
      </c>
      <c r="B44" s="3" t="s">
        <v>314</v>
      </c>
      <c r="C44" s="3">
        <v>43</v>
      </c>
      <c r="D44" s="3">
        <v>0.97</v>
      </c>
      <c r="E44" s="3">
        <v>3.48</v>
      </c>
      <c r="F44" s="3">
        <v>4.97</v>
      </c>
      <c r="G44" s="3">
        <v>0</v>
      </c>
      <c r="H44" s="3">
        <v>4</v>
      </c>
      <c r="I44" s="3">
        <v>128</v>
      </c>
      <c r="J44" s="3">
        <v>0.05</v>
      </c>
      <c r="K44" s="3">
        <v>59</v>
      </c>
      <c r="L44" s="3">
        <v>1</v>
      </c>
      <c r="M44" s="3">
        <v>0.38</v>
      </c>
      <c r="N44" s="3">
        <v>1</v>
      </c>
      <c r="O44" s="3">
        <v>52</v>
      </c>
      <c r="P44" s="3">
        <v>0.4</v>
      </c>
      <c r="Q44">
        <v>0</v>
      </c>
    </row>
    <row r="45" spans="1:24" x14ac:dyDescent="0.2">
      <c r="A45" s="3" t="s">
        <v>435</v>
      </c>
      <c r="B45" s="3" t="s">
        <v>314</v>
      </c>
      <c r="C45" s="3">
        <v>43</v>
      </c>
      <c r="D45" s="3">
        <v>1.02</v>
      </c>
      <c r="E45" s="3">
        <v>3.79</v>
      </c>
      <c r="F45" s="3">
        <v>4.7699999999999996</v>
      </c>
      <c r="G45" s="3">
        <v>0</v>
      </c>
      <c r="H45" s="3">
        <v>5</v>
      </c>
      <c r="I45" s="3">
        <v>130</v>
      </c>
      <c r="J45" s="3">
        <v>0.04</v>
      </c>
      <c r="K45" s="3">
        <v>171</v>
      </c>
      <c r="L45" s="3">
        <v>0.2</v>
      </c>
      <c r="M45" s="3">
        <v>0.28999999999999998</v>
      </c>
      <c r="N45" s="3">
        <v>1</v>
      </c>
      <c r="O45" s="3">
        <v>40</v>
      </c>
      <c r="P45" s="3">
        <v>0.46</v>
      </c>
      <c r="Q45">
        <v>0</v>
      </c>
    </row>
    <row r="46" spans="1:24" x14ac:dyDescent="0.2">
      <c r="A46" s="3" t="s">
        <v>436</v>
      </c>
      <c r="B46" s="3" t="s">
        <v>314</v>
      </c>
      <c r="C46" s="3">
        <v>43</v>
      </c>
      <c r="D46" s="3">
        <v>0.18</v>
      </c>
      <c r="E46" s="3">
        <v>3.86</v>
      </c>
      <c r="F46" s="3">
        <v>7.5</v>
      </c>
      <c r="G46" s="3">
        <v>0</v>
      </c>
      <c r="H46" s="3">
        <v>2</v>
      </c>
      <c r="I46" s="3">
        <v>143</v>
      </c>
      <c r="J46" s="3">
        <v>0.12</v>
      </c>
      <c r="K46" s="3">
        <v>2</v>
      </c>
      <c r="L46" s="3">
        <v>1.1000000000000001</v>
      </c>
      <c r="M46" s="3">
        <v>0.43</v>
      </c>
      <c r="N46" s="3">
        <v>1.2</v>
      </c>
      <c r="O46" s="3">
        <v>59</v>
      </c>
      <c r="P46" s="3">
        <v>0.67</v>
      </c>
      <c r="Q46">
        <v>0</v>
      </c>
    </row>
    <row r="47" spans="1:24" x14ac:dyDescent="0.2">
      <c r="A47" s="3" t="s">
        <v>437</v>
      </c>
      <c r="B47" s="3" t="s">
        <v>314</v>
      </c>
      <c r="C47" s="3">
        <v>43</v>
      </c>
      <c r="D47" s="3">
        <v>0.18</v>
      </c>
      <c r="E47" s="3">
        <v>3.86</v>
      </c>
      <c r="F47" s="3">
        <v>7.5</v>
      </c>
      <c r="G47" s="3">
        <v>0</v>
      </c>
      <c r="H47" s="3">
        <v>2</v>
      </c>
      <c r="I47" s="3">
        <v>143</v>
      </c>
      <c r="J47" s="3">
        <v>0.12</v>
      </c>
      <c r="K47" s="3">
        <v>2</v>
      </c>
      <c r="L47" s="3">
        <v>1.1000000000000001</v>
      </c>
      <c r="M47" s="3">
        <v>0.43</v>
      </c>
      <c r="N47" s="3">
        <v>0</v>
      </c>
      <c r="O47" s="3">
        <v>59</v>
      </c>
      <c r="P47" s="3">
        <v>0.67</v>
      </c>
      <c r="Q47">
        <v>0</v>
      </c>
    </row>
    <row r="48" spans="1:24" x14ac:dyDescent="0.2">
      <c r="A48" s="3" t="s">
        <v>438</v>
      </c>
      <c r="B48" s="3" t="s">
        <v>314</v>
      </c>
      <c r="C48" s="3">
        <v>46</v>
      </c>
      <c r="D48" s="3">
        <v>2</v>
      </c>
      <c r="E48" s="3">
        <v>1.6</v>
      </c>
      <c r="F48" s="3">
        <v>5.3</v>
      </c>
      <c r="G48" s="3">
        <v>0</v>
      </c>
      <c r="H48" s="3">
        <v>0</v>
      </c>
      <c r="I48" s="3">
        <v>82</v>
      </c>
      <c r="J48" s="3">
        <v>0.1</v>
      </c>
      <c r="K48" s="3">
        <v>61</v>
      </c>
      <c r="L48" s="3">
        <v>0</v>
      </c>
      <c r="M48" s="3">
        <v>0</v>
      </c>
      <c r="N48" s="3">
        <v>1.1000000000000001</v>
      </c>
      <c r="O48" s="3">
        <v>55</v>
      </c>
      <c r="P48" s="3">
        <v>0.1</v>
      </c>
      <c r="Q48">
        <v>3</v>
      </c>
    </row>
    <row r="49" spans="1:17" x14ac:dyDescent="0.2">
      <c r="A49" s="3" t="s">
        <v>439</v>
      </c>
      <c r="B49" s="3" t="s">
        <v>360</v>
      </c>
      <c r="C49" s="3">
        <v>46</v>
      </c>
      <c r="D49" s="3">
        <v>7.0000000000000007E-2</v>
      </c>
      <c r="E49" s="3">
        <v>7.68</v>
      </c>
      <c r="F49" s="3">
        <v>4.0999999999999996</v>
      </c>
      <c r="G49" s="3">
        <v>0.7</v>
      </c>
      <c r="H49" s="3">
        <v>0</v>
      </c>
      <c r="I49" s="3">
        <v>58</v>
      </c>
      <c r="J49" s="3">
        <v>1.54</v>
      </c>
      <c r="K49" s="3">
        <v>10</v>
      </c>
      <c r="L49" s="3">
        <v>12.8</v>
      </c>
      <c r="M49" s="3">
        <v>0.21</v>
      </c>
      <c r="N49" s="3">
        <v>1.2</v>
      </c>
      <c r="O49" s="3">
        <v>349</v>
      </c>
      <c r="P49" s="3">
        <v>0.79</v>
      </c>
      <c r="Q49">
        <v>0</v>
      </c>
    </row>
    <row r="50" spans="1:17" x14ac:dyDescent="0.2">
      <c r="A50" s="3" t="s">
        <v>440</v>
      </c>
      <c r="B50" s="3" t="s">
        <v>314</v>
      </c>
      <c r="C50" s="3">
        <v>48</v>
      </c>
      <c r="D50" s="3">
        <v>1.17</v>
      </c>
      <c r="E50" s="3">
        <v>3.93</v>
      </c>
      <c r="F50" s="3">
        <v>5.52</v>
      </c>
      <c r="G50" s="3">
        <v>0</v>
      </c>
      <c r="H50" s="3">
        <v>4</v>
      </c>
      <c r="I50" s="3">
        <v>142</v>
      </c>
      <c r="J50" s="3">
        <v>0.06</v>
      </c>
      <c r="K50" s="3">
        <v>61</v>
      </c>
      <c r="L50" s="3">
        <v>1.2</v>
      </c>
      <c r="M50" s="3">
        <v>0.43</v>
      </c>
      <c r="N50" s="3">
        <v>1</v>
      </c>
      <c r="O50" s="3">
        <v>58</v>
      </c>
      <c r="P50" s="3">
        <v>0.45</v>
      </c>
      <c r="Q50">
        <v>0</v>
      </c>
    </row>
    <row r="51" spans="1:17" x14ac:dyDescent="0.2">
      <c r="A51" s="3" t="s">
        <v>441</v>
      </c>
      <c r="B51" s="3" t="s">
        <v>314</v>
      </c>
      <c r="C51" s="3">
        <v>48</v>
      </c>
      <c r="D51" s="3">
        <v>0</v>
      </c>
      <c r="E51" s="3">
        <v>10.199999999999999</v>
      </c>
      <c r="F51" s="3">
        <v>1.04</v>
      </c>
      <c r="G51" s="3">
        <v>0</v>
      </c>
      <c r="H51" s="3">
        <v>0</v>
      </c>
      <c r="I51" s="3">
        <v>8</v>
      </c>
      <c r="J51" s="3">
        <v>0.04</v>
      </c>
      <c r="K51" s="3">
        <v>0</v>
      </c>
      <c r="L51" s="3">
        <v>0</v>
      </c>
      <c r="M51" s="3">
        <v>0.03</v>
      </c>
      <c r="N51" s="3">
        <v>0</v>
      </c>
      <c r="O51" s="3">
        <v>169</v>
      </c>
      <c r="P51" s="3">
        <v>7.0000000000000007E-2</v>
      </c>
      <c r="Q51">
        <v>0</v>
      </c>
    </row>
    <row r="52" spans="1:17" x14ac:dyDescent="0.2">
      <c r="A52" s="3" t="s">
        <v>442</v>
      </c>
      <c r="B52" s="3" t="s">
        <v>314</v>
      </c>
      <c r="C52" s="3">
        <v>48</v>
      </c>
      <c r="D52" s="3">
        <v>0</v>
      </c>
      <c r="E52" s="3">
        <v>10</v>
      </c>
      <c r="F52" s="3">
        <v>2</v>
      </c>
      <c r="G52" s="3">
        <v>0</v>
      </c>
      <c r="H52" s="3">
        <v>0</v>
      </c>
      <c r="I52" s="3">
        <v>73</v>
      </c>
      <c r="J52" s="3">
        <v>1.98</v>
      </c>
      <c r="K52" s="3">
        <v>11</v>
      </c>
      <c r="L52" s="3">
        <v>0.5</v>
      </c>
      <c r="M52" s="3">
        <v>0.34</v>
      </c>
      <c r="N52" s="3">
        <v>1.6</v>
      </c>
      <c r="O52" s="3">
        <v>199</v>
      </c>
      <c r="P52" s="3">
        <v>0.98</v>
      </c>
      <c r="Q52">
        <v>0</v>
      </c>
    </row>
    <row r="53" spans="1:17" x14ac:dyDescent="0.2">
      <c r="A53" s="3" t="s">
        <v>443</v>
      </c>
      <c r="B53" s="3" t="s">
        <v>360</v>
      </c>
      <c r="C53" s="3">
        <v>49</v>
      </c>
      <c r="D53" s="3">
        <v>0.47</v>
      </c>
      <c r="E53" s="3">
        <v>3.62</v>
      </c>
      <c r="F53" s="3">
        <v>7.49</v>
      </c>
      <c r="G53" s="3">
        <v>0.4</v>
      </c>
      <c r="H53" s="3">
        <v>2</v>
      </c>
      <c r="I53" s="3">
        <v>156</v>
      </c>
      <c r="J53" s="3">
        <v>0.17</v>
      </c>
      <c r="K53" s="3">
        <v>58</v>
      </c>
      <c r="L53" s="3">
        <v>2.4</v>
      </c>
      <c r="M53" s="3">
        <v>0.48</v>
      </c>
      <c r="N53" s="3">
        <v>1.1000000000000001</v>
      </c>
      <c r="O53" s="3">
        <v>68</v>
      </c>
      <c r="P53" s="3">
        <v>0.99</v>
      </c>
      <c r="Q53">
        <v>0</v>
      </c>
    </row>
    <row r="54" spans="1:17" x14ac:dyDescent="0.2">
      <c r="A54" s="3" t="s">
        <v>444</v>
      </c>
      <c r="B54" s="3" t="s">
        <v>360</v>
      </c>
      <c r="C54" s="3">
        <v>49</v>
      </c>
      <c r="D54" s="3">
        <v>0.47</v>
      </c>
      <c r="E54" s="3">
        <v>3.62</v>
      </c>
      <c r="F54" s="3">
        <v>7.49</v>
      </c>
      <c r="G54" s="3">
        <v>0.4</v>
      </c>
      <c r="H54" s="3">
        <v>2</v>
      </c>
      <c r="I54" s="3">
        <v>156</v>
      </c>
      <c r="J54" s="3">
        <v>0.17</v>
      </c>
      <c r="K54" s="3">
        <v>58</v>
      </c>
      <c r="L54" s="3">
        <v>2.4</v>
      </c>
      <c r="M54" s="3">
        <v>0.48</v>
      </c>
      <c r="N54" s="3">
        <v>1.1000000000000001</v>
      </c>
      <c r="O54" s="3">
        <v>68</v>
      </c>
      <c r="P54" s="3">
        <v>0.99</v>
      </c>
      <c r="Q54">
        <v>0</v>
      </c>
    </row>
    <row r="55" spans="1:17" x14ac:dyDescent="0.2">
      <c r="A55" s="3" t="s">
        <v>445</v>
      </c>
      <c r="B55" s="3" t="s">
        <v>360</v>
      </c>
      <c r="C55" s="3">
        <v>49</v>
      </c>
      <c r="D55" s="3">
        <v>0.19</v>
      </c>
      <c r="E55" s="3">
        <v>3.12</v>
      </c>
      <c r="F55" s="3">
        <v>8.67</v>
      </c>
      <c r="G55" s="3">
        <v>0</v>
      </c>
      <c r="H55" s="3">
        <v>2</v>
      </c>
      <c r="I55" s="3">
        <v>108</v>
      </c>
      <c r="J55" s="3">
        <v>0.03</v>
      </c>
      <c r="K55" s="3">
        <v>53</v>
      </c>
      <c r="L55" s="3">
        <v>0</v>
      </c>
      <c r="M55" s="3">
        <v>0.44</v>
      </c>
      <c r="N55" s="3">
        <v>1</v>
      </c>
      <c r="O55" s="3">
        <v>49</v>
      </c>
      <c r="P55" s="3">
        <v>0.43</v>
      </c>
      <c r="Q55">
        <v>0</v>
      </c>
    </row>
    <row r="56" spans="1:17" x14ac:dyDescent="0.2">
      <c r="A56" s="3" t="s">
        <v>446</v>
      </c>
      <c r="B56" s="3" t="s">
        <v>360</v>
      </c>
      <c r="C56" s="3">
        <v>49</v>
      </c>
      <c r="D56" s="3">
        <v>1.99</v>
      </c>
      <c r="E56" s="3">
        <v>3.25</v>
      </c>
      <c r="F56" s="3">
        <v>5.98</v>
      </c>
      <c r="G56" s="3">
        <v>0.4</v>
      </c>
      <c r="H56" s="3">
        <v>7</v>
      </c>
      <c r="I56" s="3">
        <v>105</v>
      </c>
      <c r="J56" s="3">
        <v>0.28000000000000003</v>
      </c>
      <c r="K56" s="3">
        <v>48</v>
      </c>
      <c r="L56" s="3">
        <v>0.2</v>
      </c>
      <c r="M56" s="3">
        <v>0.46</v>
      </c>
      <c r="N56" s="3">
        <v>1</v>
      </c>
      <c r="O56" s="3">
        <v>84</v>
      </c>
      <c r="P56" s="3">
        <v>0.54</v>
      </c>
      <c r="Q56">
        <v>0</v>
      </c>
    </row>
    <row r="57" spans="1:17" x14ac:dyDescent="0.2">
      <c r="A57" s="3" t="s">
        <v>447</v>
      </c>
      <c r="B57" s="3" t="s">
        <v>360</v>
      </c>
      <c r="C57" s="3">
        <v>49</v>
      </c>
      <c r="D57" s="3">
        <v>0.19</v>
      </c>
      <c r="E57" s="3">
        <v>8.32</v>
      </c>
      <c r="F57" s="3">
        <v>3.2</v>
      </c>
      <c r="G57" s="3">
        <v>0.7</v>
      </c>
      <c r="H57" s="3">
        <v>0</v>
      </c>
      <c r="I57" s="3">
        <v>11</v>
      </c>
      <c r="J57" s="3">
        <v>0.19</v>
      </c>
      <c r="K57" s="3">
        <v>3</v>
      </c>
      <c r="L57" s="3">
        <v>12.5</v>
      </c>
      <c r="M57" s="3">
        <v>0.06</v>
      </c>
      <c r="N57" s="3">
        <v>0</v>
      </c>
      <c r="O57" s="3">
        <v>326</v>
      </c>
      <c r="P57" s="3">
        <v>0.11</v>
      </c>
      <c r="Q57">
        <v>0</v>
      </c>
    </row>
    <row r="58" spans="1:17" x14ac:dyDescent="0.2">
      <c r="A58" s="3" t="s">
        <v>448</v>
      </c>
      <c r="B58" s="3" t="s">
        <v>314</v>
      </c>
      <c r="C58" s="3">
        <v>50</v>
      </c>
      <c r="D58" s="3">
        <v>1.98</v>
      </c>
      <c r="E58" s="3">
        <v>3.3</v>
      </c>
      <c r="F58" s="3">
        <v>4.8</v>
      </c>
      <c r="G58" s="3">
        <v>0</v>
      </c>
      <c r="H58" s="3">
        <v>8</v>
      </c>
      <c r="I58" s="3">
        <v>120</v>
      </c>
      <c r="J58" s="3">
        <v>0.02</v>
      </c>
      <c r="K58" s="3">
        <v>55</v>
      </c>
      <c r="L58" s="3">
        <v>0.2</v>
      </c>
      <c r="M58" s="3">
        <v>0.53</v>
      </c>
      <c r="N58" s="3">
        <v>1.2</v>
      </c>
      <c r="O58" s="3">
        <v>47</v>
      </c>
      <c r="P58" s="3">
        <v>0.48</v>
      </c>
      <c r="Q58">
        <v>0</v>
      </c>
    </row>
    <row r="59" spans="1:17" x14ac:dyDescent="0.2">
      <c r="A59" s="3" t="s">
        <v>449</v>
      </c>
      <c r="B59" s="3" t="s">
        <v>314</v>
      </c>
      <c r="C59" s="3">
        <v>50</v>
      </c>
      <c r="D59" s="3">
        <v>1.98</v>
      </c>
      <c r="E59" s="3">
        <v>3.3</v>
      </c>
      <c r="F59" s="3">
        <v>4.8</v>
      </c>
      <c r="G59" s="3">
        <v>0</v>
      </c>
      <c r="H59" s="3">
        <v>8</v>
      </c>
      <c r="I59" s="3">
        <v>120</v>
      </c>
      <c r="J59" s="3">
        <v>0.02</v>
      </c>
      <c r="K59" s="3">
        <v>28</v>
      </c>
      <c r="L59" s="3">
        <v>0.2</v>
      </c>
      <c r="M59" s="3">
        <v>0.53</v>
      </c>
      <c r="N59" s="3">
        <v>0</v>
      </c>
      <c r="O59" s="3">
        <v>47</v>
      </c>
      <c r="P59" s="3">
        <v>0.48</v>
      </c>
      <c r="Q59">
        <v>0</v>
      </c>
    </row>
    <row r="60" spans="1:17" x14ac:dyDescent="0.2">
      <c r="A60" s="3" t="s">
        <v>450</v>
      </c>
      <c r="B60" s="3" t="s">
        <v>360</v>
      </c>
      <c r="C60" s="3">
        <v>50</v>
      </c>
      <c r="D60" s="3">
        <v>2.04</v>
      </c>
      <c r="E60" s="3">
        <v>3.22</v>
      </c>
      <c r="F60" s="3">
        <v>6.02</v>
      </c>
      <c r="G60" s="3">
        <v>0.4</v>
      </c>
      <c r="H60" s="3">
        <v>7</v>
      </c>
      <c r="I60" s="3">
        <v>104</v>
      </c>
      <c r="J60" s="3">
        <v>0.28000000000000003</v>
      </c>
      <c r="K60" s="3">
        <v>46</v>
      </c>
      <c r="L60" s="3">
        <v>0.1</v>
      </c>
      <c r="M60" s="3">
        <v>0.43</v>
      </c>
      <c r="N60" s="3">
        <v>1.1000000000000001</v>
      </c>
      <c r="O60" s="3">
        <v>82</v>
      </c>
      <c r="P60" s="3">
        <v>0.5</v>
      </c>
      <c r="Q60">
        <v>0</v>
      </c>
    </row>
    <row r="61" spans="1:17" x14ac:dyDescent="0.2">
      <c r="A61" s="3" t="s">
        <v>451</v>
      </c>
      <c r="B61" s="3" t="s">
        <v>360</v>
      </c>
      <c r="C61" s="3">
        <v>50</v>
      </c>
      <c r="D61" s="3">
        <v>0</v>
      </c>
      <c r="E61" s="3">
        <v>1.1000000000000001</v>
      </c>
      <c r="F61" s="3">
        <v>11.42</v>
      </c>
      <c r="G61" s="3">
        <v>1.8</v>
      </c>
      <c r="H61" s="3">
        <v>0</v>
      </c>
      <c r="I61" s="3">
        <v>37</v>
      </c>
      <c r="J61" s="3">
        <v>0.5</v>
      </c>
      <c r="K61" s="3">
        <v>33</v>
      </c>
      <c r="L61" s="3">
        <v>7.8</v>
      </c>
      <c r="M61" s="3">
        <v>0.13</v>
      </c>
      <c r="N61" s="3">
        <v>0</v>
      </c>
      <c r="O61" s="3">
        <v>35</v>
      </c>
      <c r="P61" s="3">
        <v>0.43</v>
      </c>
      <c r="Q61">
        <v>0</v>
      </c>
    </row>
    <row r="62" spans="1:17" x14ac:dyDescent="0.2">
      <c r="A62" s="3" t="s">
        <v>452</v>
      </c>
      <c r="B62" s="3" t="s">
        <v>314</v>
      </c>
      <c r="C62" s="3">
        <v>51</v>
      </c>
      <c r="D62" s="3">
        <v>1.92</v>
      </c>
      <c r="E62" s="3">
        <v>3.48</v>
      </c>
      <c r="F62" s="3">
        <v>4.97</v>
      </c>
      <c r="G62" s="3">
        <v>0</v>
      </c>
      <c r="H62" s="3">
        <v>8</v>
      </c>
      <c r="I62" s="3">
        <v>128</v>
      </c>
      <c r="J62" s="3">
        <v>0.05</v>
      </c>
      <c r="K62" s="3">
        <v>56</v>
      </c>
      <c r="L62" s="3">
        <v>1</v>
      </c>
      <c r="M62" s="3">
        <v>0.38</v>
      </c>
      <c r="N62" s="3">
        <v>1</v>
      </c>
      <c r="O62" s="3">
        <v>52</v>
      </c>
      <c r="P62" s="3">
        <v>0.4</v>
      </c>
      <c r="Q62">
        <v>0</v>
      </c>
    </row>
    <row r="63" spans="1:17" x14ac:dyDescent="0.2">
      <c r="A63" s="3" t="s">
        <v>453</v>
      </c>
      <c r="B63" s="3" t="s">
        <v>454</v>
      </c>
      <c r="C63" s="3">
        <v>78</v>
      </c>
      <c r="D63" s="3">
        <v>4.05</v>
      </c>
      <c r="E63" s="3">
        <v>5.9</v>
      </c>
      <c r="F63" s="3">
        <v>4.5199999999999996</v>
      </c>
      <c r="G63" s="3">
        <v>1.4</v>
      </c>
      <c r="H63" s="3">
        <v>36</v>
      </c>
      <c r="I63" s="3">
        <v>36</v>
      </c>
      <c r="J63" s="3">
        <v>0.72</v>
      </c>
      <c r="K63" s="3">
        <v>66</v>
      </c>
      <c r="L63" s="3">
        <v>11.3</v>
      </c>
      <c r="M63" s="3">
        <v>0.21</v>
      </c>
      <c r="N63" s="3">
        <v>0</v>
      </c>
      <c r="O63" s="3">
        <v>375</v>
      </c>
      <c r="P63" s="3">
        <v>0.49</v>
      </c>
      <c r="Q63">
        <v>0</v>
      </c>
    </row>
    <row r="64" spans="1:17" x14ac:dyDescent="0.2">
      <c r="A64" s="3" t="s">
        <v>455</v>
      </c>
      <c r="B64" s="3" t="s">
        <v>454</v>
      </c>
      <c r="C64" s="3">
        <v>85</v>
      </c>
      <c r="D64" s="3">
        <v>2.8</v>
      </c>
      <c r="E64" s="3">
        <v>6.76</v>
      </c>
      <c r="F64" s="3">
        <v>8.2899999999999991</v>
      </c>
      <c r="G64" s="3">
        <v>1</v>
      </c>
      <c r="H64" s="3">
        <v>16</v>
      </c>
      <c r="I64" s="3">
        <v>21</v>
      </c>
      <c r="J64" s="3">
        <v>0.67</v>
      </c>
      <c r="K64" s="3">
        <v>19</v>
      </c>
      <c r="L64" s="3">
        <v>2</v>
      </c>
      <c r="M64" s="3">
        <v>7.0000000000000007E-2</v>
      </c>
      <c r="N64" s="3">
        <v>0</v>
      </c>
      <c r="O64" s="3">
        <v>311</v>
      </c>
      <c r="P64" s="3">
        <v>0.32</v>
      </c>
      <c r="Q64">
        <v>0</v>
      </c>
    </row>
    <row r="65" spans="1:17" x14ac:dyDescent="0.2">
      <c r="A65" s="3" t="s">
        <v>456</v>
      </c>
      <c r="B65" s="3" t="s">
        <v>454</v>
      </c>
      <c r="C65" s="3">
        <v>95</v>
      </c>
      <c r="D65" s="3">
        <v>4.5599999999999996</v>
      </c>
      <c r="E65" s="3">
        <v>8.18</v>
      </c>
      <c r="F65" s="3">
        <v>5.38</v>
      </c>
      <c r="G65" s="3">
        <v>0.9</v>
      </c>
      <c r="H65" s="3">
        <v>21</v>
      </c>
      <c r="I65" s="3">
        <v>20</v>
      </c>
      <c r="J65" s="3">
        <v>0.56000000000000005</v>
      </c>
      <c r="K65" s="3">
        <v>56</v>
      </c>
      <c r="L65" s="3">
        <v>8.1</v>
      </c>
      <c r="M65" s="3">
        <v>7.0000000000000007E-2</v>
      </c>
      <c r="N65" s="3">
        <v>0</v>
      </c>
      <c r="O65" s="3">
        <v>413</v>
      </c>
      <c r="P65" s="3">
        <v>0.43</v>
      </c>
      <c r="Q65">
        <v>0</v>
      </c>
    </row>
    <row r="66" spans="1:17" x14ac:dyDescent="0.2">
      <c r="A66" s="3" t="s">
        <v>457</v>
      </c>
      <c r="B66" s="3" t="s">
        <v>454</v>
      </c>
      <c r="C66" s="3">
        <v>102</v>
      </c>
      <c r="D66" s="3">
        <v>1.85</v>
      </c>
      <c r="E66" s="3">
        <v>4.26</v>
      </c>
      <c r="F66" s="3">
        <v>17.14</v>
      </c>
      <c r="G66" s="3">
        <v>1.7</v>
      </c>
      <c r="H66" s="3">
        <v>0</v>
      </c>
      <c r="I66" s="3">
        <v>11</v>
      </c>
      <c r="J66" s="3">
        <v>0.98</v>
      </c>
      <c r="K66" s="3">
        <v>11</v>
      </c>
      <c r="L66" s="3">
        <v>1.2</v>
      </c>
      <c r="M66" s="3">
        <v>0</v>
      </c>
      <c r="N66" s="3">
        <v>0</v>
      </c>
      <c r="O66" s="3">
        <v>183</v>
      </c>
      <c r="P66" s="3">
        <v>0.34</v>
      </c>
      <c r="Q66">
        <v>0</v>
      </c>
    </row>
    <row r="67" spans="1:17" x14ac:dyDescent="0.2">
      <c r="A67" s="3" t="s">
        <v>458</v>
      </c>
      <c r="B67" s="3" t="s">
        <v>454</v>
      </c>
      <c r="C67" s="3">
        <v>103</v>
      </c>
      <c r="D67" s="3">
        <v>2.57</v>
      </c>
      <c r="E67" s="3">
        <v>5.0999999999999996</v>
      </c>
      <c r="F67" s="3">
        <v>14.79</v>
      </c>
      <c r="G67" s="3">
        <v>4.9000000000000004</v>
      </c>
      <c r="H67" s="3">
        <v>1</v>
      </c>
      <c r="I67" s="3">
        <v>42</v>
      </c>
      <c r="J67" s="3">
        <v>1.76</v>
      </c>
      <c r="K67" s="3">
        <v>1</v>
      </c>
      <c r="L67" s="3">
        <v>0</v>
      </c>
      <c r="M67" s="3">
        <v>0</v>
      </c>
      <c r="N67" s="3">
        <v>0</v>
      </c>
      <c r="O67" s="3">
        <v>311</v>
      </c>
      <c r="P67" s="3">
        <v>0.67</v>
      </c>
      <c r="Q67">
        <v>0</v>
      </c>
    </row>
    <row r="68" spans="1:17" x14ac:dyDescent="0.2">
      <c r="A68" s="3" t="s">
        <v>459</v>
      </c>
      <c r="B68" s="3" t="s">
        <v>454</v>
      </c>
      <c r="C68" s="3">
        <v>104</v>
      </c>
      <c r="D68" s="3">
        <v>1.89</v>
      </c>
      <c r="E68" s="3">
        <v>3.9</v>
      </c>
      <c r="F68" s="3">
        <v>17.77</v>
      </c>
      <c r="G68" s="3">
        <v>1.7</v>
      </c>
      <c r="H68" s="3">
        <v>0</v>
      </c>
      <c r="I68" s="3">
        <v>15</v>
      </c>
      <c r="J68" s="3">
        <v>0.9</v>
      </c>
      <c r="K68" s="3">
        <v>10</v>
      </c>
      <c r="L68" s="3">
        <v>1.1000000000000001</v>
      </c>
      <c r="M68" s="3">
        <v>0</v>
      </c>
      <c r="N68" s="3">
        <v>0</v>
      </c>
      <c r="O68" s="3">
        <v>191</v>
      </c>
      <c r="P68" s="3">
        <v>0.35</v>
      </c>
      <c r="Q68">
        <v>0</v>
      </c>
    </row>
    <row r="69" spans="1:17" x14ac:dyDescent="0.2">
      <c r="A69" s="3" t="s">
        <v>460</v>
      </c>
      <c r="B69" s="3" t="s">
        <v>454</v>
      </c>
      <c r="C69" s="3">
        <v>104</v>
      </c>
      <c r="D69" s="3">
        <v>1.75</v>
      </c>
      <c r="E69" s="3">
        <v>3.42</v>
      </c>
      <c r="F69" s="3">
        <v>18.63</v>
      </c>
      <c r="G69" s="3">
        <v>1.7</v>
      </c>
      <c r="H69" s="3">
        <v>0</v>
      </c>
      <c r="I69" s="3">
        <v>17</v>
      </c>
      <c r="J69" s="3">
        <v>0.74</v>
      </c>
      <c r="K69" s="3">
        <v>9</v>
      </c>
      <c r="L69" s="3">
        <v>1</v>
      </c>
      <c r="M69" s="3">
        <v>0</v>
      </c>
      <c r="N69" s="3">
        <v>0</v>
      </c>
      <c r="O69" s="3">
        <v>218</v>
      </c>
      <c r="P69" s="3">
        <v>0.33</v>
      </c>
      <c r="Q69">
        <v>0</v>
      </c>
    </row>
    <row r="70" spans="1:17" x14ac:dyDescent="0.2">
      <c r="A70" s="3" t="s">
        <v>461</v>
      </c>
      <c r="B70" s="3" t="s">
        <v>454</v>
      </c>
      <c r="C70" s="3">
        <v>105</v>
      </c>
      <c r="D70" s="3">
        <v>5.3</v>
      </c>
      <c r="E70" s="3">
        <v>7.08</v>
      </c>
      <c r="F70" s="3">
        <v>7.29</v>
      </c>
      <c r="G70" s="3">
        <v>1.5</v>
      </c>
      <c r="H70" s="3">
        <v>14</v>
      </c>
      <c r="I70" s="3">
        <v>22</v>
      </c>
      <c r="J70" s="3">
        <v>1.1100000000000001</v>
      </c>
      <c r="K70" s="3">
        <v>63</v>
      </c>
      <c r="L70" s="3">
        <v>11.6</v>
      </c>
      <c r="M70" s="3">
        <v>0.48</v>
      </c>
      <c r="N70" s="3">
        <v>0.1</v>
      </c>
      <c r="O70" s="3">
        <v>409</v>
      </c>
      <c r="P70" s="3">
        <v>1.5</v>
      </c>
      <c r="Q70">
        <v>0</v>
      </c>
    </row>
    <row r="71" spans="1:17" x14ac:dyDescent="0.2">
      <c r="A71" s="3" t="s">
        <v>462</v>
      </c>
      <c r="B71" s="3" t="s">
        <v>454</v>
      </c>
      <c r="C71" s="3">
        <v>120</v>
      </c>
      <c r="D71" s="3">
        <v>7.09</v>
      </c>
      <c r="E71" s="3">
        <v>0.79</v>
      </c>
      <c r="F71" s="3">
        <v>13.17</v>
      </c>
      <c r="G71" s="3">
        <v>2.8</v>
      </c>
      <c r="H71" s="3">
        <v>2</v>
      </c>
      <c r="I71" s="3">
        <v>36</v>
      </c>
      <c r="J71" s="3">
        <v>0.26</v>
      </c>
      <c r="K71" s="3">
        <v>77</v>
      </c>
      <c r="L71" s="3">
        <v>13.7</v>
      </c>
      <c r="M71" s="3">
        <v>0</v>
      </c>
      <c r="N71" s="3">
        <v>0</v>
      </c>
      <c r="O71" s="3">
        <v>178</v>
      </c>
      <c r="P71" s="3">
        <v>0.19</v>
      </c>
      <c r="Q71">
        <v>0</v>
      </c>
    </row>
    <row r="72" spans="1:17" x14ac:dyDescent="0.2">
      <c r="A72" s="3" t="s">
        <v>463</v>
      </c>
      <c r="B72" s="3" t="s">
        <v>454</v>
      </c>
      <c r="C72" s="3">
        <v>121</v>
      </c>
      <c r="D72" s="3">
        <v>2.35</v>
      </c>
      <c r="E72" s="3">
        <v>4.7699999999999996</v>
      </c>
      <c r="F72" s="3">
        <v>20.16</v>
      </c>
      <c r="G72" s="3">
        <v>1.3</v>
      </c>
      <c r="H72" s="3">
        <v>0</v>
      </c>
      <c r="I72" s="3">
        <v>21</v>
      </c>
      <c r="J72" s="3">
        <v>1.07</v>
      </c>
      <c r="K72" s="3">
        <v>9</v>
      </c>
      <c r="L72" s="3">
        <v>1.7</v>
      </c>
      <c r="M72" s="3">
        <v>0</v>
      </c>
      <c r="N72" s="3">
        <v>0.1</v>
      </c>
      <c r="O72" s="3">
        <v>430</v>
      </c>
      <c r="P72" s="3">
        <v>0.36</v>
      </c>
      <c r="Q72">
        <v>0</v>
      </c>
    </row>
    <row r="73" spans="1:17" x14ac:dyDescent="0.2">
      <c r="A73" s="3" t="s">
        <v>464</v>
      </c>
      <c r="B73" s="3" t="s">
        <v>454</v>
      </c>
      <c r="C73" s="3">
        <v>121</v>
      </c>
      <c r="D73" s="3">
        <v>3.59</v>
      </c>
      <c r="E73" s="3">
        <v>5.79</v>
      </c>
      <c r="F73" s="3">
        <v>16.399999999999999</v>
      </c>
      <c r="G73" s="3">
        <v>1.6</v>
      </c>
      <c r="H73" s="3">
        <v>9</v>
      </c>
      <c r="I73" s="3">
        <v>17</v>
      </c>
      <c r="J73" s="3">
        <v>0.97</v>
      </c>
      <c r="K73" s="3">
        <v>12</v>
      </c>
      <c r="L73" s="3">
        <v>0.7</v>
      </c>
      <c r="M73" s="3">
        <v>0.17</v>
      </c>
      <c r="N73" s="3">
        <v>0</v>
      </c>
      <c r="O73" s="3">
        <v>230</v>
      </c>
      <c r="P73" s="3">
        <v>0.69</v>
      </c>
      <c r="Q73">
        <v>0</v>
      </c>
    </row>
    <row r="74" spans="1:17" x14ac:dyDescent="0.2">
      <c r="A74" s="3" t="s">
        <v>465</v>
      </c>
      <c r="B74" s="3" t="s">
        <v>454</v>
      </c>
      <c r="C74" s="3">
        <v>121</v>
      </c>
      <c r="D74" s="3">
        <v>3.28</v>
      </c>
      <c r="E74" s="3">
        <v>5.8</v>
      </c>
      <c r="F74" s="3">
        <v>17.190000000000001</v>
      </c>
      <c r="G74" s="3">
        <v>1.7</v>
      </c>
      <c r="H74" s="3">
        <v>8</v>
      </c>
      <c r="I74" s="3">
        <v>15</v>
      </c>
      <c r="J74" s="3">
        <v>1.03</v>
      </c>
      <c r="K74" s="3">
        <v>10</v>
      </c>
      <c r="L74" s="3">
        <v>0.6</v>
      </c>
      <c r="M74" s="3">
        <v>0.13</v>
      </c>
      <c r="N74" s="3">
        <v>0</v>
      </c>
      <c r="O74" s="3">
        <v>209</v>
      </c>
      <c r="P74" s="3">
        <v>0.68</v>
      </c>
      <c r="Q74">
        <v>0</v>
      </c>
    </row>
    <row r="75" spans="1:17" x14ac:dyDescent="0.2">
      <c r="A75" s="3" t="s">
        <v>466</v>
      </c>
      <c r="B75" s="3" t="s">
        <v>454</v>
      </c>
      <c r="C75" s="3">
        <v>121</v>
      </c>
      <c r="D75" s="3">
        <v>3.45</v>
      </c>
      <c r="E75" s="3">
        <v>5.03</v>
      </c>
      <c r="F75" s="3">
        <v>17.399999999999999</v>
      </c>
      <c r="G75" s="3">
        <v>1</v>
      </c>
      <c r="H75" s="3">
        <v>8</v>
      </c>
      <c r="I75" s="3">
        <v>89</v>
      </c>
      <c r="J75" s="3">
        <v>0.53</v>
      </c>
      <c r="K75" s="3">
        <v>25</v>
      </c>
      <c r="L75" s="3">
        <v>0</v>
      </c>
      <c r="M75" s="3">
        <v>0.12</v>
      </c>
      <c r="N75" s="3">
        <v>0</v>
      </c>
      <c r="O75" s="3">
        <v>482</v>
      </c>
      <c r="P75" s="3">
        <v>0.57999999999999996</v>
      </c>
      <c r="Q75">
        <v>0</v>
      </c>
    </row>
    <row r="76" spans="1:17" x14ac:dyDescent="0.2">
      <c r="A76" s="3" t="s">
        <v>467</v>
      </c>
      <c r="B76" s="3" t="s">
        <v>454</v>
      </c>
      <c r="C76" s="3">
        <v>122</v>
      </c>
      <c r="D76" s="3">
        <v>3.92</v>
      </c>
      <c r="E76" s="3">
        <v>5.87</v>
      </c>
      <c r="F76" s="3">
        <v>15.71</v>
      </c>
      <c r="G76" s="3">
        <v>1.5</v>
      </c>
      <c r="H76" s="3">
        <v>9</v>
      </c>
      <c r="I76" s="3">
        <v>15</v>
      </c>
      <c r="J76" s="3">
        <v>0.89</v>
      </c>
      <c r="K76" s="3">
        <v>14</v>
      </c>
      <c r="L76" s="3">
        <v>0.8</v>
      </c>
      <c r="M76" s="3">
        <v>0.21</v>
      </c>
      <c r="N76" s="3">
        <v>0</v>
      </c>
      <c r="O76" s="3">
        <v>270</v>
      </c>
      <c r="P76" s="3">
        <v>0.7</v>
      </c>
      <c r="Q76">
        <v>0</v>
      </c>
    </row>
    <row r="77" spans="1:17" x14ac:dyDescent="0.2">
      <c r="A77" s="3" t="s">
        <v>468</v>
      </c>
      <c r="B77" s="3" t="s">
        <v>454</v>
      </c>
      <c r="C77" s="3">
        <v>129</v>
      </c>
      <c r="D77" s="3">
        <v>6.98</v>
      </c>
      <c r="E77" s="3">
        <v>9.76</v>
      </c>
      <c r="F77" s="3">
        <v>6.87</v>
      </c>
      <c r="G77" s="3">
        <v>1.5</v>
      </c>
      <c r="H77" s="3">
        <v>26</v>
      </c>
      <c r="I77" s="3">
        <v>20</v>
      </c>
      <c r="J77" s="3">
        <v>0.76</v>
      </c>
      <c r="K77" s="3">
        <v>65</v>
      </c>
      <c r="L77" s="3">
        <v>7.1</v>
      </c>
      <c r="M77" s="3">
        <v>0.11</v>
      </c>
      <c r="N77" s="3">
        <v>0</v>
      </c>
      <c r="O77" s="3">
        <v>402</v>
      </c>
      <c r="P77" s="3">
        <v>0.74</v>
      </c>
      <c r="Q77">
        <v>2.5572439310957291</v>
      </c>
    </row>
    <row r="78" spans="1:17" x14ac:dyDescent="0.2">
      <c r="A78" s="3" t="s">
        <v>469</v>
      </c>
      <c r="B78" s="3" t="s">
        <v>454</v>
      </c>
      <c r="C78" s="3">
        <v>142</v>
      </c>
      <c r="D78" s="3">
        <v>3.46</v>
      </c>
      <c r="E78" s="3">
        <v>3.96</v>
      </c>
      <c r="F78" s="3">
        <v>23.74</v>
      </c>
      <c r="G78" s="3">
        <v>2.6</v>
      </c>
      <c r="H78" s="3">
        <v>0</v>
      </c>
      <c r="I78" s="3">
        <v>15</v>
      </c>
      <c r="J78" s="3">
        <v>1.22</v>
      </c>
      <c r="K78" s="3">
        <v>0</v>
      </c>
      <c r="L78" s="3">
        <v>0</v>
      </c>
      <c r="M78" s="3">
        <v>0</v>
      </c>
      <c r="N78" s="3">
        <v>0</v>
      </c>
      <c r="O78" s="3">
        <v>370</v>
      </c>
      <c r="P78" s="3">
        <v>0.71</v>
      </c>
      <c r="Q78">
        <v>0</v>
      </c>
    </row>
    <row r="79" spans="1:17" x14ac:dyDescent="0.2">
      <c r="A79" s="3" t="s">
        <v>470</v>
      </c>
      <c r="B79" s="3" t="s">
        <v>454</v>
      </c>
      <c r="C79" s="3">
        <v>143</v>
      </c>
      <c r="D79" s="3">
        <v>4.34</v>
      </c>
      <c r="E79" s="3">
        <v>5.01</v>
      </c>
      <c r="F79" s="3">
        <v>21.08</v>
      </c>
      <c r="G79" s="3">
        <v>1.3</v>
      </c>
      <c r="H79" s="3">
        <v>7</v>
      </c>
      <c r="I79" s="3">
        <v>79</v>
      </c>
      <c r="J79" s="3">
        <v>0.84</v>
      </c>
      <c r="K79" s="3">
        <v>18</v>
      </c>
      <c r="L79" s="3">
        <v>0</v>
      </c>
      <c r="M79" s="3">
        <v>0.24</v>
      </c>
      <c r="N79" s="3">
        <v>0</v>
      </c>
      <c r="O79" s="3">
        <v>288</v>
      </c>
      <c r="P79" s="3">
        <v>0.56999999999999995</v>
      </c>
      <c r="Q79">
        <v>0</v>
      </c>
    </row>
    <row r="80" spans="1:17" x14ac:dyDescent="0.2">
      <c r="A80" s="3" t="s">
        <v>471</v>
      </c>
      <c r="B80" s="3" t="s">
        <v>454</v>
      </c>
      <c r="C80" s="3">
        <v>144</v>
      </c>
      <c r="D80" s="3">
        <v>5</v>
      </c>
      <c r="E80" s="3">
        <v>7.3</v>
      </c>
      <c r="F80" s="3">
        <v>17.52</v>
      </c>
      <c r="G80" s="3">
        <v>8.1999999999999993</v>
      </c>
      <c r="H80" s="3">
        <v>6</v>
      </c>
      <c r="I80" s="3">
        <v>57</v>
      </c>
      <c r="J80" s="3">
        <v>1.67</v>
      </c>
      <c r="K80" s="3">
        <v>0</v>
      </c>
      <c r="L80" s="3">
        <v>0</v>
      </c>
      <c r="M80" s="3">
        <v>0.1</v>
      </c>
      <c r="N80" s="3">
        <v>0</v>
      </c>
      <c r="O80" s="3">
        <v>378</v>
      </c>
      <c r="P80" s="3">
        <v>0.98</v>
      </c>
      <c r="Q80">
        <v>0</v>
      </c>
    </row>
    <row r="81" spans="1:17" x14ac:dyDescent="0.2">
      <c r="A81" s="3" t="s">
        <v>581</v>
      </c>
      <c r="B81" s="3" t="s">
        <v>323</v>
      </c>
      <c r="C81" s="3">
        <v>146</v>
      </c>
      <c r="D81" s="3">
        <v>3.69</v>
      </c>
      <c r="E81" s="3">
        <v>3.2</v>
      </c>
      <c r="F81" s="3">
        <v>24.92</v>
      </c>
      <c r="G81" s="3">
        <v>0.5</v>
      </c>
      <c r="H81" s="3">
        <v>8</v>
      </c>
      <c r="I81" s="3">
        <v>90</v>
      </c>
      <c r="J81" s="3">
        <v>0.23</v>
      </c>
      <c r="K81" s="3">
        <v>0</v>
      </c>
      <c r="L81" s="3">
        <v>0</v>
      </c>
      <c r="M81" s="3">
        <v>0.08</v>
      </c>
      <c r="N81" s="3">
        <v>0</v>
      </c>
      <c r="O81" s="3">
        <v>106</v>
      </c>
      <c r="P81" s="3">
        <v>0.5</v>
      </c>
      <c r="Q81">
        <v>0.85381400643915328</v>
      </c>
    </row>
    <row r="82" spans="1:17" x14ac:dyDescent="0.2">
      <c r="A82" s="3" t="s">
        <v>472</v>
      </c>
      <c r="B82" s="3" t="s">
        <v>323</v>
      </c>
      <c r="C82" s="3">
        <v>51</v>
      </c>
      <c r="D82" s="3">
        <v>1.71</v>
      </c>
      <c r="E82" s="3">
        <v>5.71</v>
      </c>
      <c r="F82" s="3">
        <v>2.72</v>
      </c>
      <c r="G82" s="3">
        <v>0</v>
      </c>
      <c r="H82" s="3">
        <v>40</v>
      </c>
      <c r="I82" s="3">
        <v>59</v>
      </c>
      <c r="J82" s="3">
        <v>4.6100000000000003</v>
      </c>
      <c r="K82" s="3">
        <v>13</v>
      </c>
      <c r="L82" s="3">
        <v>0</v>
      </c>
      <c r="M82" s="3">
        <v>8.75</v>
      </c>
      <c r="N82" s="3">
        <v>0</v>
      </c>
      <c r="O82" s="3">
        <v>85</v>
      </c>
      <c r="P82" s="3">
        <v>39.299999999999997</v>
      </c>
      <c r="Q82">
        <v>0</v>
      </c>
    </row>
    <row r="83" spans="1:17" x14ac:dyDescent="0.2">
      <c r="A83" s="3" t="s">
        <v>473</v>
      </c>
      <c r="B83" s="3" t="s">
        <v>323</v>
      </c>
      <c r="C83" s="3">
        <v>56</v>
      </c>
      <c r="D83" s="3">
        <v>0.41</v>
      </c>
      <c r="E83" s="3">
        <v>12.19</v>
      </c>
      <c r="F83" s="3">
        <v>0</v>
      </c>
      <c r="G83" s="3">
        <v>0</v>
      </c>
      <c r="H83" s="3">
        <v>46</v>
      </c>
      <c r="I83" s="3">
        <v>15</v>
      </c>
      <c r="J83" s="3">
        <v>0.22</v>
      </c>
      <c r="K83" s="3">
        <v>3</v>
      </c>
      <c r="L83" s="3">
        <v>0</v>
      </c>
      <c r="M83" s="3">
        <v>1.63</v>
      </c>
      <c r="N83" s="3">
        <v>0.2</v>
      </c>
      <c r="O83" s="3">
        <v>333</v>
      </c>
      <c r="P83" s="3">
        <v>0.31</v>
      </c>
      <c r="Q83">
        <v>0</v>
      </c>
    </row>
    <row r="84" spans="1:17" x14ac:dyDescent="0.2">
      <c r="A84" s="3" t="s">
        <v>580</v>
      </c>
      <c r="B84" s="3" t="s">
        <v>323</v>
      </c>
      <c r="C84" s="3">
        <v>59</v>
      </c>
      <c r="D84" s="3">
        <v>1.55</v>
      </c>
      <c r="E84" s="3">
        <v>5.22</v>
      </c>
      <c r="F84" s="3">
        <v>5.53</v>
      </c>
      <c r="G84" s="3">
        <v>0</v>
      </c>
      <c r="H84" s="3">
        <v>25</v>
      </c>
      <c r="I84" s="3">
        <v>44</v>
      </c>
      <c r="J84" s="3">
        <v>5.78</v>
      </c>
      <c r="K84" s="3">
        <v>8</v>
      </c>
      <c r="L84" s="3">
        <v>4.7</v>
      </c>
      <c r="M84" s="3">
        <v>16.2</v>
      </c>
      <c r="N84" s="3">
        <v>0</v>
      </c>
      <c r="O84" s="3">
        <v>178</v>
      </c>
      <c r="P84" s="3">
        <v>37.92</v>
      </c>
      <c r="Q84">
        <v>0.16072514984284914</v>
      </c>
    </row>
    <row r="85" spans="1:17" x14ac:dyDescent="0.2">
      <c r="A85" s="3" t="s">
        <v>474</v>
      </c>
      <c r="B85" s="3" t="s">
        <v>323</v>
      </c>
      <c r="C85" s="3">
        <v>59</v>
      </c>
      <c r="D85" s="3">
        <v>1.77</v>
      </c>
      <c r="E85" s="3">
        <v>6.2</v>
      </c>
      <c r="F85" s="3">
        <v>4.6399999999999997</v>
      </c>
      <c r="G85" s="3">
        <v>0.9</v>
      </c>
      <c r="H85" s="3">
        <v>37</v>
      </c>
      <c r="I85" s="3">
        <v>56</v>
      </c>
      <c r="J85" s="3">
        <v>0.67</v>
      </c>
      <c r="K85" s="3">
        <v>19</v>
      </c>
      <c r="L85" s="3">
        <v>4.0999999999999996</v>
      </c>
      <c r="M85" s="3">
        <v>0.38</v>
      </c>
      <c r="N85" s="3">
        <v>0</v>
      </c>
      <c r="O85" s="3">
        <v>348</v>
      </c>
      <c r="P85" s="3">
        <v>1.1599999999999999</v>
      </c>
      <c r="Q85">
        <v>0</v>
      </c>
    </row>
    <row r="86" spans="1:17" x14ac:dyDescent="0.2">
      <c r="A86" s="3" t="s">
        <v>475</v>
      </c>
      <c r="B86" s="3" t="s">
        <v>323</v>
      </c>
      <c r="C86" s="3">
        <v>60</v>
      </c>
      <c r="D86" s="3">
        <v>1.95</v>
      </c>
      <c r="E86" s="3">
        <v>7.89</v>
      </c>
      <c r="F86" s="3">
        <v>2.7</v>
      </c>
      <c r="G86" s="3">
        <v>1</v>
      </c>
      <c r="H86" s="3">
        <v>103</v>
      </c>
      <c r="I86" s="3">
        <v>61</v>
      </c>
      <c r="J86" s="3">
        <v>0.95</v>
      </c>
      <c r="K86" s="3">
        <v>154</v>
      </c>
      <c r="L86" s="3">
        <v>6.1</v>
      </c>
      <c r="M86" s="3">
        <v>0.74</v>
      </c>
      <c r="N86" s="3">
        <v>0.3</v>
      </c>
      <c r="O86" s="3">
        <v>236</v>
      </c>
      <c r="P86" s="3">
        <v>1.1299999999999999</v>
      </c>
      <c r="Q86">
        <v>0</v>
      </c>
    </row>
    <row r="87" spans="1:17" x14ac:dyDescent="0.2">
      <c r="A87" s="3" t="s">
        <v>476</v>
      </c>
      <c r="B87" s="3" t="s">
        <v>323</v>
      </c>
      <c r="C87" s="3">
        <v>60</v>
      </c>
      <c r="D87" s="3">
        <v>1.86</v>
      </c>
      <c r="E87" s="3">
        <v>7.55</v>
      </c>
      <c r="F87" s="3">
        <v>3.31</v>
      </c>
      <c r="G87" s="3">
        <v>1</v>
      </c>
      <c r="H87" s="3">
        <v>19</v>
      </c>
      <c r="I87" s="3">
        <v>88</v>
      </c>
      <c r="J87" s="3">
        <v>0.51</v>
      </c>
      <c r="K87" s="3">
        <v>30</v>
      </c>
      <c r="L87" s="3">
        <v>8.9</v>
      </c>
      <c r="M87" s="3">
        <v>1.54</v>
      </c>
      <c r="N87" s="3">
        <v>4.8</v>
      </c>
      <c r="O87" s="3">
        <v>145</v>
      </c>
      <c r="P87" s="3">
        <v>0.4</v>
      </c>
      <c r="Q87">
        <v>0</v>
      </c>
    </row>
    <row r="88" spans="1:17" x14ac:dyDescent="0.2">
      <c r="A88" s="3" t="s">
        <v>477</v>
      </c>
      <c r="B88" s="3" t="s">
        <v>323</v>
      </c>
      <c r="C88" s="3">
        <v>61</v>
      </c>
      <c r="D88" s="3">
        <v>1.89</v>
      </c>
      <c r="E88" s="3">
        <v>6.52</v>
      </c>
      <c r="F88" s="3">
        <v>4.6399999999999997</v>
      </c>
      <c r="G88" s="3">
        <v>0.9</v>
      </c>
      <c r="H88" s="3">
        <v>61</v>
      </c>
      <c r="I88" s="3">
        <v>67</v>
      </c>
      <c r="J88" s="3">
        <v>1.1000000000000001</v>
      </c>
      <c r="K88" s="3">
        <v>18</v>
      </c>
      <c r="L88" s="3">
        <v>4.8</v>
      </c>
      <c r="M88" s="3">
        <v>0.21</v>
      </c>
      <c r="N88" s="3">
        <v>0</v>
      </c>
      <c r="O88" s="3">
        <v>437</v>
      </c>
      <c r="P88" s="3">
        <v>0.68</v>
      </c>
      <c r="Q88">
        <v>0</v>
      </c>
    </row>
    <row r="89" spans="1:17" x14ac:dyDescent="0.2">
      <c r="A89" s="3" t="s">
        <v>478</v>
      </c>
      <c r="B89" s="3" t="s">
        <v>323</v>
      </c>
      <c r="C89" s="3">
        <v>62</v>
      </c>
      <c r="D89" s="3">
        <v>0.75</v>
      </c>
      <c r="E89" s="3">
        <v>10.34</v>
      </c>
      <c r="F89" s="3">
        <v>3.58</v>
      </c>
      <c r="G89" s="3">
        <v>0.5</v>
      </c>
      <c r="H89" s="3">
        <v>18</v>
      </c>
      <c r="I89" s="3">
        <v>25</v>
      </c>
      <c r="J89" s="3">
        <v>0.24</v>
      </c>
      <c r="K89" s="3">
        <v>25</v>
      </c>
      <c r="L89" s="3">
        <v>16</v>
      </c>
      <c r="M89" s="3">
        <v>1.46</v>
      </c>
      <c r="N89" s="3">
        <v>5</v>
      </c>
      <c r="O89" s="3">
        <v>158</v>
      </c>
      <c r="P89" s="3">
        <v>0.24</v>
      </c>
      <c r="Q89">
        <v>0</v>
      </c>
    </row>
    <row r="90" spans="1:17" x14ac:dyDescent="0.2">
      <c r="A90" s="3" t="s">
        <v>479</v>
      </c>
      <c r="B90" s="3" t="s">
        <v>323</v>
      </c>
      <c r="C90" s="3">
        <v>62</v>
      </c>
      <c r="D90" s="3">
        <v>2.0499999999999998</v>
      </c>
      <c r="E90" s="3">
        <v>8.17</v>
      </c>
      <c r="F90" s="3">
        <v>2.72</v>
      </c>
      <c r="G90" s="3">
        <v>1</v>
      </c>
      <c r="H90" s="3">
        <v>124</v>
      </c>
      <c r="I90" s="3">
        <v>68</v>
      </c>
      <c r="J90" s="3">
        <v>1.18</v>
      </c>
      <c r="K90" s="3">
        <v>155</v>
      </c>
      <c r="L90" s="3">
        <v>6.2</v>
      </c>
      <c r="M90" s="3">
        <v>0.37</v>
      </c>
      <c r="N90" s="3">
        <v>0.3</v>
      </c>
      <c r="O90" s="3">
        <v>275</v>
      </c>
      <c r="P90" s="3">
        <v>0.86</v>
      </c>
      <c r="Q90">
        <v>0</v>
      </c>
    </row>
    <row r="91" spans="1:17" x14ac:dyDescent="0.2">
      <c r="A91" s="3" t="s">
        <v>480</v>
      </c>
      <c r="B91" s="3" t="s">
        <v>323</v>
      </c>
      <c r="C91" s="3">
        <v>62</v>
      </c>
      <c r="D91" s="3">
        <v>2.06</v>
      </c>
      <c r="E91" s="3">
        <v>8.41</v>
      </c>
      <c r="F91" s="3">
        <v>2.3199999999999998</v>
      </c>
      <c r="G91" s="3">
        <v>0.9</v>
      </c>
      <c r="H91" s="3">
        <v>109</v>
      </c>
      <c r="I91" s="3">
        <v>63</v>
      </c>
      <c r="J91" s="3">
        <v>1</v>
      </c>
      <c r="K91" s="3">
        <v>115</v>
      </c>
      <c r="L91" s="3">
        <v>8.4</v>
      </c>
      <c r="M91" s="3">
        <v>0.79</v>
      </c>
      <c r="N91" s="3">
        <v>0.3</v>
      </c>
      <c r="O91" s="3">
        <v>247</v>
      </c>
      <c r="P91" s="3">
        <v>1.2</v>
      </c>
      <c r="Q91">
        <v>0</v>
      </c>
    </row>
    <row r="92" spans="1:17" x14ac:dyDescent="0.2">
      <c r="A92" s="3" t="s">
        <v>481</v>
      </c>
      <c r="B92" s="3" t="s">
        <v>323</v>
      </c>
      <c r="C92" s="3">
        <v>62</v>
      </c>
      <c r="D92" s="3">
        <v>1.64</v>
      </c>
      <c r="E92" s="3">
        <v>6.52</v>
      </c>
      <c r="F92" s="3">
        <v>5.41</v>
      </c>
      <c r="G92" s="3">
        <v>0.9</v>
      </c>
      <c r="H92" s="3">
        <v>19</v>
      </c>
      <c r="I92" s="3">
        <v>71</v>
      </c>
      <c r="J92" s="3">
        <v>0.31</v>
      </c>
      <c r="K92" s="3">
        <v>29</v>
      </c>
      <c r="L92" s="3">
        <v>15.5</v>
      </c>
      <c r="M92" s="3">
        <v>0.49</v>
      </c>
      <c r="N92" s="3">
        <v>1</v>
      </c>
      <c r="O92" s="3">
        <v>163</v>
      </c>
      <c r="P92" s="3">
        <v>0.42</v>
      </c>
      <c r="Q92">
        <v>0</v>
      </c>
    </row>
    <row r="93" spans="1:17" x14ac:dyDescent="0.2">
      <c r="A93" s="3" t="s">
        <v>482</v>
      </c>
      <c r="B93" s="3" t="s">
        <v>323</v>
      </c>
      <c r="C93" s="3">
        <v>63</v>
      </c>
      <c r="D93" s="3">
        <v>2.1</v>
      </c>
      <c r="E93" s="3">
        <v>7.02</v>
      </c>
      <c r="F93" s="3">
        <v>3.44</v>
      </c>
      <c r="G93" s="3">
        <v>0</v>
      </c>
      <c r="H93" s="3">
        <v>49</v>
      </c>
      <c r="I93" s="3">
        <v>73</v>
      </c>
      <c r="J93" s="3">
        <v>5.66</v>
      </c>
      <c r="K93" s="3">
        <v>14</v>
      </c>
      <c r="L93" s="3">
        <v>0.5</v>
      </c>
      <c r="M93" s="3">
        <v>10.210000000000001</v>
      </c>
      <c r="N93" s="3">
        <v>0</v>
      </c>
      <c r="O93" s="3">
        <v>419</v>
      </c>
      <c r="P93" s="3">
        <v>48.26</v>
      </c>
      <c r="Q93">
        <v>0</v>
      </c>
    </row>
    <row r="94" spans="1:17" x14ac:dyDescent="0.2">
      <c r="A94" s="3" t="s">
        <v>483</v>
      </c>
      <c r="B94" s="3" t="s">
        <v>323</v>
      </c>
      <c r="C94" s="3">
        <v>64</v>
      </c>
      <c r="D94" s="3">
        <v>2.17</v>
      </c>
      <c r="E94" s="3">
        <v>8.6999999999999993</v>
      </c>
      <c r="F94" s="3">
        <v>2.34</v>
      </c>
      <c r="G94" s="3">
        <v>0.9</v>
      </c>
      <c r="H94" s="3">
        <v>132</v>
      </c>
      <c r="I94" s="3">
        <v>70</v>
      </c>
      <c r="J94" s="3">
        <v>1.25</v>
      </c>
      <c r="K94" s="3">
        <v>116</v>
      </c>
      <c r="L94" s="3">
        <v>8.6</v>
      </c>
      <c r="M94" s="3">
        <v>0.39</v>
      </c>
      <c r="N94" s="3">
        <v>0.3</v>
      </c>
      <c r="O94" s="3">
        <v>289</v>
      </c>
      <c r="P94" s="3">
        <v>0.91</v>
      </c>
      <c r="Q94">
        <v>0</v>
      </c>
    </row>
    <row r="95" spans="1:17" x14ac:dyDescent="0.2">
      <c r="A95" s="3" t="s">
        <v>484</v>
      </c>
      <c r="B95" s="3" t="s">
        <v>323</v>
      </c>
      <c r="C95" s="3">
        <v>67</v>
      </c>
      <c r="D95" s="3">
        <v>1.04</v>
      </c>
      <c r="E95" s="3">
        <v>9.32</v>
      </c>
      <c r="F95" s="3">
        <v>5</v>
      </c>
      <c r="G95" s="3">
        <v>0.9</v>
      </c>
      <c r="H95" s="3">
        <v>26</v>
      </c>
      <c r="I95" s="3">
        <v>15</v>
      </c>
      <c r="J95" s="3">
        <v>0.38</v>
      </c>
      <c r="K95" s="3">
        <v>9</v>
      </c>
      <c r="L95" s="3">
        <v>12.8</v>
      </c>
      <c r="M95" s="3">
        <v>1.04</v>
      </c>
      <c r="N95" s="3">
        <v>0.3</v>
      </c>
      <c r="O95" s="3">
        <v>251</v>
      </c>
      <c r="P95" s="3">
        <v>0.35</v>
      </c>
      <c r="Q95">
        <v>0</v>
      </c>
    </row>
    <row r="96" spans="1:17" x14ac:dyDescent="0.2">
      <c r="A96" s="3" t="s">
        <v>485</v>
      </c>
      <c r="B96" s="3" t="s">
        <v>323</v>
      </c>
      <c r="C96" s="3">
        <v>68</v>
      </c>
      <c r="D96" s="3">
        <v>2.4700000000000002</v>
      </c>
      <c r="E96" s="3">
        <v>7.06</v>
      </c>
      <c r="F96" s="3">
        <v>3.91</v>
      </c>
      <c r="G96" s="3">
        <v>0</v>
      </c>
      <c r="H96" s="3">
        <v>55</v>
      </c>
      <c r="I96" s="3">
        <v>45</v>
      </c>
      <c r="J96" s="3">
        <v>6.7</v>
      </c>
      <c r="K96" s="3">
        <v>90</v>
      </c>
      <c r="L96" s="3">
        <v>5</v>
      </c>
      <c r="M96" s="3">
        <v>19.13</v>
      </c>
      <c r="N96" s="3">
        <v>0</v>
      </c>
      <c r="O96" s="3">
        <v>112</v>
      </c>
      <c r="P96" s="3">
        <v>90.95</v>
      </c>
      <c r="Q96">
        <v>0</v>
      </c>
    </row>
    <row r="97" spans="1:17" x14ac:dyDescent="0.2">
      <c r="A97" s="3" t="s">
        <v>486</v>
      </c>
      <c r="B97" s="3" t="s">
        <v>323</v>
      </c>
      <c r="C97" s="3">
        <v>69</v>
      </c>
      <c r="D97" s="3">
        <v>0.41</v>
      </c>
      <c r="E97" s="3">
        <v>15.27</v>
      </c>
      <c r="F97" s="3">
        <v>0</v>
      </c>
      <c r="G97" s="3">
        <v>0</v>
      </c>
      <c r="H97" s="3">
        <v>47</v>
      </c>
      <c r="I97" s="3">
        <v>8</v>
      </c>
      <c r="J97" s="3">
        <v>0.16</v>
      </c>
      <c r="K97" s="3">
        <v>2</v>
      </c>
      <c r="L97" s="3">
        <v>0</v>
      </c>
      <c r="M97" s="3">
        <v>1.98</v>
      </c>
      <c r="N97" s="3">
        <v>0.5</v>
      </c>
      <c r="O97" s="3">
        <v>303</v>
      </c>
      <c r="P97" s="3">
        <v>0.31</v>
      </c>
      <c r="Q97">
        <v>0</v>
      </c>
    </row>
    <row r="98" spans="1:17" x14ac:dyDescent="0.2">
      <c r="A98" s="3" t="s">
        <v>487</v>
      </c>
      <c r="B98" s="3" t="s">
        <v>323</v>
      </c>
      <c r="C98" s="3">
        <v>69</v>
      </c>
      <c r="D98" s="3">
        <v>0.49</v>
      </c>
      <c r="E98" s="3">
        <v>12.06</v>
      </c>
      <c r="F98" s="3">
        <v>3.18</v>
      </c>
      <c r="G98" s="3">
        <v>0</v>
      </c>
      <c r="H98" s="3">
        <v>24</v>
      </c>
      <c r="I98" s="3">
        <v>6</v>
      </c>
      <c r="J98" s="3">
        <v>0.38</v>
      </c>
      <c r="K98" s="3">
        <v>1</v>
      </c>
      <c r="L98" s="3">
        <v>0</v>
      </c>
      <c r="M98" s="3">
        <v>1.41</v>
      </c>
      <c r="N98" s="3">
        <v>0</v>
      </c>
      <c r="O98" s="3">
        <v>392</v>
      </c>
      <c r="P98" s="3">
        <v>0.91</v>
      </c>
      <c r="Q98">
        <v>0</v>
      </c>
    </row>
    <row r="99" spans="1:17" x14ac:dyDescent="0.2">
      <c r="A99" s="3" t="s">
        <v>488</v>
      </c>
      <c r="B99" s="3" t="s">
        <v>323</v>
      </c>
      <c r="C99" s="3">
        <v>70</v>
      </c>
      <c r="D99" s="3">
        <v>1.93</v>
      </c>
      <c r="E99" s="3">
        <v>12.41</v>
      </c>
      <c r="F99" s="3">
        <v>0</v>
      </c>
      <c r="G99" s="3">
        <v>0</v>
      </c>
      <c r="H99" s="3">
        <v>45</v>
      </c>
      <c r="I99" s="3">
        <v>21</v>
      </c>
      <c r="J99" s="3">
        <v>0.18</v>
      </c>
      <c r="K99" s="3">
        <v>10</v>
      </c>
      <c r="L99" s="3">
        <v>0</v>
      </c>
      <c r="M99" s="3">
        <v>1.1299999999999999</v>
      </c>
      <c r="N99" s="3">
        <v>2.8</v>
      </c>
      <c r="O99" s="3">
        <v>296</v>
      </c>
      <c r="P99" s="3">
        <v>0.32</v>
      </c>
      <c r="Q99">
        <v>0</v>
      </c>
    </row>
    <row r="100" spans="1:17" x14ac:dyDescent="0.2">
      <c r="A100" s="3" t="s">
        <v>489</v>
      </c>
      <c r="B100" s="3" t="s">
        <v>298</v>
      </c>
      <c r="C100" s="3">
        <v>62</v>
      </c>
      <c r="D100" s="3">
        <v>1.33</v>
      </c>
      <c r="E100" s="3">
        <v>10.19</v>
      </c>
      <c r="F100" s="3">
        <v>2.94</v>
      </c>
      <c r="G100" s="3">
        <v>1.2</v>
      </c>
      <c r="H100" s="3">
        <v>29</v>
      </c>
      <c r="I100" s="3">
        <v>28</v>
      </c>
      <c r="J100" s="3">
        <v>0.64</v>
      </c>
      <c r="K100" s="3">
        <v>155</v>
      </c>
      <c r="L100" s="3">
        <v>5.8</v>
      </c>
      <c r="M100" s="3">
        <v>0.09</v>
      </c>
      <c r="N100" s="3">
        <v>0</v>
      </c>
      <c r="O100" s="3">
        <v>130</v>
      </c>
      <c r="P100" s="3">
        <v>0.48</v>
      </c>
      <c r="Q100">
        <v>0</v>
      </c>
    </row>
    <row r="101" spans="1:17" x14ac:dyDescent="0.2">
      <c r="A101" s="3" t="s">
        <v>490</v>
      </c>
      <c r="B101" s="3" t="s">
        <v>298</v>
      </c>
      <c r="C101" s="3">
        <v>63</v>
      </c>
      <c r="D101" s="3">
        <v>1.81</v>
      </c>
      <c r="E101" s="3">
        <v>6.97</v>
      </c>
      <c r="F101" s="3">
        <v>4.4400000000000004</v>
      </c>
      <c r="G101" s="3">
        <v>0.7</v>
      </c>
      <c r="H101" s="3">
        <v>18</v>
      </c>
      <c r="I101" s="3">
        <v>14</v>
      </c>
      <c r="J101" s="3">
        <v>0.71</v>
      </c>
      <c r="K101" s="3">
        <v>50</v>
      </c>
      <c r="L101" s="3">
        <v>2.4</v>
      </c>
      <c r="M101" s="3">
        <v>1.35</v>
      </c>
      <c r="N101" s="3">
        <v>0</v>
      </c>
      <c r="O101" s="3">
        <v>282</v>
      </c>
      <c r="P101" s="3">
        <v>0.6</v>
      </c>
      <c r="Q101">
        <v>0</v>
      </c>
    </row>
    <row r="102" spans="1:17" x14ac:dyDescent="0.2">
      <c r="A102" s="3" t="s">
        <v>491</v>
      </c>
      <c r="B102" s="3" t="s">
        <v>298</v>
      </c>
      <c r="C102" s="3">
        <v>64</v>
      </c>
      <c r="D102" s="3">
        <v>1.42</v>
      </c>
      <c r="E102" s="3">
        <v>10.96</v>
      </c>
      <c r="F102" s="3">
        <v>2.52</v>
      </c>
      <c r="G102" s="3">
        <v>1.1000000000000001</v>
      </c>
      <c r="H102" s="3">
        <v>31</v>
      </c>
      <c r="I102" s="3">
        <v>28</v>
      </c>
      <c r="J102" s="3">
        <v>0.67</v>
      </c>
      <c r="K102" s="3">
        <v>109</v>
      </c>
      <c r="L102" s="3">
        <v>8.6</v>
      </c>
      <c r="M102" s="3">
        <v>0.1</v>
      </c>
      <c r="N102" s="3">
        <v>0</v>
      </c>
      <c r="O102" s="3">
        <v>135</v>
      </c>
      <c r="P102" s="3">
        <v>0.51</v>
      </c>
      <c r="Q102">
        <v>0</v>
      </c>
    </row>
    <row r="103" spans="1:17" x14ac:dyDescent="0.2">
      <c r="A103" s="3" t="s">
        <v>492</v>
      </c>
      <c r="B103" s="3" t="s">
        <v>298</v>
      </c>
      <c r="C103" s="3">
        <v>65</v>
      </c>
      <c r="D103" s="3">
        <v>1.88</v>
      </c>
      <c r="E103" s="3">
        <v>9.5500000000000007</v>
      </c>
      <c r="F103" s="3">
        <v>2.56</v>
      </c>
      <c r="G103" s="3">
        <v>1.3</v>
      </c>
      <c r="H103" s="3">
        <v>22</v>
      </c>
      <c r="I103" s="3">
        <v>72</v>
      </c>
      <c r="J103" s="3">
        <v>0.96</v>
      </c>
      <c r="K103" s="3">
        <v>173</v>
      </c>
      <c r="L103" s="3">
        <v>8</v>
      </c>
      <c r="M103" s="3">
        <v>0.12</v>
      </c>
      <c r="N103" s="3">
        <v>0</v>
      </c>
      <c r="O103" s="3">
        <v>186</v>
      </c>
      <c r="P103" s="3">
        <v>0.56999999999999995</v>
      </c>
      <c r="Q103">
        <v>0</v>
      </c>
    </row>
    <row r="104" spans="1:17" x14ac:dyDescent="0.2">
      <c r="A104" s="3" t="s">
        <v>493</v>
      </c>
      <c r="B104" s="3" t="s">
        <v>298</v>
      </c>
      <c r="C104" s="3">
        <v>67</v>
      </c>
      <c r="D104" s="3">
        <v>2.63</v>
      </c>
      <c r="E104" s="3">
        <v>5.88</v>
      </c>
      <c r="F104" s="3">
        <v>4.6100000000000003</v>
      </c>
      <c r="G104" s="3">
        <v>0</v>
      </c>
      <c r="H104" s="3">
        <v>18</v>
      </c>
      <c r="I104" s="3">
        <v>14</v>
      </c>
      <c r="J104" s="3">
        <v>0.93</v>
      </c>
      <c r="K104" s="3">
        <v>13</v>
      </c>
      <c r="L104" s="3">
        <v>0</v>
      </c>
      <c r="M104" s="3">
        <v>0.24</v>
      </c>
      <c r="N104" s="3">
        <v>0</v>
      </c>
      <c r="O104" s="3">
        <v>554</v>
      </c>
      <c r="P104" s="3">
        <v>0.7</v>
      </c>
      <c r="Q104">
        <v>0</v>
      </c>
    </row>
    <row r="105" spans="1:17" x14ac:dyDescent="0.2">
      <c r="A105" s="3" t="s">
        <v>494</v>
      </c>
      <c r="B105" s="3" t="s">
        <v>298</v>
      </c>
      <c r="C105" s="3">
        <v>68</v>
      </c>
      <c r="D105" s="3">
        <v>2.38</v>
      </c>
      <c r="E105" s="3">
        <v>11.4</v>
      </c>
      <c r="F105" s="3">
        <v>0.14000000000000001</v>
      </c>
      <c r="G105" s="3">
        <v>0</v>
      </c>
      <c r="H105" s="3">
        <v>393</v>
      </c>
      <c r="I105" s="3">
        <v>5</v>
      </c>
      <c r="J105" s="3">
        <v>1.1399999999999999</v>
      </c>
      <c r="K105" s="3">
        <v>10</v>
      </c>
      <c r="L105" s="3">
        <v>0</v>
      </c>
      <c r="M105" s="3">
        <v>9.89</v>
      </c>
      <c r="N105" s="3">
        <v>0</v>
      </c>
      <c r="O105" s="3">
        <v>119</v>
      </c>
      <c r="P105" s="3">
        <v>1.1399999999999999</v>
      </c>
      <c r="Q105">
        <v>0</v>
      </c>
    </row>
    <row r="106" spans="1:17" x14ac:dyDescent="0.2">
      <c r="A106" s="3" t="s">
        <v>495</v>
      </c>
      <c r="B106" s="3" t="s">
        <v>298</v>
      </c>
      <c r="C106" s="3">
        <v>68</v>
      </c>
      <c r="D106" s="3">
        <v>2.46</v>
      </c>
      <c r="E106" s="3">
        <v>7.93</v>
      </c>
      <c r="F106" s="3">
        <v>4.1399999999999997</v>
      </c>
      <c r="G106" s="3">
        <v>1.3</v>
      </c>
      <c r="H106" s="3">
        <v>20</v>
      </c>
      <c r="I106" s="3">
        <v>34</v>
      </c>
      <c r="J106" s="3">
        <v>0.49</v>
      </c>
      <c r="K106" s="3">
        <v>5</v>
      </c>
      <c r="L106" s="3">
        <v>25</v>
      </c>
      <c r="M106" s="3">
        <v>0.17</v>
      </c>
      <c r="N106" s="3">
        <v>0.3</v>
      </c>
      <c r="O106" s="3">
        <v>339</v>
      </c>
      <c r="P106" s="3">
        <v>0.88</v>
      </c>
      <c r="Q106">
        <v>0</v>
      </c>
    </row>
    <row r="107" spans="1:17" x14ac:dyDescent="0.2">
      <c r="A107" s="3" t="s">
        <v>496</v>
      </c>
      <c r="B107" s="3" t="s">
        <v>298</v>
      </c>
      <c r="C107" s="3">
        <v>71</v>
      </c>
      <c r="D107" s="3">
        <v>0.82</v>
      </c>
      <c r="E107" s="3">
        <v>7.52</v>
      </c>
      <c r="F107" s="3">
        <v>8.39</v>
      </c>
      <c r="G107" s="3">
        <v>1.6</v>
      </c>
      <c r="H107" s="3">
        <v>19</v>
      </c>
      <c r="I107" s="3">
        <v>16</v>
      </c>
      <c r="J107" s="3">
        <v>1.34</v>
      </c>
      <c r="K107" s="3">
        <v>80</v>
      </c>
      <c r="L107" s="3">
        <v>19.2</v>
      </c>
      <c r="M107" s="3">
        <v>0.52</v>
      </c>
      <c r="N107" s="3">
        <v>0</v>
      </c>
      <c r="O107" s="3">
        <v>212</v>
      </c>
      <c r="P107" s="3">
        <v>1.71</v>
      </c>
      <c r="Q107">
        <v>0</v>
      </c>
    </row>
    <row r="108" spans="1:17" x14ac:dyDescent="0.2">
      <c r="A108" s="3" t="s">
        <v>578</v>
      </c>
      <c r="B108" s="3" t="s">
        <v>298</v>
      </c>
      <c r="C108" s="3">
        <v>72</v>
      </c>
      <c r="D108" s="3">
        <v>3.16</v>
      </c>
      <c r="E108" s="3">
        <v>11</v>
      </c>
      <c r="F108" s="3">
        <v>0</v>
      </c>
      <c r="G108" s="3">
        <v>0</v>
      </c>
      <c r="H108" s="3">
        <v>160</v>
      </c>
      <c r="I108" s="3">
        <v>2</v>
      </c>
      <c r="J108" s="3">
        <v>0.54</v>
      </c>
      <c r="K108" s="3">
        <v>5</v>
      </c>
      <c r="L108" s="3">
        <v>0</v>
      </c>
      <c r="M108" s="3">
        <v>1.83</v>
      </c>
      <c r="N108" s="3">
        <v>0.1</v>
      </c>
      <c r="O108" s="3">
        <v>39</v>
      </c>
      <c r="P108" s="3">
        <v>0.98</v>
      </c>
      <c r="Q108">
        <v>0</v>
      </c>
    </row>
    <row r="109" spans="1:17" x14ac:dyDescent="0.2">
      <c r="A109" s="3" t="s">
        <v>498</v>
      </c>
      <c r="B109" s="3" t="s">
        <v>298</v>
      </c>
      <c r="C109" s="3">
        <v>72</v>
      </c>
      <c r="D109" s="3">
        <v>0.84</v>
      </c>
      <c r="E109" s="3">
        <v>7.79</v>
      </c>
      <c r="F109" s="3">
        <v>8.3800000000000008</v>
      </c>
      <c r="G109" s="3">
        <v>1.6</v>
      </c>
      <c r="H109" s="3">
        <v>20</v>
      </c>
      <c r="I109" s="3">
        <v>15</v>
      </c>
      <c r="J109" s="3">
        <v>1.4</v>
      </c>
      <c r="K109" s="3">
        <v>9</v>
      </c>
      <c r="L109" s="3">
        <v>21.1</v>
      </c>
      <c r="M109" s="3">
        <v>0.53</v>
      </c>
      <c r="N109" s="3">
        <v>0</v>
      </c>
      <c r="O109" s="3">
        <v>225</v>
      </c>
      <c r="P109" s="3">
        <v>1.77</v>
      </c>
      <c r="Q109">
        <v>0</v>
      </c>
    </row>
    <row r="110" spans="1:17" x14ac:dyDescent="0.2">
      <c r="A110" s="3" t="s">
        <v>499</v>
      </c>
      <c r="B110" s="3" t="s">
        <v>298</v>
      </c>
      <c r="C110" s="3">
        <v>75</v>
      </c>
      <c r="D110" s="3">
        <v>2.2999999999999998</v>
      </c>
      <c r="E110" s="3">
        <v>6.08</v>
      </c>
      <c r="F110" s="3">
        <v>7.86</v>
      </c>
      <c r="G110" s="3">
        <v>1.2</v>
      </c>
      <c r="H110" s="3">
        <v>21</v>
      </c>
      <c r="I110" s="3">
        <v>16</v>
      </c>
      <c r="J110" s="3">
        <v>0.5</v>
      </c>
      <c r="K110" s="3">
        <v>95</v>
      </c>
      <c r="L110" s="3">
        <v>5</v>
      </c>
      <c r="M110" s="3">
        <v>7.0000000000000007E-2</v>
      </c>
      <c r="N110" s="3">
        <v>0</v>
      </c>
      <c r="O110" s="3">
        <v>254</v>
      </c>
      <c r="P110" s="3">
        <v>0.47</v>
      </c>
      <c r="Q110">
        <v>0</v>
      </c>
    </row>
    <row r="111" spans="1:17" x14ac:dyDescent="0.2">
      <c r="A111" s="3" t="s">
        <v>500</v>
      </c>
      <c r="B111" s="3" t="s">
        <v>298</v>
      </c>
      <c r="C111" s="3">
        <v>77</v>
      </c>
      <c r="D111" s="3">
        <v>1.98</v>
      </c>
      <c r="E111" s="3">
        <v>14.86</v>
      </c>
      <c r="F111" s="3">
        <v>0</v>
      </c>
      <c r="G111" s="3">
        <v>0</v>
      </c>
      <c r="H111" s="3">
        <v>117</v>
      </c>
      <c r="I111" s="3">
        <v>112</v>
      </c>
      <c r="J111" s="3">
        <v>4.4400000000000004</v>
      </c>
      <c r="K111" s="3">
        <v>6</v>
      </c>
      <c r="L111" s="3">
        <v>0</v>
      </c>
      <c r="M111" s="3">
        <v>7.12</v>
      </c>
      <c r="N111" s="3">
        <v>0.2</v>
      </c>
      <c r="O111" s="3">
        <v>81</v>
      </c>
      <c r="P111" s="3">
        <v>1.72</v>
      </c>
      <c r="Q111">
        <v>0</v>
      </c>
    </row>
    <row r="112" spans="1:17" x14ac:dyDescent="0.2">
      <c r="A112" s="3" t="s">
        <v>501</v>
      </c>
      <c r="B112" s="3" t="s">
        <v>298</v>
      </c>
      <c r="C112" s="3">
        <v>78</v>
      </c>
      <c r="D112" s="3">
        <v>3.13</v>
      </c>
      <c r="E112" s="3">
        <v>5.55</v>
      </c>
      <c r="F112" s="3">
        <v>6.93</v>
      </c>
      <c r="G112" s="3">
        <v>0.9</v>
      </c>
      <c r="H112" s="3">
        <v>16</v>
      </c>
      <c r="I112" s="3">
        <v>22</v>
      </c>
      <c r="J112" s="3">
        <v>0.77</v>
      </c>
      <c r="K112" s="3">
        <v>48</v>
      </c>
      <c r="L112" s="3">
        <v>10.7</v>
      </c>
      <c r="M112" s="3">
        <v>0.4</v>
      </c>
      <c r="N112" s="3">
        <v>0.1</v>
      </c>
      <c r="O112" s="3">
        <v>227</v>
      </c>
      <c r="P112" s="3">
        <v>1.2</v>
      </c>
      <c r="Q112">
        <v>0</v>
      </c>
    </row>
    <row r="113" spans="1:17" x14ac:dyDescent="0.2">
      <c r="A113" s="3" t="s">
        <v>502</v>
      </c>
      <c r="B113" s="3" t="s">
        <v>298</v>
      </c>
      <c r="C113" s="3">
        <v>79</v>
      </c>
      <c r="D113" s="3">
        <v>0.39</v>
      </c>
      <c r="E113" s="3">
        <v>16.79</v>
      </c>
      <c r="F113" s="3">
        <v>2.17</v>
      </c>
      <c r="G113" s="3">
        <v>0</v>
      </c>
      <c r="H113" s="3">
        <v>36</v>
      </c>
      <c r="I113" s="3">
        <v>6</v>
      </c>
      <c r="J113" s="3">
        <v>0.32</v>
      </c>
      <c r="K113" s="3">
        <v>0</v>
      </c>
      <c r="L113" s="3">
        <v>0</v>
      </c>
      <c r="M113" s="3">
        <v>0.09</v>
      </c>
      <c r="N113" s="3">
        <v>0</v>
      </c>
      <c r="O113" s="3">
        <v>1087</v>
      </c>
      <c r="P113" s="3">
        <v>0.3</v>
      </c>
      <c r="Q113">
        <v>0</v>
      </c>
    </row>
    <row r="114" spans="1:17" x14ac:dyDescent="0.2">
      <c r="A114" s="3" t="s">
        <v>503</v>
      </c>
      <c r="B114" s="3" t="s">
        <v>298</v>
      </c>
      <c r="C114" s="3">
        <v>79</v>
      </c>
      <c r="D114" s="3">
        <v>2.1800000000000002</v>
      </c>
      <c r="E114" s="3">
        <v>6.22</v>
      </c>
      <c r="F114" s="3">
        <v>8.6</v>
      </c>
      <c r="G114" s="3">
        <v>1.4</v>
      </c>
      <c r="H114" s="3">
        <v>15</v>
      </c>
      <c r="I114" s="3">
        <v>15</v>
      </c>
      <c r="J114" s="3">
        <v>0.89</v>
      </c>
      <c r="K114" s="3">
        <v>75</v>
      </c>
      <c r="L114" s="3">
        <v>5.6</v>
      </c>
      <c r="M114" s="3">
        <v>0.36</v>
      </c>
      <c r="N114" s="3">
        <v>0</v>
      </c>
      <c r="O114" s="3">
        <v>202</v>
      </c>
      <c r="P114" s="3">
        <v>1.42</v>
      </c>
      <c r="Q114">
        <v>0</v>
      </c>
    </row>
    <row r="115" spans="1:17" x14ac:dyDescent="0.2">
      <c r="A115" s="3" t="s">
        <v>504</v>
      </c>
      <c r="B115" s="3" t="s">
        <v>298</v>
      </c>
      <c r="C115" s="3">
        <v>79</v>
      </c>
      <c r="D115" s="3">
        <v>2.76</v>
      </c>
      <c r="E115" s="3">
        <v>6.34</v>
      </c>
      <c r="F115" s="3">
        <v>7.1</v>
      </c>
      <c r="G115" s="3">
        <v>1.4</v>
      </c>
      <c r="H115" s="3">
        <v>15</v>
      </c>
      <c r="I115" s="3">
        <v>17</v>
      </c>
      <c r="J115" s="3">
        <v>0.63</v>
      </c>
      <c r="K115" s="3">
        <v>68</v>
      </c>
      <c r="L115" s="3">
        <v>4.8</v>
      </c>
      <c r="M115" s="3">
        <v>0.45</v>
      </c>
      <c r="N115" s="3">
        <v>0.4</v>
      </c>
      <c r="O115" s="3">
        <v>245</v>
      </c>
      <c r="P115" s="3">
        <v>0.69</v>
      </c>
      <c r="Q115">
        <v>0</v>
      </c>
    </row>
    <row r="116" spans="1:17" x14ac:dyDescent="0.2">
      <c r="A116" s="3" t="s">
        <v>505</v>
      </c>
      <c r="B116" s="3" t="s">
        <v>298</v>
      </c>
      <c r="C116" s="3">
        <v>80</v>
      </c>
      <c r="D116" s="3">
        <v>0.39</v>
      </c>
      <c r="E116" s="3">
        <v>16.8</v>
      </c>
      <c r="F116" s="3">
        <v>2.25</v>
      </c>
      <c r="G116" s="3">
        <v>0</v>
      </c>
      <c r="H116" s="3">
        <v>36</v>
      </c>
      <c r="I116" s="3">
        <v>4</v>
      </c>
      <c r="J116" s="3">
        <v>0.3</v>
      </c>
      <c r="K116" s="3">
        <v>0</v>
      </c>
      <c r="L116" s="3">
        <v>0</v>
      </c>
      <c r="M116" s="3">
        <v>7.0000000000000007E-2</v>
      </c>
      <c r="N116" s="3">
        <v>0</v>
      </c>
      <c r="O116" s="3">
        <v>1040</v>
      </c>
      <c r="P116" s="3">
        <v>0.6</v>
      </c>
      <c r="Q116">
        <v>0</v>
      </c>
    </row>
    <row r="117" spans="1:17" x14ac:dyDescent="0.2">
      <c r="A117" s="3" t="s">
        <v>506</v>
      </c>
      <c r="B117" s="3" t="s">
        <v>298</v>
      </c>
      <c r="C117" s="3">
        <v>80</v>
      </c>
      <c r="D117" s="3">
        <v>2.2599999999999998</v>
      </c>
      <c r="E117" s="3">
        <v>6.58</v>
      </c>
      <c r="F117" s="3">
        <v>8.58</v>
      </c>
      <c r="G117" s="3">
        <v>1.5</v>
      </c>
      <c r="H117" s="3">
        <v>20</v>
      </c>
      <c r="I117" s="3">
        <v>15</v>
      </c>
      <c r="J117" s="3">
        <v>0.69</v>
      </c>
      <c r="K117" s="3">
        <v>17</v>
      </c>
      <c r="L117" s="3">
        <v>6.4</v>
      </c>
      <c r="M117" s="3">
        <v>7.0000000000000007E-2</v>
      </c>
      <c r="N117" s="3">
        <v>0</v>
      </c>
      <c r="O117" s="3">
        <v>254</v>
      </c>
      <c r="P117" s="3">
        <v>0.55000000000000004</v>
      </c>
      <c r="Q117">
        <v>0</v>
      </c>
    </row>
    <row r="118" spans="1:17" x14ac:dyDescent="0.2">
      <c r="A118" s="3" t="s">
        <v>507</v>
      </c>
      <c r="B118" s="3" t="s">
        <v>298</v>
      </c>
      <c r="C118" s="3">
        <v>80</v>
      </c>
      <c r="D118" s="3">
        <v>2.38</v>
      </c>
      <c r="E118" s="3">
        <v>6.33</v>
      </c>
      <c r="F118" s="3">
        <v>9.0500000000000007</v>
      </c>
      <c r="G118" s="3">
        <v>1.9</v>
      </c>
      <c r="H118" s="3">
        <v>21</v>
      </c>
      <c r="I118" s="3">
        <v>27</v>
      </c>
      <c r="J118" s="3">
        <v>0.7</v>
      </c>
      <c r="K118" s="3">
        <v>101</v>
      </c>
      <c r="L118" s="3">
        <v>9.1999999999999993</v>
      </c>
      <c r="M118" s="3">
        <v>7.0000000000000007E-2</v>
      </c>
      <c r="N118" s="3">
        <v>0</v>
      </c>
      <c r="O118" s="3">
        <v>292</v>
      </c>
      <c r="P118" s="3">
        <v>0.5</v>
      </c>
      <c r="Q118">
        <v>0</v>
      </c>
    </row>
    <row r="119" spans="1:17" x14ac:dyDescent="0.2">
      <c r="A119" s="3" t="s">
        <v>508</v>
      </c>
      <c r="B119" s="3" t="s">
        <v>298</v>
      </c>
      <c r="C119" s="3">
        <v>82</v>
      </c>
      <c r="D119" s="3">
        <v>3.85</v>
      </c>
      <c r="E119" s="3">
        <v>5.73</v>
      </c>
      <c r="F119" s="3">
        <v>6.67</v>
      </c>
      <c r="G119" s="3">
        <v>1.5</v>
      </c>
      <c r="H119" s="3">
        <v>18</v>
      </c>
      <c r="I119" s="3">
        <v>32</v>
      </c>
      <c r="J119" s="3">
        <v>0.74</v>
      </c>
      <c r="K119" s="3">
        <v>134</v>
      </c>
      <c r="L119" s="3">
        <v>9</v>
      </c>
      <c r="M119" s="3">
        <v>0.08</v>
      </c>
      <c r="N119" s="3">
        <v>0</v>
      </c>
      <c r="O119" s="3">
        <v>301</v>
      </c>
      <c r="P119" s="3">
        <v>0.5</v>
      </c>
      <c r="Q119">
        <v>0</v>
      </c>
    </row>
    <row r="120" spans="1:17" x14ac:dyDescent="0.2">
      <c r="A120" s="3" t="s">
        <v>509</v>
      </c>
      <c r="B120" s="3" t="s">
        <v>298</v>
      </c>
      <c r="C120" s="3">
        <v>82</v>
      </c>
      <c r="D120" s="3">
        <v>2.33</v>
      </c>
      <c r="E120" s="3">
        <v>6.63</v>
      </c>
      <c r="F120" s="3">
        <v>8.5</v>
      </c>
      <c r="G120" s="3">
        <v>1.4</v>
      </c>
      <c r="H120" s="3">
        <v>16</v>
      </c>
      <c r="I120" s="3">
        <v>15</v>
      </c>
      <c r="J120" s="3">
        <v>0.97</v>
      </c>
      <c r="K120" s="3">
        <v>5</v>
      </c>
      <c r="L120" s="3">
        <v>6.5</v>
      </c>
      <c r="M120" s="3">
        <v>0.38</v>
      </c>
      <c r="N120" s="3">
        <v>0</v>
      </c>
      <c r="O120" s="3">
        <v>218</v>
      </c>
      <c r="P120" s="3">
        <v>1.51</v>
      </c>
      <c r="Q120">
        <v>0</v>
      </c>
    </row>
    <row r="121" spans="1:17" x14ac:dyDescent="0.2">
      <c r="A121" s="3" t="s">
        <v>510</v>
      </c>
      <c r="B121" s="3" t="s">
        <v>298</v>
      </c>
      <c r="C121" s="3">
        <v>82</v>
      </c>
      <c r="D121" s="3">
        <v>2.58</v>
      </c>
      <c r="E121" s="3">
        <v>6.18</v>
      </c>
      <c r="F121" s="3">
        <v>8.5500000000000007</v>
      </c>
      <c r="G121" s="3">
        <v>1.4</v>
      </c>
      <c r="H121" s="3">
        <v>14</v>
      </c>
      <c r="I121" s="3">
        <v>15</v>
      </c>
      <c r="J121" s="3">
        <v>0.69</v>
      </c>
      <c r="K121" s="3">
        <v>5</v>
      </c>
      <c r="L121" s="3">
        <v>6.6</v>
      </c>
      <c r="M121" s="3">
        <v>0.42</v>
      </c>
      <c r="N121" s="3">
        <v>0.4</v>
      </c>
      <c r="O121" s="3">
        <v>225</v>
      </c>
      <c r="P121" s="3">
        <v>0.67</v>
      </c>
      <c r="Q121">
        <v>0</v>
      </c>
    </row>
    <row r="122" spans="1:17" x14ac:dyDescent="0.2">
      <c r="A122" s="3" t="s">
        <v>511</v>
      </c>
      <c r="B122" s="3" t="s">
        <v>298</v>
      </c>
      <c r="C122" s="3">
        <v>83</v>
      </c>
      <c r="D122" s="3">
        <v>2.38</v>
      </c>
      <c r="E122" s="3">
        <v>6.76</v>
      </c>
      <c r="F122" s="3">
        <v>8.48</v>
      </c>
      <c r="G122" s="3">
        <v>1.2</v>
      </c>
      <c r="H122" s="3">
        <v>16</v>
      </c>
      <c r="I122" s="3">
        <v>13</v>
      </c>
      <c r="J122" s="3">
        <v>0.96</v>
      </c>
      <c r="K122" s="3">
        <v>4</v>
      </c>
      <c r="L122" s="3">
        <v>5.7</v>
      </c>
      <c r="M122" s="3">
        <v>0.4</v>
      </c>
      <c r="N122" s="3">
        <v>0</v>
      </c>
      <c r="O122" s="3">
        <v>216</v>
      </c>
      <c r="P122" s="3">
        <v>1.55</v>
      </c>
      <c r="Q122">
        <v>0</v>
      </c>
    </row>
    <row r="123" spans="1:17" x14ac:dyDescent="0.2">
      <c r="A123" s="3" t="s">
        <v>512</v>
      </c>
      <c r="B123" s="3" t="s">
        <v>298</v>
      </c>
      <c r="C123" s="3">
        <v>83</v>
      </c>
      <c r="D123" s="3">
        <v>3.25</v>
      </c>
      <c r="E123" s="3">
        <v>3.23</v>
      </c>
      <c r="F123" s="3">
        <v>10.82</v>
      </c>
      <c r="G123" s="3">
        <v>1.8</v>
      </c>
      <c r="H123" s="3">
        <v>7</v>
      </c>
      <c r="I123" s="3">
        <v>30</v>
      </c>
      <c r="J123" s="3">
        <v>0.91</v>
      </c>
      <c r="K123" s="3">
        <v>5</v>
      </c>
      <c r="L123" s="3">
        <v>18.899999999999999</v>
      </c>
      <c r="M123" s="3">
        <v>0.16</v>
      </c>
      <c r="N123" s="3">
        <v>0</v>
      </c>
      <c r="O123" s="3">
        <v>117</v>
      </c>
      <c r="P123" s="3">
        <v>0.64</v>
      </c>
      <c r="Q123">
        <v>0</v>
      </c>
    </row>
    <row r="124" spans="1:17" x14ac:dyDescent="0.2">
      <c r="A124" s="3" t="s">
        <v>502</v>
      </c>
      <c r="B124" s="3" t="s">
        <v>579</v>
      </c>
      <c r="C124" s="3">
        <v>84</v>
      </c>
      <c r="D124" s="3">
        <v>2.54</v>
      </c>
      <c r="E124" s="3">
        <v>15.21</v>
      </c>
      <c r="F124" s="3">
        <v>0.03</v>
      </c>
      <c r="G124" s="3">
        <v>0</v>
      </c>
      <c r="H124" s="3">
        <v>369</v>
      </c>
      <c r="I124" s="3">
        <v>8</v>
      </c>
      <c r="J124" s="3">
        <v>6.6</v>
      </c>
      <c r="K124" s="3">
        <v>61</v>
      </c>
      <c r="L124" s="3">
        <v>0</v>
      </c>
      <c r="M124" s="3">
        <v>50.37</v>
      </c>
      <c r="N124" s="3">
        <v>0.1</v>
      </c>
      <c r="O124" s="3">
        <v>168</v>
      </c>
      <c r="P124" s="3">
        <v>1.81</v>
      </c>
      <c r="Q124">
        <v>3.7027146325004368E-2</v>
      </c>
    </row>
    <row r="125" spans="1:17" x14ac:dyDescent="0.2">
      <c r="A125" s="3" t="s">
        <v>513</v>
      </c>
      <c r="B125" s="3" t="s">
        <v>298</v>
      </c>
      <c r="C125" s="3">
        <v>84</v>
      </c>
      <c r="D125" s="3">
        <v>2.19</v>
      </c>
      <c r="E125" s="3">
        <v>8.3000000000000007</v>
      </c>
      <c r="F125" s="3">
        <v>8.06</v>
      </c>
      <c r="G125" s="3">
        <v>2.1</v>
      </c>
      <c r="H125" s="3">
        <v>23</v>
      </c>
      <c r="I125" s="3">
        <v>28</v>
      </c>
      <c r="J125" s="3">
        <v>1.76</v>
      </c>
      <c r="K125" s="3">
        <v>12</v>
      </c>
      <c r="L125" s="3">
        <v>4.2</v>
      </c>
      <c r="M125" s="3">
        <v>0.54</v>
      </c>
      <c r="N125" s="3">
        <v>0</v>
      </c>
      <c r="O125" s="3">
        <v>338</v>
      </c>
      <c r="P125" s="3">
        <v>1.49</v>
      </c>
      <c r="Q125">
        <v>0</v>
      </c>
    </row>
    <row r="126" spans="1:17" x14ac:dyDescent="0.2">
      <c r="A126" s="3" t="s">
        <v>514</v>
      </c>
      <c r="B126" s="3" t="s">
        <v>298</v>
      </c>
      <c r="C126" s="3">
        <v>84</v>
      </c>
      <c r="D126" s="3">
        <v>2.67</v>
      </c>
      <c r="E126" s="3">
        <v>8.42</v>
      </c>
      <c r="F126" s="3">
        <v>7.36</v>
      </c>
      <c r="G126" s="3">
        <v>2.4</v>
      </c>
      <c r="H126" s="3">
        <v>21</v>
      </c>
      <c r="I126" s="3">
        <v>32</v>
      </c>
      <c r="J126" s="3">
        <v>1.1299999999999999</v>
      </c>
      <c r="K126" s="3">
        <v>21</v>
      </c>
      <c r="L126" s="3">
        <v>5.7</v>
      </c>
      <c r="M126" s="3">
        <v>0.31</v>
      </c>
      <c r="N126" s="3">
        <v>0</v>
      </c>
      <c r="O126" s="3">
        <v>373</v>
      </c>
      <c r="P126" s="3">
        <v>1</v>
      </c>
      <c r="Q126">
        <v>0</v>
      </c>
    </row>
    <row r="127" spans="1:17" x14ac:dyDescent="0.2">
      <c r="A127" s="3" t="s">
        <v>515</v>
      </c>
      <c r="B127" s="3" t="s">
        <v>298</v>
      </c>
      <c r="C127" s="3">
        <v>84</v>
      </c>
      <c r="D127" s="3">
        <v>1.44</v>
      </c>
      <c r="E127" s="3">
        <v>4.47</v>
      </c>
      <c r="F127" s="3">
        <v>14.48</v>
      </c>
      <c r="G127" s="3">
        <v>1.9</v>
      </c>
      <c r="H127" s="3">
        <v>7</v>
      </c>
      <c r="I127" s="3">
        <v>49</v>
      </c>
      <c r="J127" s="3">
        <v>0.97</v>
      </c>
      <c r="K127" s="3">
        <v>95</v>
      </c>
      <c r="L127" s="3">
        <v>2.2999999999999998</v>
      </c>
      <c r="M127" s="3">
        <v>0.09</v>
      </c>
      <c r="N127" s="3">
        <v>0</v>
      </c>
      <c r="O127" s="3">
        <v>675</v>
      </c>
      <c r="P127" s="3">
        <v>0.86</v>
      </c>
      <c r="Q127">
        <v>0</v>
      </c>
    </row>
    <row r="128" spans="1:17" x14ac:dyDescent="0.2">
      <c r="A128" s="3" t="s">
        <v>516</v>
      </c>
      <c r="B128" s="3" t="s">
        <v>298</v>
      </c>
      <c r="C128" s="3">
        <v>84</v>
      </c>
      <c r="D128" s="3">
        <v>1.99</v>
      </c>
      <c r="E128" s="3">
        <v>7.48</v>
      </c>
      <c r="F128" s="3">
        <v>9.11</v>
      </c>
      <c r="G128" s="3">
        <v>1.5</v>
      </c>
      <c r="H128" s="3">
        <v>17</v>
      </c>
      <c r="I128" s="3">
        <v>19</v>
      </c>
      <c r="J128" s="3">
        <v>0.9</v>
      </c>
      <c r="K128" s="3">
        <v>64</v>
      </c>
      <c r="L128" s="3">
        <v>11</v>
      </c>
      <c r="M128" s="3">
        <v>0.05</v>
      </c>
      <c r="N128" s="3">
        <v>0</v>
      </c>
      <c r="O128" s="3">
        <v>224</v>
      </c>
      <c r="P128" s="3">
        <v>0.69</v>
      </c>
      <c r="Q128">
        <v>0</v>
      </c>
    </row>
    <row r="129" spans="1:17" x14ac:dyDescent="0.2">
      <c r="A129" s="3" t="s">
        <v>517</v>
      </c>
      <c r="B129" s="3" t="s">
        <v>149</v>
      </c>
      <c r="C129" s="3">
        <v>13</v>
      </c>
      <c r="D129" s="3">
        <v>0.2</v>
      </c>
      <c r="E129" s="3">
        <v>0.4</v>
      </c>
      <c r="F129" s="3">
        <v>3</v>
      </c>
      <c r="G129" s="3">
        <v>2.9</v>
      </c>
      <c r="H129" s="3">
        <v>0</v>
      </c>
      <c r="I129" s="3">
        <v>19</v>
      </c>
      <c r="J129" s="3">
        <v>0.4</v>
      </c>
      <c r="K129" s="3">
        <v>0</v>
      </c>
      <c r="L129" s="3">
        <v>13</v>
      </c>
      <c r="M129" s="3">
        <v>0</v>
      </c>
      <c r="N129" s="3">
        <v>0</v>
      </c>
      <c r="O129" s="3">
        <v>111</v>
      </c>
      <c r="P129" s="3">
        <v>0.61</v>
      </c>
      <c r="Q129">
        <v>0</v>
      </c>
    </row>
    <row r="130" spans="1:17" x14ac:dyDescent="0.2">
      <c r="A130" s="3" t="s">
        <v>518</v>
      </c>
      <c r="B130" s="3" t="s">
        <v>149</v>
      </c>
      <c r="C130" s="3">
        <v>13</v>
      </c>
      <c r="D130" s="3">
        <v>0.2</v>
      </c>
      <c r="E130" s="3">
        <v>1.5</v>
      </c>
      <c r="F130" s="3">
        <v>2.1800000000000002</v>
      </c>
      <c r="G130" s="3">
        <v>1</v>
      </c>
      <c r="H130" s="3">
        <v>0</v>
      </c>
      <c r="I130" s="3">
        <v>105</v>
      </c>
      <c r="J130" s="3">
        <v>0.8</v>
      </c>
      <c r="K130" s="3">
        <v>223</v>
      </c>
      <c r="L130" s="3">
        <v>45</v>
      </c>
      <c r="M130" s="3">
        <v>0</v>
      </c>
      <c r="N130" s="3">
        <v>0</v>
      </c>
      <c r="O130" s="3">
        <v>65</v>
      </c>
      <c r="P130" s="3">
        <v>0.19</v>
      </c>
      <c r="Q130">
        <v>0</v>
      </c>
    </row>
    <row r="131" spans="1:17" x14ac:dyDescent="0.2">
      <c r="A131" s="3" t="s">
        <v>519</v>
      </c>
      <c r="B131" s="3" t="s">
        <v>149</v>
      </c>
      <c r="C131" s="3">
        <v>13</v>
      </c>
      <c r="D131" s="3">
        <v>7.0000000000000007E-2</v>
      </c>
      <c r="E131" s="3">
        <v>0.61</v>
      </c>
      <c r="F131" s="3">
        <v>2.95</v>
      </c>
      <c r="G131" s="3">
        <v>1.4</v>
      </c>
      <c r="H131" s="3">
        <v>0</v>
      </c>
      <c r="I131" s="3">
        <v>12</v>
      </c>
      <c r="J131" s="3">
        <v>0.71</v>
      </c>
      <c r="K131" s="3">
        <v>5</v>
      </c>
      <c r="L131" s="3">
        <v>2.4</v>
      </c>
      <c r="M131" s="3">
        <v>0</v>
      </c>
      <c r="N131" s="3">
        <v>0</v>
      </c>
      <c r="O131" s="3">
        <v>184</v>
      </c>
      <c r="P131" s="3">
        <v>0.28999999999999998</v>
      </c>
      <c r="Q131">
        <v>0</v>
      </c>
    </row>
    <row r="132" spans="1:17" x14ac:dyDescent="0.2">
      <c r="A132" s="3" t="s">
        <v>520</v>
      </c>
      <c r="B132" s="3" t="s">
        <v>149</v>
      </c>
      <c r="C132" s="3">
        <v>14</v>
      </c>
      <c r="D132" s="3">
        <v>0.2</v>
      </c>
      <c r="E132" s="3">
        <v>1.5</v>
      </c>
      <c r="F132" s="3">
        <v>2.5</v>
      </c>
      <c r="G132" s="3">
        <v>1.5</v>
      </c>
      <c r="H132" s="3">
        <v>0</v>
      </c>
      <c r="I132" s="3">
        <v>58</v>
      </c>
      <c r="J132" s="3">
        <v>0.8</v>
      </c>
      <c r="K132" s="3">
        <v>0</v>
      </c>
      <c r="L132" s="3">
        <v>30</v>
      </c>
      <c r="M132" s="3">
        <v>0</v>
      </c>
      <c r="N132" s="3">
        <v>0</v>
      </c>
      <c r="O132" s="3">
        <v>130</v>
      </c>
      <c r="P132" s="3">
        <v>0.38</v>
      </c>
      <c r="Q132">
        <v>0</v>
      </c>
    </row>
    <row r="133" spans="1:17" x14ac:dyDescent="0.2">
      <c r="A133" s="3" t="s">
        <v>521</v>
      </c>
      <c r="B133" s="3" t="s">
        <v>149</v>
      </c>
      <c r="C133" s="3">
        <v>14</v>
      </c>
      <c r="D133" s="3">
        <v>0.02</v>
      </c>
      <c r="E133" s="3">
        <v>0.62</v>
      </c>
      <c r="F133" s="3">
        <v>3.39</v>
      </c>
      <c r="G133" s="3">
        <v>0.5</v>
      </c>
      <c r="H133" s="3">
        <v>0</v>
      </c>
      <c r="I133" s="3">
        <v>26</v>
      </c>
      <c r="J133" s="3">
        <v>0.2</v>
      </c>
      <c r="K133" s="3">
        <v>0</v>
      </c>
      <c r="L133" s="3">
        <v>10.1</v>
      </c>
      <c r="M133" s="3">
        <v>0</v>
      </c>
      <c r="N133" s="3">
        <v>0</v>
      </c>
      <c r="O133" s="3">
        <v>2</v>
      </c>
      <c r="P133" s="3">
        <v>0.7</v>
      </c>
      <c r="Q133">
        <v>0</v>
      </c>
    </row>
    <row r="134" spans="1:17" x14ac:dyDescent="0.2">
      <c r="A134" s="3" t="s">
        <v>522</v>
      </c>
      <c r="B134" s="3" t="s">
        <v>149</v>
      </c>
      <c r="C134" s="3">
        <v>14</v>
      </c>
      <c r="D134" s="3">
        <v>0.14000000000000001</v>
      </c>
      <c r="E134" s="3">
        <v>0.9</v>
      </c>
      <c r="F134" s="3">
        <v>2.97</v>
      </c>
      <c r="G134" s="3">
        <v>1.2</v>
      </c>
      <c r="H134" s="3">
        <v>0</v>
      </c>
      <c r="I134" s="3">
        <v>18</v>
      </c>
      <c r="J134" s="3">
        <v>0.41</v>
      </c>
      <c r="K134" s="3">
        <v>25</v>
      </c>
      <c r="L134" s="3">
        <v>2.8</v>
      </c>
      <c r="M134" s="3">
        <v>0</v>
      </c>
      <c r="N134" s="3">
        <v>0</v>
      </c>
      <c r="O134" s="3">
        <v>10</v>
      </c>
      <c r="P134" s="3">
        <v>0.15</v>
      </c>
      <c r="Q134">
        <v>0</v>
      </c>
    </row>
    <row r="135" spans="1:17" x14ac:dyDescent="0.2">
      <c r="A135" s="3" t="s">
        <v>523</v>
      </c>
      <c r="B135" s="3" t="s">
        <v>149</v>
      </c>
      <c r="C135" s="3">
        <v>14</v>
      </c>
      <c r="D135" s="3">
        <v>0.08</v>
      </c>
      <c r="E135" s="3">
        <v>0.73</v>
      </c>
      <c r="F135" s="3">
        <v>3.2</v>
      </c>
      <c r="G135" s="3">
        <v>0</v>
      </c>
      <c r="H135" s="3">
        <v>0</v>
      </c>
      <c r="I135" s="3">
        <v>14</v>
      </c>
      <c r="J135" s="3">
        <v>0.41</v>
      </c>
      <c r="K135" s="3">
        <v>3</v>
      </c>
      <c r="L135" s="3">
        <v>18.899999999999999</v>
      </c>
      <c r="M135" s="3">
        <v>0</v>
      </c>
      <c r="N135" s="3">
        <v>0</v>
      </c>
      <c r="O135" s="3">
        <v>2</v>
      </c>
      <c r="P135" s="3">
        <v>0.54</v>
      </c>
      <c r="Q135">
        <v>0</v>
      </c>
    </row>
    <row r="136" spans="1:17" x14ac:dyDescent="0.2">
      <c r="A136" s="3" t="s">
        <v>524</v>
      </c>
      <c r="B136" s="3" t="s">
        <v>149</v>
      </c>
      <c r="C136" s="3">
        <v>14</v>
      </c>
      <c r="D136" s="3">
        <v>0.17</v>
      </c>
      <c r="E136" s="3">
        <v>1.5</v>
      </c>
      <c r="F136" s="3">
        <v>2.41</v>
      </c>
      <c r="G136" s="3">
        <v>1.7</v>
      </c>
      <c r="H136" s="3">
        <v>0</v>
      </c>
      <c r="I136" s="3">
        <v>32</v>
      </c>
      <c r="J136" s="3">
        <v>0.3</v>
      </c>
      <c r="K136" s="3">
        <v>48</v>
      </c>
      <c r="L136" s="3">
        <v>15.8</v>
      </c>
      <c r="M136" s="3">
        <v>0</v>
      </c>
      <c r="N136" s="3">
        <v>0</v>
      </c>
      <c r="O136" s="3">
        <v>245</v>
      </c>
      <c r="P136" s="3">
        <v>0.18</v>
      </c>
      <c r="Q136">
        <v>0</v>
      </c>
    </row>
    <row r="137" spans="1:17" x14ac:dyDescent="0.2">
      <c r="A137" s="3" t="s">
        <v>525</v>
      </c>
      <c r="B137" s="3" t="s">
        <v>149</v>
      </c>
      <c r="C137" s="3">
        <v>14</v>
      </c>
      <c r="D137" s="3">
        <v>0.17</v>
      </c>
      <c r="E137" s="3">
        <v>1.5</v>
      </c>
      <c r="F137" s="3">
        <v>2.41</v>
      </c>
      <c r="G137" s="3">
        <v>1.7</v>
      </c>
      <c r="H137" s="3">
        <v>0</v>
      </c>
      <c r="I137" s="3">
        <v>32</v>
      </c>
      <c r="J137" s="3">
        <v>0.3</v>
      </c>
      <c r="K137" s="3">
        <v>48</v>
      </c>
      <c r="L137" s="3">
        <v>15.8</v>
      </c>
      <c r="M137" s="3">
        <v>0</v>
      </c>
      <c r="N137" s="3">
        <v>0</v>
      </c>
      <c r="O137" s="3">
        <v>9</v>
      </c>
      <c r="P137" s="3">
        <v>0.18</v>
      </c>
      <c r="Q137">
        <v>0</v>
      </c>
    </row>
    <row r="138" spans="1:17" x14ac:dyDescent="0.2">
      <c r="A138" s="3" t="s">
        <v>196</v>
      </c>
      <c r="B138" s="3" t="s">
        <v>149</v>
      </c>
      <c r="C138" s="3">
        <v>14</v>
      </c>
      <c r="D138" s="3">
        <v>0.17</v>
      </c>
      <c r="E138" s="3">
        <v>0.69</v>
      </c>
      <c r="F138" s="3">
        <v>2.97</v>
      </c>
      <c r="G138" s="3">
        <v>1.6</v>
      </c>
      <c r="H138" s="3">
        <v>0</v>
      </c>
      <c r="I138" s="3">
        <v>40</v>
      </c>
      <c r="J138" s="3">
        <v>0.2</v>
      </c>
      <c r="K138" s="3">
        <v>22</v>
      </c>
      <c r="L138" s="3">
        <v>3.1</v>
      </c>
      <c r="M138" s="3">
        <v>0</v>
      </c>
      <c r="N138" s="3">
        <v>0</v>
      </c>
      <c r="O138" s="3">
        <v>80</v>
      </c>
      <c r="P138" s="3">
        <v>0.13</v>
      </c>
      <c r="Q138">
        <v>0</v>
      </c>
    </row>
    <row r="139" spans="1:17" x14ac:dyDescent="0.2">
      <c r="A139" s="3" t="s">
        <v>526</v>
      </c>
      <c r="B139" s="3" t="s">
        <v>149</v>
      </c>
      <c r="C139" s="3">
        <v>14</v>
      </c>
      <c r="D139" s="3">
        <v>0.1</v>
      </c>
      <c r="E139" s="3">
        <v>1.1000000000000001</v>
      </c>
      <c r="F139" s="3">
        <v>2.63</v>
      </c>
      <c r="G139" s="3">
        <v>1.4</v>
      </c>
      <c r="H139" s="3">
        <v>0</v>
      </c>
      <c r="I139" s="3">
        <v>27</v>
      </c>
      <c r="J139" s="3">
        <v>0.8</v>
      </c>
      <c r="K139" s="3">
        <v>0</v>
      </c>
      <c r="L139" s="3">
        <v>29</v>
      </c>
      <c r="M139" s="3">
        <v>0</v>
      </c>
      <c r="N139" s="3">
        <v>0</v>
      </c>
      <c r="O139" s="3">
        <v>16</v>
      </c>
      <c r="P139" s="3">
        <v>0.13</v>
      </c>
      <c r="Q139">
        <v>0</v>
      </c>
    </row>
    <row r="140" spans="1:17" x14ac:dyDescent="0.2">
      <c r="A140" s="3" t="s">
        <v>527</v>
      </c>
      <c r="B140" s="3" t="s">
        <v>149</v>
      </c>
      <c r="C140" s="3">
        <v>14</v>
      </c>
      <c r="D140" s="3">
        <v>0.08</v>
      </c>
      <c r="E140" s="3">
        <v>0.73</v>
      </c>
      <c r="F140" s="3">
        <v>3.19</v>
      </c>
      <c r="G140" s="3">
        <v>0</v>
      </c>
      <c r="H140" s="3">
        <v>0</v>
      </c>
      <c r="I140" s="3">
        <v>14</v>
      </c>
      <c r="J140" s="3">
        <v>0.41</v>
      </c>
      <c r="K140" s="3">
        <v>3</v>
      </c>
      <c r="L140" s="3">
        <v>18.899999999999999</v>
      </c>
      <c r="M140" s="3">
        <v>0</v>
      </c>
      <c r="N140" s="3">
        <v>0</v>
      </c>
      <c r="O140" s="3">
        <v>238</v>
      </c>
      <c r="P140" s="3">
        <v>0.54</v>
      </c>
      <c r="Q140">
        <v>0</v>
      </c>
    </row>
    <row r="141" spans="1:17" x14ac:dyDescent="0.2">
      <c r="A141" s="3" t="s">
        <v>528</v>
      </c>
      <c r="B141" s="3" t="s">
        <v>149</v>
      </c>
      <c r="C141" s="3">
        <v>14</v>
      </c>
      <c r="D141" s="3">
        <v>0.04</v>
      </c>
      <c r="E141" s="3">
        <v>0.39</v>
      </c>
      <c r="F141" s="3">
        <v>3.61</v>
      </c>
      <c r="G141" s="3">
        <v>0</v>
      </c>
      <c r="H141" s="3">
        <v>0</v>
      </c>
      <c r="I141" s="3">
        <v>103</v>
      </c>
      <c r="J141" s="3">
        <v>0.1</v>
      </c>
      <c r="K141" s="3">
        <v>3</v>
      </c>
      <c r="L141" s="3">
        <v>31.5</v>
      </c>
      <c r="M141" s="3">
        <v>0</v>
      </c>
      <c r="N141" s="3">
        <v>0</v>
      </c>
      <c r="O141" s="3">
        <v>7</v>
      </c>
      <c r="P141" s="3">
        <v>0.16</v>
      </c>
      <c r="Q141">
        <v>0</v>
      </c>
    </row>
    <row r="142" spans="1:17" x14ac:dyDescent="0.2">
      <c r="A142" s="3" t="s">
        <v>529</v>
      </c>
      <c r="B142" s="3" t="s">
        <v>149</v>
      </c>
      <c r="C142" s="3">
        <v>14</v>
      </c>
      <c r="D142" s="3">
        <v>0.3</v>
      </c>
      <c r="E142" s="3">
        <v>1.36</v>
      </c>
      <c r="F142" s="3">
        <v>2.42</v>
      </c>
      <c r="G142" s="3">
        <v>1.7</v>
      </c>
      <c r="H142" s="3">
        <v>0</v>
      </c>
      <c r="I142" s="3">
        <v>118</v>
      </c>
      <c r="J142" s="3">
        <v>1.51</v>
      </c>
      <c r="K142" s="3">
        <v>179</v>
      </c>
      <c r="L142" s="3">
        <v>15.5</v>
      </c>
      <c r="M142" s="3">
        <v>0</v>
      </c>
      <c r="N142" s="3">
        <v>0</v>
      </c>
      <c r="O142" s="3">
        <v>277</v>
      </c>
      <c r="P142" s="3">
        <v>0.23</v>
      </c>
      <c r="Q142">
        <v>0</v>
      </c>
    </row>
    <row r="143" spans="1:17" x14ac:dyDescent="0.2">
      <c r="A143" s="3" t="s">
        <v>530</v>
      </c>
      <c r="B143" s="3" t="s">
        <v>149</v>
      </c>
      <c r="C143" s="3">
        <v>14</v>
      </c>
      <c r="D143" s="3">
        <v>0.2</v>
      </c>
      <c r="E143" s="3">
        <v>0.4</v>
      </c>
      <c r="F143" s="3">
        <v>3.04</v>
      </c>
      <c r="G143" s="3">
        <v>1</v>
      </c>
      <c r="H143" s="3">
        <v>0</v>
      </c>
      <c r="I143" s="3">
        <v>18</v>
      </c>
      <c r="J143" s="3">
        <v>0.38</v>
      </c>
      <c r="K143" s="3">
        <v>0</v>
      </c>
      <c r="L143" s="3">
        <v>10.5</v>
      </c>
      <c r="M143" s="3">
        <v>0</v>
      </c>
      <c r="N143" s="3">
        <v>0</v>
      </c>
      <c r="O143" s="3">
        <v>107</v>
      </c>
      <c r="P143" s="3">
        <v>0.59</v>
      </c>
      <c r="Q143">
        <v>0</v>
      </c>
    </row>
    <row r="144" spans="1:17" x14ac:dyDescent="0.2">
      <c r="A144" s="3" t="s">
        <v>531</v>
      </c>
      <c r="B144" s="3" t="s">
        <v>149</v>
      </c>
      <c r="C144" s="3">
        <v>14</v>
      </c>
      <c r="D144" s="3">
        <v>0.13</v>
      </c>
      <c r="E144" s="3">
        <v>1.1499999999999999</v>
      </c>
      <c r="F144" s="3">
        <v>2.97</v>
      </c>
      <c r="G144" s="3">
        <v>1.3</v>
      </c>
      <c r="H144" s="3">
        <v>0</v>
      </c>
      <c r="I144" s="3">
        <v>17</v>
      </c>
      <c r="J144" s="3">
        <v>0.48</v>
      </c>
      <c r="K144" s="3">
        <v>9</v>
      </c>
      <c r="L144" s="3">
        <v>3.7</v>
      </c>
      <c r="M144" s="3">
        <v>0</v>
      </c>
      <c r="N144" s="3">
        <v>0</v>
      </c>
      <c r="O144" s="3">
        <v>238</v>
      </c>
      <c r="P144" s="3">
        <v>0.2</v>
      </c>
      <c r="Q144">
        <v>0</v>
      </c>
    </row>
    <row r="145" spans="1:17" x14ac:dyDescent="0.2">
      <c r="A145" s="3" t="s">
        <v>532</v>
      </c>
      <c r="B145" s="3" t="s">
        <v>149</v>
      </c>
      <c r="C145" s="3">
        <v>14</v>
      </c>
      <c r="D145" s="3">
        <v>0.14000000000000001</v>
      </c>
      <c r="E145" s="3">
        <v>0.9</v>
      </c>
      <c r="F145" s="3">
        <v>2.95</v>
      </c>
      <c r="G145" s="3">
        <v>1.2</v>
      </c>
      <c r="H145" s="3">
        <v>0</v>
      </c>
      <c r="I145" s="3">
        <v>18</v>
      </c>
      <c r="J145" s="3">
        <v>0.41</v>
      </c>
      <c r="K145" s="3">
        <v>24</v>
      </c>
      <c r="L145" s="3">
        <v>2.4</v>
      </c>
      <c r="M145" s="3">
        <v>0</v>
      </c>
      <c r="N145" s="3">
        <v>0</v>
      </c>
      <c r="O145" s="3">
        <v>241</v>
      </c>
      <c r="P145" s="3">
        <v>0.15</v>
      </c>
      <c r="Q145">
        <v>0</v>
      </c>
    </row>
    <row r="146" spans="1:17" x14ac:dyDescent="0.2">
      <c r="A146" s="3" t="s">
        <v>533</v>
      </c>
      <c r="B146" s="3" t="s">
        <v>149</v>
      </c>
      <c r="C146" s="3">
        <v>14</v>
      </c>
      <c r="D146" s="3">
        <v>0.2</v>
      </c>
      <c r="E146" s="3">
        <v>0.4</v>
      </c>
      <c r="F146" s="3">
        <v>3.02</v>
      </c>
      <c r="G146" s="3">
        <v>1</v>
      </c>
      <c r="H146" s="3">
        <v>0</v>
      </c>
      <c r="I146" s="3">
        <v>18</v>
      </c>
      <c r="J146" s="3">
        <v>0.38</v>
      </c>
      <c r="K146" s="3">
        <v>0</v>
      </c>
      <c r="L146" s="3">
        <v>10.4</v>
      </c>
      <c r="M146" s="3">
        <v>0</v>
      </c>
      <c r="N146" s="3">
        <v>0</v>
      </c>
      <c r="O146" s="3">
        <v>327</v>
      </c>
      <c r="P146" s="3">
        <v>0.59</v>
      </c>
      <c r="Q146">
        <v>0</v>
      </c>
    </row>
    <row r="147" spans="1:17" x14ac:dyDescent="0.2">
      <c r="A147" s="3" t="s">
        <v>153</v>
      </c>
      <c r="B147" s="3" t="s">
        <v>149</v>
      </c>
      <c r="C147" s="3">
        <v>15</v>
      </c>
      <c r="D147" s="3">
        <v>0.11</v>
      </c>
      <c r="E147" s="3">
        <v>0.65</v>
      </c>
      <c r="F147" s="3">
        <v>3.63</v>
      </c>
      <c r="G147" s="3">
        <v>0.5</v>
      </c>
      <c r="H147" s="3">
        <v>0</v>
      </c>
      <c r="I147" s="3">
        <v>16</v>
      </c>
      <c r="J147" s="3">
        <v>0.28000000000000003</v>
      </c>
      <c r="K147" s="3">
        <v>5</v>
      </c>
      <c r="L147" s="3">
        <v>2.8</v>
      </c>
      <c r="M147" s="3">
        <v>0</v>
      </c>
      <c r="N147" s="3">
        <v>0</v>
      </c>
      <c r="O147" s="3">
        <v>2</v>
      </c>
      <c r="P147" s="3">
        <v>0.2</v>
      </c>
      <c r="Q147">
        <v>0</v>
      </c>
    </row>
    <row r="148" spans="1:17" x14ac:dyDescent="0.2">
      <c r="A148" s="3" t="s">
        <v>534</v>
      </c>
      <c r="B148" s="3" t="s">
        <v>149</v>
      </c>
      <c r="C148" s="3">
        <v>15</v>
      </c>
      <c r="D148" s="3">
        <v>0.18</v>
      </c>
      <c r="E148" s="3">
        <v>1.1499999999999999</v>
      </c>
      <c r="F148" s="3">
        <v>3.07</v>
      </c>
      <c r="G148" s="3">
        <v>2.8</v>
      </c>
      <c r="H148" s="3">
        <v>0</v>
      </c>
      <c r="I148" s="3">
        <v>46</v>
      </c>
      <c r="J148" s="3">
        <v>0.72</v>
      </c>
      <c r="K148" s="3">
        <v>94</v>
      </c>
      <c r="L148" s="3">
        <v>3.3</v>
      </c>
      <c r="M148" s="3">
        <v>0</v>
      </c>
      <c r="N148" s="3">
        <v>0</v>
      </c>
      <c r="O148" s="3">
        <v>19</v>
      </c>
      <c r="P148" s="3">
        <v>0.69</v>
      </c>
      <c r="Q148">
        <v>0</v>
      </c>
    </row>
    <row r="149" spans="1:17" x14ac:dyDescent="0.2">
      <c r="A149" s="3" t="s">
        <v>535</v>
      </c>
      <c r="B149" s="3" t="s">
        <v>149</v>
      </c>
      <c r="C149" s="3">
        <v>15</v>
      </c>
      <c r="D149" s="3">
        <v>0.1</v>
      </c>
      <c r="E149" s="3">
        <v>0.8</v>
      </c>
      <c r="F149" s="3">
        <v>3.5</v>
      </c>
      <c r="G149" s="3">
        <v>1.5</v>
      </c>
      <c r="H149" s="3">
        <v>0</v>
      </c>
      <c r="I149" s="3">
        <v>24</v>
      </c>
      <c r="J149" s="3">
        <v>0.9</v>
      </c>
      <c r="K149" s="3">
        <v>16</v>
      </c>
      <c r="L149" s="3">
        <v>3.4</v>
      </c>
      <c r="M149" s="3">
        <v>0</v>
      </c>
      <c r="N149" s="3">
        <v>0</v>
      </c>
      <c r="O149" s="3">
        <v>14</v>
      </c>
      <c r="P149" s="3">
        <v>0.2</v>
      </c>
      <c r="Q149">
        <v>0</v>
      </c>
    </row>
    <row r="150" spans="1:17" x14ac:dyDescent="0.2">
      <c r="A150" s="3" t="s">
        <v>536</v>
      </c>
      <c r="B150" s="3" t="s">
        <v>149</v>
      </c>
      <c r="C150" s="3">
        <v>15</v>
      </c>
      <c r="D150" s="3">
        <v>0.1</v>
      </c>
      <c r="E150" s="3">
        <v>0.8</v>
      </c>
      <c r="F150" s="3">
        <v>3.5</v>
      </c>
      <c r="G150" s="3">
        <v>1.5</v>
      </c>
      <c r="H150" s="3">
        <v>0</v>
      </c>
      <c r="I150" s="3">
        <v>24</v>
      </c>
      <c r="J150" s="3">
        <v>0.9</v>
      </c>
      <c r="K150" s="3">
        <v>4</v>
      </c>
      <c r="L150" s="3">
        <v>3.4</v>
      </c>
      <c r="M150" s="3">
        <v>0</v>
      </c>
      <c r="N150" s="3">
        <v>0</v>
      </c>
      <c r="O150" s="3">
        <v>259</v>
      </c>
      <c r="P150" s="3">
        <v>0.2</v>
      </c>
      <c r="Q150">
        <v>0</v>
      </c>
    </row>
    <row r="151" spans="1:17" x14ac:dyDescent="0.2">
      <c r="A151" s="3" t="s">
        <v>537</v>
      </c>
      <c r="B151" s="3" t="s">
        <v>149</v>
      </c>
      <c r="C151" s="3">
        <v>15</v>
      </c>
      <c r="D151" s="3">
        <v>0.1</v>
      </c>
      <c r="E151" s="3">
        <v>0.8</v>
      </c>
      <c r="F151" s="3">
        <v>3.5</v>
      </c>
      <c r="G151" s="3">
        <v>1.5</v>
      </c>
      <c r="H151" s="3">
        <v>0</v>
      </c>
      <c r="I151" s="3">
        <v>24</v>
      </c>
      <c r="J151" s="3">
        <v>0.9</v>
      </c>
      <c r="K151" s="3">
        <v>4</v>
      </c>
      <c r="L151" s="3">
        <v>4</v>
      </c>
      <c r="M151" s="3">
        <v>0</v>
      </c>
      <c r="N151" s="3">
        <v>0</v>
      </c>
      <c r="O151" s="3">
        <v>14</v>
      </c>
      <c r="P151" s="3">
        <v>0.2</v>
      </c>
      <c r="Q151">
        <v>0</v>
      </c>
    </row>
    <row r="152" spans="1:17" x14ac:dyDescent="0.2">
      <c r="A152" s="3" t="s">
        <v>170</v>
      </c>
      <c r="B152" s="3" t="s">
        <v>149</v>
      </c>
      <c r="C152" s="3">
        <v>15</v>
      </c>
      <c r="D152" s="3">
        <v>0.17</v>
      </c>
      <c r="E152" s="3">
        <v>0.72</v>
      </c>
      <c r="F152" s="3">
        <v>3.27</v>
      </c>
      <c r="G152" s="3">
        <v>1.5</v>
      </c>
      <c r="H152" s="3">
        <v>0</v>
      </c>
      <c r="I152" s="3">
        <v>29</v>
      </c>
      <c r="J152" s="3">
        <v>1.02</v>
      </c>
      <c r="K152" s="3">
        <v>13</v>
      </c>
      <c r="L152" s="3">
        <v>2.2000000000000002</v>
      </c>
      <c r="M152" s="3">
        <v>0</v>
      </c>
      <c r="N152" s="3">
        <v>0</v>
      </c>
      <c r="O152" s="3">
        <v>192</v>
      </c>
      <c r="P152" s="3">
        <v>0.36</v>
      </c>
      <c r="Q152">
        <v>0</v>
      </c>
    </row>
    <row r="153" spans="1:17" x14ac:dyDescent="0.2">
      <c r="A153" s="3" t="s">
        <v>538</v>
      </c>
      <c r="B153" s="3" t="s">
        <v>149</v>
      </c>
      <c r="C153" s="3">
        <v>15</v>
      </c>
      <c r="D153" s="3">
        <v>0.18</v>
      </c>
      <c r="E153" s="3">
        <v>1.8</v>
      </c>
      <c r="F153" s="3">
        <v>2.48</v>
      </c>
      <c r="G153" s="3">
        <v>1</v>
      </c>
      <c r="H153" s="3">
        <v>0</v>
      </c>
      <c r="I153" s="3">
        <v>15</v>
      </c>
      <c r="J153" s="3">
        <v>0.6</v>
      </c>
      <c r="K153" s="3">
        <v>0</v>
      </c>
      <c r="L153" s="3">
        <v>16.5</v>
      </c>
      <c r="M153" s="3">
        <v>0</v>
      </c>
      <c r="N153" s="3">
        <v>0</v>
      </c>
      <c r="O153" s="3">
        <v>284</v>
      </c>
      <c r="P153" s="3">
        <v>0.47</v>
      </c>
      <c r="Q153">
        <v>0</v>
      </c>
    </row>
    <row r="154" spans="1:17" x14ac:dyDescent="0.2">
      <c r="A154" s="3" t="s">
        <v>539</v>
      </c>
      <c r="B154" s="3" t="s">
        <v>149</v>
      </c>
      <c r="C154" s="3">
        <v>15</v>
      </c>
      <c r="D154" s="3">
        <v>0.02</v>
      </c>
      <c r="E154" s="3">
        <v>0.6</v>
      </c>
      <c r="F154" s="3">
        <v>3.69</v>
      </c>
      <c r="G154" s="3">
        <v>1.2</v>
      </c>
      <c r="H154" s="3">
        <v>0</v>
      </c>
      <c r="I154" s="3">
        <v>24</v>
      </c>
      <c r="J154" s="3">
        <v>0.25</v>
      </c>
      <c r="K154" s="3">
        <v>0</v>
      </c>
      <c r="L154" s="3">
        <v>8.5</v>
      </c>
      <c r="M154" s="3">
        <v>0</v>
      </c>
      <c r="N154" s="3">
        <v>0</v>
      </c>
      <c r="O154" s="3">
        <v>2</v>
      </c>
      <c r="P154" s="3">
        <v>0.7</v>
      </c>
      <c r="Q154">
        <v>0</v>
      </c>
    </row>
    <row r="155" spans="1:17" x14ac:dyDescent="0.2">
      <c r="A155" s="3" t="s">
        <v>540</v>
      </c>
      <c r="B155" s="3" t="s">
        <v>149</v>
      </c>
      <c r="C155" s="3">
        <v>15</v>
      </c>
      <c r="D155" s="3">
        <v>0.15</v>
      </c>
      <c r="E155" s="3">
        <v>1.36</v>
      </c>
      <c r="F155" s="3">
        <v>2.87</v>
      </c>
      <c r="G155" s="3">
        <v>1.3</v>
      </c>
      <c r="H155" s="3">
        <v>0</v>
      </c>
      <c r="I155" s="3">
        <v>36</v>
      </c>
      <c r="J155" s="3">
        <v>0.86</v>
      </c>
      <c r="K155" s="3">
        <v>370</v>
      </c>
      <c r="L155" s="3">
        <v>9.1999999999999993</v>
      </c>
      <c r="M155" s="3">
        <v>0</v>
      </c>
      <c r="N155" s="3">
        <v>0</v>
      </c>
      <c r="O155" s="3">
        <v>28</v>
      </c>
      <c r="P155" s="3">
        <v>0.18</v>
      </c>
      <c r="Q155">
        <v>0</v>
      </c>
    </row>
    <row r="156" spans="1:17" x14ac:dyDescent="0.2">
      <c r="A156" s="3" t="s">
        <v>541</v>
      </c>
      <c r="B156" s="3" t="s">
        <v>149</v>
      </c>
      <c r="C156" s="3">
        <v>15</v>
      </c>
      <c r="D156" s="3">
        <v>7.0000000000000007E-2</v>
      </c>
      <c r="E156" s="3">
        <v>1.03</v>
      </c>
      <c r="F156" s="3">
        <v>3.28</v>
      </c>
      <c r="G156" s="3">
        <v>0</v>
      </c>
      <c r="H156" s="3">
        <v>0</v>
      </c>
      <c r="I156" s="3">
        <v>39</v>
      </c>
      <c r="J156" s="3">
        <v>0.7</v>
      </c>
      <c r="K156" s="3">
        <v>97</v>
      </c>
      <c r="L156" s="3">
        <v>28</v>
      </c>
      <c r="M156" s="3">
        <v>0</v>
      </c>
      <c r="N156" s="3">
        <v>0</v>
      </c>
      <c r="O156" s="3">
        <v>5</v>
      </c>
      <c r="P156" s="3">
        <v>0</v>
      </c>
      <c r="Q156">
        <v>0</v>
      </c>
    </row>
    <row r="157" spans="1:17" x14ac:dyDescent="0.2">
      <c r="A157" s="3" t="s">
        <v>177</v>
      </c>
      <c r="B157" s="3" t="s">
        <v>149</v>
      </c>
      <c r="C157" s="3">
        <v>15</v>
      </c>
      <c r="D157" s="3">
        <v>0.08</v>
      </c>
      <c r="E157" s="3">
        <v>1.0900000000000001</v>
      </c>
      <c r="F157" s="3">
        <v>3.3</v>
      </c>
      <c r="G157" s="3">
        <v>0.9</v>
      </c>
      <c r="H157" s="3">
        <v>0</v>
      </c>
      <c r="I157" s="3">
        <v>37</v>
      </c>
      <c r="J157" s="3">
        <v>0.88</v>
      </c>
      <c r="K157" s="3">
        <v>87</v>
      </c>
      <c r="L157" s="3">
        <v>5</v>
      </c>
      <c r="M157" s="3">
        <v>0</v>
      </c>
      <c r="N157" s="3">
        <v>0</v>
      </c>
      <c r="O157" s="3">
        <v>6</v>
      </c>
      <c r="P157" s="3">
        <v>0.1</v>
      </c>
      <c r="Q157">
        <v>0</v>
      </c>
    </row>
    <row r="158" spans="1:17" x14ac:dyDescent="0.2">
      <c r="A158" s="3" t="s">
        <v>542</v>
      </c>
      <c r="B158" s="3" t="s">
        <v>149</v>
      </c>
      <c r="C158" s="3">
        <v>15</v>
      </c>
      <c r="D158" s="3">
        <v>0.36</v>
      </c>
      <c r="E158" s="3">
        <v>1.1399999999999999</v>
      </c>
      <c r="F158" s="3">
        <v>2.69</v>
      </c>
      <c r="G158" s="3">
        <v>1</v>
      </c>
      <c r="H158" s="3">
        <v>0</v>
      </c>
      <c r="I158" s="3">
        <v>18</v>
      </c>
      <c r="J158" s="3">
        <v>0.37</v>
      </c>
      <c r="K158" s="3">
        <v>56</v>
      </c>
      <c r="L158" s="3">
        <v>12.9</v>
      </c>
      <c r="M158" s="3">
        <v>0</v>
      </c>
      <c r="N158" s="3">
        <v>0</v>
      </c>
      <c r="O158" s="3">
        <v>3</v>
      </c>
      <c r="P158" s="3">
        <v>0.33</v>
      </c>
      <c r="Q158">
        <v>0</v>
      </c>
    </row>
    <row r="159" spans="1:17" x14ac:dyDescent="0.2">
      <c r="A159" s="3" t="s">
        <v>543</v>
      </c>
      <c r="B159" s="3" t="s">
        <v>149</v>
      </c>
      <c r="C159" s="3">
        <v>15</v>
      </c>
      <c r="D159" s="3">
        <v>0.18</v>
      </c>
      <c r="E159" s="3">
        <v>1.8</v>
      </c>
      <c r="F159" s="3">
        <v>2.48</v>
      </c>
      <c r="G159" s="3">
        <v>1</v>
      </c>
      <c r="H159" s="3">
        <v>0</v>
      </c>
      <c r="I159" s="3">
        <v>15</v>
      </c>
      <c r="J159" s="3">
        <v>0.6</v>
      </c>
      <c r="K159" s="3">
        <v>39</v>
      </c>
      <c r="L159" s="3">
        <v>16.5</v>
      </c>
      <c r="M159" s="3">
        <v>0</v>
      </c>
      <c r="N159" s="3">
        <v>0</v>
      </c>
      <c r="O159" s="3">
        <v>26</v>
      </c>
      <c r="P159" s="3">
        <v>0.47</v>
      </c>
      <c r="Q159">
        <v>0</v>
      </c>
    </row>
    <row r="160" spans="1:17" x14ac:dyDescent="0.2">
      <c r="A160" s="3" t="s">
        <v>544</v>
      </c>
      <c r="B160" s="3" t="s">
        <v>149</v>
      </c>
      <c r="C160" s="3">
        <v>15</v>
      </c>
      <c r="D160" s="3">
        <v>0.05</v>
      </c>
      <c r="E160" s="3">
        <v>1.35</v>
      </c>
      <c r="F160" s="3">
        <v>3.28</v>
      </c>
      <c r="G160" s="3">
        <v>2</v>
      </c>
      <c r="H160" s="3">
        <v>0</v>
      </c>
      <c r="I160" s="3">
        <v>164</v>
      </c>
      <c r="J160" s="3">
        <v>0.5</v>
      </c>
      <c r="K160" s="3">
        <v>22</v>
      </c>
      <c r="L160" s="3">
        <v>5.3</v>
      </c>
      <c r="M160" s="3">
        <v>0</v>
      </c>
      <c r="N160" s="3">
        <v>0</v>
      </c>
      <c r="O160" s="3">
        <v>20</v>
      </c>
      <c r="P160" s="3">
        <v>0.21</v>
      </c>
      <c r="Q160">
        <v>0</v>
      </c>
    </row>
    <row r="161" spans="1:17" x14ac:dyDescent="0.2">
      <c r="A161" s="3" t="s">
        <v>545</v>
      </c>
      <c r="B161" s="3" t="s">
        <v>149</v>
      </c>
      <c r="C161" s="3">
        <v>15</v>
      </c>
      <c r="D161" s="3">
        <v>0.08</v>
      </c>
      <c r="E161" s="3">
        <v>0.69</v>
      </c>
      <c r="F161" s="3">
        <v>3.62</v>
      </c>
      <c r="G161" s="3">
        <v>0</v>
      </c>
      <c r="H161" s="3">
        <v>0</v>
      </c>
      <c r="I161" s="3">
        <v>20</v>
      </c>
      <c r="J161" s="3">
        <v>0.26</v>
      </c>
      <c r="K161" s="3">
        <v>20</v>
      </c>
      <c r="L161" s="3">
        <v>6.2</v>
      </c>
      <c r="M161" s="3">
        <v>0</v>
      </c>
      <c r="N161" s="3">
        <v>0</v>
      </c>
      <c r="O161" s="3">
        <v>401</v>
      </c>
      <c r="P161" s="3">
        <v>0.13</v>
      </c>
      <c r="Q161">
        <v>0</v>
      </c>
    </row>
    <row r="162" spans="1:17" x14ac:dyDescent="0.2">
      <c r="A162" s="3" t="s">
        <v>546</v>
      </c>
      <c r="B162" s="3" t="s">
        <v>149</v>
      </c>
      <c r="C162" s="3">
        <v>15</v>
      </c>
      <c r="D162" s="3">
        <v>0.26</v>
      </c>
      <c r="E162" s="3">
        <v>0.98</v>
      </c>
      <c r="F162" s="3">
        <v>2.98</v>
      </c>
      <c r="G162" s="3">
        <v>0.7</v>
      </c>
      <c r="H162" s="3">
        <v>0</v>
      </c>
      <c r="I162" s="3">
        <v>11</v>
      </c>
      <c r="J162" s="3">
        <v>0.49</v>
      </c>
      <c r="K162" s="3">
        <v>0</v>
      </c>
      <c r="L162" s="3">
        <v>9</v>
      </c>
      <c r="M162" s="3">
        <v>0</v>
      </c>
      <c r="N162" s="3">
        <v>0</v>
      </c>
      <c r="O162" s="3">
        <v>23</v>
      </c>
      <c r="P162" s="3">
        <v>0.28000000000000003</v>
      </c>
      <c r="Q162">
        <v>0</v>
      </c>
    </row>
    <row r="163" spans="1:17" x14ac:dyDescent="0.2">
      <c r="A163" s="3" t="s">
        <v>547</v>
      </c>
      <c r="B163" s="3" t="s">
        <v>149</v>
      </c>
      <c r="C163" s="3">
        <v>15</v>
      </c>
      <c r="D163" s="3">
        <v>0.08</v>
      </c>
      <c r="E163" s="3">
        <v>1.0900000000000001</v>
      </c>
      <c r="F163" s="3">
        <v>3.18</v>
      </c>
      <c r="G163" s="3">
        <v>0.9</v>
      </c>
      <c r="H163" s="3">
        <v>0</v>
      </c>
      <c r="I163" s="3">
        <v>37</v>
      </c>
      <c r="J163" s="3">
        <v>0.88</v>
      </c>
      <c r="K163" s="3">
        <v>87</v>
      </c>
      <c r="L163" s="3">
        <v>5</v>
      </c>
      <c r="M163" s="3">
        <v>0</v>
      </c>
      <c r="N163" s="3">
        <v>0</v>
      </c>
      <c r="O163" s="3">
        <v>242</v>
      </c>
      <c r="P163" s="3">
        <v>0.1</v>
      </c>
      <c r="Q163">
        <v>0</v>
      </c>
    </row>
    <row r="164" spans="1:17" x14ac:dyDescent="0.2">
      <c r="A164" s="3" t="s">
        <v>548</v>
      </c>
      <c r="B164" s="3" t="s">
        <v>149</v>
      </c>
      <c r="C164" s="3">
        <v>15</v>
      </c>
      <c r="D164" s="3">
        <v>0.5</v>
      </c>
      <c r="E164" s="3">
        <v>1.1000000000000001</v>
      </c>
      <c r="F164" s="3">
        <v>2.4</v>
      </c>
      <c r="G164" s="3">
        <v>1.6</v>
      </c>
      <c r="H164" s="3">
        <v>0</v>
      </c>
      <c r="I164" s="3">
        <v>33</v>
      </c>
      <c r="J164" s="3">
        <v>2.5</v>
      </c>
      <c r="K164" s="3">
        <v>5</v>
      </c>
      <c r="L164" s="3">
        <v>0</v>
      </c>
      <c r="M164" s="3">
        <v>0</v>
      </c>
      <c r="N164" s="3">
        <v>0</v>
      </c>
      <c r="O164" s="3">
        <v>498</v>
      </c>
      <c r="P164" s="3">
        <v>0.22</v>
      </c>
      <c r="Q164">
        <v>0</v>
      </c>
    </row>
    <row r="165" spans="1:17" x14ac:dyDescent="0.2">
      <c r="A165" s="3" t="s">
        <v>549</v>
      </c>
      <c r="B165" s="3" t="s">
        <v>149</v>
      </c>
      <c r="C165" s="3">
        <v>15</v>
      </c>
      <c r="D165" s="3">
        <v>0.36</v>
      </c>
      <c r="E165" s="3">
        <v>1.1399999999999999</v>
      </c>
      <c r="F165" s="3">
        <v>2.69</v>
      </c>
      <c r="G165" s="3">
        <v>1</v>
      </c>
      <c r="H165" s="3">
        <v>0</v>
      </c>
      <c r="I165" s="3">
        <v>18</v>
      </c>
      <c r="J165" s="3">
        <v>0.37</v>
      </c>
      <c r="K165" s="3">
        <v>56</v>
      </c>
      <c r="L165" s="3">
        <v>12.9</v>
      </c>
      <c r="M165" s="3">
        <v>0</v>
      </c>
      <c r="N165" s="3">
        <v>0</v>
      </c>
      <c r="O165" s="3">
        <v>239</v>
      </c>
      <c r="P165" s="3">
        <v>0.33</v>
      </c>
      <c r="Q165">
        <v>0</v>
      </c>
    </row>
    <row r="166" spans="1:17" x14ac:dyDescent="0.2">
      <c r="A166" s="3" t="s">
        <v>550</v>
      </c>
      <c r="B166" s="3" t="s">
        <v>149</v>
      </c>
      <c r="C166" s="3">
        <v>15</v>
      </c>
      <c r="D166" s="3">
        <v>0.05</v>
      </c>
      <c r="E166" s="3">
        <v>1.34</v>
      </c>
      <c r="F166" s="3">
        <v>3.26</v>
      </c>
      <c r="G166" s="3">
        <v>2</v>
      </c>
      <c r="H166" s="3">
        <v>0</v>
      </c>
      <c r="I166" s="3">
        <v>163</v>
      </c>
      <c r="J166" s="3">
        <v>0.5</v>
      </c>
      <c r="K166" s="3">
        <v>22</v>
      </c>
      <c r="L166" s="3">
        <v>5.3</v>
      </c>
      <c r="M166" s="3">
        <v>0</v>
      </c>
      <c r="N166" s="3">
        <v>0</v>
      </c>
      <c r="O166" s="3">
        <v>278</v>
      </c>
      <c r="P166" s="3">
        <v>0.21</v>
      </c>
      <c r="Q166">
        <v>0</v>
      </c>
    </row>
    <row r="167" spans="1:17" x14ac:dyDescent="0.2">
      <c r="A167" s="3" t="s">
        <v>551</v>
      </c>
      <c r="B167" s="3" t="s">
        <v>149</v>
      </c>
      <c r="C167" s="3">
        <v>15</v>
      </c>
      <c r="D167" s="3">
        <v>0.08</v>
      </c>
      <c r="E167" s="3">
        <v>1.08</v>
      </c>
      <c r="F167" s="3">
        <v>3.28</v>
      </c>
      <c r="G167" s="3">
        <v>0.9</v>
      </c>
      <c r="H167" s="3">
        <v>0</v>
      </c>
      <c r="I167" s="3">
        <v>37</v>
      </c>
      <c r="J167" s="3">
        <v>0.88</v>
      </c>
      <c r="K167" s="3">
        <v>86</v>
      </c>
      <c r="L167" s="3">
        <v>5</v>
      </c>
      <c r="M167" s="3">
        <v>0</v>
      </c>
      <c r="N167" s="3">
        <v>0</v>
      </c>
      <c r="O167" s="3">
        <v>293</v>
      </c>
      <c r="P167" s="3">
        <v>0.1</v>
      </c>
      <c r="Q167">
        <v>0</v>
      </c>
    </row>
    <row r="168" spans="1:17" x14ac:dyDescent="0.2">
      <c r="A168" s="3" t="s">
        <v>552</v>
      </c>
      <c r="B168" s="3" t="s">
        <v>149</v>
      </c>
      <c r="C168" s="3">
        <v>16</v>
      </c>
      <c r="D168" s="3">
        <v>0.2</v>
      </c>
      <c r="E168" s="3">
        <v>1.7</v>
      </c>
      <c r="F168" s="3">
        <v>2.8</v>
      </c>
      <c r="G168" s="3">
        <v>2</v>
      </c>
      <c r="H168" s="3">
        <v>0</v>
      </c>
      <c r="I168" s="3">
        <v>158</v>
      </c>
      <c r="J168" s="3">
        <v>0.8</v>
      </c>
      <c r="K168" s="3">
        <v>410</v>
      </c>
      <c r="L168" s="3">
        <v>65</v>
      </c>
      <c r="M168" s="3">
        <v>0</v>
      </c>
      <c r="N168" s="3">
        <v>0</v>
      </c>
      <c r="O168" s="3">
        <v>14</v>
      </c>
      <c r="P168" s="3">
        <v>0.11</v>
      </c>
      <c r="Q168">
        <v>0</v>
      </c>
    </row>
    <row r="169" spans="1:17" x14ac:dyDescent="0.2">
      <c r="A169" s="3" t="s">
        <v>553</v>
      </c>
      <c r="B169" s="3" t="s">
        <v>149</v>
      </c>
      <c r="C169" s="3">
        <v>16</v>
      </c>
      <c r="D169" s="3">
        <v>0.18</v>
      </c>
      <c r="E169" s="3">
        <v>0.95</v>
      </c>
      <c r="F169" s="3">
        <v>3.31</v>
      </c>
      <c r="G169" s="3">
        <v>0.8</v>
      </c>
      <c r="H169" s="3">
        <v>0</v>
      </c>
      <c r="I169" s="3">
        <v>8</v>
      </c>
      <c r="J169" s="3">
        <v>0.52</v>
      </c>
      <c r="K169" s="3">
        <v>96</v>
      </c>
      <c r="L169" s="3">
        <v>41.2</v>
      </c>
      <c r="M169" s="3">
        <v>0</v>
      </c>
      <c r="N169" s="3">
        <v>0</v>
      </c>
      <c r="O169" s="3">
        <v>4</v>
      </c>
      <c r="P169" s="3">
        <v>0.05</v>
      </c>
      <c r="Q169">
        <v>0</v>
      </c>
    </row>
    <row r="170" spans="1:17" x14ac:dyDescent="0.2">
      <c r="A170" s="3" t="s">
        <v>554</v>
      </c>
      <c r="B170" s="3" t="s">
        <v>149</v>
      </c>
      <c r="C170" s="3">
        <v>16</v>
      </c>
      <c r="D170" s="3">
        <v>0.18</v>
      </c>
      <c r="E170" s="3">
        <v>0.95</v>
      </c>
      <c r="F170" s="3">
        <v>3.31</v>
      </c>
      <c r="G170" s="3">
        <v>0.8</v>
      </c>
      <c r="H170" s="3">
        <v>0</v>
      </c>
      <c r="I170" s="3">
        <v>8</v>
      </c>
      <c r="J170" s="3">
        <v>0.52</v>
      </c>
      <c r="K170" s="3">
        <v>96</v>
      </c>
      <c r="L170" s="3">
        <v>41.2</v>
      </c>
      <c r="M170" s="3">
        <v>0</v>
      </c>
      <c r="N170" s="3">
        <v>0</v>
      </c>
      <c r="O170" s="3">
        <v>240</v>
      </c>
      <c r="P170" s="3">
        <v>0.05</v>
      </c>
      <c r="Q170">
        <v>0</v>
      </c>
    </row>
    <row r="171" spans="1:17" x14ac:dyDescent="0.2">
      <c r="A171" s="3" t="s">
        <v>555</v>
      </c>
      <c r="B171" s="3" t="s">
        <v>149</v>
      </c>
      <c r="C171" s="3">
        <v>16</v>
      </c>
      <c r="D171" s="3">
        <v>0.09</v>
      </c>
      <c r="E171" s="3">
        <v>1.32</v>
      </c>
      <c r="F171" s="3">
        <v>3.33</v>
      </c>
      <c r="G171" s="3">
        <v>2.2000000000000002</v>
      </c>
      <c r="H171" s="3">
        <v>0</v>
      </c>
      <c r="I171" s="3">
        <v>164</v>
      </c>
      <c r="J171" s="3">
        <v>0.59</v>
      </c>
      <c r="K171" s="3">
        <v>23</v>
      </c>
      <c r="L171" s="3">
        <v>9.3000000000000007</v>
      </c>
      <c r="M171" s="3">
        <v>0</v>
      </c>
      <c r="N171" s="3">
        <v>0</v>
      </c>
      <c r="O171" s="3">
        <v>21</v>
      </c>
      <c r="P171" s="3">
        <v>0.25</v>
      </c>
      <c r="Q171">
        <v>0</v>
      </c>
    </row>
    <row r="172" spans="1:17" x14ac:dyDescent="0.2">
      <c r="A172" s="3" t="s">
        <v>556</v>
      </c>
      <c r="B172" s="3" t="s">
        <v>149</v>
      </c>
      <c r="C172" s="3">
        <v>16</v>
      </c>
      <c r="D172" s="3">
        <v>0.2</v>
      </c>
      <c r="E172" s="3">
        <v>0.83</v>
      </c>
      <c r="F172" s="3">
        <v>3.49</v>
      </c>
      <c r="G172" s="3">
        <v>1.5</v>
      </c>
      <c r="H172" s="3">
        <v>0</v>
      </c>
      <c r="I172" s="3">
        <v>22</v>
      </c>
      <c r="J172" s="3">
        <v>0.47</v>
      </c>
      <c r="K172" s="3">
        <v>26</v>
      </c>
      <c r="L172" s="3">
        <v>3.1</v>
      </c>
      <c r="M172" s="3">
        <v>0</v>
      </c>
      <c r="N172" s="3">
        <v>0</v>
      </c>
      <c r="O172" s="3">
        <v>373</v>
      </c>
      <c r="P172" s="3">
        <v>0.14000000000000001</v>
      </c>
      <c r="Q172">
        <v>0</v>
      </c>
    </row>
    <row r="173" spans="1:17" x14ac:dyDescent="0.2">
      <c r="A173" s="3" t="s">
        <v>557</v>
      </c>
      <c r="B173" s="3" t="s">
        <v>149</v>
      </c>
      <c r="C173" s="3">
        <v>16</v>
      </c>
      <c r="D173" s="3">
        <v>0.1</v>
      </c>
      <c r="E173" s="3">
        <v>0.68</v>
      </c>
      <c r="F173" s="3">
        <v>3.4</v>
      </c>
      <c r="G173" s="3">
        <v>1.6</v>
      </c>
      <c r="H173" s="3">
        <v>0</v>
      </c>
      <c r="I173" s="3">
        <v>25</v>
      </c>
      <c r="J173" s="3">
        <v>0.34</v>
      </c>
      <c r="K173" s="3">
        <v>0</v>
      </c>
      <c r="L173" s="3">
        <v>14.8</v>
      </c>
      <c r="M173" s="3">
        <v>0</v>
      </c>
      <c r="N173" s="3">
        <v>0</v>
      </c>
      <c r="O173" s="3">
        <v>39</v>
      </c>
      <c r="P173" s="3">
        <v>0.28000000000000003</v>
      </c>
      <c r="Q173">
        <v>0</v>
      </c>
    </row>
    <row r="174" spans="1:17" x14ac:dyDescent="0.2">
      <c r="A174" s="3" t="s">
        <v>558</v>
      </c>
      <c r="B174" s="3" t="s">
        <v>149</v>
      </c>
      <c r="C174" s="3">
        <v>16</v>
      </c>
      <c r="D174" s="3">
        <v>0.17</v>
      </c>
      <c r="E174" s="3">
        <v>1.03</v>
      </c>
      <c r="F174" s="3">
        <v>3.3</v>
      </c>
      <c r="G174" s="3">
        <v>1.9</v>
      </c>
      <c r="H174" s="3">
        <v>0</v>
      </c>
      <c r="I174" s="3">
        <v>15</v>
      </c>
      <c r="J174" s="3">
        <v>0.33</v>
      </c>
      <c r="K174" s="3">
        <v>4</v>
      </c>
      <c r="L174" s="3">
        <v>10.8</v>
      </c>
      <c r="M174" s="3">
        <v>0</v>
      </c>
      <c r="N174" s="3">
        <v>0</v>
      </c>
      <c r="O174" s="3">
        <v>1</v>
      </c>
      <c r="P174" s="3">
        <v>0.24</v>
      </c>
      <c r="Q174">
        <v>0</v>
      </c>
    </row>
    <row r="175" spans="1:17" x14ac:dyDescent="0.2">
      <c r="A175" s="3" t="s">
        <v>559</v>
      </c>
      <c r="B175" s="3" t="s">
        <v>149</v>
      </c>
      <c r="C175" s="3">
        <v>16</v>
      </c>
      <c r="D175" s="3">
        <v>0.2</v>
      </c>
      <c r="E175" s="3">
        <v>1.2</v>
      </c>
      <c r="F175" s="3">
        <v>3.23</v>
      </c>
      <c r="G175" s="3">
        <v>1.2</v>
      </c>
      <c r="H175" s="3">
        <v>0</v>
      </c>
      <c r="I175" s="3">
        <v>77</v>
      </c>
      <c r="J175" s="3">
        <v>0.31</v>
      </c>
      <c r="K175" s="3">
        <v>16</v>
      </c>
      <c r="L175" s="3">
        <v>27</v>
      </c>
      <c r="M175" s="3">
        <v>0</v>
      </c>
      <c r="N175" s="3">
        <v>0</v>
      </c>
      <c r="O175" s="3">
        <v>9</v>
      </c>
      <c r="P175" s="3">
        <v>0.23</v>
      </c>
      <c r="Q175">
        <v>0</v>
      </c>
    </row>
    <row r="176" spans="1:17" x14ac:dyDescent="0.2">
      <c r="A176" s="3" t="s">
        <v>560</v>
      </c>
      <c r="B176" s="3" t="s">
        <v>149</v>
      </c>
      <c r="C176" s="3">
        <v>16</v>
      </c>
      <c r="D176" s="3">
        <v>0.25</v>
      </c>
      <c r="E176" s="3">
        <v>0.79</v>
      </c>
      <c r="F176" s="3">
        <v>3.47</v>
      </c>
      <c r="G176" s="3">
        <v>1.9</v>
      </c>
      <c r="H176" s="3">
        <v>0</v>
      </c>
      <c r="I176" s="3">
        <v>33</v>
      </c>
      <c r="J176" s="3">
        <v>0.56999999999999995</v>
      </c>
      <c r="K176" s="3">
        <v>20</v>
      </c>
      <c r="L176" s="3">
        <v>12.6</v>
      </c>
      <c r="M176" s="3">
        <v>0</v>
      </c>
      <c r="N176" s="3">
        <v>0</v>
      </c>
      <c r="O176" s="3">
        <v>115</v>
      </c>
      <c r="P176" s="3">
        <v>0.12</v>
      </c>
      <c r="Q176">
        <v>0</v>
      </c>
    </row>
    <row r="177" spans="1:17" x14ac:dyDescent="0.2">
      <c r="A177" s="3" t="s">
        <v>561</v>
      </c>
      <c r="B177" s="3" t="s">
        <v>149</v>
      </c>
      <c r="C177" s="3">
        <v>16</v>
      </c>
      <c r="D177" s="3">
        <v>0.16</v>
      </c>
      <c r="E177" s="3">
        <v>1.04</v>
      </c>
      <c r="F177" s="3">
        <v>2.94</v>
      </c>
      <c r="G177" s="3">
        <v>1.8</v>
      </c>
      <c r="H177" s="3">
        <v>0</v>
      </c>
      <c r="I177" s="3">
        <v>23</v>
      </c>
      <c r="J177" s="3">
        <v>0.7</v>
      </c>
      <c r="K177" s="3">
        <v>1</v>
      </c>
      <c r="L177" s="3">
        <v>4.4000000000000004</v>
      </c>
      <c r="M177" s="3">
        <v>0</v>
      </c>
      <c r="N177" s="3">
        <v>0</v>
      </c>
      <c r="O177" s="3">
        <v>25</v>
      </c>
      <c r="P177" s="3">
        <v>0.14000000000000001</v>
      </c>
      <c r="Q177">
        <v>0</v>
      </c>
    </row>
    <row r="178" spans="1:17" x14ac:dyDescent="0.2">
      <c r="A178" s="3" t="s">
        <v>562</v>
      </c>
      <c r="B178" s="3" t="s">
        <v>149</v>
      </c>
      <c r="C178" s="3">
        <v>16</v>
      </c>
      <c r="D178" s="3">
        <v>0.25</v>
      </c>
      <c r="E178" s="3">
        <v>0.79</v>
      </c>
      <c r="F178" s="3">
        <v>3.47</v>
      </c>
      <c r="G178" s="3">
        <v>1.9</v>
      </c>
      <c r="H178" s="3">
        <v>0</v>
      </c>
      <c r="I178" s="3">
        <v>33</v>
      </c>
      <c r="J178" s="3">
        <v>0.56999999999999995</v>
      </c>
      <c r="K178" s="3">
        <v>22</v>
      </c>
      <c r="L178" s="3">
        <v>12.6</v>
      </c>
      <c r="M178" s="3">
        <v>0</v>
      </c>
      <c r="N178" s="3">
        <v>0</v>
      </c>
      <c r="O178" s="3">
        <v>10</v>
      </c>
      <c r="P178" s="3">
        <v>0.12</v>
      </c>
      <c r="Q178" s="3">
        <v>0</v>
      </c>
    </row>
  </sheetData>
  <autoFilter ref="A1:Q178" xr:uid="{5BCA14DB-2D8F-7D44-9C7A-3066BB44C7A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8ED0-6611-1A43-AE6B-4F7C01E02CF0}">
  <dimension ref="A1:CN65"/>
  <sheetViews>
    <sheetView topLeftCell="L6" workbookViewId="0">
      <selection activeCell="AB25" sqref="AB25"/>
    </sheetView>
  </sheetViews>
  <sheetFormatPr baseColWidth="10" defaultRowHeight="14" x14ac:dyDescent="0.2"/>
  <cols>
    <col min="1" max="1" width="34.6640625" style="38" customWidth="1"/>
    <col min="2" max="16384" width="10.83203125" style="38"/>
  </cols>
  <sheetData>
    <row r="1" spans="1:92" x14ac:dyDescent="0.2">
      <c r="A1" s="37" t="s">
        <v>0</v>
      </c>
      <c r="B1" s="37" t="s">
        <v>1</v>
      </c>
      <c r="C1" s="37" t="s">
        <v>2</v>
      </c>
      <c r="D1" s="37" t="s">
        <v>106</v>
      </c>
      <c r="E1" s="37" t="s">
        <v>107</v>
      </c>
      <c r="F1" s="37" t="s">
        <v>108</v>
      </c>
      <c r="G1" s="37" t="s">
        <v>109</v>
      </c>
      <c r="H1" s="37" t="s">
        <v>110</v>
      </c>
      <c r="I1" s="37" t="s">
        <v>111</v>
      </c>
      <c r="J1" s="37" t="s">
        <v>112</v>
      </c>
      <c r="K1" s="37" t="s">
        <v>113</v>
      </c>
      <c r="L1" s="37" t="s">
        <v>114</v>
      </c>
      <c r="M1" s="37" t="s">
        <v>115</v>
      </c>
      <c r="N1" s="37" t="s">
        <v>116</v>
      </c>
      <c r="P1" s="1"/>
      <c r="Q1" s="37" t="s">
        <v>563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 x14ac:dyDescent="0.2">
      <c r="A2" s="39" t="s">
        <v>3</v>
      </c>
      <c r="B2" s="39" t="s">
        <v>4</v>
      </c>
      <c r="C2" s="39">
        <v>0.16</v>
      </c>
      <c r="D2" s="39">
        <v>73.8</v>
      </c>
      <c r="E2" s="39">
        <v>0</v>
      </c>
      <c r="F2" s="39">
        <v>0.8</v>
      </c>
      <c r="G2" s="39">
        <v>68.2</v>
      </c>
      <c r="H2" s="39">
        <v>13.6</v>
      </c>
      <c r="I2" s="39">
        <v>8.5</v>
      </c>
      <c r="J2" s="39">
        <v>8</v>
      </c>
      <c r="K2" s="39">
        <v>5867.4</v>
      </c>
      <c r="L2" s="39">
        <v>160.19999999999999</v>
      </c>
      <c r="M2" s="39">
        <v>159</v>
      </c>
      <c r="N2" s="39">
        <v>2.2999999999999998</v>
      </c>
      <c r="O2" s="39"/>
      <c r="P2" s="3"/>
      <c r="Q2" s="3">
        <v>0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F2" s="3"/>
      <c r="CH2" s="3"/>
      <c r="CJ2" s="3"/>
      <c r="CK2" s="3"/>
      <c r="CL2" s="3"/>
      <c r="CM2" s="3"/>
      <c r="CN2" s="3"/>
    </row>
    <row r="3" spans="1:92" x14ac:dyDescent="0.2">
      <c r="A3" s="39" t="s">
        <v>5</v>
      </c>
      <c r="B3" s="39" t="s">
        <v>6</v>
      </c>
      <c r="C3" s="39">
        <v>7.0000000000000007E-2</v>
      </c>
      <c r="D3" s="39">
        <v>23.7</v>
      </c>
      <c r="E3" s="39">
        <v>0</v>
      </c>
      <c r="F3" s="39">
        <v>0.1</v>
      </c>
      <c r="G3" s="39">
        <v>19.2</v>
      </c>
      <c r="H3" s="39">
        <v>5.6</v>
      </c>
      <c r="I3" s="39">
        <v>1.6</v>
      </c>
      <c r="J3" s="39">
        <v>0.6</v>
      </c>
      <c r="K3" s="39">
        <v>15471</v>
      </c>
      <c r="L3" s="39">
        <v>5.0999999999999996</v>
      </c>
      <c r="M3" s="39">
        <v>14.9</v>
      </c>
      <c r="N3" s="39">
        <v>0.3</v>
      </c>
      <c r="O3" s="39"/>
      <c r="P3" s="3"/>
      <c r="Q3" s="3">
        <v>0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B3" s="3"/>
      <c r="CD3" s="3"/>
      <c r="CF3" s="3"/>
      <c r="CH3" s="3"/>
      <c r="CJ3" s="3"/>
      <c r="CK3" s="3"/>
      <c r="CL3" s="3"/>
      <c r="CM3" s="3"/>
      <c r="CN3" s="3"/>
    </row>
    <row r="4" spans="1:92" x14ac:dyDescent="0.2">
      <c r="A4" s="39" t="s">
        <v>7</v>
      </c>
      <c r="B4" s="39" t="s">
        <v>8</v>
      </c>
      <c r="C4" s="39">
        <v>0.04</v>
      </c>
      <c r="D4" s="39">
        <v>6.4</v>
      </c>
      <c r="E4" s="39">
        <v>0</v>
      </c>
      <c r="F4" s="39">
        <v>0.1</v>
      </c>
      <c r="G4" s="39">
        <v>34.799999999999997</v>
      </c>
      <c r="H4" s="39">
        <v>1.5</v>
      </c>
      <c r="I4" s="39">
        <v>0.7</v>
      </c>
      <c r="J4" s="39">
        <v>0.3</v>
      </c>
      <c r="K4" s="39">
        <v>53.6</v>
      </c>
      <c r="L4" s="39">
        <v>2.8</v>
      </c>
      <c r="M4" s="39">
        <v>16</v>
      </c>
      <c r="N4" s="39">
        <v>0.2</v>
      </c>
      <c r="O4" s="39"/>
      <c r="P4" s="3"/>
      <c r="Q4" s="3">
        <v>0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B4" s="3"/>
      <c r="CD4" s="3"/>
      <c r="CF4" s="3"/>
      <c r="CH4" s="3"/>
      <c r="CJ4" s="3"/>
      <c r="CK4" s="3"/>
      <c r="CL4" s="3"/>
      <c r="CM4" s="3"/>
      <c r="CN4" s="3"/>
    </row>
    <row r="5" spans="1:92" x14ac:dyDescent="0.2">
      <c r="A5" s="39" t="s">
        <v>9</v>
      </c>
      <c r="B5" s="39" t="s">
        <v>10</v>
      </c>
      <c r="C5" s="39">
        <v>0.18</v>
      </c>
      <c r="D5" s="39">
        <v>72.2</v>
      </c>
      <c r="E5" s="39">
        <v>0</v>
      </c>
      <c r="F5" s="39">
        <v>0.6</v>
      </c>
      <c r="G5" s="39">
        <v>2.5</v>
      </c>
      <c r="H5" s="39">
        <v>17.100000000000001</v>
      </c>
      <c r="I5" s="39">
        <v>2</v>
      </c>
      <c r="J5" s="39">
        <v>2.5</v>
      </c>
      <c r="K5" s="39">
        <v>106.6</v>
      </c>
      <c r="L5" s="39">
        <v>5.2</v>
      </c>
      <c r="M5" s="39">
        <v>3.3</v>
      </c>
      <c r="N5" s="39">
        <v>0.3</v>
      </c>
      <c r="O5" s="39"/>
      <c r="P5" s="3"/>
      <c r="Q5" s="3">
        <v>0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B5" s="3"/>
      <c r="CD5" s="3"/>
      <c r="CF5" s="3"/>
      <c r="CH5" s="3"/>
      <c r="CJ5" s="3"/>
      <c r="CK5" s="3"/>
      <c r="CL5" s="3"/>
      <c r="CM5" s="3"/>
      <c r="CN5" s="3"/>
    </row>
    <row r="6" spans="1:92" x14ac:dyDescent="0.2">
      <c r="A6" s="39" t="s">
        <v>11</v>
      </c>
      <c r="B6" s="39" t="s">
        <v>12</v>
      </c>
      <c r="C6" s="39">
        <v>0.02</v>
      </c>
      <c r="D6" s="39">
        <v>2.6</v>
      </c>
      <c r="E6" s="39">
        <v>0</v>
      </c>
      <c r="F6" s="39">
        <v>0</v>
      </c>
      <c r="G6" s="39">
        <v>1.8</v>
      </c>
      <c r="H6" s="39">
        <v>0.4</v>
      </c>
      <c r="I6" s="39">
        <v>0.3</v>
      </c>
      <c r="J6" s="39">
        <v>0.2</v>
      </c>
      <c r="K6" s="39">
        <v>66</v>
      </c>
      <c r="L6" s="39">
        <v>0.8</v>
      </c>
      <c r="M6" s="39">
        <v>3.8</v>
      </c>
      <c r="N6" s="39">
        <v>0.1</v>
      </c>
      <c r="O6" s="39"/>
      <c r="P6" s="3"/>
      <c r="Q6" s="3">
        <v>0.55828690554194749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</row>
    <row r="7" spans="1:92" x14ac:dyDescent="0.2">
      <c r="A7" s="39" t="s">
        <v>13</v>
      </c>
      <c r="B7" s="39" t="s">
        <v>14</v>
      </c>
      <c r="C7" s="39">
        <v>0.53</v>
      </c>
      <c r="D7" s="39">
        <v>20</v>
      </c>
      <c r="E7" s="39">
        <v>0</v>
      </c>
      <c r="F7" s="39">
        <v>0.1</v>
      </c>
      <c r="G7" s="39">
        <v>1.5</v>
      </c>
      <c r="H7" s="39">
        <v>4.8</v>
      </c>
      <c r="I7" s="39">
        <v>1.3</v>
      </c>
      <c r="J7" s="39">
        <v>0.7</v>
      </c>
      <c r="K7" s="39">
        <v>467.7</v>
      </c>
      <c r="L7" s="39">
        <v>66.099999999999994</v>
      </c>
      <c r="M7" s="39">
        <v>6.7</v>
      </c>
      <c r="N7" s="39">
        <v>0.3</v>
      </c>
      <c r="O7" s="39"/>
      <c r="P7" s="3"/>
      <c r="Q7" s="3">
        <v>0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92" x14ac:dyDescent="0.2">
      <c r="A8" s="39" t="s">
        <v>15</v>
      </c>
      <c r="B8" s="39" t="s">
        <v>10</v>
      </c>
      <c r="C8" s="39">
        <v>0.06</v>
      </c>
      <c r="D8" s="39">
        <v>171.5</v>
      </c>
      <c r="E8" s="39">
        <v>0</v>
      </c>
      <c r="F8" s="39">
        <v>0.2</v>
      </c>
      <c r="G8" s="39">
        <v>15.2</v>
      </c>
      <c r="H8" s="39">
        <v>39.9</v>
      </c>
      <c r="I8" s="39">
        <v>3.2</v>
      </c>
      <c r="J8" s="39">
        <v>3.7</v>
      </c>
      <c r="K8" s="39">
        <v>0</v>
      </c>
      <c r="L8" s="39">
        <v>15.6</v>
      </c>
      <c r="M8" s="39">
        <v>22.7</v>
      </c>
      <c r="N8" s="39">
        <v>4.3</v>
      </c>
      <c r="O8" s="39"/>
      <c r="P8" s="3"/>
      <c r="Q8" s="3">
        <v>0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92" x14ac:dyDescent="0.2">
      <c r="A9" s="39" t="s">
        <v>16</v>
      </c>
      <c r="B9" s="39" t="s">
        <v>17</v>
      </c>
      <c r="C9" s="39">
        <v>0.31</v>
      </c>
      <c r="D9" s="39">
        <v>88.2</v>
      </c>
      <c r="E9" s="39">
        <v>0</v>
      </c>
      <c r="F9" s="39">
        <v>5.5</v>
      </c>
      <c r="G9" s="39">
        <v>8.1</v>
      </c>
      <c r="H9" s="39">
        <v>2.2000000000000002</v>
      </c>
      <c r="I9" s="39">
        <v>1.4</v>
      </c>
      <c r="J9" s="39">
        <v>9.4</v>
      </c>
      <c r="K9" s="39">
        <v>98.6</v>
      </c>
      <c r="L9" s="39">
        <v>0.1</v>
      </c>
      <c r="M9" s="39">
        <v>121.8</v>
      </c>
      <c r="N9" s="39">
        <v>6.2</v>
      </c>
      <c r="O9" s="39"/>
      <c r="P9" s="3"/>
      <c r="Q9" s="3">
        <v>0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B9" s="3"/>
      <c r="CD9" s="3"/>
      <c r="CF9" s="3"/>
      <c r="CH9" s="3"/>
      <c r="CJ9" s="3"/>
      <c r="CK9" s="3"/>
      <c r="CL9" s="3"/>
      <c r="CM9" s="3"/>
      <c r="CN9" s="3"/>
    </row>
    <row r="10" spans="1:92" x14ac:dyDescent="0.2">
      <c r="A10" s="39" t="s">
        <v>18</v>
      </c>
      <c r="B10" s="39" t="s">
        <v>19</v>
      </c>
      <c r="C10" s="39">
        <v>0.84</v>
      </c>
      <c r="D10" s="39">
        <v>277.39999999999998</v>
      </c>
      <c r="E10" s="39">
        <v>129.9</v>
      </c>
      <c r="F10" s="39">
        <v>10.8</v>
      </c>
      <c r="G10" s="39">
        <v>125.6</v>
      </c>
      <c r="H10" s="39">
        <v>0</v>
      </c>
      <c r="I10" s="39">
        <v>0</v>
      </c>
      <c r="J10" s="39">
        <v>42.2</v>
      </c>
      <c r="K10" s="39">
        <v>77.400000000000006</v>
      </c>
      <c r="L10" s="39">
        <v>0</v>
      </c>
      <c r="M10" s="39">
        <v>21.9</v>
      </c>
      <c r="N10" s="39">
        <v>1.8</v>
      </c>
      <c r="O10" s="39"/>
      <c r="Q10" s="38">
        <v>0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Z10" s="3"/>
      <c r="CB10" s="3"/>
      <c r="CD10" s="3"/>
      <c r="CF10" s="3"/>
      <c r="CH10" s="3"/>
      <c r="CJ10" s="3"/>
      <c r="CK10" s="3"/>
      <c r="CL10" s="3"/>
      <c r="CM10" s="3"/>
      <c r="CN10" s="3"/>
    </row>
    <row r="11" spans="1:92" x14ac:dyDescent="0.2">
      <c r="A11" s="39" t="s">
        <v>20</v>
      </c>
      <c r="B11" s="39" t="s">
        <v>21</v>
      </c>
      <c r="C11" s="39">
        <v>0.78</v>
      </c>
      <c r="D11" s="39">
        <v>358.2</v>
      </c>
      <c r="E11" s="39">
        <v>0</v>
      </c>
      <c r="F11" s="39">
        <v>12.3</v>
      </c>
      <c r="G11" s="39">
        <v>1237.0999999999999</v>
      </c>
      <c r="H11" s="39">
        <v>58.3</v>
      </c>
      <c r="I11" s="39">
        <v>11.6</v>
      </c>
      <c r="J11" s="39">
        <v>8.1999999999999993</v>
      </c>
      <c r="K11" s="39">
        <v>3055.2</v>
      </c>
      <c r="L11" s="39">
        <v>27.9</v>
      </c>
      <c r="M11" s="39">
        <v>80.2</v>
      </c>
      <c r="N11" s="39">
        <v>2.2999999999999998</v>
      </c>
      <c r="O11" s="39"/>
      <c r="Q11" s="38">
        <v>0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B11" s="3"/>
      <c r="CD11" s="3"/>
      <c r="CF11" s="3"/>
      <c r="CH11" s="3"/>
      <c r="CJ11" s="3"/>
      <c r="CK11" s="3"/>
      <c r="CL11" s="3"/>
      <c r="CM11" s="3"/>
      <c r="CN11" s="3"/>
    </row>
    <row r="12" spans="1:92" x14ac:dyDescent="0.2">
      <c r="A12" s="39" t="s">
        <v>22</v>
      </c>
      <c r="B12" s="39" t="s">
        <v>23</v>
      </c>
      <c r="C12" s="39">
        <v>0.27</v>
      </c>
      <c r="D12" s="39">
        <v>25.8</v>
      </c>
      <c r="E12" s="39">
        <v>0</v>
      </c>
      <c r="F12" s="39">
        <v>0.4</v>
      </c>
      <c r="G12" s="39">
        <v>11.1</v>
      </c>
      <c r="H12" s="39">
        <v>5.7</v>
      </c>
      <c r="I12" s="39">
        <v>1.4</v>
      </c>
      <c r="J12" s="39">
        <v>1</v>
      </c>
      <c r="K12" s="39">
        <v>766.3</v>
      </c>
      <c r="L12" s="39">
        <v>23.5</v>
      </c>
      <c r="M12" s="39">
        <v>6.2</v>
      </c>
      <c r="N12" s="39">
        <v>0.6</v>
      </c>
      <c r="O12" s="39"/>
      <c r="Q12" s="38">
        <v>0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B12" s="3"/>
      <c r="CD12" s="3"/>
      <c r="CF12" s="3"/>
      <c r="CH12" s="3"/>
      <c r="CJ12" s="3"/>
      <c r="CK12" s="3"/>
      <c r="CL12" s="3"/>
      <c r="CM12" s="3"/>
      <c r="CN12" s="3"/>
    </row>
    <row r="13" spans="1:92" x14ac:dyDescent="0.2">
      <c r="A13" s="39" t="s">
        <v>24</v>
      </c>
      <c r="B13" s="39" t="s">
        <v>25</v>
      </c>
      <c r="C13" s="39">
        <v>0.24</v>
      </c>
      <c r="D13" s="39">
        <v>81.400000000000006</v>
      </c>
      <c r="E13" s="39">
        <v>0</v>
      </c>
      <c r="F13" s="39">
        <v>0.5</v>
      </c>
      <c r="G13" s="39">
        <v>0</v>
      </c>
      <c r="H13" s="39">
        <v>21</v>
      </c>
      <c r="I13" s="39">
        <v>3.7</v>
      </c>
      <c r="J13" s="39">
        <v>0.3</v>
      </c>
      <c r="K13" s="39">
        <v>73.099999999999994</v>
      </c>
      <c r="L13" s="39">
        <v>7.9</v>
      </c>
      <c r="M13" s="39">
        <v>9.6999999999999993</v>
      </c>
      <c r="N13" s="39">
        <v>0.2</v>
      </c>
      <c r="O13" s="39"/>
      <c r="Q13" s="38">
        <v>0</v>
      </c>
      <c r="U13" s="40" t="s">
        <v>117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B13" s="3"/>
      <c r="CD13" s="3"/>
      <c r="CF13" s="3"/>
      <c r="CH13" s="3"/>
      <c r="CJ13" s="3"/>
      <c r="CK13" s="3"/>
      <c r="CL13" s="3"/>
      <c r="CM13" s="3"/>
      <c r="CN13" s="3"/>
    </row>
    <row r="14" spans="1:92" x14ac:dyDescent="0.2">
      <c r="A14" s="39" t="s">
        <v>26</v>
      </c>
      <c r="B14" s="39" t="s">
        <v>27</v>
      </c>
      <c r="C14" s="39">
        <v>0.15</v>
      </c>
      <c r="D14" s="39">
        <v>104.9</v>
      </c>
      <c r="E14" s="39">
        <v>0</v>
      </c>
      <c r="F14" s="39">
        <v>0.5</v>
      </c>
      <c r="G14" s="39">
        <v>1.1000000000000001</v>
      </c>
      <c r="H14" s="39">
        <v>26.7</v>
      </c>
      <c r="I14" s="39">
        <v>2.7</v>
      </c>
      <c r="J14" s="39">
        <v>1.2</v>
      </c>
      <c r="K14" s="39">
        <v>92.3</v>
      </c>
      <c r="L14" s="39">
        <v>10.4</v>
      </c>
      <c r="M14" s="39">
        <v>6.8</v>
      </c>
      <c r="N14" s="39">
        <v>0.4</v>
      </c>
      <c r="O14" s="39"/>
      <c r="Q14" s="38">
        <v>0</v>
      </c>
      <c r="U14" s="41" t="s">
        <v>265</v>
      </c>
      <c r="V14" s="38" t="s">
        <v>290</v>
      </c>
      <c r="W14" s="38">
        <f>SUMPRODUCT($D$2:$D$141,$Q$2:$Q$141)</f>
        <v>1627.1289561397134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Z14" s="3"/>
      <c r="CB14" s="3"/>
      <c r="CD14" s="3"/>
      <c r="CF14" s="3"/>
      <c r="CH14" s="3"/>
      <c r="CJ14" s="3"/>
      <c r="CK14" s="3"/>
      <c r="CL14" s="3"/>
      <c r="CM14" s="3"/>
      <c r="CN14" s="3"/>
    </row>
    <row r="15" spans="1:92" x14ac:dyDescent="0.2">
      <c r="A15" s="39" t="s">
        <v>28</v>
      </c>
      <c r="B15" s="39" t="s">
        <v>29</v>
      </c>
      <c r="C15" s="39">
        <v>0.32</v>
      </c>
      <c r="D15" s="39">
        <v>15.1</v>
      </c>
      <c r="E15" s="39">
        <v>0</v>
      </c>
      <c r="F15" s="39">
        <v>0.1</v>
      </c>
      <c r="G15" s="39">
        <v>0.5</v>
      </c>
      <c r="H15" s="39">
        <v>4.0999999999999996</v>
      </c>
      <c r="I15" s="39">
        <v>0.2</v>
      </c>
      <c r="J15" s="39">
        <v>0.2</v>
      </c>
      <c r="K15" s="39">
        <v>24</v>
      </c>
      <c r="L15" s="39">
        <v>1</v>
      </c>
      <c r="M15" s="39">
        <v>3.4</v>
      </c>
      <c r="N15" s="39">
        <v>0.1</v>
      </c>
      <c r="O15" s="39"/>
      <c r="Q15" s="38">
        <v>0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D15" s="3"/>
      <c r="CF15" s="3"/>
      <c r="CH15" s="3"/>
      <c r="CJ15" s="3"/>
      <c r="CK15" s="3"/>
      <c r="CL15" s="3"/>
      <c r="CM15" s="3"/>
      <c r="CN15" s="3"/>
    </row>
    <row r="16" spans="1:92" x14ac:dyDescent="0.2">
      <c r="A16" s="39" t="s">
        <v>30</v>
      </c>
      <c r="B16" s="39" t="s">
        <v>31</v>
      </c>
      <c r="C16" s="39">
        <v>0.49</v>
      </c>
      <c r="D16" s="39">
        <v>46.4</v>
      </c>
      <c r="E16" s="39">
        <v>0</v>
      </c>
      <c r="F16" s="39">
        <v>0.3</v>
      </c>
      <c r="G16" s="39">
        <v>3.8</v>
      </c>
      <c r="H16" s="39">
        <v>11.3</v>
      </c>
      <c r="I16" s="39">
        <v>2.6</v>
      </c>
      <c r="J16" s="39">
        <v>0.8</v>
      </c>
      <c r="K16" s="39">
        <v>133</v>
      </c>
      <c r="L16" s="39">
        <v>74.5</v>
      </c>
      <c r="M16" s="39">
        <v>19.8</v>
      </c>
      <c r="N16" s="39">
        <v>0.3</v>
      </c>
      <c r="O16" s="39"/>
      <c r="Q16" s="38">
        <v>0</v>
      </c>
      <c r="U16" s="40" t="s">
        <v>118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B16" s="3"/>
      <c r="CD16" s="3"/>
      <c r="CF16" s="3"/>
      <c r="CH16" s="3"/>
      <c r="CJ16" s="3"/>
      <c r="CK16" s="3"/>
      <c r="CL16" s="3"/>
      <c r="CM16" s="3"/>
      <c r="CN16" s="3"/>
    </row>
    <row r="17" spans="1:92" x14ac:dyDescent="0.2">
      <c r="A17" s="39" t="s">
        <v>32</v>
      </c>
      <c r="B17" s="39" t="s">
        <v>33</v>
      </c>
      <c r="C17" s="39">
        <v>0.15</v>
      </c>
      <c r="D17" s="39">
        <v>61.6</v>
      </c>
      <c r="E17" s="39">
        <v>0</v>
      </c>
      <c r="F17" s="39">
        <v>0.2</v>
      </c>
      <c r="G17" s="39">
        <v>0</v>
      </c>
      <c r="H17" s="39">
        <v>15.4</v>
      </c>
      <c r="I17" s="39">
        <v>3.1</v>
      </c>
      <c r="J17" s="39">
        <v>1.2</v>
      </c>
      <c r="K17" s="39">
        <v>268.60000000000002</v>
      </c>
      <c r="L17" s="39">
        <v>69.7</v>
      </c>
      <c r="M17" s="39">
        <v>52.4</v>
      </c>
      <c r="N17" s="39">
        <v>0.1</v>
      </c>
      <c r="O17" s="39"/>
      <c r="Q17" s="38">
        <v>0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B17" s="3"/>
      <c r="CD17" s="3"/>
      <c r="CF17" s="3"/>
      <c r="CH17" s="3"/>
      <c r="CJ17" s="3"/>
      <c r="CK17" s="3"/>
      <c r="CL17" s="3"/>
      <c r="CM17" s="3"/>
      <c r="CN17" s="3"/>
    </row>
    <row r="18" spans="1:92" x14ac:dyDescent="0.2">
      <c r="A18" s="39" t="s">
        <v>34</v>
      </c>
      <c r="B18" s="39" t="s">
        <v>35</v>
      </c>
      <c r="C18" s="39">
        <v>0.16</v>
      </c>
      <c r="D18" s="39">
        <v>78</v>
      </c>
      <c r="E18" s="39">
        <v>0</v>
      </c>
      <c r="F18" s="39">
        <v>0.5</v>
      </c>
      <c r="G18" s="39">
        <v>151.4</v>
      </c>
      <c r="H18" s="39">
        <v>15.1</v>
      </c>
      <c r="I18" s="39">
        <v>0.6</v>
      </c>
      <c r="J18" s="39">
        <v>3</v>
      </c>
      <c r="K18" s="39">
        <v>0</v>
      </c>
      <c r="L18" s="39">
        <v>0</v>
      </c>
      <c r="M18" s="39">
        <v>21</v>
      </c>
      <c r="N18" s="39">
        <v>1</v>
      </c>
      <c r="O18" s="39"/>
      <c r="Q18" s="38">
        <v>0</v>
      </c>
      <c r="U18" s="40" t="s">
        <v>285</v>
      </c>
      <c r="AB18" s="42" t="s">
        <v>594</v>
      </c>
      <c r="AC18" s="42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B18" s="3"/>
      <c r="CD18" s="3"/>
      <c r="CF18" s="3"/>
      <c r="CH18" s="3"/>
      <c r="CJ18" s="3"/>
      <c r="CK18" s="3"/>
      <c r="CL18" s="3"/>
      <c r="CM18" s="3"/>
      <c r="CN18" s="3"/>
    </row>
    <row r="19" spans="1:92" x14ac:dyDescent="0.2">
      <c r="A19" s="39" t="s">
        <v>36</v>
      </c>
      <c r="B19" s="39" t="s">
        <v>37</v>
      </c>
      <c r="C19" s="39">
        <v>0.05</v>
      </c>
      <c r="D19" s="39">
        <v>65</v>
      </c>
      <c r="E19" s="39">
        <v>0</v>
      </c>
      <c r="F19" s="39">
        <v>1</v>
      </c>
      <c r="G19" s="39">
        <v>134.5</v>
      </c>
      <c r="H19" s="39">
        <v>12.4</v>
      </c>
      <c r="I19" s="39">
        <v>1.3</v>
      </c>
      <c r="J19" s="39">
        <v>2.2000000000000002</v>
      </c>
      <c r="K19" s="39">
        <v>0</v>
      </c>
      <c r="L19" s="39">
        <v>0</v>
      </c>
      <c r="M19" s="39">
        <v>10.8</v>
      </c>
      <c r="N19" s="39">
        <v>0.7</v>
      </c>
      <c r="O19" s="39"/>
      <c r="Q19" s="38">
        <v>0</v>
      </c>
      <c r="U19" s="38" t="s">
        <v>588</v>
      </c>
      <c r="V19" s="38">
        <f>SUMPRODUCT($H$2:$H$141,$Q$2:$Q$141)</f>
        <v>203.00000000000057</v>
      </c>
      <c r="W19" s="38" t="s">
        <v>120</v>
      </c>
      <c r="X19" s="38">
        <v>203</v>
      </c>
      <c r="Y19" s="38" t="s">
        <v>127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x14ac:dyDescent="0.2">
      <c r="A20" s="39" t="s">
        <v>38</v>
      </c>
      <c r="B20" s="39" t="s">
        <v>37</v>
      </c>
      <c r="C20" s="39">
        <v>0.06</v>
      </c>
      <c r="D20" s="39">
        <v>65</v>
      </c>
      <c r="E20" s="39">
        <v>0</v>
      </c>
      <c r="F20" s="39">
        <v>1</v>
      </c>
      <c r="G20" s="39">
        <v>132.5</v>
      </c>
      <c r="H20" s="39">
        <v>11.8</v>
      </c>
      <c r="I20" s="39">
        <v>1.1000000000000001</v>
      </c>
      <c r="J20" s="39">
        <v>2.2999999999999998</v>
      </c>
      <c r="K20" s="39">
        <v>0</v>
      </c>
      <c r="L20" s="39">
        <v>0</v>
      </c>
      <c r="M20" s="39">
        <v>26.2</v>
      </c>
      <c r="N20" s="39">
        <v>0.8</v>
      </c>
      <c r="O20" s="39"/>
      <c r="Q20" s="38">
        <v>0</v>
      </c>
      <c r="U20" s="38" t="s">
        <v>119</v>
      </c>
      <c r="V20" s="38">
        <f>SUMPRODUCT($D$2:$D$141,$Q$2:$Q$141)</f>
        <v>1627.1289561397134</v>
      </c>
      <c r="W20" s="38" t="s">
        <v>120</v>
      </c>
      <c r="X20" s="38">
        <v>2000</v>
      </c>
      <c r="Y20" s="38" t="s">
        <v>125</v>
      </c>
      <c r="AB20" s="43" t="s">
        <v>588</v>
      </c>
      <c r="AC20" s="43">
        <f>SUMPRODUCT($H$2:$H$141,$Q$2:$Q$141)</f>
        <v>203.00000000000057</v>
      </c>
      <c r="AD20" s="44">
        <f>$AC$20/$AC$23</f>
        <v>0.60416666666666718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x14ac:dyDescent="0.2">
      <c r="A21" s="39" t="s">
        <v>39</v>
      </c>
      <c r="B21" s="39" t="s">
        <v>40</v>
      </c>
      <c r="C21" s="39">
        <v>0.09</v>
      </c>
      <c r="D21" s="39">
        <v>81</v>
      </c>
      <c r="E21" s="39">
        <v>0</v>
      </c>
      <c r="F21" s="39">
        <v>3.3</v>
      </c>
      <c r="G21" s="39">
        <v>68.900000000000006</v>
      </c>
      <c r="H21" s="39">
        <v>12.4</v>
      </c>
      <c r="I21" s="39">
        <v>0.6</v>
      </c>
      <c r="J21" s="39">
        <v>1.1000000000000001</v>
      </c>
      <c r="K21" s="39">
        <v>2.9</v>
      </c>
      <c r="L21" s="39">
        <v>0.1</v>
      </c>
      <c r="M21" s="39">
        <v>6.7</v>
      </c>
      <c r="N21" s="39">
        <v>0.5</v>
      </c>
      <c r="O21" s="39"/>
      <c r="Q21" s="38">
        <v>0</v>
      </c>
      <c r="U21" s="38" t="s">
        <v>589</v>
      </c>
      <c r="V21" s="38">
        <f>SUMPRODUCT($F$2:$F$141,$Q$2:$Q$141)</f>
        <v>48.000000000000043</v>
      </c>
      <c r="W21" s="38" t="s">
        <v>120</v>
      </c>
      <c r="X21" s="38">
        <v>48</v>
      </c>
      <c r="Y21" s="38" t="s">
        <v>127</v>
      </c>
      <c r="AB21" s="43" t="s">
        <v>593</v>
      </c>
      <c r="AC21" s="43">
        <f>SUMPRODUCT($J$2:$J$141,$Q$2:$Q$141)</f>
        <v>85.000000000000014</v>
      </c>
      <c r="AD21" s="44">
        <f>$AC$21/$AC$23</f>
        <v>0.25297619047619002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x14ac:dyDescent="0.2">
      <c r="A22" s="39" t="s">
        <v>41</v>
      </c>
      <c r="B22" s="39" t="s">
        <v>35</v>
      </c>
      <c r="C22" s="39">
        <v>0.16</v>
      </c>
      <c r="D22" s="39">
        <v>67.2</v>
      </c>
      <c r="E22" s="39">
        <v>0</v>
      </c>
      <c r="F22" s="39">
        <v>3.1</v>
      </c>
      <c r="G22" s="39">
        <v>75.400000000000006</v>
      </c>
      <c r="H22" s="39">
        <v>9.6</v>
      </c>
      <c r="I22" s="39">
        <v>0.5</v>
      </c>
      <c r="J22" s="39">
        <v>0.5</v>
      </c>
      <c r="K22" s="39">
        <v>35.200000000000003</v>
      </c>
      <c r="L22" s="39">
        <v>0.9</v>
      </c>
      <c r="M22" s="39">
        <v>3.1</v>
      </c>
      <c r="N22" s="39">
        <v>0.1</v>
      </c>
      <c r="O22" s="39"/>
      <c r="Q22" s="38">
        <v>0</v>
      </c>
      <c r="U22" s="38" t="s">
        <v>590</v>
      </c>
      <c r="V22" s="38">
        <f>SUMPRODUCT($G$2:$G$141,$Q$2:$Q$141)</f>
        <v>2434.3930301717123</v>
      </c>
      <c r="W22" s="38" t="s">
        <v>120</v>
      </c>
      <c r="X22" s="38">
        <v>2585</v>
      </c>
      <c r="Y22" s="38" t="s">
        <v>126</v>
      </c>
      <c r="AB22" s="43" t="s">
        <v>589</v>
      </c>
      <c r="AC22" s="43">
        <f>SUMPRODUCT($F$2:$F$141,$Q$2:$Q$141)</f>
        <v>48.000000000000043</v>
      </c>
      <c r="AD22" s="44">
        <f>$AC$22/$AC$23</f>
        <v>0.14285714285714271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Z22" s="3"/>
      <c r="CB22" s="3"/>
      <c r="CD22" s="3"/>
      <c r="CF22" s="3"/>
      <c r="CH22" s="3"/>
      <c r="CJ22" s="3"/>
      <c r="CK22" s="3"/>
      <c r="CL22" s="3"/>
      <c r="CM22" s="3"/>
      <c r="CN22" s="3"/>
    </row>
    <row r="23" spans="1:92" x14ac:dyDescent="0.2">
      <c r="A23" s="39" t="s">
        <v>42</v>
      </c>
      <c r="B23" s="39" t="s">
        <v>40</v>
      </c>
      <c r="C23" s="39">
        <v>0.03</v>
      </c>
      <c r="D23" s="39">
        <v>78.099999999999994</v>
      </c>
      <c r="E23" s="39">
        <v>5.0999999999999996</v>
      </c>
      <c r="F23" s="39">
        <v>4.5</v>
      </c>
      <c r="G23" s="39">
        <v>57.8</v>
      </c>
      <c r="H23" s="39">
        <v>9.3000000000000007</v>
      </c>
      <c r="I23" s="39">
        <v>0</v>
      </c>
      <c r="J23" s="39">
        <v>0.9</v>
      </c>
      <c r="K23" s="39">
        <v>101.8</v>
      </c>
      <c r="L23" s="39">
        <v>0</v>
      </c>
      <c r="M23" s="39">
        <v>6.2</v>
      </c>
      <c r="N23" s="39">
        <v>0.4</v>
      </c>
      <c r="O23" s="39"/>
      <c r="Q23" s="38">
        <v>0</v>
      </c>
      <c r="U23" s="38" t="s">
        <v>591</v>
      </c>
      <c r="V23" s="38">
        <f>SUMPRODUCT($E$2:$E$141,$Q$2:$Q$141)</f>
        <v>179.5600114785544</v>
      </c>
      <c r="W23" s="38" t="s">
        <v>120</v>
      </c>
      <c r="X23" s="38">
        <v>184</v>
      </c>
      <c r="Y23" s="38" t="s">
        <v>126</v>
      </c>
      <c r="AB23" s="43"/>
      <c r="AC23" s="43">
        <f>SUM(AC20:AC22)</f>
        <v>336.00000000000063</v>
      </c>
      <c r="AD23" s="44">
        <f t="shared" ref="AD23" si="0">AC23/$AC$23</f>
        <v>1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B23" s="3"/>
      <c r="CD23" s="3"/>
      <c r="CF23" s="3"/>
      <c r="CH23" s="3"/>
      <c r="CJ23" s="3"/>
      <c r="CK23" s="3"/>
      <c r="CL23" s="3"/>
      <c r="CM23" s="3"/>
      <c r="CN23" s="3"/>
    </row>
    <row r="24" spans="1:92" x14ac:dyDescent="0.2">
      <c r="A24" s="39" t="s">
        <v>43</v>
      </c>
      <c r="B24" s="39" t="s">
        <v>44</v>
      </c>
      <c r="C24" s="39">
        <v>0.05</v>
      </c>
      <c r="D24" s="39">
        <v>35.799999999999997</v>
      </c>
      <c r="E24" s="39">
        <v>10.9</v>
      </c>
      <c r="F24" s="39">
        <v>4.0999999999999996</v>
      </c>
      <c r="G24" s="39">
        <v>41.3</v>
      </c>
      <c r="H24" s="39">
        <v>0</v>
      </c>
      <c r="I24" s="39">
        <v>0</v>
      </c>
      <c r="J24" s="39">
        <v>0</v>
      </c>
      <c r="K24" s="39">
        <v>152.9</v>
      </c>
      <c r="L24" s="39">
        <v>0</v>
      </c>
      <c r="M24" s="39">
        <v>1.2</v>
      </c>
      <c r="N24" s="39">
        <v>0</v>
      </c>
      <c r="O24" s="39"/>
      <c r="Q24" s="38">
        <v>0</v>
      </c>
      <c r="U24" s="38" t="s">
        <v>592</v>
      </c>
      <c r="V24" s="38">
        <f>SUMPRODUCT($I$2:$I$141,$Q$2:$Q$141)</f>
        <v>7.5000000000000258</v>
      </c>
      <c r="W24" s="38" t="s">
        <v>120</v>
      </c>
      <c r="X24" s="38">
        <v>7.5</v>
      </c>
      <c r="Y24" s="38" t="s">
        <v>127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B24" s="3"/>
      <c r="CD24" s="3"/>
      <c r="CF24" s="3"/>
      <c r="CH24" s="3"/>
      <c r="CJ24" s="3"/>
      <c r="CK24" s="3"/>
      <c r="CL24" s="3"/>
      <c r="CM24" s="3"/>
      <c r="CN24" s="3"/>
    </row>
    <row r="25" spans="1:92" x14ac:dyDescent="0.2">
      <c r="A25" s="39" t="s">
        <v>45</v>
      </c>
      <c r="B25" s="39" t="s">
        <v>35</v>
      </c>
      <c r="C25" s="39">
        <v>0.25</v>
      </c>
      <c r="D25" s="39">
        <v>112.7</v>
      </c>
      <c r="E25" s="39">
        <v>29.4</v>
      </c>
      <c r="F25" s="39">
        <v>9.3000000000000007</v>
      </c>
      <c r="G25" s="39">
        <v>173.7</v>
      </c>
      <c r="H25" s="39">
        <v>0.4</v>
      </c>
      <c r="I25" s="39">
        <v>0</v>
      </c>
      <c r="J25" s="39">
        <v>7</v>
      </c>
      <c r="K25" s="39">
        <v>296.5</v>
      </c>
      <c r="L25" s="39">
        <v>0</v>
      </c>
      <c r="M25" s="39">
        <v>202</v>
      </c>
      <c r="N25" s="39">
        <v>0.2</v>
      </c>
      <c r="O25" s="39"/>
      <c r="Q25" s="38">
        <v>0</v>
      </c>
      <c r="U25" s="38" t="s">
        <v>412</v>
      </c>
      <c r="V25" s="38">
        <f>SUMPRODUCT($M$2:$M$65,$Q$2:$Q$65)</f>
        <v>226.0000000000006</v>
      </c>
      <c r="W25" s="38" t="s">
        <v>120</v>
      </c>
      <c r="X25" s="38">
        <v>418</v>
      </c>
    </row>
    <row r="26" spans="1:92" x14ac:dyDescent="0.2">
      <c r="A26" s="39" t="s">
        <v>46</v>
      </c>
      <c r="B26" s="39" t="s">
        <v>47</v>
      </c>
      <c r="C26" s="39">
        <v>0.16</v>
      </c>
      <c r="D26" s="39">
        <v>149.9</v>
      </c>
      <c r="E26" s="39">
        <v>33.200000000000003</v>
      </c>
      <c r="F26" s="39">
        <v>8.1</v>
      </c>
      <c r="G26" s="39">
        <v>119.6</v>
      </c>
      <c r="H26" s="39">
        <v>11.4</v>
      </c>
      <c r="I26" s="39">
        <v>0</v>
      </c>
      <c r="J26" s="39">
        <v>8</v>
      </c>
      <c r="K26" s="39">
        <v>307.39999999999998</v>
      </c>
      <c r="L26" s="39">
        <v>2.2999999999999998</v>
      </c>
      <c r="M26" s="39">
        <v>291.3</v>
      </c>
      <c r="N26" s="39">
        <v>0.1</v>
      </c>
      <c r="O26" s="39"/>
      <c r="Q26" s="38">
        <v>0</v>
      </c>
      <c r="U26" s="38" t="s">
        <v>593</v>
      </c>
      <c r="V26" s="38">
        <f>SUMPRODUCT($J$2:$J$141,$Q$2:$Q$141)</f>
        <v>85.000000000000014</v>
      </c>
      <c r="W26" s="38" t="s">
        <v>120</v>
      </c>
      <c r="X26" s="38">
        <v>85</v>
      </c>
      <c r="Y26" s="38" t="s">
        <v>127</v>
      </c>
      <c r="Z26" s="38">
        <v>56</v>
      </c>
    </row>
    <row r="27" spans="1:92" x14ac:dyDescent="0.2">
      <c r="A27" s="39" t="s">
        <v>48</v>
      </c>
      <c r="B27" s="39" t="s">
        <v>47</v>
      </c>
      <c r="C27" s="39">
        <v>0.23</v>
      </c>
      <c r="D27" s="39">
        <v>121.2</v>
      </c>
      <c r="E27" s="39">
        <v>18.3</v>
      </c>
      <c r="F27" s="39">
        <v>4.7</v>
      </c>
      <c r="G27" s="39">
        <v>121.8</v>
      </c>
      <c r="H27" s="39">
        <v>11.7</v>
      </c>
      <c r="I27" s="39">
        <v>0</v>
      </c>
      <c r="J27" s="39">
        <v>8.1</v>
      </c>
      <c r="K27" s="39">
        <v>500.2</v>
      </c>
      <c r="L27" s="39">
        <v>2.2999999999999998</v>
      </c>
      <c r="M27" s="39">
        <v>296.7</v>
      </c>
      <c r="N27" s="39">
        <v>0.1</v>
      </c>
      <c r="O27" s="39"/>
      <c r="Q27" s="38">
        <v>0</v>
      </c>
      <c r="U27" s="38" t="s">
        <v>289</v>
      </c>
      <c r="V27" s="38">
        <f>SUMPRODUCT($N$2:$N$65,$Q$2:$Q$65)</f>
        <v>13.000000000000073</v>
      </c>
      <c r="W27" s="38" t="s">
        <v>120</v>
      </c>
      <c r="X27" s="38">
        <v>13</v>
      </c>
      <c r="Y27" s="38" t="s">
        <v>126</v>
      </c>
    </row>
    <row r="28" spans="1:92" x14ac:dyDescent="0.2">
      <c r="A28" s="39" t="s">
        <v>49</v>
      </c>
      <c r="B28" s="39" t="s">
        <v>47</v>
      </c>
      <c r="C28" s="39">
        <v>0.13</v>
      </c>
      <c r="D28" s="39">
        <v>85.5</v>
      </c>
      <c r="E28" s="39">
        <v>4.4000000000000004</v>
      </c>
      <c r="F28" s="39">
        <v>0.4</v>
      </c>
      <c r="G28" s="39">
        <v>126.2</v>
      </c>
      <c r="H28" s="39">
        <v>11.9</v>
      </c>
      <c r="I28" s="39">
        <v>0</v>
      </c>
      <c r="J28" s="39">
        <v>8.4</v>
      </c>
      <c r="K28" s="39">
        <v>499.8</v>
      </c>
      <c r="L28" s="39">
        <v>2.4</v>
      </c>
      <c r="M28" s="39">
        <v>302.3</v>
      </c>
      <c r="N28" s="39">
        <v>0.1</v>
      </c>
      <c r="O28" s="39"/>
      <c r="Q28" s="38">
        <v>0</v>
      </c>
    </row>
    <row r="29" spans="1:92" x14ac:dyDescent="0.2">
      <c r="A29" s="39" t="s">
        <v>50</v>
      </c>
      <c r="B29" s="39" t="s">
        <v>51</v>
      </c>
      <c r="C29" s="39">
        <v>0.08</v>
      </c>
      <c r="D29" s="39">
        <v>74.5</v>
      </c>
      <c r="E29" s="39">
        <v>211.5</v>
      </c>
      <c r="F29" s="39">
        <v>5</v>
      </c>
      <c r="G29" s="39">
        <v>140</v>
      </c>
      <c r="H29" s="39">
        <v>0.6</v>
      </c>
      <c r="I29" s="39">
        <v>0</v>
      </c>
      <c r="J29" s="39">
        <v>6.2</v>
      </c>
      <c r="K29" s="39">
        <v>316</v>
      </c>
      <c r="L29" s="39">
        <v>0</v>
      </c>
      <c r="M29" s="39">
        <v>24.5</v>
      </c>
      <c r="N29" s="39">
        <v>0.7</v>
      </c>
      <c r="O29" s="39"/>
      <c r="Q29" s="38">
        <v>0</v>
      </c>
      <c r="U29" s="40" t="s">
        <v>286</v>
      </c>
    </row>
    <row r="30" spans="1:92" x14ac:dyDescent="0.2">
      <c r="A30" s="39" t="s">
        <v>52</v>
      </c>
      <c r="B30" s="39" t="s">
        <v>53</v>
      </c>
      <c r="C30" s="39">
        <v>0.11</v>
      </c>
      <c r="D30" s="39">
        <v>99.6</v>
      </c>
      <c r="E30" s="39">
        <v>211.2</v>
      </c>
      <c r="F30" s="39">
        <v>7.3</v>
      </c>
      <c r="G30" s="39">
        <v>168</v>
      </c>
      <c r="H30" s="39">
        <v>1.3</v>
      </c>
      <c r="I30" s="39">
        <v>0</v>
      </c>
      <c r="J30" s="39">
        <v>6.7</v>
      </c>
      <c r="K30" s="39">
        <v>409.2</v>
      </c>
      <c r="L30" s="39">
        <v>0.1</v>
      </c>
      <c r="M30" s="39">
        <v>42.6</v>
      </c>
      <c r="N30" s="39">
        <v>0.7</v>
      </c>
      <c r="O30" s="39"/>
      <c r="Q30" s="38">
        <v>0</v>
      </c>
      <c r="U30" s="38" t="s">
        <v>588</v>
      </c>
      <c r="V30" s="38">
        <f>SUMPRODUCT($H$2:$H$141,$Q$2:$Q$141)</f>
        <v>203.00000000000057</v>
      </c>
      <c r="W30" s="38" t="s">
        <v>264</v>
      </c>
      <c r="X30" s="38">
        <v>45.8</v>
      </c>
      <c r="Y30" s="38" t="s">
        <v>127</v>
      </c>
    </row>
    <row r="31" spans="1:92" x14ac:dyDescent="0.2">
      <c r="A31" s="39" t="s">
        <v>54</v>
      </c>
      <c r="B31" s="39" t="s">
        <v>35</v>
      </c>
      <c r="C31" s="39">
        <v>0.15</v>
      </c>
      <c r="D31" s="39">
        <v>56.4</v>
      </c>
      <c r="E31" s="39">
        <v>28.1</v>
      </c>
      <c r="F31" s="39">
        <v>4.3</v>
      </c>
      <c r="G31" s="39">
        <v>248.9</v>
      </c>
      <c r="H31" s="39">
        <v>0.3</v>
      </c>
      <c r="I31" s="39">
        <v>0</v>
      </c>
      <c r="J31" s="39">
        <v>3.9</v>
      </c>
      <c r="K31" s="39">
        <v>0</v>
      </c>
      <c r="L31" s="39">
        <v>0</v>
      </c>
      <c r="M31" s="39">
        <v>23.8</v>
      </c>
      <c r="N31" s="39">
        <v>0.4</v>
      </c>
      <c r="O31" s="39"/>
      <c r="Q31" s="38">
        <v>0</v>
      </c>
      <c r="U31" s="38" t="s">
        <v>119</v>
      </c>
      <c r="V31" s="38">
        <f>SUMPRODUCT($D$2:$D$141,$Q$2:$Q$141)</f>
        <v>1627.1289561397134</v>
      </c>
      <c r="W31" s="38" t="s">
        <v>264</v>
      </c>
      <c r="X31" s="38">
        <v>1500</v>
      </c>
      <c r="Y31" s="38" t="s">
        <v>125</v>
      </c>
    </row>
    <row r="32" spans="1:92" x14ac:dyDescent="0.2">
      <c r="A32" s="39" t="s">
        <v>55</v>
      </c>
      <c r="B32" s="39" t="s">
        <v>105</v>
      </c>
      <c r="C32" s="39">
        <v>0.27</v>
      </c>
      <c r="D32" s="39">
        <v>141.80000000000001</v>
      </c>
      <c r="E32" s="39">
        <v>27.4</v>
      </c>
      <c r="F32" s="39">
        <v>12.8</v>
      </c>
      <c r="G32" s="39">
        <v>461.7</v>
      </c>
      <c r="H32" s="39">
        <v>0.8</v>
      </c>
      <c r="I32" s="39">
        <v>0</v>
      </c>
      <c r="J32" s="39">
        <v>5.4</v>
      </c>
      <c r="K32" s="39">
        <v>0</v>
      </c>
      <c r="L32" s="39">
        <v>10.8</v>
      </c>
      <c r="M32" s="39">
        <v>9</v>
      </c>
      <c r="N32" s="39">
        <v>0.6</v>
      </c>
      <c r="O32" s="39"/>
      <c r="Q32" s="38">
        <v>0</v>
      </c>
      <c r="U32" s="38" t="s">
        <v>589</v>
      </c>
      <c r="V32" s="38">
        <f>SUMPRODUCT($F$2:$F$141,$Q$2:$Q$141)</f>
        <v>48.000000000000043</v>
      </c>
      <c r="W32" s="38" t="s">
        <v>264</v>
      </c>
      <c r="X32" s="38">
        <v>17.09</v>
      </c>
      <c r="Y32" s="38" t="s">
        <v>127</v>
      </c>
    </row>
    <row r="33" spans="1:26" x14ac:dyDescent="0.2">
      <c r="A33" s="39" t="s">
        <v>56</v>
      </c>
      <c r="B33" s="39" t="s">
        <v>57</v>
      </c>
      <c r="C33" s="39">
        <v>0.33</v>
      </c>
      <c r="D33" s="39">
        <v>37.1</v>
      </c>
      <c r="E33" s="39">
        <v>13.3</v>
      </c>
      <c r="F33" s="39">
        <v>1.4</v>
      </c>
      <c r="G33" s="39">
        <v>405.1</v>
      </c>
      <c r="H33" s="39">
        <v>0.3</v>
      </c>
      <c r="I33" s="39">
        <v>0</v>
      </c>
      <c r="J33" s="39">
        <v>5.5</v>
      </c>
      <c r="K33" s="39">
        <v>0</v>
      </c>
      <c r="L33" s="39">
        <v>7.4</v>
      </c>
      <c r="M33" s="39">
        <v>2</v>
      </c>
      <c r="N33" s="39">
        <v>0.2</v>
      </c>
      <c r="O33" s="39"/>
      <c r="Q33" s="38">
        <v>0</v>
      </c>
      <c r="U33" s="38" t="s">
        <v>590</v>
      </c>
      <c r="V33" s="38">
        <f>SUMPRODUCT($G$2:$G$141,$Q$2:$Q$141)</f>
        <v>2434.3930301717123</v>
      </c>
      <c r="W33" s="38" t="s">
        <v>264</v>
      </c>
      <c r="X33" s="38">
        <v>544</v>
      </c>
      <c r="Y33" s="38" t="s">
        <v>126</v>
      </c>
    </row>
    <row r="34" spans="1:26" x14ac:dyDescent="0.2">
      <c r="A34" s="39" t="s">
        <v>58</v>
      </c>
      <c r="B34" s="39" t="s">
        <v>59</v>
      </c>
      <c r="C34" s="39">
        <v>0.15</v>
      </c>
      <c r="D34" s="39">
        <v>80.599999999999994</v>
      </c>
      <c r="E34" s="39">
        <v>17.399999999999999</v>
      </c>
      <c r="F34" s="39">
        <v>7.1</v>
      </c>
      <c r="G34" s="39">
        <v>279.8</v>
      </c>
      <c r="H34" s="39">
        <v>0.6</v>
      </c>
      <c r="I34" s="39">
        <v>0</v>
      </c>
      <c r="J34" s="39">
        <v>3.4</v>
      </c>
      <c r="K34" s="39">
        <v>0</v>
      </c>
      <c r="L34" s="39">
        <v>5.5</v>
      </c>
      <c r="M34" s="39">
        <v>11.4</v>
      </c>
      <c r="N34" s="39">
        <v>0.4</v>
      </c>
      <c r="O34" s="39"/>
      <c r="Q34" s="38">
        <v>0</v>
      </c>
      <c r="U34" s="38" t="s">
        <v>591</v>
      </c>
      <c r="V34" s="38">
        <f>SUMPRODUCT($E$2:$E$141,$Q$2:$Q$141)</f>
        <v>179.5600114785544</v>
      </c>
      <c r="W34" s="38" t="s">
        <v>264</v>
      </c>
      <c r="X34" s="38">
        <v>91</v>
      </c>
      <c r="Y34" s="38" t="s">
        <v>126</v>
      </c>
    </row>
    <row r="35" spans="1:26" x14ac:dyDescent="0.2">
      <c r="A35" s="39" t="s">
        <v>60</v>
      </c>
      <c r="B35" s="39" t="s">
        <v>35</v>
      </c>
      <c r="C35" s="39">
        <v>0.31</v>
      </c>
      <c r="D35" s="39">
        <v>119.6</v>
      </c>
      <c r="E35" s="39">
        <v>0</v>
      </c>
      <c r="F35" s="39">
        <v>2.6</v>
      </c>
      <c r="G35" s="39">
        <v>213.3</v>
      </c>
      <c r="H35" s="39">
        <v>23</v>
      </c>
      <c r="I35" s="39">
        <v>0.5</v>
      </c>
      <c r="J35" s="39">
        <v>1.4</v>
      </c>
      <c r="K35" s="39">
        <v>40.6</v>
      </c>
      <c r="L35" s="39">
        <v>0</v>
      </c>
      <c r="M35" s="39">
        <v>4.8</v>
      </c>
      <c r="N35" s="39">
        <v>7.5</v>
      </c>
      <c r="O35" s="39"/>
      <c r="Q35" s="38">
        <v>0</v>
      </c>
      <c r="U35" s="38" t="s">
        <v>592</v>
      </c>
      <c r="V35" s="38">
        <f>SUMPRODUCT($I$2:$I$141,$Q$2:$Q$141)</f>
        <v>7.5000000000000258</v>
      </c>
      <c r="W35" s="38" t="s">
        <v>264</v>
      </c>
      <c r="X35" s="38">
        <v>4</v>
      </c>
      <c r="Y35" s="38" t="s">
        <v>127</v>
      </c>
    </row>
    <row r="36" spans="1:26" x14ac:dyDescent="0.2">
      <c r="A36" s="39" t="s">
        <v>61</v>
      </c>
      <c r="B36" s="39" t="s">
        <v>35</v>
      </c>
      <c r="C36" s="39">
        <v>0.28000000000000003</v>
      </c>
      <c r="D36" s="39">
        <v>111</v>
      </c>
      <c r="E36" s="39">
        <v>0</v>
      </c>
      <c r="F36" s="39">
        <v>1.8</v>
      </c>
      <c r="G36" s="39">
        <v>307.60000000000002</v>
      </c>
      <c r="H36" s="39">
        <v>19.600000000000001</v>
      </c>
      <c r="I36" s="39">
        <v>2</v>
      </c>
      <c r="J36" s="39">
        <v>4.3</v>
      </c>
      <c r="K36" s="39">
        <v>1252.2</v>
      </c>
      <c r="L36" s="39">
        <v>15.1</v>
      </c>
      <c r="M36" s="39">
        <v>48.6</v>
      </c>
      <c r="N36" s="39">
        <v>4.5</v>
      </c>
      <c r="O36" s="39"/>
      <c r="Q36" s="38">
        <v>0</v>
      </c>
      <c r="U36" s="38" t="s">
        <v>412</v>
      </c>
      <c r="V36" s="38">
        <f>SUMPRODUCT($M$2:$M$65,$Q$2:$Q$65)</f>
        <v>226.0000000000006</v>
      </c>
      <c r="W36" s="38" t="s">
        <v>264</v>
      </c>
      <c r="X36" s="38">
        <v>226</v>
      </c>
    </row>
    <row r="37" spans="1:26" x14ac:dyDescent="0.2">
      <c r="A37" s="39" t="s">
        <v>62</v>
      </c>
      <c r="B37" s="39" t="s">
        <v>35</v>
      </c>
      <c r="C37" s="39">
        <v>0.28000000000000003</v>
      </c>
      <c r="D37" s="39">
        <v>110.5</v>
      </c>
      <c r="E37" s="39">
        <v>0</v>
      </c>
      <c r="F37" s="39">
        <v>0.1</v>
      </c>
      <c r="G37" s="39">
        <v>290.5</v>
      </c>
      <c r="H37" s="39">
        <v>24.5</v>
      </c>
      <c r="I37" s="39">
        <v>0.7</v>
      </c>
      <c r="J37" s="39">
        <v>2.2999999999999998</v>
      </c>
      <c r="K37" s="39">
        <v>1252.2</v>
      </c>
      <c r="L37" s="39">
        <v>15.1</v>
      </c>
      <c r="M37" s="39">
        <v>0.9</v>
      </c>
      <c r="N37" s="39">
        <v>1.8</v>
      </c>
      <c r="O37" s="39"/>
      <c r="Q37" s="38">
        <v>1.8199317378417692</v>
      </c>
      <c r="U37" s="38" t="s">
        <v>593</v>
      </c>
      <c r="V37" s="38">
        <f>SUMPRODUCT($J$2:$J$141,$Q$2:$Q$141)</f>
        <v>85.000000000000014</v>
      </c>
      <c r="W37" s="38" t="s">
        <v>264</v>
      </c>
      <c r="X37" s="38">
        <v>18.5</v>
      </c>
      <c r="Y37" s="38" t="s">
        <v>127</v>
      </c>
    </row>
    <row r="38" spans="1:26" x14ac:dyDescent="0.2">
      <c r="A38" s="39" t="s">
        <v>63</v>
      </c>
      <c r="B38" s="39" t="s">
        <v>64</v>
      </c>
      <c r="C38" s="39">
        <v>0.34</v>
      </c>
      <c r="D38" s="39">
        <v>115.1</v>
      </c>
      <c r="E38" s="39">
        <v>0</v>
      </c>
      <c r="F38" s="39">
        <v>0.7</v>
      </c>
      <c r="G38" s="39">
        <v>204.4</v>
      </c>
      <c r="H38" s="39">
        <v>27.9</v>
      </c>
      <c r="I38" s="39">
        <v>4</v>
      </c>
      <c r="J38" s="39">
        <v>4</v>
      </c>
      <c r="K38" s="39">
        <v>1250.2</v>
      </c>
      <c r="L38" s="39">
        <v>0</v>
      </c>
      <c r="M38" s="39">
        <v>12.9</v>
      </c>
      <c r="N38" s="39">
        <v>16.8</v>
      </c>
      <c r="O38" s="39"/>
      <c r="Q38" s="38">
        <v>0</v>
      </c>
      <c r="U38" s="38" t="s">
        <v>289</v>
      </c>
      <c r="V38" s="38">
        <f>SUMPRODUCT($N$2:$N$65,$Q$2:$Q$65)</f>
        <v>13.000000000000073</v>
      </c>
      <c r="W38" s="38" t="s">
        <v>264</v>
      </c>
      <c r="X38" s="38">
        <v>5.2</v>
      </c>
      <c r="Y38" s="38" t="s">
        <v>126</v>
      </c>
    </row>
    <row r="39" spans="1:26" x14ac:dyDescent="0.2">
      <c r="A39" s="39" t="s">
        <v>65</v>
      </c>
      <c r="B39" s="39" t="s">
        <v>35</v>
      </c>
      <c r="C39" s="39">
        <v>0.32</v>
      </c>
      <c r="D39" s="39">
        <v>112.2</v>
      </c>
      <c r="E39" s="39">
        <v>0</v>
      </c>
      <c r="F39" s="39">
        <v>0.2</v>
      </c>
      <c r="G39" s="39">
        <v>340.8</v>
      </c>
      <c r="H39" s="39">
        <v>24.8</v>
      </c>
      <c r="I39" s="39">
        <v>0.4</v>
      </c>
      <c r="J39" s="39">
        <v>1.9</v>
      </c>
      <c r="K39" s="39">
        <v>1252.2</v>
      </c>
      <c r="L39" s="39">
        <v>15.1</v>
      </c>
      <c r="M39" s="39">
        <v>4</v>
      </c>
      <c r="N39" s="39">
        <v>1.8</v>
      </c>
      <c r="O39" s="39"/>
      <c r="Q39" s="38">
        <v>3</v>
      </c>
    </row>
    <row r="40" spans="1:26" x14ac:dyDescent="0.2">
      <c r="A40" s="39" t="s">
        <v>66</v>
      </c>
      <c r="B40" s="39" t="s">
        <v>35</v>
      </c>
      <c r="C40" s="39">
        <v>0.38</v>
      </c>
      <c r="D40" s="39">
        <v>110.8</v>
      </c>
      <c r="E40" s="39">
        <v>0</v>
      </c>
      <c r="F40" s="39">
        <v>0.1</v>
      </c>
      <c r="G40" s="39">
        <v>265.5</v>
      </c>
      <c r="H40" s="39">
        <v>21.3</v>
      </c>
      <c r="I40" s="39">
        <v>0.7</v>
      </c>
      <c r="J40" s="39">
        <v>5.6</v>
      </c>
      <c r="K40" s="39">
        <v>1252.2</v>
      </c>
      <c r="L40" s="39">
        <v>15.1</v>
      </c>
      <c r="M40" s="39">
        <v>8.1999999999999993</v>
      </c>
      <c r="N40" s="39">
        <v>4.5</v>
      </c>
      <c r="O40" s="39"/>
      <c r="Q40" s="38">
        <v>0</v>
      </c>
    </row>
    <row r="41" spans="1:26" x14ac:dyDescent="0.2">
      <c r="A41" s="39" t="s">
        <v>67</v>
      </c>
      <c r="B41" s="39" t="s">
        <v>47</v>
      </c>
      <c r="C41" s="39">
        <v>0.82</v>
      </c>
      <c r="D41" s="39">
        <v>145.1</v>
      </c>
      <c r="E41" s="39">
        <v>0</v>
      </c>
      <c r="F41" s="39">
        <v>2.2999999999999998</v>
      </c>
      <c r="G41" s="39">
        <v>2.2999999999999998</v>
      </c>
      <c r="H41" s="39">
        <v>25.3</v>
      </c>
      <c r="I41" s="39">
        <v>4</v>
      </c>
      <c r="J41" s="39">
        <v>6.1</v>
      </c>
      <c r="K41" s="39">
        <v>37.4</v>
      </c>
      <c r="L41" s="39">
        <v>0</v>
      </c>
      <c r="M41" s="39">
        <v>18.7</v>
      </c>
      <c r="N41" s="39">
        <v>1.6</v>
      </c>
      <c r="O41" s="39"/>
      <c r="Q41" s="38">
        <v>0</v>
      </c>
      <c r="U41" s="3" t="s">
        <v>292</v>
      </c>
      <c r="V41" s="6"/>
      <c r="W41" s="6"/>
      <c r="X41" s="6"/>
      <c r="Y41" s="6"/>
      <c r="Z41" s="6"/>
    </row>
    <row r="42" spans="1:26" x14ac:dyDescent="0.2">
      <c r="A42" s="39" t="s">
        <v>68</v>
      </c>
      <c r="B42" s="39" t="s">
        <v>47</v>
      </c>
      <c r="C42" s="39">
        <v>0.52</v>
      </c>
      <c r="D42" s="39">
        <v>607.20000000000005</v>
      </c>
      <c r="E42" s="39">
        <v>0</v>
      </c>
      <c r="F42" s="39">
        <v>1.5</v>
      </c>
      <c r="G42" s="39">
        <v>16.5</v>
      </c>
      <c r="H42" s="39">
        <v>128.19999999999999</v>
      </c>
      <c r="I42" s="39">
        <v>0</v>
      </c>
      <c r="J42" s="39">
        <v>17.3</v>
      </c>
      <c r="K42" s="39">
        <v>0</v>
      </c>
      <c r="L42" s="39">
        <v>0</v>
      </c>
      <c r="M42" s="39">
        <v>23.1</v>
      </c>
      <c r="N42" s="39">
        <v>47.2</v>
      </c>
      <c r="O42" s="39"/>
      <c r="Q42" s="38">
        <v>0</v>
      </c>
      <c r="U42" s="3" t="s">
        <v>293</v>
      </c>
      <c r="V42" s="6"/>
      <c r="W42" s="6"/>
      <c r="X42" s="6"/>
      <c r="Y42" s="6"/>
      <c r="Z42" s="6"/>
    </row>
    <row r="43" spans="1:26" x14ac:dyDescent="0.2">
      <c r="A43" s="39" t="s">
        <v>69</v>
      </c>
      <c r="B43" s="39" t="s">
        <v>70</v>
      </c>
      <c r="C43" s="39">
        <v>0.44</v>
      </c>
      <c r="D43" s="39">
        <v>181</v>
      </c>
      <c r="E43" s="39">
        <v>14.2</v>
      </c>
      <c r="F43" s="39">
        <v>7</v>
      </c>
      <c r="G43" s="39">
        <v>267</v>
      </c>
      <c r="H43" s="39">
        <v>19.899999999999999</v>
      </c>
      <c r="I43" s="39">
        <v>0</v>
      </c>
      <c r="J43" s="39">
        <v>10.1</v>
      </c>
      <c r="K43" s="39">
        <v>281.89999999999998</v>
      </c>
      <c r="L43" s="39">
        <v>1.6</v>
      </c>
      <c r="M43" s="39">
        <v>64.599999999999994</v>
      </c>
      <c r="N43" s="39">
        <v>0.9</v>
      </c>
      <c r="O43" s="39"/>
      <c r="Q43" s="38">
        <v>0</v>
      </c>
    </row>
    <row r="44" spans="1:26" x14ac:dyDescent="0.2">
      <c r="A44" s="39" t="s">
        <v>71</v>
      </c>
      <c r="B44" s="39" t="s">
        <v>72</v>
      </c>
      <c r="C44" s="39">
        <v>0.59</v>
      </c>
      <c r="D44" s="39"/>
      <c r="E44" s="39">
        <v>369.4</v>
      </c>
      <c r="F44" s="39">
        <v>56.4</v>
      </c>
      <c r="G44" s="39">
        <v>20.6</v>
      </c>
      <c r="H44" s="39">
        <v>802</v>
      </c>
      <c r="I44" s="39">
        <v>26.7</v>
      </c>
      <c r="J44" s="39">
        <v>0</v>
      </c>
      <c r="K44" s="39">
        <v>20.7</v>
      </c>
      <c r="L44" s="39">
        <v>855</v>
      </c>
      <c r="M44" s="39">
        <v>2.2000000000000002</v>
      </c>
      <c r="N44" s="39">
        <v>220.6</v>
      </c>
      <c r="O44" s="39"/>
      <c r="Q44" s="38">
        <v>0</v>
      </c>
    </row>
    <row r="45" spans="1:26" x14ac:dyDescent="0.2">
      <c r="A45" s="39" t="s">
        <v>73</v>
      </c>
      <c r="B45" s="39" t="s">
        <v>74</v>
      </c>
      <c r="C45" s="39">
        <v>0.83</v>
      </c>
      <c r="D45" s="39">
        <v>275</v>
      </c>
      <c r="E45" s="39">
        <v>42.8</v>
      </c>
      <c r="F45" s="39">
        <v>10.199999999999999</v>
      </c>
      <c r="G45" s="39">
        <v>563.9</v>
      </c>
      <c r="H45" s="39">
        <v>32.700000000000003</v>
      </c>
      <c r="I45" s="39">
        <v>0</v>
      </c>
      <c r="J45" s="39">
        <v>13.6</v>
      </c>
      <c r="K45" s="39">
        <v>126.3</v>
      </c>
      <c r="L45" s="39">
        <v>2.6</v>
      </c>
      <c r="M45" s="39">
        <v>51.4</v>
      </c>
      <c r="N45" s="39">
        <v>2.5</v>
      </c>
      <c r="O45" s="39"/>
      <c r="Q45" s="38">
        <v>0</v>
      </c>
    </row>
    <row r="46" spans="1:26" x14ac:dyDescent="0.2">
      <c r="A46" s="39" t="s">
        <v>75</v>
      </c>
      <c r="B46" s="39" t="s">
        <v>76</v>
      </c>
      <c r="C46" s="39">
        <v>0.31</v>
      </c>
      <c r="D46" s="39">
        <v>242.1</v>
      </c>
      <c r="E46" s="39">
        <v>44.1</v>
      </c>
      <c r="F46" s="39">
        <v>14.5</v>
      </c>
      <c r="G46" s="39">
        <v>670.3</v>
      </c>
      <c r="H46" s="39">
        <v>18</v>
      </c>
      <c r="I46" s="39">
        <v>0</v>
      </c>
      <c r="J46" s="39">
        <v>10.4</v>
      </c>
      <c r="K46" s="39">
        <v>0</v>
      </c>
      <c r="L46" s="39">
        <v>0.1</v>
      </c>
      <c r="M46" s="39">
        <v>23.5</v>
      </c>
      <c r="N46" s="39">
        <v>2.2999999999999998</v>
      </c>
      <c r="O46" s="39"/>
      <c r="Q46" s="38">
        <v>0</v>
      </c>
    </row>
    <row r="47" spans="1:26" x14ac:dyDescent="0.2">
      <c r="A47" s="39" t="s">
        <v>77</v>
      </c>
      <c r="B47" s="39" t="s">
        <v>10</v>
      </c>
      <c r="C47" s="39">
        <v>0.39</v>
      </c>
      <c r="D47" s="39">
        <v>100.8</v>
      </c>
      <c r="E47" s="39">
        <v>0</v>
      </c>
      <c r="F47" s="39">
        <v>0.1</v>
      </c>
      <c r="G47" s="39">
        <v>4.5</v>
      </c>
      <c r="H47" s="39">
        <v>20.9</v>
      </c>
      <c r="I47" s="39">
        <v>1.3</v>
      </c>
      <c r="J47" s="39">
        <v>3.4</v>
      </c>
      <c r="K47" s="39">
        <v>0</v>
      </c>
      <c r="L47" s="39">
        <v>0</v>
      </c>
      <c r="M47" s="39">
        <v>7.2</v>
      </c>
      <c r="N47" s="39">
        <v>0.3</v>
      </c>
      <c r="O47" s="39"/>
      <c r="Q47" s="38">
        <v>3</v>
      </c>
    </row>
    <row r="48" spans="1:26" x14ac:dyDescent="0.2">
      <c r="A48" s="39" t="s">
        <v>78</v>
      </c>
      <c r="B48" s="39" t="s">
        <v>10</v>
      </c>
      <c r="C48" s="39">
        <v>0.08</v>
      </c>
      <c r="D48" s="39"/>
      <c r="E48" s="39">
        <v>102.7</v>
      </c>
      <c r="F48" s="39">
        <v>0</v>
      </c>
      <c r="G48" s="39">
        <v>0.2</v>
      </c>
      <c r="H48" s="39">
        <v>0.8</v>
      </c>
      <c r="I48" s="39">
        <v>22.3</v>
      </c>
      <c r="J48" s="39">
        <v>0.3</v>
      </c>
      <c r="K48" s="39">
        <v>2.1</v>
      </c>
      <c r="L48" s="39">
        <v>0</v>
      </c>
      <c r="M48" s="39">
        <v>0</v>
      </c>
      <c r="N48" s="39">
        <v>7.9</v>
      </c>
      <c r="O48" s="39"/>
      <c r="Q48" s="38">
        <v>0</v>
      </c>
    </row>
    <row r="49" spans="1:17" x14ac:dyDescent="0.2">
      <c r="A49" s="3" t="s">
        <v>335</v>
      </c>
      <c r="B49" s="39" t="s">
        <v>10</v>
      </c>
      <c r="C49" s="39">
        <v>0.17</v>
      </c>
      <c r="D49" s="39">
        <v>98.7</v>
      </c>
      <c r="E49" s="39">
        <v>0</v>
      </c>
      <c r="F49" s="39">
        <v>0.5</v>
      </c>
      <c r="G49" s="39">
        <v>0.7</v>
      </c>
      <c r="H49" s="39">
        <v>19.8</v>
      </c>
      <c r="I49" s="39">
        <v>0.9</v>
      </c>
      <c r="J49" s="39">
        <v>3.3</v>
      </c>
      <c r="K49" s="39">
        <v>0</v>
      </c>
      <c r="L49" s="39">
        <v>0</v>
      </c>
      <c r="M49" s="39">
        <v>4.9000000000000004</v>
      </c>
      <c r="N49" s="39">
        <v>1</v>
      </c>
      <c r="O49" s="39"/>
      <c r="Q49" s="38">
        <v>1.0650685687202248</v>
      </c>
    </row>
    <row r="50" spans="1:17" x14ac:dyDescent="0.2">
      <c r="A50" s="39" t="s">
        <v>80</v>
      </c>
      <c r="B50" s="39" t="s">
        <v>81</v>
      </c>
      <c r="C50" s="39">
        <v>7.0000000000000007E-2</v>
      </c>
      <c r="D50" s="39">
        <v>188.5</v>
      </c>
      <c r="E50" s="39">
        <v>0</v>
      </c>
      <c r="F50" s="39">
        <v>16</v>
      </c>
      <c r="G50" s="39">
        <v>155.5</v>
      </c>
      <c r="H50" s="39">
        <v>6.9</v>
      </c>
      <c r="I50" s="39">
        <v>2.1</v>
      </c>
      <c r="J50" s="39">
        <v>7.7</v>
      </c>
      <c r="K50" s="39">
        <v>0</v>
      </c>
      <c r="L50" s="39">
        <v>0</v>
      </c>
      <c r="M50" s="39">
        <v>13.1</v>
      </c>
      <c r="N50" s="39">
        <v>0.6</v>
      </c>
      <c r="O50" s="39"/>
      <c r="Q50" s="38">
        <v>0</v>
      </c>
    </row>
    <row r="51" spans="1:17" x14ac:dyDescent="0.2">
      <c r="A51" s="39" t="s">
        <v>82</v>
      </c>
      <c r="B51" s="39" t="s">
        <v>83</v>
      </c>
      <c r="C51" s="39">
        <v>0.81</v>
      </c>
      <c r="D51" s="39">
        <v>710.8</v>
      </c>
      <c r="E51" s="39">
        <v>105.1</v>
      </c>
      <c r="F51" s="39">
        <v>72.2</v>
      </c>
      <c r="G51" s="39">
        <v>38.4</v>
      </c>
      <c r="H51" s="39">
        <v>0</v>
      </c>
      <c r="I51" s="39">
        <v>0</v>
      </c>
      <c r="J51" s="39">
        <v>13.8</v>
      </c>
      <c r="K51" s="39">
        <v>14.7</v>
      </c>
      <c r="L51" s="39">
        <v>0</v>
      </c>
      <c r="M51" s="39">
        <v>59.9</v>
      </c>
      <c r="N51" s="39">
        <v>0.4</v>
      </c>
      <c r="O51" s="39"/>
      <c r="Q51" s="38">
        <v>0.52597853072284173</v>
      </c>
    </row>
    <row r="52" spans="1:17" x14ac:dyDescent="0.2">
      <c r="A52" s="39" t="s">
        <v>84</v>
      </c>
      <c r="B52" s="39" t="s">
        <v>85</v>
      </c>
      <c r="C52" s="39">
        <v>0.45</v>
      </c>
      <c r="D52" s="39">
        <v>49.9</v>
      </c>
      <c r="E52" s="39">
        <v>34.1</v>
      </c>
      <c r="F52" s="39">
        <v>2.7</v>
      </c>
      <c r="G52" s="39">
        <v>121.2</v>
      </c>
      <c r="H52" s="39">
        <v>0</v>
      </c>
      <c r="I52" s="39">
        <v>0</v>
      </c>
      <c r="J52" s="39">
        <v>5.9</v>
      </c>
      <c r="K52" s="39">
        <v>53.8</v>
      </c>
      <c r="L52" s="39">
        <v>0</v>
      </c>
      <c r="M52" s="39">
        <v>91.7</v>
      </c>
      <c r="N52" s="39">
        <v>0.7</v>
      </c>
      <c r="O52" s="39"/>
      <c r="Q52" s="38">
        <v>1.5836709070125514</v>
      </c>
    </row>
    <row r="53" spans="1:17" x14ac:dyDescent="0.2">
      <c r="A53" s="39" t="s">
        <v>86</v>
      </c>
      <c r="B53" s="39" t="s">
        <v>87</v>
      </c>
      <c r="C53" s="39">
        <v>0.69</v>
      </c>
      <c r="D53" s="39">
        <v>115.6</v>
      </c>
      <c r="E53" s="39">
        <v>35.700000000000003</v>
      </c>
      <c r="F53" s="39">
        <v>2.1</v>
      </c>
      <c r="G53" s="39">
        <v>333.2</v>
      </c>
      <c r="H53" s="39">
        <v>0</v>
      </c>
      <c r="I53" s="39">
        <v>0</v>
      </c>
      <c r="J53" s="39">
        <v>22.7</v>
      </c>
      <c r="K53" s="39">
        <v>68</v>
      </c>
      <c r="L53" s="39">
        <v>0</v>
      </c>
      <c r="M53" s="39">
        <v>3.4</v>
      </c>
      <c r="N53" s="39">
        <v>0.5</v>
      </c>
      <c r="O53" s="39"/>
      <c r="Q53" s="38">
        <v>1.9685291308250901</v>
      </c>
    </row>
    <row r="54" spans="1:17" x14ac:dyDescent="0.2">
      <c r="A54" s="39" t="s">
        <v>88</v>
      </c>
      <c r="B54" s="39" t="s">
        <v>35</v>
      </c>
      <c r="C54" s="39">
        <v>0.04</v>
      </c>
      <c r="D54" s="39">
        <v>108.3</v>
      </c>
      <c r="E54" s="39">
        <v>0</v>
      </c>
      <c r="F54" s="39">
        <v>1.2</v>
      </c>
      <c r="G54" s="39">
        <v>1.1000000000000001</v>
      </c>
      <c r="H54" s="39">
        <v>22.1</v>
      </c>
      <c r="I54" s="39">
        <v>4.3</v>
      </c>
      <c r="J54" s="39">
        <v>3.4</v>
      </c>
      <c r="K54" s="39">
        <v>55.6</v>
      </c>
      <c r="L54" s="39">
        <v>0</v>
      </c>
      <c r="M54" s="39">
        <v>2.8</v>
      </c>
      <c r="N54" s="39">
        <v>0.8</v>
      </c>
      <c r="O54" s="39"/>
      <c r="Q54" s="38">
        <v>0</v>
      </c>
    </row>
    <row r="55" spans="1:17" x14ac:dyDescent="0.2">
      <c r="A55" s="39" t="s">
        <v>89</v>
      </c>
      <c r="B55" s="39" t="s">
        <v>35</v>
      </c>
      <c r="C55" s="39">
        <v>0.22</v>
      </c>
      <c r="D55" s="39">
        <v>139.19999999999999</v>
      </c>
      <c r="E55" s="39">
        <v>0</v>
      </c>
      <c r="F55" s="39">
        <v>9.1999999999999993</v>
      </c>
      <c r="G55" s="39">
        <v>212.6</v>
      </c>
      <c r="H55" s="39">
        <v>15</v>
      </c>
      <c r="I55" s="39">
        <v>1.2</v>
      </c>
      <c r="J55" s="39">
        <v>2.2000000000000002</v>
      </c>
      <c r="K55" s="39">
        <v>61.5</v>
      </c>
      <c r="L55" s="39">
        <v>9.6</v>
      </c>
      <c r="M55" s="39">
        <v>14.2</v>
      </c>
      <c r="N55" s="39">
        <v>0.5</v>
      </c>
      <c r="O55" s="39"/>
      <c r="Q55" s="38">
        <v>0</v>
      </c>
    </row>
    <row r="56" spans="1:17" x14ac:dyDescent="0.2">
      <c r="A56" s="39" t="s">
        <v>90</v>
      </c>
      <c r="B56" s="39" t="s">
        <v>35</v>
      </c>
      <c r="C56" s="39">
        <v>0.12</v>
      </c>
      <c r="D56" s="39">
        <v>108</v>
      </c>
      <c r="E56" s="39">
        <v>0</v>
      </c>
      <c r="F56" s="39">
        <v>1</v>
      </c>
      <c r="G56" s="39">
        <v>486.2</v>
      </c>
      <c r="H56" s="39">
        <v>22.5</v>
      </c>
      <c r="I56" s="39">
        <v>0.9</v>
      </c>
      <c r="J56" s="39">
        <v>2.6</v>
      </c>
      <c r="K56" s="39">
        <v>0</v>
      </c>
      <c r="L56" s="39">
        <v>0</v>
      </c>
      <c r="M56" s="39">
        <v>10.199999999999999</v>
      </c>
      <c r="N56" s="39">
        <v>1.2</v>
      </c>
      <c r="O56" s="39"/>
      <c r="Q56" s="38">
        <v>0</v>
      </c>
    </row>
    <row r="57" spans="1:17" x14ac:dyDescent="0.2">
      <c r="A57" s="39" t="s">
        <v>91</v>
      </c>
      <c r="B57" s="39" t="s">
        <v>35</v>
      </c>
      <c r="C57" s="39">
        <v>0.19</v>
      </c>
      <c r="D57" s="39">
        <v>142</v>
      </c>
      <c r="E57" s="39">
        <v>0</v>
      </c>
      <c r="F57" s="39">
        <v>7.4</v>
      </c>
      <c r="G57" s="39">
        <v>149.69999999999999</v>
      </c>
      <c r="H57" s="39">
        <v>17.8</v>
      </c>
      <c r="I57" s="39">
        <v>1.8</v>
      </c>
      <c r="J57" s="39">
        <v>2</v>
      </c>
      <c r="K57" s="39">
        <v>55.6</v>
      </c>
      <c r="L57" s="39">
        <v>0</v>
      </c>
      <c r="M57" s="39">
        <v>43.7</v>
      </c>
      <c r="N57" s="39">
        <v>0.4</v>
      </c>
      <c r="O57" s="39"/>
      <c r="Q57" s="38">
        <v>0</v>
      </c>
    </row>
    <row r="58" spans="1:17" x14ac:dyDescent="0.2">
      <c r="A58" s="39" t="s">
        <v>92</v>
      </c>
      <c r="B58" s="39" t="s">
        <v>93</v>
      </c>
      <c r="C58" s="39">
        <v>0.39</v>
      </c>
      <c r="D58" s="39">
        <v>150.1</v>
      </c>
      <c r="E58" s="39">
        <v>12.3</v>
      </c>
      <c r="F58" s="39">
        <v>4.5999999999999996</v>
      </c>
      <c r="G58" s="39">
        <v>1862.2</v>
      </c>
      <c r="H58" s="39">
        <v>18.7</v>
      </c>
      <c r="I58" s="39">
        <v>1.5</v>
      </c>
      <c r="J58" s="39">
        <v>7.9</v>
      </c>
      <c r="K58" s="39">
        <v>1308.7</v>
      </c>
      <c r="L58" s="39">
        <v>0</v>
      </c>
      <c r="M58" s="39">
        <v>27.1</v>
      </c>
      <c r="N58" s="39">
        <v>1.5</v>
      </c>
      <c r="O58" s="39"/>
      <c r="Q58" s="38">
        <v>0</v>
      </c>
    </row>
    <row r="59" spans="1:17" x14ac:dyDescent="0.2">
      <c r="A59" s="39" t="s">
        <v>94</v>
      </c>
      <c r="B59" s="39" t="s">
        <v>93</v>
      </c>
      <c r="C59" s="39">
        <v>0.67</v>
      </c>
      <c r="D59" s="39">
        <v>184.8</v>
      </c>
      <c r="E59" s="39">
        <v>7.2</v>
      </c>
      <c r="F59" s="39">
        <v>4</v>
      </c>
      <c r="G59" s="39">
        <v>964.8</v>
      </c>
      <c r="H59" s="39">
        <v>26.8</v>
      </c>
      <c r="I59" s="39">
        <v>4.0999999999999996</v>
      </c>
      <c r="J59" s="39">
        <v>11.1</v>
      </c>
      <c r="K59" s="39">
        <v>4872</v>
      </c>
      <c r="L59" s="39">
        <v>7</v>
      </c>
      <c r="M59" s="39">
        <v>33.6</v>
      </c>
      <c r="N59" s="39">
        <v>2.1</v>
      </c>
      <c r="O59" s="39"/>
      <c r="Q59" s="38">
        <v>0</v>
      </c>
    </row>
    <row r="60" spans="1:17" x14ac:dyDescent="0.2">
      <c r="A60" s="39" t="s">
        <v>95</v>
      </c>
      <c r="B60" s="39" t="s">
        <v>93</v>
      </c>
      <c r="C60" s="39">
        <v>0.71</v>
      </c>
      <c r="D60" s="39">
        <v>158.1</v>
      </c>
      <c r="E60" s="39">
        <v>10</v>
      </c>
      <c r="F60" s="39">
        <v>3.8</v>
      </c>
      <c r="G60" s="39">
        <v>1915.1</v>
      </c>
      <c r="H60" s="39">
        <v>20.399999999999999</v>
      </c>
      <c r="I60" s="39">
        <v>4</v>
      </c>
      <c r="J60" s="39">
        <v>11.2</v>
      </c>
      <c r="K60" s="39">
        <v>3785.1</v>
      </c>
      <c r="L60" s="39">
        <v>4.8</v>
      </c>
      <c r="M60" s="39">
        <v>32.6</v>
      </c>
      <c r="N60" s="39">
        <v>2.2000000000000002</v>
      </c>
      <c r="O60" s="39"/>
      <c r="Q60" s="38">
        <v>0</v>
      </c>
    </row>
    <row r="61" spans="1:17" x14ac:dyDescent="0.2">
      <c r="A61" s="39" t="s">
        <v>96</v>
      </c>
      <c r="B61" s="39" t="s">
        <v>93</v>
      </c>
      <c r="C61" s="39">
        <v>0.75</v>
      </c>
      <c r="D61" s="39">
        <v>175.7</v>
      </c>
      <c r="E61" s="39">
        <v>10</v>
      </c>
      <c r="F61" s="39">
        <v>5</v>
      </c>
      <c r="G61" s="39">
        <v>1864.9</v>
      </c>
      <c r="H61" s="39">
        <v>21.8</v>
      </c>
      <c r="I61" s="39">
        <v>1.5</v>
      </c>
      <c r="J61" s="39">
        <v>10.9</v>
      </c>
      <c r="K61" s="39">
        <v>20.100000000000001</v>
      </c>
      <c r="L61" s="39">
        <v>4.8</v>
      </c>
      <c r="M61" s="39">
        <v>82.8</v>
      </c>
      <c r="N61" s="39">
        <v>2.8</v>
      </c>
      <c r="O61" s="39"/>
      <c r="Q61" s="38">
        <v>0</v>
      </c>
    </row>
    <row r="62" spans="1:17" x14ac:dyDescent="0.2">
      <c r="A62" s="39" t="s">
        <v>97</v>
      </c>
      <c r="B62" s="39" t="s">
        <v>93</v>
      </c>
      <c r="C62" s="39">
        <v>0.39</v>
      </c>
      <c r="D62" s="39">
        <v>170.7</v>
      </c>
      <c r="E62" s="39">
        <v>0</v>
      </c>
      <c r="F62" s="39">
        <v>3.8</v>
      </c>
      <c r="G62" s="39">
        <v>1744.4</v>
      </c>
      <c r="H62" s="39">
        <v>33.200000000000003</v>
      </c>
      <c r="I62" s="39">
        <v>1</v>
      </c>
      <c r="J62" s="39">
        <v>4.0999999999999996</v>
      </c>
      <c r="K62" s="39">
        <v>1393</v>
      </c>
      <c r="L62" s="39">
        <v>133</v>
      </c>
      <c r="M62" s="39">
        <v>27.6</v>
      </c>
      <c r="N62" s="39">
        <v>3.5</v>
      </c>
      <c r="O62" s="39"/>
      <c r="Q62" s="38">
        <v>0</v>
      </c>
    </row>
    <row r="63" spans="1:17" x14ac:dyDescent="0.2">
      <c r="A63" s="39" t="s">
        <v>98</v>
      </c>
      <c r="B63" s="39" t="s">
        <v>93</v>
      </c>
      <c r="C63" s="39">
        <v>0.99</v>
      </c>
      <c r="D63" s="39">
        <v>163.69999999999999</v>
      </c>
      <c r="E63" s="39">
        <v>22.3</v>
      </c>
      <c r="F63" s="39">
        <v>6.6</v>
      </c>
      <c r="G63" s="39">
        <v>992</v>
      </c>
      <c r="H63" s="39">
        <v>16.600000000000001</v>
      </c>
      <c r="I63" s="39">
        <v>1.5</v>
      </c>
      <c r="J63" s="39">
        <v>9.5</v>
      </c>
      <c r="K63" s="39">
        <v>163.69999999999999</v>
      </c>
      <c r="L63" s="39">
        <v>3.5</v>
      </c>
      <c r="M63" s="39">
        <v>186</v>
      </c>
      <c r="N63" s="39">
        <v>1.5</v>
      </c>
      <c r="O63" s="39"/>
      <c r="Q63" s="38">
        <v>0</v>
      </c>
    </row>
    <row r="64" spans="1:17" x14ac:dyDescent="0.2">
      <c r="A64" s="39" t="s">
        <v>99</v>
      </c>
      <c r="B64" s="39" t="s">
        <v>93</v>
      </c>
      <c r="C64" s="39">
        <v>0.65</v>
      </c>
      <c r="D64" s="39">
        <v>203.4</v>
      </c>
      <c r="E64" s="39">
        <v>19.8</v>
      </c>
      <c r="F64" s="39">
        <v>13.6</v>
      </c>
      <c r="G64" s="39">
        <v>1076.3</v>
      </c>
      <c r="H64" s="39">
        <v>15</v>
      </c>
      <c r="I64" s="39">
        <v>0.5</v>
      </c>
      <c r="J64" s="39">
        <v>6.1</v>
      </c>
      <c r="K64" s="39">
        <v>153.80000000000001</v>
      </c>
      <c r="L64" s="39">
        <v>2.2000000000000002</v>
      </c>
      <c r="M64" s="39">
        <v>178.6</v>
      </c>
      <c r="N64" s="39">
        <v>0.6</v>
      </c>
      <c r="O64" s="39"/>
      <c r="Q64" s="38">
        <v>0</v>
      </c>
    </row>
    <row r="65" spans="1:17" x14ac:dyDescent="0.2">
      <c r="A65" s="39" t="s">
        <v>100</v>
      </c>
      <c r="B65" s="39" t="s">
        <v>93</v>
      </c>
      <c r="C65" s="39">
        <v>0.67</v>
      </c>
      <c r="D65" s="39">
        <v>172</v>
      </c>
      <c r="E65" s="39">
        <v>2.5</v>
      </c>
      <c r="F65" s="39">
        <v>5.9</v>
      </c>
      <c r="G65" s="39">
        <v>951.3</v>
      </c>
      <c r="H65" s="39">
        <v>22.8</v>
      </c>
      <c r="I65" s="39">
        <v>8.6</v>
      </c>
      <c r="J65" s="39">
        <v>7.9</v>
      </c>
      <c r="K65" s="39">
        <v>888</v>
      </c>
      <c r="L65" s="39">
        <v>1.5</v>
      </c>
      <c r="M65" s="39">
        <v>81</v>
      </c>
      <c r="N65" s="39">
        <v>2</v>
      </c>
      <c r="O65" s="39">
        <v>1</v>
      </c>
      <c r="Q65" s="38">
        <v>0</v>
      </c>
    </row>
  </sheetData>
  <autoFilter ref="Q1:Q65" xr:uid="{708D8ED0-6611-1A43-AE6B-4F7C01E02CF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26A55-77BE-324A-9F1C-7DFADC166F2C}">
  <dimension ref="A2:AN51"/>
  <sheetViews>
    <sheetView zoomScale="108" zoomScaleNormal="166" workbookViewId="0">
      <selection activeCell="B37" sqref="B37"/>
    </sheetView>
  </sheetViews>
  <sheetFormatPr baseColWidth="10" defaultColWidth="5.6640625" defaultRowHeight="16" x14ac:dyDescent="0.2"/>
  <cols>
    <col min="1" max="1" width="42.5" customWidth="1"/>
    <col min="2" max="2" width="14.33203125" customWidth="1"/>
    <col min="18" max="18" width="9.5" customWidth="1"/>
    <col min="19" max="19" width="13.33203125" customWidth="1"/>
    <col min="20" max="20" width="6.6640625" bestFit="1" customWidth="1"/>
  </cols>
  <sheetData>
    <row r="2" spans="1:40" x14ac:dyDescent="0.2">
      <c r="A2" s="9" t="s">
        <v>413</v>
      </c>
      <c r="X2" s="1"/>
      <c r="Y2" s="2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57" x14ac:dyDescent="0.2">
      <c r="A3" s="11" t="s">
        <v>129</v>
      </c>
      <c r="B3" s="18" t="s">
        <v>130</v>
      </c>
      <c r="C3" s="11" t="s">
        <v>131</v>
      </c>
      <c r="D3" s="11" t="s">
        <v>132</v>
      </c>
      <c r="E3" s="11" t="s">
        <v>133</v>
      </c>
      <c r="F3" s="11" t="s">
        <v>134</v>
      </c>
      <c r="G3" s="11" t="s">
        <v>135</v>
      </c>
      <c r="H3" s="11" t="s">
        <v>136</v>
      </c>
      <c r="I3" s="11" t="s">
        <v>137</v>
      </c>
      <c r="J3" s="11" t="s">
        <v>141</v>
      </c>
      <c r="K3" s="11" t="s">
        <v>144</v>
      </c>
      <c r="L3" s="11" t="s">
        <v>146</v>
      </c>
      <c r="M3" s="11" t="s">
        <v>263</v>
      </c>
      <c r="N3" s="1"/>
      <c r="O3" s="1"/>
      <c r="Q3" s="1"/>
      <c r="S3" s="1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40" x14ac:dyDescent="0.2">
      <c r="A4" s="13" t="s">
        <v>155</v>
      </c>
      <c r="B4" s="13" t="s">
        <v>149</v>
      </c>
      <c r="C4" s="13">
        <v>22</v>
      </c>
      <c r="D4" s="13">
        <v>0.1</v>
      </c>
      <c r="E4" s="13">
        <v>2.5</v>
      </c>
      <c r="F4" s="13">
        <v>4.3</v>
      </c>
      <c r="G4" s="13">
        <v>0.6</v>
      </c>
      <c r="H4" s="13">
        <v>0</v>
      </c>
      <c r="I4" s="13">
        <v>0.4</v>
      </c>
      <c r="J4" s="13">
        <v>0.1</v>
      </c>
      <c r="K4" s="13">
        <v>0</v>
      </c>
      <c r="L4" s="13">
        <v>6</v>
      </c>
      <c r="M4" s="19">
        <v>3</v>
      </c>
      <c r="N4" s="3"/>
      <c r="O4" s="3"/>
      <c r="Q4" s="3"/>
      <c r="S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40" x14ac:dyDescent="0.2">
      <c r="A5" s="13" t="s">
        <v>157</v>
      </c>
      <c r="B5" s="13" t="s">
        <v>149</v>
      </c>
      <c r="C5" s="13">
        <v>81</v>
      </c>
      <c r="D5" s="13">
        <v>4.45</v>
      </c>
      <c r="E5" s="13">
        <v>8.4700000000000006</v>
      </c>
      <c r="F5" s="13">
        <v>6.53</v>
      </c>
      <c r="G5" s="13">
        <v>0.8</v>
      </c>
      <c r="H5" s="13">
        <v>0</v>
      </c>
      <c r="I5" s="13">
        <v>1.31</v>
      </c>
      <c r="J5" s="13">
        <v>0</v>
      </c>
      <c r="K5" s="13">
        <v>296</v>
      </c>
      <c r="L5" s="13">
        <v>10</v>
      </c>
      <c r="M5" s="19">
        <v>0.7</v>
      </c>
      <c r="N5" s="3"/>
      <c r="O5" s="3"/>
      <c r="Q5" s="3"/>
      <c r="S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40" x14ac:dyDescent="0.2">
      <c r="A6" s="13" t="s">
        <v>162</v>
      </c>
      <c r="B6" s="13" t="s">
        <v>149</v>
      </c>
      <c r="C6" s="13">
        <v>78</v>
      </c>
      <c r="D6" s="13">
        <v>0.1</v>
      </c>
      <c r="E6" s="13">
        <v>4.49</v>
      </c>
      <c r="F6" s="13">
        <v>16.14</v>
      </c>
      <c r="G6" s="13">
        <v>0</v>
      </c>
      <c r="H6" s="13">
        <v>0</v>
      </c>
      <c r="I6" s="13">
        <v>1.21</v>
      </c>
      <c r="J6" s="13">
        <v>0</v>
      </c>
      <c r="K6" s="13">
        <v>0</v>
      </c>
      <c r="L6" s="13">
        <v>254</v>
      </c>
      <c r="M6" s="20">
        <v>3</v>
      </c>
      <c r="N6" s="3"/>
      <c r="O6" s="3"/>
      <c r="Q6" s="3"/>
      <c r="S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40" x14ac:dyDescent="0.2">
      <c r="A7" s="13" t="s">
        <v>178</v>
      </c>
      <c r="B7" s="13" t="s">
        <v>149</v>
      </c>
      <c r="C7" s="13">
        <v>24.7</v>
      </c>
      <c r="D7" s="13">
        <v>0.19</v>
      </c>
      <c r="E7" s="13">
        <v>1.49</v>
      </c>
      <c r="F7" s="13">
        <v>3.55</v>
      </c>
      <c r="G7" s="13">
        <v>0</v>
      </c>
      <c r="H7" s="13">
        <v>0</v>
      </c>
      <c r="I7" s="13">
        <v>0.77</v>
      </c>
      <c r="J7" s="13">
        <v>0</v>
      </c>
      <c r="K7" s="13">
        <v>0</v>
      </c>
      <c r="L7" s="13">
        <v>44</v>
      </c>
      <c r="M7" s="19">
        <v>3</v>
      </c>
      <c r="N7" s="3"/>
      <c r="O7" s="3"/>
      <c r="Q7" s="3"/>
      <c r="S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40" x14ac:dyDescent="0.2">
      <c r="A8" s="13" t="s">
        <v>185</v>
      </c>
      <c r="B8" s="13" t="s">
        <v>149</v>
      </c>
      <c r="C8" s="13">
        <v>27</v>
      </c>
      <c r="D8" s="13">
        <v>0.19</v>
      </c>
      <c r="E8" s="13">
        <v>0.96</v>
      </c>
      <c r="F8" s="13">
        <v>5.9</v>
      </c>
      <c r="G8" s="13">
        <v>0</v>
      </c>
      <c r="H8" s="13">
        <v>0</v>
      </c>
      <c r="I8" s="13">
        <v>0.43</v>
      </c>
      <c r="J8" s="13">
        <v>0</v>
      </c>
      <c r="K8" s="13">
        <v>0</v>
      </c>
      <c r="L8" s="13">
        <v>297</v>
      </c>
      <c r="M8" s="21">
        <v>2.25</v>
      </c>
      <c r="N8" s="3"/>
      <c r="O8" s="3"/>
      <c r="Q8" s="3"/>
      <c r="S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40" x14ac:dyDescent="0.2">
      <c r="A9" s="13" t="s">
        <v>214</v>
      </c>
      <c r="B9" s="13" t="s">
        <v>149</v>
      </c>
      <c r="C9" s="13">
        <v>25</v>
      </c>
      <c r="D9" s="13">
        <v>0.81</v>
      </c>
      <c r="E9" s="13">
        <v>2.09</v>
      </c>
      <c r="F9" s="13">
        <v>3.55</v>
      </c>
      <c r="G9" s="13">
        <v>0</v>
      </c>
      <c r="H9" s="13">
        <v>0</v>
      </c>
      <c r="I9" s="13">
        <v>3.64</v>
      </c>
      <c r="J9" s="13">
        <v>0</v>
      </c>
      <c r="K9" s="13">
        <v>0</v>
      </c>
      <c r="L9" s="13">
        <v>88</v>
      </c>
      <c r="M9" s="21">
        <v>0.24</v>
      </c>
      <c r="N9" s="3"/>
      <c r="O9" s="3"/>
      <c r="Q9" s="3"/>
      <c r="S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40" x14ac:dyDescent="0.2">
      <c r="A10" s="13" t="s">
        <v>260</v>
      </c>
      <c r="B10" s="13" t="s">
        <v>149</v>
      </c>
      <c r="C10" s="13">
        <v>79</v>
      </c>
      <c r="D10" s="13">
        <v>4.8600000000000003</v>
      </c>
      <c r="E10" s="13">
        <v>2.44</v>
      </c>
      <c r="F10" s="13">
        <v>7.16</v>
      </c>
      <c r="G10" s="13">
        <v>1.1000000000000001</v>
      </c>
      <c r="H10" s="13">
        <v>3</v>
      </c>
      <c r="I10" s="13">
        <v>0.24</v>
      </c>
      <c r="J10" s="13">
        <v>0.13</v>
      </c>
      <c r="K10" s="13">
        <v>75</v>
      </c>
      <c r="L10" s="13">
        <v>221</v>
      </c>
      <c r="M10" s="21">
        <v>0.62</v>
      </c>
      <c r="N10" s="3"/>
      <c r="O10" s="3"/>
      <c r="Q10" s="3"/>
      <c r="S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40" x14ac:dyDescent="0.2">
      <c r="A11" s="13" t="s">
        <v>262</v>
      </c>
      <c r="B11" s="13" t="s">
        <v>149</v>
      </c>
      <c r="C11" s="13">
        <v>141</v>
      </c>
      <c r="D11" s="13">
        <v>4.09</v>
      </c>
      <c r="E11" s="13">
        <v>2.21</v>
      </c>
      <c r="F11" s="13">
        <v>25.07</v>
      </c>
      <c r="G11" s="13">
        <v>1.5</v>
      </c>
      <c r="H11" s="13">
        <v>37</v>
      </c>
      <c r="I11" s="13">
        <v>0.59</v>
      </c>
      <c r="J11" s="13">
        <v>0.14000000000000001</v>
      </c>
      <c r="K11" s="13">
        <v>4</v>
      </c>
      <c r="L11" s="13">
        <v>280</v>
      </c>
      <c r="M11" s="22">
        <v>3</v>
      </c>
      <c r="N11" s="3"/>
      <c r="O11" s="3"/>
      <c r="Q11" s="3"/>
      <c r="S11" s="3"/>
    </row>
    <row r="12" spans="1:40" x14ac:dyDescent="0.2">
      <c r="A12" s="13" t="s">
        <v>267</v>
      </c>
      <c r="B12" s="13" t="s">
        <v>268</v>
      </c>
      <c r="C12" s="13">
        <v>719</v>
      </c>
      <c r="D12" s="13">
        <v>79.55</v>
      </c>
      <c r="E12" s="13">
        <v>10.8</v>
      </c>
      <c r="F12" s="13">
        <v>3.98</v>
      </c>
      <c r="G12" s="13">
        <v>0</v>
      </c>
      <c r="H12" s="13">
        <v>0</v>
      </c>
      <c r="I12" s="13">
        <v>3.53</v>
      </c>
      <c r="J12" s="13">
        <v>0</v>
      </c>
      <c r="K12" s="13">
        <v>0</v>
      </c>
      <c r="L12" s="13">
        <v>3</v>
      </c>
      <c r="M12" s="19">
        <v>0.3</v>
      </c>
      <c r="N12" s="3"/>
      <c r="O12" s="3"/>
      <c r="Q12" s="3"/>
      <c r="S12" s="3"/>
    </row>
    <row r="13" spans="1:40" x14ac:dyDescent="0.2">
      <c r="A13" s="13" t="s">
        <v>279</v>
      </c>
      <c r="B13" s="13" t="s">
        <v>268</v>
      </c>
      <c r="C13" s="13">
        <v>684</v>
      </c>
      <c r="D13" s="13">
        <v>69.099999999999994</v>
      </c>
      <c r="E13" s="13">
        <v>5.3</v>
      </c>
      <c r="F13" s="13">
        <v>21.5</v>
      </c>
      <c r="G13" s="13">
        <v>0</v>
      </c>
      <c r="H13" s="13">
        <v>0</v>
      </c>
      <c r="I13" s="13">
        <v>3.36</v>
      </c>
      <c r="J13" s="13">
        <v>0</v>
      </c>
      <c r="K13" s="13">
        <v>0</v>
      </c>
      <c r="L13" s="13">
        <v>37</v>
      </c>
      <c r="M13" s="21">
        <v>2.24E-2</v>
      </c>
    </row>
    <row r="14" spans="1:40" x14ac:dyDescent="0.2">
      <c r="A14" s="13" t="s">
        <v>414</v>
      </c>
      <c r="B14" s="14"/>
      <c r="C14" s="23">
        <f>SUMPRODUCT(C4:C13,$M$4:$M$13)</f>
        <v>1200.5516</v>
      </c>
      <c r="D14" s="23">
        <f t="shared" ref="D14:L14" si="0">SUMPRODUCT(D4:D13,$M$4:$M$13)</f>
        <v>45.602939999999997</v>
      </c>
      <c r="E14" s="23">
        <f t="shared" si="0"/>
        <v>45.532120000000006</v>
      </c>
      <c r="F14" s="23">
        <f t="shared" si="0"/>
        <v>171.99279999999999</v>
      </c>
      <c r="G14" s="23">
        <f t="shared" si="0"/>
        <v>7.5419999999999998</v>
      </c>
      <c r="H14" s="23">
        <f t="shared" si="0"/>
        <v>112.86</v>
      </c>
      <c r="I14" s="23">
        <f t="shared" si="0"/>
        <v>12.951163999999999</v>
      </c>
      <c r="J14" s="23">
        <f t="shared" si="0"/>
        <v>0.80060000000000009</v>
      </c>
      <c r="K14" s="23">
        <f t="shared" si="0"/>
        <v>265.7</v>
      </c>
      <c r="L14" s="23">
        <f t="shared" si="0"/>
        <v>2587.1187999999997</v>
      </c>
      <c r="M14" s="23"/>
    </row>
    <row r="18" spans="1:19" x14ac:dyDescent="0.2">
      <c r="A18" s="9" t="s">
        <v>415</v>
      </c>
    </row>
    <row r="19" spans="1:19" ht="57" x14ac:dyDescent="0.2">
      <c r="A19" s="15" t="s">
        <v>129</v>
      </c>
      <c r="B19" s="16" t="s">
        <v>130</v>
      </c>
      <c r="C19" s="15" t="s">
        <v>131</v>
      </c>
      <c r="D19" s="15" t="s">
        <v>132</v>
      </c>
      <c r="E19" s="15" t="s">
        <v>133</v>
      </c>
      <c r="F19" s="15" t="s">
        <v>134</v>
      </c>
      <c r="G19" s="15" t="s">
        <v>135</v>
      </c>
      <c r="H19" s="15" t="s">
        <v>136</v>
      </c>
      <c r="I19" s="15" t="s">
        <v>296</v>
      </c>
      <c r="J19" s="15" t="s">
        <v>137</v>
      </c>
      <c r="K19" s="15" t="s">
        <v>141</v>
      </c>
      <c r="L19" s="15" t="s">
        <v>142</v>
      </c>
      <c r="M19" s="15" t="s">
        <v>144</v>
      </c>
      <c r="N19" s="15" t="s">
        <v>146</v>
      </c>
      <c r="O19" s="15" t="s">
        <v>147</v>
      </c>
      <c r="P19" s="15" t="s">
        <v>411</v>
      </c>
      <c r="R19" s="10"/>
      <c r="S19" s="10"/>
    </row>
    <row r="20" spans="1:19" x14ac:dyDescent="0.2">
      <c r="A20" s="3" t="s">
        <v>371</v>
      </c>
      <c r="B20" s="17" t="s">
        <v>298</v>
      </c>
      <c r="C20" s="17">
        <v>330</v>
      </c>
      <c r="D20" s="17">
        <v>25.63</v>
      </c>
      <c r="E20" s="17">
        <v>16.86</v>
      </c>
      <c r="F20" s="17">
        <v>8.56</v>
      </c>
      <c r="G20" s="17">
        <v>0</v>
      </c>
      <c r="H20" s="17">
        <v>98</v>
      </c>
      <c r="I20" s="17">
        <v>682</v>
      </c>
      <c r="J20" s="17">
        <v>0.26</v>
      </c>
      <c r="K20" s="17">
        <v>1.33</v>
      </c>
      <c r="L20" s="17">
        <v>2.5</v>
      </c>
      <c r="M20" s="17">
        <v>161</v>
      </c>
      <c r="N20" s="17">
        <v>1284</v>
      </c>
      <c r="O20" s="17">
        <v>2.31</v>
      </c>
      <c r="P20" s="14">
        <v>0.44738589423786557</v>
      </c>
      <c r="R20" s="10"/>
      <c r="S20" s="10"/>
    </row>
    <row r="21" spans="1:19" x14ac:dyDescent="0.2">
      <c r="A21" s="17" t="s">
        <v>363</v>
      </c>
      <c r="B21" s="17" t="s">
        <v>298</v>
      </c>
      <c r="C21" s="17">
        <v>246</v>
      </c>
      <c r="D21" s="17">
        <v>10.57</v>
      </c>
      <c r="E21" s="17">
        <v>23.67</v>
      </c>
      <c r="F21" s="17">
        <v>12.84</v>
      </c>
      <c r="G21" s="17">
        <v>0.4</v>
      </c>
      <c r="H21" s="17">
        <v>68</v>
      </c>
      <c r="I21" s="17">
        <v>37</v>
      </c>
      <c r="J21" s="17">
        <v>1.1399999999999999</v>
      </c>
      <c r="K21" s="17">
        <v>0.46</v>
      </c>
      <c r="L21" s="17">
        <v>0.3</v>
      </c>
      <c r="M21" s="17">
        <v>2</v>
      </c>
      <c r="N21" s="17">
        <v>427</v>
      </c>
      <c r="O21" s="17">
        <v>1.64</v>
      </c>
      <c r="P21" s="14">
        <v>0.404673138114374</v>
      </c>
      <c r="R21" s="10"/>
      <c r="S21" s="10"/>
    </row>
    <row r="22" spans="1:19" x14ac:dyDescent="0.2">
      <c r="A22" s="17" t="s">
        <v>384</v>
      </c>
      <c r="B22" s="17" t="s">
        <v>323</v>
      </c>
      <c r="C22" s="17">
        <v>253</v>
      </c>
      <c r="D22" s="17">
        <v>3.44</v>
      </c>
      <c r="E22" s="17">
        <v>51.7</v>
      </c>
      <c r="F22" s="17">
        <v>0</v>
      </c>
      <c r="G22" s="17">
        <v>0</v>
      </c>
      <c r="H22" s="17">
        <v>638</v>
      </c>
      <c r="I22" s="17">
        <v>367</v>
      </c>
      <c r="J22" s="17">
        <v>5.39</v>
      </c>
      <c r="K22" s="17">
        <v>1.87</v>
      </c>
      <c r="L22" s="17">
        <v>0</v>
      </c>
      <c r="M22" s="17">
        <v>1530</v>
      </c>
      <c r="N22" s="17">
        <v>2203</v>
      </c>
      <c r="O22" s="17">
        <v>4.96</v>
      </c>
      <c r="P22" s="14">
        <v>1.4945099605109289E-2</v>
      </c>
      <c r="R22" s="10"/>
      <c r="S22" s="10"/>
    </row>
    <row r="23" spans="1:19" x14ac:dyDescent="0.2">
      <c r="A23" s="17" t="s">
        <v>385</v>
      </c>
      <c r="B23" s="17" t="s">
        <v>298</v>
      </c>
      <c r="C23" s="17">
        <v>145</v>
      </c>
      <c r="D23" s="17">
        <v>5</v>
      </c>
      <c r="E23" s="17">
        <v>7.27</v>
      </c>
      <c r="F23" s="17">
        <v>17.23</v>
      </c>
      <c r="G23" s="17">
        <v>0.2</v>
      </c>
      <c r="H23" s="17">
        <v>17</v>
      </c>
      <c r="I23" s="17">
        <v>8</v>
      </c>
      <c r="J23" s="17">
        <v>1.21</v>
      </c>
      <c r="K23" s="17">
        <v>0.31</v>
      </c>
      <c r="L23" s="17">
        <v>0</v>
      </c>
      <c r="M23" s="17">
        <v>4</v>
      </c>
      <c r="N23" s="17">
        <v>312</v>
      </c>
      <c r="O23" s="17">
        <v>1.26</v>
      </c>
      <c r="P23" s="14">
        <v>3</v>
      </c>
      <c r="R23" s="10"/>
      <c r="S23" s="10"/>
    </row>
    <row r="24" spans="1:19" x14ac:dyDescent="0.2">
      <c r="A24" s="17" t="s">
        <v>388</v>
      </c>
      <c r="B24" s="17" t="s">
        <v>323</v>
      </c>
      <c r="C24" s="17">
        <v>135</v>
      </c>
      <c r="D24" s="17">
        <v>5.12</v>
      </c>
      <c r="E24" s="17">
        <v>5.41</v>
      </c>
      <c r="F24" s="17">
        <v>16.53</v>
      </c>
      <c r="G24" s="17">
        <v>0.7</v>
      </c>
      <c r="H24" s="17">
        <v>9</v>
      </c>
      <c r="I24" s="17">
        <v>12</v>
      </c>
      <c r="J24" s="17">
        <v>1.02</v>
      </c>
      <c r="K24" s="17">
        <v>0.17</v>
      </c>
      <c r="L24" s="17">
        <v>0.2</v>
      </c>
      <c r="M24" s="17">
        <v>27</v>
      </c>
      <c r="N24" s="17">
        <v>310</v>
      </c>
      <c r="O24" s="17">
        <v>0.42</v>
      </c>
      <c r="P24" s="14">
        <v>2.4520885387057509</v>
      </c>
      <c r="R24" s="10"/>
      <c r="S24" s="10"/>
    </row>
    <row r="25" spans="1:19" x14ac:dyDescent="0.2">
      <c r="A25" s="17" t="s">
        <v>407</v>
      </c>
      <c r="B25" s="17" t="s">
        <v>351</v>
      </c>
      <c r="C25" s="17">
        <v>61</v>
      </c>
      <c r="D25" s="17">
        <v>1.55</v>
      </c>
      <c r="E25" s="17">
        <v>1.01</v>
      </c>
      <c r="F25" s="17">
        <v>11.57</v>
      </c>
      <c r="G25" s="17">
        <v>0.8</v>
      </c>
      <c r="H25" s="17">
        <v>0</v>
      </c>
      <c r="I25" s="17">
        <v>13</v>
      </c>
      <c r="J25" s="17">
        <v>0.22</v>
      </c>
      <c r="K25" s="17">
        <v>0</v>
      </c>
      <c r="L25" s="17">
        <v>0</v>
      </c>
      <c r="M25" s="17">
        <v>198</v>
      </c>
      <c r="N25" s="17">
        <v>4</v>
      </c>
      <c r="O25" s="17">
        <v>0.16</v>
      </c>
      <c r="P25" s="14">
        <v>3</v>
      </c>
      <c r="R25" s="10"/>
      <c r="S25" s="10"/>
    </row>
    <row r="26" spans="1:19" x14ac:dyDescent="0.2">
      <c r="A26" s="13" t="s">
        <v>414</v>
      </c>
      <c r="B26" s="14"/>
      <c r="C26" s="23">
        <f>SUMPRODUCT(C20:C25,$P$20:$P$25)</f>
        <v>1200.0000000000007</v>
      </c>
      <c r="D26" s="23">
        <f t="shared" ref="D26:O26" si="1">SUMPRODUCT(D20:D25,$P$20:$P$25)</f>
        <v>48.000000000000448</v>
      </c>
      <c r="E26" s="23">
        <f t="shared" si="1"/>
        <v>55.999999999999908</v>
      </c>
      <c r="F26" s="23">
        <f t="shared" si="1"/>
        <v>135.95864989287077</v>
      </c>
      <c r="G26" s="23">
        <f t="shared" si="1"/>
        <v>4.8783312323397752</v>
      </c>
      <c r="H26" s="23">
        <f t="shared" si="1"/>
        <v>153.96536142349973</v>
      </c>
      <c r="I26" s="23">
        <f t="shared" si="1"/>
        <v>418.00000000000034</v>
      </c>
      <c r="J26" s="23">
        <f t="shared" si="1"/>
        <v>7.4493321063036362</v>
      </c>
      <c r="K26" s="23">
        <f t="shared" si="1"/>
        <v>2.1559752707105053</v>
      </c>
      <c r="L26" s="23">
        <f t="shared" si="1"/>
        <v>1.7302843847701264</v>
      </c>
      <c r="M26" s="23">
        <f t="shared" si="1"/>
        <v>767.91086818939766</v>
      </c>
      <c r="N26" s="23">
        <f t="shared" si="1"/>
        <v>2488.3104196050958</v>
      </c>
      <c r="O26" s="23">
        <f t="shared" si="1"/>
        <v>7.0611302424948015</v>
      </c>
      <c r="P26" s="23"/>
      <c r="R26" s="10"/>
      <c r="S26" s="10"/>
    </row>
    <row r="27" spans="1:19" x14ac:dyDescent="0.2">
      <c r="R27" s="10"/>
      <c r="S27" s="10"/>
    </row>
    <row r="29" spans="1:19" x14ac:dyDescent="0.2">
      <c r="A29" s="9" t="s">
        <v>582</v>
      </c>
    </row>
    <row r="30" spans="1:19" ht="71" x14ac:dyDescent="0.2">
      <c r="A30" s="11" t="s">
        <v>129</v>
      </c>
      <c r="B30" s="12" t="s">
        <v>130</v>
      </c>
      <c r="C30" s="11" t="s">
        <v>131</v>
      </c>
      <c r="D30" s="11" t="s">
        <v>132</v>
      </c>
      <c r="E30" s="11" t="s">
        <v>133</v>
      </c>
      <c r="F30" s="11" t="s">
        <v>134</v>
      </c>
      <c r="G30" s="11" t="s">
        <v>135</v>
      </c>
      <c r="H30" s="11" t="s">
        <v>136</v>
      </c>
      <c r="I30" s="11" t="s">
        <v>296</v>
      </c>
      <c r="J30" s="11" t="s">
        <v>137</v>
      </c>
      <c r="K30" s="11" t="s">
        <v>139</v>
      </c>
      <c r="L30" s="11" t="s">
        <v>140</v>
      </c>
      <c r="M30" s="11" t="s">
        <v>141</v>
      </c>
      <c r="N30" s="11" t="s">
        <v>142</v>
      </c>
      <c r="O30" s="11" t="s">
        <v>146</v>
      </c>
      <c r="P30" s="11" t="s">
        <v>147</v>
      </c>
      <c r="Q30" s="11" t="s">
        <v>563</v>
      </c>
    </row>
    <row r="31" spans="1:19" x14ac:dyDescent="0.2">
      <c r="A31" s="13" t="s">
        <v>417</v>
      </c>
      <c r="B31" s="13" t="s">
        <v>416</v>
      </c>
      <c r="C31" s="13">
        <v>139</v>
      </c>
      <c r="D31" s="13">
        <v>0</v>
      </c>
      <c r="E31" s="13">
        <v>2.84</v>
      </c>
      <c r="F31" s="13">
        <v>33</v>
      </c>
      <c r="G31" s="13">
        <v>0</v>
      </c>
      <c r="H31" s="13">
        <v>0</v>
      </c>
      <c r="I31" s="13">
        <v>3</v>
      </c>
      <c r="J31" s="13">
        <v>0.05</v>
      </c>
      <c r="K31" s="13">
        <v>0</v>
      </c>
      <c r="L31" s="13">
        <v>0</v>
      </c>
      <c r="M31" s="13">
        <v>0</v>
      </c>
      <c r="N31" s="13">
        <v>0</v>
      </c>
      <c r="O31" s="13">
        <v>172</v>
      </c>
      <c r="P31" s="13">
        <v>0</v>
      </c>
      <c r="Q31" s="14">
        <v>3</v>
      </c>
    </row>
    <row r="32" spans="1:19" x14ac:dyDescent="0.2">
      <c r="A32" s="13" t="s">
        <v>430</v>
      </c>
      <c r="B32" s="13" t="s">
        <v>419</v>
      </c>
      <c r="C32" s="13">
        <v>489</v>
      </c>
      <c r="D32" s="13">
        <v>24.31</v>
      </c>
      <c r="E32" s="13">
        <v>13.67</v>
      </c>
      <c r="F32" s="13">
        <v>53.88</v>
      </c>
      <c r="G32" s="13">
        <v>8.9</v>
      </c>
      <c r="H32" s="13">
        <v>0</v>
      </c>
      <c r="I32" s="13">
        <v>76</v>
      </c>
      <c r="J32" s="13">
        <v>3.95</v>
      </c>
      <c r="K32" s="13">
        <v>1</v>
      </c>
      <c r="L32" s="13">
        <v>1.2</v>
      </c>
      <c r="M32" s="13">
        <v>0</v>
      </c>
      <c r="N32" s="13">
        <v>0</v>
      </c>
      <c r="O32" s="13">
        <v>26</v>
      </c>
      <c r="P32" s="13">
        <v>4.17</v>
      </c>
      <c r="Q32" s="14">
        <v>0.36373338203784605</v>
      </c>
    </row>
    <row r="33" spans="1:20" x14ac:dyDescent="0.2">
      <c r="A33" s="13" t="s">
        <v>438</v>
      </c>
      <c r="B33" s="13" t="s">
        <v>314</v>
      </c>
      <c r="C33" s="13">
        <v>46</v>
      </c>
      <c r="D33" s="13">
        <v>2</v>
      </c>
      <c r="E33" s="13">
        <v>1.6</v>
      </c>
      <c r="F33" s="13">
        <v>5.3</v>
      </c>
      <c r="G33" s="13">
        <v>0</v>
      </c>
      <c r="H33" s="13">
        <v>0</v>
      </c>
      <c r="I33" s="13">
        <v>82</v>
      </c>
      <c r="J33" s="13">
        <v>0.1</v>
      </c>
      <c r="K33" s="13">
        <v>61</v>
      </c>
      <c r="L33" s="13">
        <v>0</v>
      </c>
      <c r="M33" s="13">
        <v>0</v>
      </c>
      <c r="N33" s="13">
        <v>1.1000000000000001</v>
      </c>
      <c r="O33" s="13">
        <v>55</v>
      </c>
      <c r="P33" s="13">
        <v>0.1</v>
      </c>
      <c r="Q33" s="14">
        <v>3</v>
      </c>
    </row>
    <row r="34" spans="1:20" x14ac:dyDescent="0.2">
      <c r="A34" s="13" t="s">
        <v>468</v>
      </c>
      <c r="B34" s="13" t="s">
        <v>454</v>
      </c>
      <c r="C34" s="13">
        <v>129</v>
      </c>
      <c r="D34" s="13">
        <v>6.98</v>
      </c>
      <c r="E34" s="13">
        <v>9.76</v>
      </c>
      <c r="F34" s="13">
        <v>6.87</v>
      </c>
      <c r="G34" s="13">
        <v>1.5</v>
      </c>
      <c r="H34" s="13">
        <v>26</v>
      </c>
      <c r="I34" s="13">
        <v>20</v>
      </c>
      <c r="J34" s="13">
        <v>0.76</v>
      </c>
      <c r="K34" s="13">
        <v>65</v>
      </c>
      <c r="L34" s="13">
        <v>7.1</v>
      </c>
      <c r="M34" s="13">
        <v>0.11</v>
      </c>
      <c r="N34" s="13">
        <v>0</v>
      </c>
      <c r="O34" s="13">
        <v>402</v>
      </c>
      <c r="P34" s="13">
        <v>0.74</v>
      </c>
      <c r="Q34" s="14">
        <v>2.5572439310957291</v>
      </c>
    </row>
    <row r="35" spans="1:20" x14ac:dyDescent="0.2">
      <c r="A35" s="13" t="s">
        <v>581</v>
      </c>
      <c r="B35" s="13" t="s">
        <v>323</v>
      </c>
      <c r="C35" s="13">
        <v>146</v>
      </c>
      <c r="D35" s="13">
        <v>3.69</v>
      </c>
      <c r="E35" s="13">
        <v>3.2</v>
      </c>
      <c r="F35" s="13">
        <v>24.92</v>
      </c>
      <c r="G35" s="13">
        <v>0.5</v>
      </c>
      <c r="H35" s="13">
        <v>8</v>
      </c>
      <c r="I35" s="13">
        <v>90</v>
      </c>
      <c r="J35" s="13">
        <v>0.23</v>
      </c>
      <c r="K35" s="13">
        <v>0</v>
      </c>
      <c r="L35" s="13">
        <v>0</v>
      </c>
      <c r="M35" s="13">
        <v>0.08</v>
      </c>
      <c r="N35" s="13">
        <v>0</v>
      </c>
      <c r="O35" s="13">
        <v>106</v>
      </c>
      <c r="P35" s="13">
        <v>0.5</v>
      </c>
      <c r="Q35" s="14">
        <v>0.85381400643915328</v>
      </c>
    </row>
    <row r="36" spans="1:20" x14ac:dyDescent="0.2">
      <c r="A36" s="13" t="s">
        <v>580</v>
      </c>
      <c r="B36" s="13" t="s">
        <v>323</v>
      </c>
      <c r="C36" s="13">
        <v>59</v>
      </c>
      <c r="D36" s="13">
        <v>1.55</v>
      </c>
      <c r="E36" s="13">
        <v>5.22</v>
      </c>
      <c r="F36" s="13">
        <v>5.53</v>
      </c>
      <c r="G36" s="13">
        <v>0</v>
      </c>
      <c r="H36" s="13">
        <v>25</v>
      </c>
      <c r="I36" s="13">
        <v>44</v>
      </c>
      <c r="J36" s="13">
        <v>5.78</v>
      </c>
      <c r="K36" s="13">
        <v>8</v>
      </c>
      <c r="L36" s="13">
        <v>4.7</v>
      </c>
      <c r="M36" s="13">
        <v>16.2</v>
      </c>
      <c r="N36" s="13">
        <v>0</v>
      </c>
      <c r="O36" s="13">
        <v>178</v>
      </c>
      <c r="P36" s="13">
        <v>37.92</v>
      </c>
      <c r="Q36" s="14">
        <v>0.16072514984284914</v>
      </c>
    </row>
    <row r="37" spans="1:20" x14ac:dyDescent="0.2">
      <c r="A37" s="13" t="s">
        <v>502</v>
      </c>
      <c r="B37" s="13" t="s">
        <v>579</v>
      </c>
      <c r="C37" s="13">
        <v>84</v>
      </c>
      <c r="D37" s="13">
        <v>2.54</v>
      </c>
      <c r="E37" s="13">
        <v>15.21</v>
      </c>
      <c r="F37" s="13">
        <v>0.03</v>
      </c>
      <c r="G37" s="13">
        <v>0</v>
      </c>
      <c r="H37" s="13">
        <v>369</v>
      </c>
      <c r="I37" s="13">
        <v>8</v>
      </c>
      <c r="J37" s="13">
        <v>6.6</v>
      </c>
      <c r="K37" s="13">
        <v>61</v>
      </c>
      <c r="L37" s="13">
        <v>0</v>
      </c>
      <c r="M37" s="13">
        <v>50.37</v>
      </c>
      <c r="N37" s="13">
        <v>0.1</v>
      </c>
      <c r="O37" s="13">
        <v>168</v>
      </c>
      <c r="P37" s="13">
        <v>1.81</v>
      </c>
      <c r="Q37" s="14">
        <v>3.7027146325004368E-2</v>
      </c>
    </row>
    <row r="38" spans="1:20" x14ac:dyDescent="0.2">
      <c r="A38" s="13" t="s">
        <v>414</v>
      </c>
      <c r="B38" s="14"/>
      <c r="C38" s="23">
        <f>SUMPRODUCT(C31:C37,$Q$31:$Q$37)</f>
        <v>1200.0000000000007</v>
      </c>
      <c r="D38" s="23">
        <f t="shared" ref="D38:P38" si="2">SUMPRODUCT(D31:D37,$Q$31:$Q$37)</f>
        <v>36.18566777407063</v>
      </c>
      <c r="E38" s="23">
        <f t="shared" si="2"/>
        <v>47.385309098339953</v>
      </c>
      <c r="F38" s="23">
        <f t="shared" si="2"/>
        <v>174.23318636431122</v>
      </c>
      <c r="G38" s="23">
        <f t="shared" si="2"/>
        <v>7.5</v>
      </c>
      <c r="H38" s="23">
        <f t="shared" si="2"/>
        <v>91.000000000000028</v>
      </c>
      <c r="I38" s="23">
        <f t="shared" si="2"/>
        <v>418.00000000000006</v>
      </c>
      <c r="J38" s="23">
        <f t="shared" si="2"/>
        <v>5.1999999999999487</v>
      </c>
      <c r="K38" s="23">
        <f t="shared" si="2"/>
        <v>353.12904602782834</v>
      </c>
      <c r="L38" s="23">
        <f t="shared" si="2"/>
        <v>19.348320173486485</v>
      </c>
      <c r="M38" s="23">
        <f t="shared" si="2"/>
        <v>4.8184067407802882</v>
      </c>
      <c r="N38" s="23">
        <f t="shared" si="2"/>
        <v>3.3037027146325006</v>
      </c>
      <c r="O38" s="23">
        <f t="shared" si="2"/>
        <v>1843.8030501706453</v>
      </c>
      <c r="P38" s="23">
        <f t="shared" si="2"/>
        <v>10.297752532217332</v>
      </c>
      <c r="Q38" s="23"/>
    </row>
    <row r="41" spans="1:20" x14ac:dyDescent="0.2">
      <c r="A41" s="46" t="s">
        <v>595</v>
      </c>
    </row>
    <row r="42" spans="1:20" ht="57" x14ac:dyDescent="0.2">
      <c r="A42" s="33" t="s">
        <v>0</v>
      </c>
      <c r="B42" s="34" t="s">
        <v>1</v>
      </c>
      <c r="C42" s="34" t="s">
        <v>2</v>
      </c>
      <c r="D42" s="34" t="s">
        <v>106</v>
      </c>
      <c r="E42" s="34" t="s">
        <v>107</v>
      </c>
      <c r="F42" s="34" t="s">
        <v>108</v>
      </c>
      <c r="G42" s="34" t="s">
        <v>109</v>
      </c>
      <c r="H42" s="34" t="s">
        <v>110</v>
      </c>
      <c r="I42" s="34" t="s">
        <v>111</v>
      </c>
      <c r="J42" s="34" t="s">
        <v>112</v>
      </c>
      <c r="K42" s="34" t="s">
        <v>113</v>
      </c>
      <c r="L42" s="34" t="s">
        <v>114</v>
      </c>
      <c r="M42" s="34" t="s">
        <v>115</v>
      </c>
      <c r="N42" s="34" t="s">
        <v>116</v>
      </c>
      <c r="O42" s="34" t="s">
        <v>563</v>
      </c>
      <c r="P42" s="1"/>
      <c r="Q42" s="32"/>
      <c r="R42" s="48" t="s">
        <v>594</v>
      </c>
      <c r="S42" s="42"/>
      <c r="T42" s="3"/>
    </row>
    <row r="43" spans="1:20" x14ac:dyDescent="0.2">
      <c r="A43" s="35" t="s">
        <v>11</v>
      </c>
      <c r="B43" s="35" t="s">
        <v>12</v>
      </c>
      <c r="C43" s="35">
        <v>0.02</v>
      </c>
      <c r="D43" s="35">
        <v>2.6</v>
      </c>
      <c r="E43" s="35">
        <v>0</v>
      </c>
      <c r="F43" s="35">
        <v>0</v>
      </c>
      <c r="G43" s="35">
        <v>1.8</v>
      </c>
      <c r="H43" s="35">
        <v>0.4</v>
      </c>
      <c r="I43" s="35">
        <v>0.3</v>
      </c>
      <c r="J43" s="35">
        <v>0.2</v>
      </c>
      <c r="K43" s="35">
        <v>66</v>
      </c>
      <c r="L43" s="35">
        <v>0.8</v>
      </c>
      <c r="M43" s="35">
        <v>3.8</v>
      </c>
      <c r="N43" s="35">
        <v>0.1</v>
      </c>
      <c r="O43" s="13">
        <v>0.55828690554194749</v>
      </c>
      <c r="P43" s="3"/>
      <c r="R43" s="38"/>
      <c r="S43" s="38"/>
      <c r="T43" s="38"/>
    </row>
    <row r="44" spans="1:20" x14ac:dyDescent="0.2">
      <c r="A44" s="35" t="s">
        <v>62</v>
      </c>
      <c r="B44" s="35" t="s">
        <v>35</v>
      </c>
      <c r="C44" s="35">
        <v>0.28000000000000003</v>
      </c>
      <c r="D44" s="35">
        <v>110.5</v>
      </c>
      <c r="E44" s="35">
        <v>0</v>
      </c>
      <c r="F44" s="35">
        <v>0.1</v>
      </c>
      <c r="G44" s="35">
        <v>290.5</v>
      </c>
      <c r="H44" s="35">
        <v>24.5</v>
      </c>
      <c r="I44" s="35">
        <v>0.7</v>
      </c>
      <c r="J44" s="35">
        <v>2.2999999999999998</v>
      </c>
      <c r="K44" s="35">
        <v>1252.2</v>
      </c>
      <c r="L44" s="35">
        <v>15.1</v>
      </c>
      <c r="M44" s="35">
        <v>0.9</v>
      </c>
      <c r="N44" s="35">
        <v>1.8</v>
      </c>
      <c r="O44" s="36">
        <v>1.8199317378417692</v>
      </c>
      <c r="R44" s="43" t="s">
        <v>588</v>
      </c>
      <c r="S44" s="43">
        <f>H51</f>
        <v>203.00000000000057</v>
      </c>
      <c r="T44" s="44">
        <f>(S44/$S$47)</f>
        <v>0.60416666666666718</v>
      </c>
    </row>
    <row r="45" spans="1:20" x14ac:dyDescent="0.2">
      <c r="A45" s="35" t="s">
        <v>65</v>
      </c>
      <c r="B45" s="35" t="s">
        <v>35</v>
      </c>
      <c r="C45" s="35">
        <v>0.32</v>
      </c>
      <c r="D45" s="35">
        <v>112.2</v>
      </c>
      <c r="E45" s="35">
        <v>0</v>
      </c>
      <c r="F45" s="35">
        <v>0.2</v>
      </c>
      <c r="G45" s="35">
        <v>340.8</v>
      </c>
      <c r="H45" s="35">
        <v>24.8</v>
      </c>
      <c r="I45" s="35">
        <v>0.4</v>
      </c>
      <c r="J45" s="35">
        <v>1.9</v>
      </c>
      <c r="K45" s="35">
        <v>1252.2</v>
      </c>
      <c r="L45" s="35">
        <v>15.1</v>
      </c>
      <c r="M45" s="35">
        <v>4</v>
      </c>
      <c r="N45" s="35">
        <v>1.8</v>
      </c>
      <c r="O45" s="36">
        <v>3</v>
      </c>
      <c r="R45" s="43" t="s">
        <v>593</v>
      </c>
      <c r="S45" s="43">
        <f>J51</f>
        <v>85.000000000000014</v>
      </c>
      <c r="T45" s="44">
        <f t="shared" ref="T45:T47" si="3">(S45/$S$47)</f>
        <v>0.25297619047619002</v>
      </c>
    </row>
    <row r="46" spans="1:20" x14ac:dyDescent="0.2">
      <c r="A46" s="35" t="s">
        <v>77</v>
      </c>
      <c r="B46" s="35" t="s">
        <v>10</v>
      </c>
      <c r="C46" s="35">
        <v>0.39</v>
      </c>
      <c r="D46" s="35">
        <v>100.8</v>
      </c>
      <c r="E46" s="35">
        <v>0</v>
      </c>
      <c r="F46" s="35">
        <v>0.1</v>
      </c>
      <c r="G46" s="35">
        <v>4.5</v>
      </c>
      <c r="H46" s="35">
        <v>20.9</v>
      </c>
      <c r="I46" s="35">
        <v>1.3</v>
      </c>
      <c r="J46" s="35">
        <v>3.4</v>
      </c>
      <c r="K46" s="35">
        <v>0</v>
      </c>
      <c r="L46" s="35">
        <v>0</v>
      </c>
      <c r="M46" s="35">
        <v>7.2</v>
      </c>
      <c r="N46" s="35">
        <v>0.3</v>
      </c>
      <c r="O46" s="36">
        <v>3</v>
      </c>
      <c r="R46" s="43" t="s">
        <v>589</v>
      </c>
      <c r="S46" s="43">
        <f>F51</f>
        <v>48.000000000000043</v>
      </c>
      <c r="T46" s="44">
        <f t="shared" si="3"/>
        <v>0.14285714285714271</v>
      </c>
    </row>
    <row r="47" spans="1:20" x14ac:dyDescent="0.2">
      <c r="A47" s="35" t="s">
        <v>79</v>
      </c>
      <c r="B47" s="35" t="s">
        <v>10</v>
      </c>
      <c r="C47" s="35">
        <v>0.17</v>
      </c>
      <c r="D47" s="35">
        <v>98.7</v>
      </c>
      <c r="E47" s="35">
        <v>0</v>
      </c>
      <c r="F47" s="35">
        <v>0.5</v>
      </c>
      <c r="G47" s="35">
        <v>0.7</v>
      </c>
      <c r="H47" s="35">
        <v>19.8</v>
      </c>
      <c r="I47" s="35">
        <v>0.9</v>
      </c>
      <c r="J47" s="35">
        <v>3.3</v>
      </c>
      <c r="K47" s="35">
        <v>0</v>
      </c>
      <c r="L47" s="35">
        <v>0</v>
      </c>
      <c r="M47" s="35">
        <v>4.9000000000000004</v>
      </c>
      <c r="N47" s="35">
        <v>1</v>
      </c>
      <c r="O47" s="36">
        <v>1.0650685687202248</v>
      </c>
      <c r="R47" s="43"/>
      <c r="S47" s="43">
        <f>SUM(S44:S46)</f>
        <v>336.00000000000063</v>
      </c>
      <c r="T47" s="44">
        <f t="shared" si="3"/>
        <v>1</v>
      </c>
    </row>
    <row r="48" spans="1:20" x14ac:dyDescent="0.2">
      <c r="A48" s="35" t="s">
        <v>82</v>
      </c>
      <c r="B48" s="35" t="s">
        <v>83</v>
      </c>
      <c r="C48" s="35">
        <v>0.81</v>
      </c>
      <c r="D48" s="35">
        <v>710.8</v>
      </c>
      <c r="E48" s="35">
        <v>105.1</v>
      </c>
      <c r="F48" s="35">
        <v>72.2</v>
      </c>
      <c r="G48" s="35">
        <v>38.4</v>
      </c>
      <c r="H48" s="35">
        <v>0</v>
      </c>
      <c r="I48" s="35">
        <v>0</v>
      </c>
      <c r="J48" s="35">
        <v>13.8</v>
      </c>
      <c r="K48" s="35">
        <v>14.7</v>
      </c>
      <c r="L48" s="35">
        <v>0</v>
      </c>
      <c r="M48" s="35">
        <v>59.9</v>
      </c>
      <c r="N48" s="35">
        <v>0.4</v>
      </c>
      <c r="O48" s="36">
        <v>0.52597853072284173</v>
      </c>
      <c r="R48" s="47"/>
      <c r="S48" s="47"/>
      <c r="T48" s="47"/>
    </row>
    <row r="49" spans="1:15" x14ac:dyDescent="0.2">
      <c r="A49" s="35" t="s">
        <v>84</v>
      </c>
      <c r="B49" s="35" t="s">
        <v>85</v>
      </c>
      <c r="C49" s="35">
        <v>0.45</v>
      </c>
      <c r="D49" s="35">
        <v>49.9</v>
      </c>
      <c r="E49" s="35">
        <v>34.1</v>
      </c>
      <c r="F49" s="35">
        <v>2.7</v>
      </c>
      <c r="G49" s="35">
        <v>121.2</v>
      </c>
      <c r="H49" s="35">
        <v>0</v>
      </c>
      <c r="I49" s="35">
        <v>0</v>
      </c>
      <c r="J49" s="35">
        <v>5.9</v>
      </c>
      <c r="K49" s="35">
        <v>53.8</v>
      </c>
      <c r="L49" s="35">
        <v>0</v>
      </c>
      <c r="M49" s="35">
        <v>91.7</v>
      </c>
      <c r="N49" s="35">
        <v>0.7</v>
      </c>
      <c r="O49" s="36">
        <v>1.5836709070125514</v>
      </c>
    </row>
    <row r="50" spans="1:15" x14ac:dyDescent="0.2">
      <c r="A50" s="35" t="s">
        <v>86</v>
      </c>
      <c r="B50" s="35" t="s">
        <v>87</v>
      </c>
      <c r="C50" s="35">
        <v>0.69</v>
      </c>
      <c r="D50" s="35">
        <v>115.6</v>
      </c>
      <c r="E50" s="35">
        <v>35.700000000000003</v>
      </c>
      <c r="F50" s="35">
        <v>2.1</v>
      </c>
      <c r="G50" s="35">
        <v>333.2</v>
      </c>
      <c r="H50" s="35">
        <v>0</v>
      </c>
      <c r="I50" s="35">
        <v>0</v>
      </c>
      <c r="J50" s="35">
        <v>22.7</v>
      </c>
      <c r="K50" s="35">
        <v>68</v>
      </c>
      <c r="L50" s="35">
        <v>0</v>
      </c>
      <c r="M50" s="35">
        <v>3.4</v>
      </c>
      <c r="N50" s="35">
        <v>0.5</v>
      </c>
      <c r="O50" s="36">
        <v>1.9685291308250901</v>
      </c>
    </row>
    <row r="51" spans="1:15" x14ac:dyDescent="0.2">
      <c r="A51" s="45" t="s">
        <v>414</v>
      </c>
      <c r="B51" s="23"/>
      <c r="C51" s="23"/>
      <c r="D51" s="23">
        <f>SUMPRODUCT(D43:D50,$O$43:$O$50)</f>
        <v>1627.1289561397134</v>
      </c>
      <c r="E51" s="23">
        <f t="shared" ref="E51:N51" si="4">SUMPRODUCT(E43:E50,$O$43:$O$50)</f>
        <v>179.5600114785544</v>
      </c>
      <c r="F51" s="23">
        <f t="shared" si="4"/>
        <v>48.000000000000043</v>
      </c>
      <c r="G51" s="23">
        <f t="shared" si="4"/>
        <v>2434.3930301717123</v>
      </c>
      <c r="H51" s="23">
        <f t="shared" si="4"/>
        <v>203.00000000000057</v>
      </c>
      <c r="I51" s="23">
        <f t="shared" si="4"/>
        <v>7.5000000000000258</v>
      </c>
      <c r="J51" s="23">
        <f t="shared" si="4"/>
        <v>85.000000000000014</v>
      </c>
      <c r="K51" s="23">
        <f t="shared" si="4"/>
        <v>6299.1588179862392</v>
      </c>
      <c r="L51" s="23">
        <f t="shared" si="4"/>
        <v>73.227598765844277</v>
      </c>
      <c r="M51" s="23">
        <f t="shared" si="4"/>
        <v>226.0000000000006</v>
      </c>
      <c r="N51" s="23">
        <f t="shared" si="4"/>
        <v>13.000000000000073</v>
      </c>
      <c r="O51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D2558-1A41-D04F-A3AF-E140E84C8B33}">
  <dimension ref="A5:F17"/>
  <sheetViews>
    <sheetView workbookViewId="0">
      <selection activeCell="C19" sqref="C19"/>
    </sheetView>
  </sheetViews>
  <sheetFormatPr baseColWidth="10" defaultRowHeight="16" x14ac:dyDescent="0.2"/>
  <sheetData>
    <row r="5" spans="1:6" x14ac:dyDescent="0.2">
      <c r="A5" s="3" t="s">
        <v>292</v>
      </c>
      <c r="B5" s="6"/>
      <c r="C5" s="6"/>
      <c r="D5" s="6"/>
      <c r="E5" s="6"/>
      <c r="F5" s="6"/>
    </row>
    <row r="6" spans="1:6" x14ac:dyDescent="0.2">
      <c r="A6" s="3" t="s">
        <v>293</v>
      </c>
      <c r="B6" s="6"/>
      <c r="C6" s="6"/>
      <c r="D6" s="6"/>
      <c r="E6" s="6"/>
      <c r="F6" s="6"/>
    </row>
    <row r="7" spans="1:6" x14ac:dyDescent="0.2">
      <c r="A7" s="6"/>
      <c r="B7" s="6"/>
      <c r="C7" s="6"/>
      <c r="D7" s="6"/>
      <c r="E7" s="6"/>
      <c r="F7" s="6"/>
    </row>
    <row r="8" spans="1:6" x14ac:dyDescent="0.2">
      <c r="A8" s="6" t="s">
        <v>586</v>
      </c>
      <c r="B8" s="6"/>
      <c r="C8" s="6"/>
      <c r="D8" s="6"/>
      <c r="E8" s="6"/>
      <c r="F8" s="6"/>
    </row>
    <row r="9" spans="1:6" x14ac:dyDescent="0.2">
      <c r="A9" s="25" t="s">
        <v>587</v>
      </c>
      <c r="B9" s="6"/>
      <c r="C9" s="6"/>
      <c r="D9" s="6"/>
      <c r="E9" s="6"/>
      <c r="F9" s="6"/>
    </row>
    <row r="10" spans="1:6" x14ac:dyDescent="0.2">
      <c r="A10" s="6"/>
      <c r="B10" s="6"/>
      <c r="C10" s="25"/>
      <c r="D10" s="6"/>
      <c r="E10" s="6"/>
      <c r="F10" s="6"/>
    </row>
    <row r="13" spans="1:6" x14ac:dyDescent="0.2">
      <c r="A13" s="26" t="s">
        <v>583</v>
      </c>
      <c r="B13" s="27"/>
      <c r="C13" s="27"/>
      <c r="D13" s="27"/>
    </row>
    <row r="14" spans="1:6" x14ac:dyDescent="0.2">
      <c r="A14" s="24" t="s">
        <v>584</v>
      </c>
      <c r="B14" s="6"/>
      <c r="C14" s="6"/>
      <c r="D14" s="6"/>
    </row>
    <row r="15" spans="1:6" x14ac:dyDescent="0.2">
      <c r="A15" s="6" t="s">
        <v>585</v>
      </c>
      <c r="B15" s="6"/>
      <c r="C15" s="6"/>
      <c r="D15" s="6"/>
    </row>
    <row r="17" spans="1:1" x14ac:dyDescent="0.2">
      <c r="A17" t="s">
        <v>288</v>
      </c>
    </row>
  </sheetData>
  <hyperlinks>
    <hyperlink ref="A14" r:id="rId1" xr:uid="{5C729964-9E35-0942-92AE-0ED243027EFA}"/>
    <hyperlink ref="A9" r:id="rId2" xr:uid="{5F957096-5575-0340-962C-86E33428E8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Paleo diet</vt:lpstr>
      <vt:lpstr>Vegan diet</vt:lpstr>
      <vt:lpstr>Fat loss</vt:lpstr>
      <vt:lpstr>muscle gain</vt:lpstr>
      <vt:lpstr>results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2021-12-06T00:27:28Z</dcterms:created>
  <dcterms:modified xsi:type="dcterms:W3CDTF">2022-03-28T02:55:01Z</dcterms:modified>
</cp:coreProperties>
</file>