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H35" i="1"/>
  <c r="I30" i="1" l="1"/>
  <c r="I11" i="1" l="1"/>
  <c r="I12" i="1"/>
  <c r="F15" i="1"/>
  <c r="G15" i="1" s="1"/>
  <c r="I15" i="1" s="1"/>
  <c r="I7" i="1"/>
  <c r="I13" i="1"/>
  <c r="F24" i="1"/>
  <c r="G24" i="1" s="1"/>
  <c r="I24" i="1" s="1"/>
  <c r="F30" i="1"/>
  <c r="G30" i="1" s="1"/>
  <c r="H20" i="1" l="1"/>
  <c r="H36" i="1" l="1"/>
  <c r="F21" i="1"/>
  <c r="G21" i="1" s="1"/>
  <c r="I21" i="1" s="1"/>
  <c r="F14" i="1"/>
  <c r="G14" i="1" s="1"/>
  <c r="I14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2" i="1"/>
  <c r="G22" i="1" s="1"/>
  <c r="I22" i="1" s="1"/>
  <c r="F23" i="1"/>
  <c r="G23" i="1" s="1"/>
  <c r="I23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1" i="1"/>
  <c r="G31" i="1" s="1"/>
  <c r="I31" i="1" s="1"/>
</calcChain>
</file>

<file path=xl/sharedStrings.xml><?xml version="1.0" encoding="utf-8"?>
<sst xmlns="http://schemas.openxmlformats.org/spreadsheetml/2006/main" count="80" uniqueCount="47">
  <si>
    <t>Frame</t>
  </si>
  <si>
    <t>ELEMENT</t>
  </si>
  <si>
    <t>PRICE</t>
  </si>
  <si>
    <t>AMOUNT</t>
  </si>
  <si>
    <t>TOTAL</t>
  </si>
  <si>
    <t xml:space="preserve">Camera </t>
  </si>
  <si>
    <t>Battery</t>
  </si>
  <si>
    <t>Telemetry</t>
  </si>
  <si>
    <t>Servo 54g</t>
  </si>
  <si>
    <t xml:space="preserve">Controller </t>
  </si>
  <si>
    <t>Extra Propeller</t>
  </si>
  <si>
    <t>Case</t>
  </si>
  <si>
    <t>Mounting for both Gimbals</t>
  </si>
  <si>
    <t>Filtros</t>
  </si>
  <si>
    <t>Servo Wire</t>
  </si>
  <si>
    <t>Flotators</t>
  </si>
  <si>
    <t>Battery Charger</t>
  </si>
  <si>
    <t>TOTAL PAID</t>
  </si>
  <si>
    <t>TOTAL(x3)</t>
  </si>
  <si>
    <t>STATUS</t>
  </si>
  <si>
    <t>PAID</t>
  </si>
  <si>
    <t>OVERHEAD</t>
  </si>
  <si>
    <t>Gimbal + Servo 9g</t>
  </si>
  <si>
    <t>Fees</t>
  </si>
  <si>
    <t>Landing Gear + SD Card</t>
  </si>
  <si>
    <t>Parachute</t>
  </si>
  <si>
    <t>ARRIVAL</t>
  </si>
  <si>
    <t>Y</t>
  </si>
  <si>
    <t>unknown</t>
  </si>
  <si>
    <t>Y*</t>
  </si>
  <si>
    <t>still we need 1</t>
  </si>
  <si>
    <t>recibido</t>
  </si>
  <si>
    <t>restante</t>
  </si>
  <si>
    <t>Ardupilot</t>
  </si>
  <si>
    <t>GPS+Compass</t>
  </si>
  <si>
    <t>waiting for refund</t>
  </si>
  <si>
    <t>Battery Connectors</t>
  </si>
  <si>
    <t>gastado</t>
  </si>
  <si>
    <t>friday</t>
  </si>
  <si>
    <t>OBSERVATIONS</t>
  </si>
  <si>
    <t>Power Module</t>
  </si>
  <si>
    <t>X</t>
  </si>
  <si>
    <t>Extra Battery (Colombia)</t>
  </si>
  <si>
    <t>Extra Gimbal (Colombia)</t>
  </si>
  <si>
    <t>Bec</t>
  </si>
  <si>
    <t>Y-servo</t>
  </si>
  <si>
    <t>USB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</si>
</sst>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0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6"/>
  <sheetViews>
    <sheetView tabSelected="1" workbookViewId="0">
      <selection activeCell="J37" sqref="J37"/>
    </sheetView>
  </sheetViews>
  <sheetFormatPr defaultRowHeight="15" x14ac:dyDescent="0.25"/>
  <cols>
    <col min="2" max="2" width="9.140625" style="1"/>
    <col min="3" max="3" width="30.140625" customWidth="1"/>
    <col min="4" max="4" width="9.140625" customWidth="1"/>
    <col min="6" max="7" width="9.140625" customWidth="1"/>
    <col min="8" max="9" width="11.85546875" style="1" customWidth="1"/>
    <col min="10" max="11" width="9.140625" style="1"/>
    <col min="12" max="12" width="20.140625" customWidth="1"/>
  </cols>
  <sheetData>
    <row r="4" spans="3:12" x14ac:dyDescent="0.25">
      <c r="G4" s="3" t="s">
        <v>31</v>
      </c>
      <c r="H4" s="2">
        <v>8885</v>
      </c>
    </row>
    <row r="6" spans="3:12" x14ac:dyDescent="0.25">
      <c r="C6" s="5" t="s">
        <v>1</v>
      </c>
      <c r="D6" s="5" t="s">
        <v>2</v>
      </c>
      <c r="E6" s="5" t="s">
        <v>3</v>
      </c>
      <c r="F6" s="5" t="s">
        <v>4</v>
      </c>
      <c r="G6" s="5" t="s">
        <v>18</v>
      </c>
      <c r="H6" s="5" t="s">
        <v>17</v>
      </c>
      <c r="I6" s="5" t="s">
        <v>21</v>
      </c>
      <c r="J6" s="5" t="s">
        <v>19</v>
      </c>
      <c r="K6" s="5" t="s">
        <v>26</v>
      </c>
      <c r="L6" s="17" t="s">
        <v>39</v>
      </c>
    </row>
    <row r="7" spans="3:12" x14ac:dyDescent="0.25">
      <c r="C7" s="9" t="s">
        <v>36</v>
      </c>
      <c r="D7" s="9">
        <v>7.99</v>
      </c>
      <c r="E7" s="9">
        <v>1</v>
      </c>
      <c r="F7" s="9">
        <v>7.99</v>
      </c>
      <c r="G7" s="9">
        <v>7.99</v>
      </c>
      <c r="H7" s="15">
        <v>12.27</v>
      </c>
      <c r="I7" s="9">
        <f>H7-G7</f>
        <v>4.2799999999999994</v>
      </c>
      <c r="J7" s="9" t="s">
        <v>20</v>
      </c>
      <c r="K7" s="6" t="s">
        <v>38</v>
      </c>
      <c r="L7" s="18"/>
    </row>
    <row r="8" spans="3:12" x14ac:dyDescent="0.25">
      <c r="C8" s="10" t="s">
        <v>46</v>
      </c>
      <c r="D8" s="10">
        <v>5.67</v>
      </c>
      <c r="E8" s="10">
        <v>6</v>
      </c>
      <c r="F8" s="10">
        <f>D8*E8</f>
        <v>34.019999999999996</v>
      </c>
      <c r="G8" s="10">
        <f>F8</f>
        <v>34.019999999999996</v>
      </c>
      <c r="H8" s="16">
        <v>34.020000000000003</v>
      </c>
      <c r="I8" s="10"/>
      <c r="J8" s="10"/>
      <c r="K8" s="7"/>
      <c r="L8" s="13"/>
    </row>
    <row r="9" spans="3:12" x14ac:dyDescent="0.25">
      <c r="C9" s="10" t="s">
        <v>45</v>
      </c>
      <c r="D9" s="10">
        <v>6.41</v>
      </c>
      <c r="E9" s="10">
        <v>4</v>
      </c>
      <c r="F9" s="10">
        <f>D9*E9</f>
        <v>25.64</v>
      </c>
      <c r="G9" s="10">
        <f>F9</f>
        <v>25.64</v>
      </c>
      <c r="H9" s="16">
        <v>25.67</v>
      </c>
      <c r="I9" s="10"/>
      <c r="J9" s="10"/>
      <c r="K9" s="7"/>
      <c r="L9" s="13"/>
    </row>
    <row r="10" spans="3:12" x14ac:dyDescent="0.25">
      <c r="C10" s="10" t="s">
        <v>44</v>
      </c>
      <c r="D10" s="10">
        <v>27.5</v>
      </c>
      <c r="E10" s="10">
        <v>4</v>
      </c>
      <c r="F10" s="10">
        <f>D10*E10</f>
        <v>110</v>
      </c>
      <c r="G10" s="10">
        <f>F10</f>
        <v>110</v>
      </c>
      <c r="H10" s="16">
        <v>110</v>
      </c>
      <c r="I10" s="10"/>
      <c r="J10" s="10"/>
      <c r="K10" s="7"/>
      <c r="L10" s="13"/>
    </row>
    <row r="11" spans="3:12" x14ac:dyDescent="0.25">
      <c r="C11" s="10" t="s">
        <v>42</v>
      </c>
      <c r="D11" s="10">
        <v>300</v>
      </c>
      <c r="E11" s="10">
        <v>1</v>
      </c>
      <c r="F11" s="10">
        <v>300</v>
      </c>
      <c r="G11" s="10">
        <v>300</v>
      </c>
      <c r="H11" s="16">
        <v>328.44</v>
      </c>
      <c r="I11" s="10">
        <f>H11-G11</f>
        <v>28.439999999999998</v>
      </c>
      <c r="J11" s="10" t="s">
        <v>20</v>
      </c>
      <c r="K11" s="7"/>
      <c r="L11" s="13"/>
    </row>
    <row r="12" spans="3:12" x14ac:dyDescent="0.25">
      <c r="C12" s="10" t="s">
        <v>43</v>
      </c>
      <c r="D12" s="10">
        <v>58.53</v>
      </c>
      <c r="E12" s="10">
        <v>1</v>
      </c>
      <c r="F12" s="10">
        <v>58.53</v>
      </c>
      <c r="G12" s="10">
        <v>58.53</v>
      </c>
      <c r="H12" s="16">
        <v>58.53</v>
      </c>
      <c r="I12" s="10">
        <f>H12-G12</f>
        <v>0</v>
      </c>
      <c r="J12" s="10" t="s">
        <v>20</v>
      </c>
      <c r="K12" s="7"/>
      <c r="L12" s="13"/>
    </row>
    <row r="13" spans="3:12" x14ac:dyDescent="0.25">
      <c r="C13" s="10" t="s">
        <v>25</v>
      </c>
      <c r="D13" s="10">
        <v>200</v>
      </c>
      <c r="E13" s="10">
        <v>1</v>
      </c>
      <c r="F13" s="10">
        <v>200</v>
      </c>
      <c r="G13" s="10">
        <v>200</v>
      </c>
      <c r="H13" s="16">
        <v>335.48</v>
      </c>
      <c r="I13" s="10">
        <f>H13-G13</f>
        <v>135.48000000000002</v>
      </c>
      <c r="J13" s="10" t="s">
        <v>20</v>
      </c>
      <c r="K13" s="7" t="s">
        <v>27</v>
      </c>
      <c r="L13" s="13"/>
    </row>
    <row r="14" spans="3:12" x14ac:dyDescent="0.25">
      <c r="C14" s="10" t="s">
        <v>0</v>
      </c>
      <c r="D14" s="10">
        <v>318</v>
      </c>
      <c r="E14" s="10">
        <v>1</v>
      </c>
      <c r="F14" s="10">
        <f>D14*E14</f>
        <v>318</v>
      </c>
      <c r="G14" s="10">
        <f>F14*3</f>
        <v>954</v>
      </c>
      <c r="H14" s="16">
        <v>954</v>
      </c>
      <c r="I14" s="10">
        <f>H14-G14</f>
        <v>0</v>
      </c>
      <c r="J14" s="10" t="s">
        <v>20</v>
      </c>
      <c r="K14" s="7" t="s">
        <v>27</v>
      </c>
      <c r="L14" s="13"/>
    </row>
    <row r="15" spans="3:12" x14ac:dyDescent="0.25">
      <c r="C15" s="10" t="s">
        <v>40</v>
      </c>
      <c r="D15" s="10">
        <v>67.69</v>
      </c>
      <c r="E15" s="10">
        <v>1</v>
      </c>
      <c r="F15" s="10">
        <f t="shared" ref="F15:F31" si="0">D15*E15</f>
        <v>67.69</v>
      </c>
      <c r="G15" s="10">
        <f t="shared" ref="G15:G31" si="1">F15*3</f>
        <v>203.07</v>
      </c>
      <c r="H15" s="16">
        <v>222.66</v>
      </c>
      <c r="I15" s="10">
        <f t="shared" ref="I15:I31" si="2">H15-G15</f>
        <v>19.590000000000003</v>
      </c>
      <c r="J15" s="10" t="s">
        <v>20</v>
      </c>
      <c r="K15" s="7"/>
      <c r="L15" s="13"/>
    </row>
    <row r="16" spans="3:12" x14ac:dyDescent="0.25">
      <c r="C16" s="10" t="s">
        <v>5</v>
      </c>
      <c r="D16" s="10">
        <v>160</v>
      </c>
      <c r="E16" s="10">
        <v>2</v>
      </c>
      <c r="F16" s="10">
        <f t="shared" si="0"/>
        <v>320</v>
      </c>
      <c r="G16" s="10">
        <f t="shared" si="1"/>
        <v>960</v>
      </c>
      <c r="H16" s="16">
        <v>1079.94</v>
      </c>
      <c r="I16" s="10">
        <f t="shared" si="2"/>
        <v>119.94000000000005</v>
      </c>
      <c r="J16" s="10" t="s">
        <v>20</v>
      </c>
      <c r="K16" s="7" t="s">
        <v>27</v>
      </c>
      <c r="L16" s="13"/>
    </row>
    <row r="17" spans="3:12" x14ac:dyDescent="0.25">
      <c r="C17" s="10" t="s">
        <v>6</v>
      </c>
      <c r="D17" s="10">
        <v>300</v>
      </c>
      <c r="E17" s="10">
        <v>3</v>
      </c>
      <c r="F17" s="10">
        <f t="shared" si="0"/>
        <v>900</v>
      </c>
      <c r="G17" s="10">
        <f t="shared" si="1"/>
        <v>2700</v>
      </c>
      <c r="H17" s="16">
        <v>2759.36</v>
      </c>
      <c r="I17" s="10">
        <f t="shared" si="2"/>
        <v>59.360000000000127</v>
      </c>
      <c r="J17" s="10" t="s">
        <v>20</v>
      </c>
      <c r="K17" s="7" t="s">
        <v>27</v>
      </c>
      <c r="L17" s="13"/>
    </row>
    <row r="18" spans="3:12" x14ac:dyDescent="0.25">
      <c r="C18" s="10" t="s">
        <v>7</v>
      </c>
      <c r="D18" s="10">
        <v>26.23</v>
      </c>
      <c r="E18" s="10">
        <v>1</v>
      </c>
      <c r="F18" s="10">
        <f t="shared" si="0"/>
        <v>26.23</v>
      </c>
      <c r="G18" s="10">
        <f t="shared" si="1"/>
        <v>78.69</v>
      </c>
      <c r="H18" s="16">
        <v>78.69</v>
      </c>
      <c r="I18" s="10">
        <f t="shared" si="2"/>
        <v>0</v>
      </c>
      <c r="J18" s="10" t="s">
        <v>20</v>
      </c>
      <c r="K18" s="7" t="s">
        <v>27</v>
      </c>
      <c r="L18" s="13"/>
    </row>
    <row r="19" spans="3:12" x14ac:dyDescent="0.25">
      <c r="C19" s="10" t="s">
        <v>22</v>
      </c>
      <c r="D19" s="10">
        <v>21.94</v>
      </c>
      <c r="E19" s="10">
        <v>2</v>
      </c>
      <c r="F19" s="10">
        <f t="shared" si="0"/>
        <v>43.88</v>
      </c>
      <c r="G19" s="10">
        <f t="shared" si="1"/>
        <v>131.64000000000001</v>
      </c>
      <c r="H19" s="16">
        <v>144.57</v>
      </c>
      <c r="I19" s="10">
        <f t="shared" si="2"/>
        <v>12.929999999999978</v>
      </c>
      <c r="J19" s="10" t="s">
        <v>20</v>
      </c>
      <c r="K19" s="7" t="s">
        <v>27</v>
      </c>
      <c r="L19" s="13"/>
    </row>
    <row r="20" spans="3:12" x14ac:dyDescent="0.25">
      <c r="C20" s="10" t="s">
        <v>8</v>
      </c>
      <c r="D20" s="10">
        <v>9.99</v>
      </c>
      <c r="E20" s="10">
        <v>2</v>
      </c>
      <c r="F20" s="10">
        <f t="shared" si="0"/>
        <v>19.98</v>
      </c>
      <c r="G20" s="10">
        <f t="shared" si="1"/>
        <v>59.94</v>
      </c>
      <c r="H20" s="16">
        <f>16.35+25.65</f>
        <v>42</v>
      </c>
      <c r="I20" s="10">
        <f t="shared" si="2"/>
        <v>-17.939999999999998</v>
      </c>
      <c r="J20" s="10" t="s">
        <v>20</v>
      </c>
      <c r="K20" s="7" t="s">
        <v>27</v>
      </c>
      <c r="L20" s="13"/>
    </row>
    <row r="21" spans="3:12" x14ac:dyDescent="0.25">
      <c r="C21" s="10" t="s">
        <v>24</v>
      </c>
      <c r="D21" s="10">
        <v>61.02</v>
      </c>
      <c r="E21" s="10">
        <v>1</v>
      </c>
      <c r="F21" s="10">
        <f t="shared" si="0"/>
        <v>61.02</v>
      </c>
      <c r="G21" s="10">
        <f t="shared" si="1"/>
        <v>183.06</v>
      </c>
      <c r="H21" s="16">
        <v>190.14</v>
      </c>
      <c r="I21" s="10">
        <f t="shared" si="2"/>
        <v>7.0799999999999841</v>
      </c>
      <c r="J21" s="10" t="s">
        <v>20</v>
      </c>
      <c r="K21" s="7" t="s">
        <v>27</v>
      </c>
      <c r="L21" s="13"/>
    </row>
    <row r="22" spans="3:12" x14ac:dyDescent="0.25">
      <c r="C22" s="10" t="s">
        <v>9</v>
      </c>
      <c r="D22" s="10">
        <v>346.93</v>
      </c>
      <c r="E22" s="10">
        <v>1</v>
      </c>
      <c r="F22" s="10">
        <f t="shared" si="0"/>
        <v>346.93</v>
      </c>
      <c r="G22" s="10">
        <f t="shared" si="1"/>
        <v>1040.79</v>
      </c>
      <c r="H22" s="16">
        <v>479.97</v>
      </c>
      <c r="I22" s="10">
        <f t="shared" si="2"/>
        <v>-560.81999999999994</v>
      </c>
      <c r="J22" s="10" t="s">
        <v>20</v>
      </c>
      <c r="K22" s="7" t="s">
        <v>27</v>
      </c>
      <c r="L22" s="13"/>
    </row>
    <row r="23" spans="3:12" x14ac:dyDescent="0.25">
      <c r="C23" s="10" t="s">
        <v>33</v>
      </c>
      <c r="D23" s="10">
        <v>160</v>
      </c>
      <c r="E23" s="10">
        <v>1</v>
      </c>
      <c r="F23" s="10">
        <f t="shared" si="0"/>
        <v>160</v>
      </c>
      <c r="G23" s="10">
        <f t="shared" si="1"/>
        <v>480</v>
      </c>
      <c r="H23" s="16">
        <v>734.14</v>
      </c>
      <c r="I23" s="10">
        <f t="shared" si="2"/>
        <v>254.14</v>
      </c>
      <c r="J23" s="10" t="s">
        <v>20</v>
      </c>
      <c r="K23" s="7" t="s">
        <v>27</v>
      </c>
      <c r="L23" s="13" t="s">
        <v>35</v>
      </c>
    </row>
    <row r="24" spans="3:12" x14ac:dyDescent="0.25">
      <c r="C24" s="10" t="s">
        <v>34</v>
      </c>
      <c r="D24" s="10">
        <v>80</v>
      </c>
      <c r="E24" s="10">
        <v>1</v>
      </c>
      <c r="F24" s="10">
        <f t="shared" si="0"/>
        <v>80</v>
      </c>
      <c r="G24" s="10">
        <f t="shared" si="1"/>
        <v>240</v>
      </c>
      <c r="H24" s="16">
        <v>92.94</v>
      </c>
      <c r="I24" s="10">
        <f t="shared" si="2"/>
        <v>-147.06</v>
      </c>
      <c r="J24" s="10" t="s">
        <v>20</v>
      </c>
      <c r="K24" s="7" t="s">
        <v>38</v>
      </c>
      <c r="L24" s="13"/>
    </row>
    <row r="25" spans="3:12" x14ac:dyDescent="0.25">
      <c r="C25" s="10" t="s">
        <v>10</v>
      </c>
      <c r="D25" s="10">
        <v>39.99</v>
      </c>
      <c r="E25" s="10">
        <v>2</v>
      </c>
      <c r="F25" s="10">
        <f t="shared" si="0"/>
        <v>79.98</v>
      </c>
      <c r="G25" s="10">
        <f t="shared" si="1"/>
        <v>239.94</v>
      </c>
      <c r="H25" s="16">
        <v>64.66</v>
      </c>
      <c r="I25" s="10">
        <f t="shared" si="2"/>
        <v>-175.28</v>
      </c>
      <c r="J25" s="10" t="s">
        <v>20</v>
      </c>
      <c r="K25" s="7" t="s">
        <v>28</v>
      </c>
      <c r="L25" s="13"/>
    </row>
    <row r="26" spans="3:12" x14ac:dyDescent="0.25">
      <c r="C26" s="10" t="s">
        <v>16</v>
      </c>
      <c r="D26" s="12">
        <v>140.29</v>
      </c>
      <c r="E26" s="10">
        <v>1</v>
      </c>
      <c r="F26" s="10">
        <f t="shared" si="0"/>
        <v>140.29</v>
      </c>
      <c r="G26" s="10">
        <f t="shared" si="1"/>
        <v>420.87</v>
      </c>
      <c r="H26" s="16">
        <v>353.64</v>
      </c>
      <c r="I26" s="10">
        <f t="shared" si="2"/>
        <v>-67.230000000000018</v>
      </c>
      <c r="J26" s="10" t="s">
        <v>20</v>
      </c>
      <c r="K26" s="7" t="s">
        <v>27</v>
      </c>
      <c r="L26" s="13"/>
    </row>
    <row r="27" spans="3:12" x14ac:dyDescent="0.25">
      <c r="C27" s="10" t="s">
        <v>12</v>
      </c>
      <c r="D27" s="10">
        <v>15.58</v>
      </c>
      <c r="E27" s="10">
        <v>1</v>
      </c>
      <c r="F27" s="10">
        <f t="shared" si="0"/>
        <v>15.58</v>
      </c>
      <c r="G27" s="10">
        <f t="shared" si="1"/>
        <v>46.74</v>
      </c>
      <c r="H27" s="16">
        <v>115.32</v>
      </c>
      <c r="I27" s="10">
        <f t="shared" si="2"/>
        <v>68.579999999999984</v>
      </c>
      <c r="J27" s="10" t="s">
        <v>20</v>
      </c>
      <c r="K27" s="7" t="s">
        <v>27</v>
      </c>
      <c r="L27" s="13"/>
    </row>
    <row r="28" spans="3:12" x14ac:dyDescent="0.25">
      <c r="C28" s="10" t="s">
        <v>13</v>
      </c>
      <c r="D28" s="10">
        <v>160</v>
      </c>
      <c r="E28" s="10">
        <v>1</v>
      </c>
      <c r="F28" s="10">
        <f t="shared" si="0"/>
        <v>160</v>
      </c>
      <c r="G28" s="10">
        <f t="shared" si="1"/>
        <v>480</v>
      </c>
      <c r="H28" s="16">
        <v>320.70999999999998</v>
      </c>
      <c r="I28" s="10">
        <f t="shared" si="2"/>
        <v>-159.29000000000002</v>
      </c>
      <c r="J28" s="10" t="s">
        <v>20</v>
      </c>
      <c r="K28" s="7" t="s">
        <v>29</v>
      </c>
      <c r="L28" s="13" t="s">
        <v>30</v>
      </c>
    </row>
    <row r="29" spans="3:12" x14ac:dyDescent="0.25">
      <c r="C29" s="10" t="s">
        <v>14</v>
      </c>
      <c r="D29" s="10">
        <v>4.9400000000000004</v>
      </c>
      <c r="E29" s="10">
        <v>2</v>
      </c>
      <c r="F29" s="10">
        <f t="shared" si="0"/>
        <v>9.8800000000000008</v>
      </c>
      <c r="G29" s="10">
        <f t="shared" si="1"/>
        <v>29.64</v>
      </c>
      <c r="H29" s="16">
        <v>29.94</v>
      </c>
      <c r="I29" s="10">
        <f t="shared" si="2"/>
        <v>0.30000000000000071</v>
      </c>
      <c r="J29" s="10" t="s">
        <v>20</v>
      </c>
      <c r="K29" s="7" t="s">
        <v>27</v>
      </c>
      <c r="L29" s="13"/>
    </row>
    <row r="30" spans="3:12" x14ac:dyDescent="0.25">
      <c r="C30" s="10" t="s">
        <v>11</v>
      </c>
      <c r="D30" s="10">
        <v>200</v>
      </c>
      <c r="E30" s="10">
        <v>1</v>
      </c>
      <c r="F30" s="10">
        <f t="shared" si="0"/>
        <v>200</v>
      </c>
      <c r="G30" s="10">
        <f t="shared" si="1"/>
        <v>600</v>
      </c>
      <c r="H30" s="16">
        <v>200</v>
      </c>
      <c r="I30" s="10">
        <f t="shared" si="2"/>
        <v>-400</v>
      </c>
      <c r="J30" s="10"/>
      <c r="K30" s="7"/>
      <c r="L30" s="13"/>
    </row>
    <row r="31" spans="3:12" x14ac:dyDescent="0.25">
      <c r="C31" s="10" t="s">
        <v>15</v>
      </c>
      <c r="D31" s="10">
        <v>12</v>
      </c>
      <c r="E31" s="10">
        <v>1</v>
      </c>
      <c r="F31" s="10">
        <f t="shared" si="0"/>
        <v>12</v>
      </c>
      <c r="G31" s="10">
        <f t="shared" si="1"/>
        <v>36</v>
      </c>
      <c r="H31" s="10"/>
      <c r="I31" s="10">
        <f t="shared" si="2"/>
        <v>-36</v>
      </c>
      <c r="J31" s="10"/>
      <c r="K31" s="7"/>
      <c r="L31" s="13"/>
    </row>
    <row r="32" spans="3:12" x14ac:dyDescent="0.25">
      <c r="C32" s="10" t="s">
        <v>23</v>
      </c>
      <c r="D32" s="13"/>
      <c r="E32" s="13"/>
      <c r="F32" s="13"/>
      <c r="G32" s="13"/>
      <c r="H32" s="16">
        <v>4.34</v>
      </c>
      <c r="I32" s="10"/>
      <c r="J32" s="10" t="s">
        <v>20</v>
      </c>
      <c r="K32" s="7" t="s">
        <v>41</v>
      </c>
      <c r="L32" s="13"/>
    </row>
    <row r="33" spans="3:12" x14ac:dyDescent="0.25">
      <c r="C33" s="11"/>
      <c r="D33" s="14"/>
      <c r="E33" s="14"/>
      <c r="F33" s="14"/>
      <c r="G33" s="14"/>
      <c r="H33" s="11"/>
      <c r="I33" s="11"/>
      <c r="J33" s="11"/>
      <c r="K33" s="8"/>
      <c r="L33" s="14"/>
    </row>
    <row r="34" spans="3:12" x14ac:dyDescent="0.25">
      <c r="C34" s="1"/>
    </row>
    <row r="35" spans="3:12" x14ac:dyDescent="0.25">
      <c r="F35" s="1"/>
      <c r="G35" s="4" t="s">
        <v>37</v>
      </c>
      <c r="H35" s="2">
        <f>SUM(H7:H32)</f>
        <v>8771.43</v>
      </c>
    </row>
    <row r="36" spans="3:12" x14ac:dyDescent="0.25">
      <c r="G36" s="3" t="s">
        <v>32</v>
      </c>
      <c r="H36" s="2">
        <f>H4-H35</f>
        <v>113.56999999999971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2015-04-21T03:12:20Z</dcterms:modified>
</cp:coreProperties>
</file>