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b626743\dphil_p1\p1_test\outputs_processed_data\"/>
    </mc:Choice>
  </mc:AlternateContent>
  <xr:revisionPtr revIDLastSave="0" documentId="13_ncr:1_{56F4FF34-32AF-4885-BC0D-7C5F1627001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Sheet1!$A$1:$AO$201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0" i="1" l="1"/>
  <c r="AO71" i="1"/>
  <c r="AO72" i="1"/>
  <c r="AO118" i="1"/>
  <c r="AO190" i="1"/>
  <c r="AN31" i="1"/>
  <c r="AN151" i="1"/>
  <c r="AN187" i="1"/>
  <c r="AL7" i="1"/>
  <c r="AN7" i="1" s="1"/>
  <c r="AL31" i="1"/>
  <c r="AL43" i="1"/>
  <c r="AN43" i="1" s="1"/>
  <c r="AL46" i="1"/>
  <c r="AN46" i="1" s="1"/>
  <c r="AL79" i="1"/>
  <c r="AN79" i="1" s="1"/>
  <c r="AL80" i="1"/>
  <c r="AN80" i="1" s="1"/>
  <c r="AL82" i="1"/>
  <c r="AN82" i="1" s="1"/>
  <c r="AL115" i="1"/>
  <c r="AN115" i="1" s="1"/>
  <c r="AL118" i="1"/>
  <c r="AN118" i="1" s="1"/>
  <c r="AL151" i="1"/>
  <c r="AL172" i="1"/>
  <c r="AN172" i="1" s="1"/>
  <c r="AL175" i="1"/>
  <c r="AN175" i="1" s="1"/>
  <c r="AL187" i="1"/>
  <c r="AK4" i="1"/>
  <c r="AO4" i="1" s="1"/>
  <c r="AK5" i="1"/>
  <c r="AO5" i="1" s="1"/>
  <c r="AK8" i="1"/>
  <c r="AO8" i="1" s="1"/>
  <c r="AK9" i="1"/>
  <c r="AO9" i="1" s="1"/>
  <c r="AK11" i="1"/>
  <c r="AO11" i="1" s="1"/>
  <c r="AK16" i="1"/>
  <c r="AO16" i="1" s="1"/>
  <c r="AK21" i="1"/>
  <c r="AO21" i="1" s="1"/>
  <c r="AK28" i="1"/>
  <c r="AO28" i="1" s="1"/>
  <c r="AK32" i="1"/>
  <c r="AO32" i="1" s="1"/>
  <c r="AK40" i="1"/>
  <c r="AO40" i="1" s="1"/>
  <c r="AK44" i="1"/>
  <c r="AO44" i="1" s="1"/>
  <c r="AK52" i="1"/>
  <c r="AO52" i="1" s="1"/>
  <c r="AK53" i="1"/>
  <c r="AO53" i="1" s="1"/>
  <c r="AK57" i="1"/>
  <c r="AO57" i="1" s="1"/>
  <c r="AK68" i="1"/>
  <c r="AO68" i="1" s="1"/>
  <c r="AK69" i="1"/>
  <c r="AO69" i="1" s="1"/>
  <c r="AK71" i="1"/>
  <c r="AK72" i="1"/>
  <c r="AL72" i="1" s="1"/>
  <c r="AN72" i="1" s="1"/>
  <c r="AK73" i="1"/>
  <c r="AO73" i="1" s="1"/>
  <c r="AK74" i="1"/>
  <c r="AO74" i="1" s="1"/>
  <c r="AK76" i="1"/>
  <c r="AO76" i="1" s="1"/>
  <c r="AK80" i="1"/>
  <c r="AO80" i="1" s="1"/>
  <c r="AK88" i="1"/>
  <c r="AO88" i="1" s="1"/>
  <c r="AK92" i="1"/>
  <c r="AO92" i="1" s="1"/>
  <c r="AK95" i="1"/>
  <c r="AO95" i="1" s="1"/>
  <c r="AK96" i="1"/>
  <c r="AO96" i="1" s="1"/>
  <c r="AK100" i="1"/>
  <c r="AO100" i="1" s="1"/>
  <c r="AK105" i="1"/>
  <c r="AO105" i="1" s="1"/>
  <c r="AK112" i="1"/>
  <c r="AO112" i="1" s="1"/>
  <c r="AK116" i="1"/>
  <c r="AO116" i="1" s="1"/>
  <c r="AK117" i="1"/>
  <c r="AO117" i="1" s="1"/>
  <c r="AK119" i="1"/>
  <c r="AL119" i="1" s="1"/>
  <c r="AN119" i="1" s="1"/>
  <c r="AK124" i="1"/>
  <c r="AO124" i="1" s="1"/>
  <c r="AK136" i="1"/>
  <c r="AO136" i="1" s="1"/>
  <c r="AK137" i="1"/>
  <c r="AO137" i="1" s="1"/>
  <c r="AK148" i="1"/>
  <c r="AO148" i="1" s="1"/>
  <c r="AK152" i="1"/>
  <c r="AO152" i="1" s="1"/>
  <c r="AK153" i="1"/>
  <c r="AO153" i="1" s="1"/>
  <c r="AK155" i="1"/>
  <c r="AO155" i="1" s="1"/>
  <c r="AK156" i="1"/>
  <c r="AO156" i="1" s="1"/>
  <c r="AK160" i="1"/>
  <c r="AO160" i="1" s="1"/>
  <c r="AK165" i="1"/>
  <c r="AO165" i="1" s="1"/>
  <c r="AK172" i="1"/>
  <c r="AO172" i="1" s="1"/>
  <c r="AK176" i="1"/>
  <c r="AO176" i="1" s="1"/>
  <c r="AK179" i="1"/>
  <c r="AO179" i="1" s="1"/>
  <c r="AK180" i="1"/>
  <c r="AL180" i="1" s="1"/>
  <c r="AN180" i="1" s="1"/>
  <c r="AK181" i="1"/>
  <c r="AO181" i="1" s="1"/>
  <c r="AK184" i="1"/>
  <c r="AO184" i="1" s="1"/>
  <c r="AK196" i="1"/>
  <c r="AO196" i="1" s="1"/>
  <c r="AK200" i="1"/>
  <c r="AO200" i="1" s="1"/>
  <c r="AK201" i="1"/>
  <c r="AO201" i="1" s="1"/>
  <c r="AJ3" i="1"/>
  <c r="AK3" i="1" s="1"/>
  <c r="AO3" i="1" s="1"/>
  <c r="AJ4" i="1"/>
  <c r="AJ5" i="1"/>
  <c r="AJ6" i="1"/>
  <c r="AJ7" i="1"/>
  <c r="AK7" i="1" s="1"/>
  <c r="AO7" i="1" s="1"/>
  <c r="AJ8" i="1"/>
  <c r="AL8" i="1" s="1"/>
  <c r="AN8" i="1" s="1"/>
  <c r="AJ9" i="1"/>
  <c r="AJ10" i="1"/>
  <c r="AK10" i="1" s="1"/>
  <c r="AO10" i="1" s="1"/>
  <c r="AJ11" i="1"/>
  <c r="AL11" i="1" s="1"/>
  <c r="AN11" i="1" s="1"/>
  <c r="AJ12" i="1"/>
  <c r="AK12" i="1" s="1"/>
  <c r="AO12" i="1" s="1"/>
  <c r="AJ13" i="1"/>
  <c r="AJ14" i="1"/>
  <c r="AJ15" i="1"/>
  <c r="AK15" i="1" s="1"/>
  <c r="AO15" i="1" s="1"/>
  <c r="AJ16" i="1"/>
  <c r="AJ17" i="1"/>
  <c r="AK17" i="1" s="1"/>
  <c r="AO17" i="1" s="1"/>
  <c r="AJ18" i="1"/>
  <c r="AJ19" i="1"/>
  <c r="AK19" i="1" s="1"/>
  <c r="AO19" i="1" s="1"/>
  <c r="AJ20" i="1"/>
  <c r="AJ21" i="1"/>
  <c r="AJ22" i="1"/>
  <c r="AK22" i="1" s="1"/>
  <c r="AO22" i="1" s="1"/>
  <c r="AJ23" i="1"/>
  <c r="AJ24" i="1"/>
  <c r="AJ25" i="1"/>
  <c r="AK25" i="1" s="1"/>
  <c r="AO25" i="1" s="1"/>
  <c r="AJ26" i="1"/>
  <c r="AK26" i="1" s="1"/>
  <c r="AO26" i="1" s="1"/>
  <c r="AJ27" i="1"/>
  <c r="AK27" i="1" s="1"/>
  <c r="AO27" i="1" s="1"/>
  <c r="AJ28" i="1"/>
  <c r="AL28" i="1" s="1"/>
  <c r="AN28" i="1" s="1"/>
  <c r="AJ29" i="1"/>
  <c r="AK29" i="1" s="1"/>
  <c r="AO29" i="1" s="1"/>
  <c r="AJ30" i="1"/>
  <c r="AJ31" i="1"/>
  <c r="AK31" i="1" s="1"/>
  <c r="AO31" i="1" s="1"/>
  <c r="AJ32" i="1"/>
  <c r="AJ33" i="1"/>
  <c r="AJ34" i="1"/>
  <c r="AK34" i="1" s="1"/>
  <c r="AO34" i="1" s="1"/>
  <c r="AJ35" i="1"/>
  <c r="AK35" i="1" s="1"/>
  <c r="AJ36" i="1"/>
  <c r="AK36" i="1" s="1"/>
  <c r="AO36" i="1" s="1"/>
  <c r="AJ37" i="1"/>
  <c r="AK37" i="1" s="1"/>
  <c r="AO37" i="1" s="1"/>
  <c r="AJ38" i="1"/>
  <c r="AJ39" i="1"/>
  <c r="AK39" i="1" s="1"/>
  <c r="AO39" i="1" s="1"/>
  <c r="AJ40" i="1"/>
  <c r="AJ41" i="1"/>
  <c r="AK41" i="1" s="1"/>
  <c r="AO41" i="1" s="1"/>
  <c r="AJ42" i="1"/>
  <c r="AJ43" i="1"/>
  <c r="AK43" i="1" s="1"/>
  <c r="AO43" i="1" s="1"/>
  <c r="AJ44" i="1"/>
  <c r="AJ45" i="1"/>
  <c r="AK45" i="1" s="1"/>
  <c r="AJ46" i="1"/>
  <c r="AK46" i="1" s="1"/>
  <c r="AO46" i="1" s="1"/>
  <c r="AJ47" i="1"/>
  <c r="AK47" i="1" s="1"/>
  <c r="AJ48" i="1"/>
  <c r="AK48" i="1" s="1"/>
  <c r="AO48" i="1" s="1"/>
  <c r="AJ49" i="1"/>
  <c r="AJ50" i="1"/>
  <c r="AJ51" i="1"/>
  <c r="AK51" i="1" s="1"/>
  <c r="AO51" i="1" s="1"/>
  <c r="AJ52" i="1"/>
  <c r="AJ53" i="1"/>
  <c r="AJ54" i="1"/>
  <c r="AJ55" i="1"/>
  <c r="AK55" i="1" s="1"/>
  <c r="AO55" i="1" s="1"/>
  <c r="AJ56" i="1"/>
  <c r="AK56" i="1" s="1"/>
  <c r="AO56" i="1" s="1"/>
  <c r="AJ57" i="1"/>
  <c r="AJ58" i="1"/>
  <c r="AK58" i="1" s="1"/>
  <c r="AO58" i="1" s="1"/>
  <c r="AJ59" i="1"/>
  <c r="AK59" i="1" s="1"/>
  <c r="AO59" i="1" s="1"/>
  <c r="AJ60" i="1"/>
  <c r="AK60" i="1" s="1"/>
  <c r="AO60" i="1" s="1"/>
  <c r="AJ61" i="1"/>
  <c r="AJ62" i="1"/>
  <c r="AJ63" i="1"/>
  <c r="AK63" i="1" s="1"/>
  <c r="AO63" i="1" s="1"/>
  <c r="AJ64" i="1"/>
  <c r="AJ65" i="1"/>
  <c r="AK65" i="1" s="1"/>
  <c r="AO65" i="1" s="1"/>
  <c r="AJ66" i="1"/>
  <c r="AJ67" i="1"/>
  <c r="AK67" i="1" s="1"/>
  <c r="AO67" i="1" s="1"/>
  <c r="AJ68" i="1"/>
  <c r="AL68" i="1" s="1"/>
  <c r="AN68" i="1" s="1"/>
  <c r="AJ69" i="1"/>
  <c r="AJ70" i="1"/>
  <c r="AK70" i="1" s="1"/>
  <c r="AJ71" i="1"/>
  <c r="AL71" i="1" s="1"/>
  <c r="AN71" i="1" s="1"/>
  <c r="AJ72" i="1"/>
  <c r="AJ73" i="1"/>
  <c r="AJ74" i="1"/>
  <c r="AJ75" i="1"/>
  <c r="AK75" i="1" s="1"/>
  <c r="AO75" i="1" s="1"/>
  <c r="AJ76" i="1"/>
  <c r="AJ77" i="1"/>
  <c r="AK77" i="1" s="1"/>
  <c r="AO77" i="1" s="1"/>
  <c r="AJ78" i="1"/>
  <c r="AJ79" i="1"/>
  <c r="AK79" i="1" s="1"/>
  <c r="AO79" i="1" s="1"/>
  <c r="AJ80" i="1"/>
  <c r="AJ81" i="1"/>
  <c r="AK81" i="1" s="1"/>
  <c r="AJ82" i="1"/>
  <c r="AK82" i="1" s="1"/>
  <c r="AO82" i="1" s="1"/>
  <c r="AJ83" i="1"/>
  <c r="AK83" i="1" s="1"/>
  <c r="AJ84" i="1"/>
  <c r="AK84" i="1" s="1"/>
  <c r="AJ85" i="1"/>
  <c r="AK85" i="1" s="1"/>
  <c r="AO85" i="1" s="1"/>
  <c r="AJ86" i="1"/>
  <c r="AJ87" i="1"/>
  <c r="AK87" i="1" s="1"/>
  <c r="AO87" i="1" s="1"/>
  <c r="AJ88" i="1"/>
  <c r="AJ89" i="1"/>
  <c r="AK89" i="1" s="1"/>
  <c r="AO89" i="1" s="1"/>
  <c r="AJ90" i="1"/>
  <c r="AJ91" i="1"/>
  <c r="AK91" i="1" s="1"/>
  <c r="AO91" i="1" s="1"/>
  <c r="AJ92" i="1"/>
  <c r="AJ93" i="1"/>
  <c r="AK93" i="1" s="1"/>
  <c r="AO93" i="1" s="1"/>
  <c r="AJ94" i="1"/>
  <c r="AK94" i="1" s="1"/>
  <c r="AO94" i="1" s="1"/>
  <c r="AJ95" i="1"/>
  <c r="AL95" i="1" s="1"/>
  <c r="AN95" i="1" s="1"/>
  <c r="AJ96" i="1"/>
  <c r="AL96" i="1" s="1"/>
  <c r="AN96" i="1" s="1"/>
  <c r="AJ97" i="1"/>
  <c r="AJ98" i="1"/>
  <c r="AK98" i="1" s="1"/>
  <c r="AO98" i="1" s="1"/>
  <c r="AJ99" i="1"/>
  <c r="AK99" i="1" s="1"/>
  <c r="AO99" i="1" s="1"/>
  <c r="AJ100" i="1"/>
  <c r="AL100" i="1" s="1"/>
  <c r="AN100" i="1" s="1"/>
  <c r="AJ101" i="1"/>
  <c r="AK101" i="1" s="1"/>
  <c r="AO101" i="1" s="1"/>
  <c r="AJ102" i="1"/>
  <c r="AJ103" i="1"/>
  <c r="AK103" i="1" s="1"/>
  <c r="AO103" i="1" s="1"/>
  <c r="AJ104" i="1"/>
  <c r="AK104" i="1" s="1"/>
  <c r="AO104" i="1" s="1"/>
  <c r="AJ105" i="1"/>
  <c r="AJ106" i="1"/>
  <c r="AK106" i="1" s="1"/>
  <c r="AO106" i="1" s="1"/>
  <c r="AJ107" i="1"/>
  <c r="AJ108" i="1"/>
  <c r="AK108" i="1" s="1"/>
  <c r="AO108" i="1" s="1"/>
  <c r="AJ109" i="1"/>
  <c r="AJ110" i="1"/>
  <c r="AJ111" i="1"/>
  <c r="AK111" i="1" s="1"/>
  <c r="AO111" i="1" s="1"/>
  <c r="AJ112" i="1"/>
  <c r="AJ113" i="1"/>
  <c r="AK113" i="1" s="1"/>
  <c r="AO113" i="1" s="1"/>
  <c r="AJ114" i="1"/>
  <c r="AJ115" i="1"/>
  <c r="AK115" i="1" s="1"/>
  <c r="AO115" i="1" s="1"/>
  <c r="AJ116" i="1"/>
  <c r="AJ117" i="1"/>
  <c r="AJ118" i="1"/>
  <c r="AK118" i="1" s="1"/>
  <c r="AJ119" i="1"/>
  <c r="AJ120" i="1"/>
  <c r="AK120" i="1" s="1"/>
  <c r="AJ121" i="1"/>
  <c r="AK121" i="1" s="1"/>
  <c r="AO121" i="1" s="1"/>
  <c r="AJ122" i="1"/>
  <c r="AK122" i="1" s="1"/>
  <c r="AO122" i="1" s="1"/>
  <c r="AJ123" i="1"/>
  <c r="AK123" i="1" s="1"/>
  <c r="AO123" i="1" s="1"/>
  <c r="AJ124" i="1"/>
  <c r="AJ125" i="1"/>
  <c r="AK125" i="1" s="1"/>
  <c r="AO125" i="1" s="1"/>
  <c r="AJ126" i="1"/>
  <c r="AJ127" i="1"/>
  <c r="AK127" i="1" s="1"/>
  <c r="AO127" i="1" s="1"/>
  <c r="AJ128" i="1"/>
  <c r="AK128" i="1" s="1"/>
  <c r="AO128" i="1" s="1"/>
  <c r="AJ129" i="1"/>
  <c r="AK129" i="1" s="1"/>
  <c r="AO129" i="1" s="1"/>
  <c r="AJ130" i="1"/>
  <c r="AK130" i="1" s="1"/>
  <c r="AO130" i="1" s="1"/>
  <c r="AJ131" i="1"/>
  <c r="AK131" i="1" s="1"/>
  <c r="AO131" i="1" s="1"/>
  <c r="AJ132" i="1"/>
  <c r="AK132" i="1" s="1"/>
  <c r="AO132" i="1" s="1"/>
  <c r="AJ133" i="1"/>
  <c r="AK133" i="1" s="1"/>
  <c r="AO133" i="1" s="1"/>
  <c r="AJ134" i="1"/>
  <c r="AJ135" i="1"/>
  <c r="AK135" i="1" s="1"/>
  <c r="AO135" i="1" s="1"/>
  <c r="AJ136" i="1"/>
  <c r="AJ137" i="1"/>
  <c r="AJ138" i="1"/>
  <c r="AJ139" i="1"/>
  <c r="AK139" i="1" s="1"/>
  <c r="AO139" i="1" s="1"/>
  <c r="AJ140" i="1"/>
  <c r="AK140" i="1" s="1"/>
  <c r="AO140" i="1" s="1"/>
  <c r="AJ141" i="1"/>
  <c r="AJ142" i="1"/>
  <c r="AK142" i="1" s="1"/>
  <c r="AO142" i="1" s="1"/>
  <c r="AJ143" i="1"/>
  <c r="AJ144" i="1"/>
  <c r="AK144" i="1" s="1"/>
  <c r="AJ145" i="1"/>
  <c r="AJ146" i="1"/>
  <c r="AK146" i="1" s="1"/>
  <c r="AO146" i="1" s="1"/>
  <c r="AJ147" i="1"/>
  <c r="AK147" i="1" s="1"/>
  <c r="AO147" i="1" s="1"/>
  <c r="AJ148" i="1"/>
  <c r="AJ149" i="1"/>
  <c r="AK149" i="1" s="1"/>
  <c r="AO149" i="1" s="1"/>
  <c r="AJ150" i="1"/>
  <c r="AJ151" i="1"/>
  <c r="AK151" i="1" s="1"/>
  <c r="AO151" i="1" s="1"/>
  <c r="AJ152" i="1"/>
  <c r="AL152" i="1" s="1"/>
  <c r="AN152" i="1" s="1"/>
  <c r="AJ153" i="1"/>
  <c r="AJ154" i="1"/>
  <c r="AK154" i="1" s="1"/>
  <c r="AO154" i="1" s="1"/>
  <c r="AJ155" i="1"/>
  <c r="AL155" i="1" s="1"/>
  <c r="AN155" i="1" s="1"/>
  <c r="AJ156" i="1"/>
  <c r="AJ157" i="1"/>
  <c r="AJ158" i="1"/>
  <c r="AJ159" i="1"/>
  <c r="AK159" i="1" s="1"/>
  <c r="AO159" i="1" s="1"/>
  <c r="AJ160" i="1"/>
  <c r="AJ161" i="1"/>
  <c r="AK161" i="1" s="1"/>
  <c r="AO161" i="1" s="1"/>
  <c r="AJ162" i="1"/>
  <c r="AJ163" i="1"/>
  <c r="AK163" i="1" s="1"/>
  <c r="AO163" i="1" s="1"/>
  <c r="AJ164" i="1"/>
  <c r="AK164" i="1" s="1"/>
  <c r="AO164" i="1" s="1"/>
  <c r="AJ165" i="1"/>
  <c r="AJ166" i="1"/>
  <c r="AK166" i="1" s="1"/>
  <c r="AO166" i="1" s="1"/>
  <c r="AJ167" i="1"/>
  <c r="AK167" i="1" s="1"/>
  <c r="AJ168" i="1"/>
  <c r="AK168" i="1" s="1"/>
  <c r="AJ169" i="1"/>
  <c r="AK169" i="1" s="1"/>
  <c r="AO169" i="1" s="1"/>
  <c r="AJ170" i="1"/>
  <c r="AK170" i="1" s="1"/>
  <c r="AO170" i="1" s="1"/>
  <c r="AJ171" i="1"/>
  <c r="AK171" i="1" s="1"/>
  <c r="AO171" i="1" s="1"/>
  <c r="AJ172" i="1"/>
  <c r="AJ173" i="1"/>
  <c r="AK173" i="1" s="1"/>
  <c r="AO173" i="1" s="1"/>
  <c r="AJ174" i="1"/>
  <c r="AJ175" i="1"/>
  <c r="AK175" i="1" s="1"/>
  <c r="AO175" i="1" s="1"/>
  <c r="AJ176" i="1"/>
  <c r="AL176" i="1" s="1"/>
  <c r="AN176" i="1" s="1"/>
  <c r="AJ177" i="1"/>
  <c r="AJ178" i="1"/>
  <c r="AK178" i="1" s="1"/>
  <c r="AO178" i="1" s="1"/>
  <c r="AJ179" i="1"/>
  <c r="AL179" i="1" s="1"/>
  <c r="AN179" i="1" s="1"/>
  <c r="AJ180" i="1"/>
  <c r="AJ181" i="1"/>
  <c r="AJ182" i="1"/>
  <c r="AJ183" i="1"/>
  <c r="AK183" i="1" s="1"/>
  <c r="AO183" i="1" s="1"/>
  <c r="AJ184" i="1"/>
  <c r="AJ185" i="1"/>
  <c r="AK185" i="1" s="1"/>
  <c r="AO185" i="1" s="1"/>
  <c r="AJ186" i="1"/>
  <c r="AJ187" i="1"/>
  <c r="AK187" i="1" s="1"/>
  <c r="AO187" i="1" s="1"/>
  <c r="AJ188" i="1"/>
  <c r="AK188" i="1" s="1"/>
  <c r="AO188" i="1" s="1"/>
  <c r="AJ189" i="1"/>
  <c r="AK189" i="1" s="1"/>
  <c r="AJ190" i="1"/>
  <c r="AK190" i="1" s="1"/>
  <c r="AJ191" i="1"/>
  <c r="AJ192" i="1"/>
  <c r="AJ193" i="1"/>
  <c r="AJ194" i="1"/>
  <c r="AJ195" i="1"/>
  <c r="AK195" i="1" s="1"/>
  <c r="AO195" i="1" s="1"/>
  <c r="AJ196" i="1"/>
  <c r="AJ197" i="1"/>
  <c r="AK197" i="1" s="1"/>
  <c r="AO197" i="1" s="1"/>
  <c r="AJ198" i="1"/>
  <c r="AJ199" i="1"/>
  <c r="AK199" i="1" s="1"/>
  <c r="AO199" i="1" s="1"/>
  <c r="AJ200" i="1"/>
  <c r="AJ201" i="1"/>
  <c r="AJ2" i="1"/>
  <c r="AL191" i="1" l="1"/>
  <c r="AN191" i="1" s="1"/>
  <c r="AO83" i="1"/>
  <c r="AL83" i="1"/>
  <c r="AN83" i="1" s="1"/>
  <c r="AL192" i="1"/>
  <c r="AN192" i="1" s="1"/>
  <c r="AO168" i="1"/>
  <c r="AL168" i="1"/>
  <c r="AN168" i="1" s="1"/>
  <c r="AL144" i="1"/>
  <c r="AN144" i="1" s="1"/>
  <c r="AO144" i="1"/>
  <c r="AO120" i="1"/>
  <c r="AL120" i="1"/>
  <c r="AN120" i="1" s="1"/>
  <c r="AO84" i="1"/>
  <c r="AL84" i="1"/>
  <c r="AN84" i="1" s="1"/>
  <c r="AL167" i="1"/>
  <c r="AN167" i="1" s="1"/>
  <c r="AO167" i="1"/>
  <c r="AL143" i="1"/>
  <c r="AN143" i="1" s="1"/>
  <c r="AL107" i="1"/>
  <c r="AN107" i="1" s="1"/>
  <c r="AL47" i="1"/>
  <c r="AN47" i="1" s="1"/>
  <c r="AO47" i="1"/>
  <c r="AO35" i="1"/>
  <c r="AL35" i="1"/>
  <c r="AN35" i="1" s="1"/>
  <c r="AL23" i="1"/>
  <c r="AN23" i="1" s="1"/>
  <c r="AK143" i="1"/>
  <c r="AO143" i="1" s="1"/>
  <c r="AL132" i="1"/>
  <c r="AN132" i="1" s="1"/>
  <c r="AL59" i="1"/>
  <c r="AN59" i="1" s="1"/>
  <c r="AL10" i="1"/>
  <c r="AN10" i="1" s="1"/>
  <c r="AL131" i="1"/>
  <c r="AN131" i="1" s="1"/>
  <c r="AL48" i="1"/>
  <c r="AN48" i="1" s="1"/>
  <c r="AK24" i="1"/>
  <c r="AO24" i="1" s="1"/>
  <c r="AL154" i="1"/>
  <c r="AN154" i="1" s="1"/>
  <c r="AL76" i="1"/>
  <c r="AN76" i="1" s="1"/>
  <c r="AL201" i="1"/>
  <c r="AN201" i="1" s="1"/>
  <c r="AL165" i="1"/>
  <c r="AN165" i="1" s="1"/>
  <c r="AL105" i="1"/>
  <c r="AN105" i="1" s="1"/>
  <c r="AL69" i="1"/>
  <c r="AN69" i="1" s="1"/>
  <c r="AL57" i="1"/>
  <c r="AN57" i="1" s="1"/>
  <c r="AL21" i="1"/>
  <c r="AN21" i="1" s="1"/>
  <c r="AK192" i="1"/>
  <c r="AO192" i="1" s="1"/>
  <c r="AK107" i="1"/>
  <c r="AO107" i="1" s="1"/>
  <c r="AK64" i="1"/>
  <c r="AO64" i="1" s="1"/>
  <c r="AK23" i="1"/>
  <c r="AO23" i="1" s="1"/>
  <c r="AL200" i="1"/>
  <c r="AN200" i="1" s="1"/>
  <c r="AL164" i="1"/>
  <c r="AN164" i="1" s="1"/>
  <c r="AL128" i="1"/>
  <c r="AN128" i="1" s="1"/>
  <c r="AL56" i="1"/>
  <c r="AN56" i="1" s="1"/>
  <c r="AK191" i="1"/>
  <c r="AO191" i="1" s="1"/>
  <c r="AL104" i="1"/>
  <c r="AN104" i="1" s="1"/>
  <c r="AO119" i="1"/>
  <c r="AL32" i="1"/>
  <c r="AN32" i="1" s="1"/>
  <c r="AL112" i="1"/>
  <c r="AN112" i="1" s="1"/>
  <c r="AL92" i="1"/>
  <c r="AN92" i="1" s="1"/>
  <c r="AK20" i="1"/>
  <c r="AO20" i="1" s="1"/>
  <c r="AL190" i="1"/>
  <c r="AN190" i="1" s="1"/>
  <c r="AL103" i="1"/>
  <c r="AN103" i="1" s="1"/>
  <c r="AL67" i="1"/>
  <c r="AN67" i="1" s="1"/>
  <c r="AL116" i="1"/>
  <c r="AN116" i="1" s="1"/>
  <c r="AL139" i="1"/>
  <c r="AN139" i="1" s="1"/>
  <c r="AL189" i="1"/>
  <c r="AN189" i="1" s="1"/>
  <c r="AO189" i="1"/>
  <c r="AO81" i="1"/>
  <c r="AL81" i="1"/>
  <c r="AN81" i="1" s="1"/>
  <c r="AO45" i="1"/>
  <c r="AL45" i="1"/>
  <c r="AN45" i="1" s="1"/>
  <c r="AL194" i="1"/>
  <c r="AN194" i="1" s="1"/>
  <c r="AL110" i="1"/>
  <c r="AN110" i="1" s="1"/>
  <c r="AL136" i="1"/>
  <c r="AN136" i="1" s="1"/>
  <c r="AL181" i="1"/>
  <c r="AN181" i="1" s="1"/>
  <c r="AL169" i="1"/>
  <c r="AN169" i="1" s="1"/>
  <c r="AL133" i="1"/>
  <c r="AN133" i="1" s="1"/>
  <c r="AL121" i="1"/>
  <c r="AN121" i="1" s="1"/>
  <c r="AL109" i="1"/>
  <c r="AN109" i="1" s="1"/>
  <c r="AL85" i="1"/>
  <c r="AN85" i="1" s="1"/>
  <c r="AL73" i="1"/>
  <c r="AN73" i="1" s="1"/>
  <c r="AL37" i="1"/>
  <c r="AN37" i="1" s="1"/>
  <c r="AL25" i="1"/>
  <c r="AN25" i="1" s="1"/>
  <c r="AL171" i="1"/>
  <c r="AN171" i="1" s="1"/>
  <c r="AL153" i="1"/>
  <c r="AN153" i="1" s="1"/>
  <c r="AL135" i="1"/>
  <c r="AN135" i="1" s="1"/>
  <c r="AL117" i="1"/>
  <c r="AN117" i="1" s="1"/>
  <c r="AL99" i="1"/>
  <c r="AN99" i="1" s="1"/>
  <c r="AL63" i="1"/>
  <c r="AN63" i="1" s="1"/>
  <c r="AL27" i="1"/>
  <c r="AN27" i="1" s="1"/>
  <c r="AL9" i="1"/>
  <c r="AN9" i="1" s="1"/>
  <c r="AL156" i="1"/>
  <c r="AN156" i="1" s="1"/>
  <c r="AL12" i="1"/>
  <c r="AN12" i="1" s="1"/>
  <c r="AL122" i="1"/>
  <c r="AN122" i="1" s="1"/>
  <c r="AL38" i="1"/>
  <c r="AN38" i="1" s="1"/>
  <c r="AK182" i="1"/>
  <c r="AO182" i="1" s="1"/>
  <c r="AK134" i="1"/>
  <c r="AO134" i="1" s="1"/>
  <c r="AL188" i="1"/>
  <c r="AN188" i="1" s="1"/>
  <c r="AL170" i="1"/>
  <c r="AN170" i="1" s="1"/>
  <c r="AL74" i="1"/>
  <c r="AN74" i="1" s="1"/>
  <c r="AL184" i="1"/>
  <c r="AN184" i="1" s="1"/>
  <c r="AL166" i="1"/>
  <c r="AN166" i="1" s="1"/>
  <c r="AL148" i="1"/>
  <c r="AN148" i="1" s="1"/>
  <c r="AL130" i="1"/>
  <c r="AN130" i="1" s="1"/>
  <c r="AL94" i="1"/>
  <c r="AN94" i="1" s="1"/>
  <c r="AL58" i="1"/>
  <c r="AN58" i="1" s="1"/>
  <c r="AL40" i="1"/>
  <c r="AN40" i="1" s="1"/>
  <c r="AL22" i="1"/>
  <c r="AN22" i="1" s="1"/>
  <c r="AL4" i="1"/>
  <c r="AN4" i="1" s="1"/>
  <c r="AO180" i="1"/>
  <c r="AK86" i="1"/>
  <c r="AO86" i="1" s="1"/>
  <c r="AK194" i="1"/>
  <c r="AO194" i="1" s="1"/>
  <c r="AK50" i="1"/>
  <c r="AO50" i="1" s="1"/>
  <c r="AL183" i="1"/>
  <c r="AN183" i="1" s="1"/>
  <c r="AL147" i="1"/>
  <c r="AN147" i="1" s="1"/>
  <c r="AL129" i="1"/>
  <c r="AN129" i="1" s="1"/>
  <c r="AL111" i="1"/>
  <c r="AN111" i="1" s="1"/>
  <c r="AL93" i="1"/>
  <c r="AN93" i="1" s="1"/>
  <c r="AL75" i="1"/>
  <c r="AN75" i="1" s="1"/>
  <c r="AL39" i="1"/>
  <c r="AN39" i="1" s="1"/>
  <c r="AL3" i="1"/>
  <c r="AN3" i="1" s="1"/>
  <c r="AL60" i="1"/>
  <c r="AN60" i="1" s="1"/>
  <c r="AK193" i="1"/>
  <c r="AO193" i="1" s="1"/>
  <c r="AK177" i="1"/>
  <c r="AO177" i="1" s="1"/>
  <c r="AK145" i="1"/>
  <c r="AO145" i="1" s="1"/>
  <c r="AK97" i="1"/>
  <c r="AO97" i="1" s="1"/>
  <c r="AK49" i="1"/>
  <c r="AO49" i="1" s="1"/>
  <c r="AK33" i="1"/>
  <c r="AO33" i="1" s="1"/>
  <c r="AL108" i="1"/>
  <c r="AN108" i="1" s="1"/>
  <c r="AL36" i="1"/>
  <c r="AN36" i="1" s="1"/>
  <c r="AL146" i="1"/>
  <c r="AN146" i="1" s="1"/>
  <c r="AL98" i="1"/>
  <c r="AN98" i="1" s="1"/>
  <c r="AL26" i="1"/>
  <c r="AN26" i="1" s="1"/>
  <c r="AK38" i="1"/>
  <c r="AO38" i="1" s="1"/>
  <c r="AL44" i="1"/>
  <c r="AN44" i="1" s="1"/>
  <c r="AL199" i="1"/>
  <c r="AN199" i="1" s="1"/>
  <c r="AL91" i="1"/>
  <c r="AN91" i="1" s="1"/>
  <c r="AL55" i="1"/>
  <c r="AN55" i="1" s="1"/>
  <c r="AL19" i="1"/>
  <c r="AN19" i="1" s="1"/>
  <c r="AK198" i="1"/>
  <c r="AO198" i="1" s="1"/>
  <c r="AK186" i="1"/>
  <c r="AO186" i="1" s="1"/>
  <c r="AL186" i="1"/>
  <c r="AN186" i="1" s="1"/>
  <c r="AK174" i="1"/>
  <c r="AO174" i="1" s="1"/>
  <c r="AK162" i="1"/>
  <c r="AO162" i="1" s="1"/>
  <c r="AL162" i="1"/>
  <c r="AN162" i="1" s="1"/>
  <c r="AK150" i="1"/>
  <c r="AO150" i="1" s="1"/>
  <c r="AK138" i="1"/>
  <c r="AO138" i="1" s="1"/>
  <c r="AL138" i="1"/>
  <c r="AN138" i="1" s="1"/>
  <c r="AK126" i="1"/>
  <c r="AO126" i="1" s="1"/>
  <c r="AL126" i="1"/>
  <c r="AN126" i="1" s="1"/>
  <c r="AK114" i="1"/>
  <c r="AO114" i="1" s="1"/>
  <c r="AL114" i="1"/>
  <c r="AN114" i="1" s="1"/>
  <c r="AK102" i="1"/>
  <c r="AO102" i="1" s="1"/>
  <c r="AK90" i="1"/>
  <c r="AO90" i="1" s="1"/>
  <c r="AL90" i="1"/>
  <c r="AN90" i="1" s="1"/>
  <c r="AK78" i="1"/>
  <c r="AO78" i="1" s="1"/>
  <c r="AK66" i="1"/>
  <c r="AO66" i="1" s="1"/>
  <c r="AK54" i="1"/>
  <c r="AO54" i="1" s="1"/>
  <c r="AL54" i="1"/>
  <c r="AN54" i="1" s="1"/>
  <c r="AK42" i="1"/>
  <c r="AO42" i="1" s="1"/>
  <c r="AL42" i="1"/>
  <c r="AN42" i="1" s="1"/>
  <c r="AK30" i="1"/>
  <c r="AO30" i="1" s="1"/>
  <c r="AK18" i="1"/>
  <c r="AO18" i="1" s="1"/>
  <c r="AK6" i="1"/>
  <c r="AO6" i="1" s="1"/>
  <c r="AK158" i="1"/>
  <c r="AO158" i="1" s="1"/>
  <c r="AK110" i="1"/>
  <c r="AO110" i="1" s="1"/>
  <c r="AK62" i="1"/>
  <c r="AO62" i="1" s="1"/>
  <c r="AK14" i="1"/>
  <c r="AO14" i="1" s="1"/>
  <c r="AL196" i="1"/>
  <c r="AN196" i="1" s="1"/>
  <c r="AL178" i="1"/>
  <c r="AN178" i="1" s="1"/>
  <c r="AL160" i="1"/>
  <c r="AN160" i="1" s="1"/>
  <c r="AL142" i="1"/>
  <c r="AN142" i="1" s="1"/>
  <c r="AL124" i="1"/>
  <c r="AN124" i="1" s="1"/>
  <c r="AL106" i="1"/>
  <c r="AN106" i="1" s="1"/>
  <c r="AL88" i="1"/>
  <c r="AN88" i="1" s="1"/>
  <c r="AL70" i="1"/>
  <c r="AN70" i="1" s="1"/>
  <c r="AL52" i="1"/>
  <c r="AN52" i="1" s="1"/>
  <c r="AL34" i="1"/>
  <c r="AN34" i="1" s="1"/>
  <c r="AL16" i="1"/>
  <c r="AN16" i="1" s="1"/>
  <c r="AL140" i="1"/>
  <c r="AN140" i="1" s="1"/>
  <c r="AL163" i="1"/>
  <c r="AN163" i="1" s="1"/>
  <c r="AL127" i="1"/>
  <c r="AN127" i="1" s="1"/>
  <c r="AL197" i="1"/>
  <c r="AN197" i="1" s="1"/>
  <c r="AL185" i="1"/>
  <c r="AN185" i="1" s="1"/>
  <c r="AL173" i="1"/>
  <c r="AN173" i="1" s="1"/>
  <c r="AL161" i="1"/>
  <c r="AN161" i="1" s="1"/>
  <c r="AL149" i="1"/>
  <c r="AN149" i="1" s="1"/>
  <c r="AL137" i="1"/>
  <c r="AN137" i="1" s="1"/>
  <c r="AL125" i="1"/>
  <c r="AN125" i="1" s="1"/>
  <c r="AL113" i="1"/>
  <c r="AN113" i="1" s="1"/>
  <c r="AL101" i="1"/>
  <c r="AN101" i="1" s="1"/>
  <c r="AL89" i="1"/>
  <c r="AN89" i="1" s="1"/>
  <c r="AL77" i="1"/>
  <c r="AN77" i="1" s="1"/>
  <c r="AL65" i="1"/>
  <c r="AN65" i="1" s="1"/>
  <c r="AL53" i="1"/>
  <c r="AN53" i="1" s="1"/>
  <c r="AL41" i="1"/>
  <c r="AN41" i="1" s="1"/>
  <c r="AL29" i="1"/>
  <c r="AN29" i="1" s="1"/>
  <c r="AL17" i="1"/>
  <c r="AN17" i="1" s="1"/>
  <c r="AL5" i="1"/>
  <c r="AN5" i="1" s="1"/>
  <c r="AK157" i="1"/>
  <c r="AO157" i="1" s="1"/>
  <c r="AK141" i="1"/>
  <c r="AO141" i="1" s="1"/>
  <c r="AK109" i="1"/>
  <c r="AO109" i="1" s="1"/>
  <c r="AK61" i="1"/>
  <c r="AO61" i="1" s="1"/>
  <c r="AK13" i="1"/>
  <c r="AO13" i="1" s="1"/>
  <c r="AL195" i="1"/>
  <c r="AN195" i="1" s="1"/>
  <c r="AL159" i="1"/>
  <c r="AN159" i="1" s="1"/>
  <c r="AL123" i="1"/>
  <c r="AN123" i="1" s="1"/>
  <c r="AL87" i="1"/>
  <c r="AN87" i="1" s="1"/>
  <c r="AL51" i="1"/>
  <c r="AN51" i="1" s="1"/>
  <c r="AL15" i="1"/>
  <c r="AN15" i="1" s="1"/>
  <c r="AK2" i="1"/>
  <c r="AO2" i="1" s="1"/>
  <c r="AL24" i="1" l="1"/>
  <c r="AN24" i="1" s="1"/>
  <c r="AL145" i="1"/>
  <c r="AN145" i="1" s="1"/>
  <c r="AL66" i="1"/>
  <c r="AN66" i="1" s="1"/>
  <c r="AL157" i="1"/>
  <c r="AN157" i="1" s="1"/>
  <c r="AL20" i="1"/>
  <c r="AN20" i="1" s="1"/>
  <c r="AL64" i="1"/>
  <c r="AN64" i="1" s="1"/>
  <c r="AL158" i="1"/>
  <c r="AN158" i="1" s="1"/>
  <c r="AL18" i="1"/>
  <c r="AN18" i="1" s="1"/>
  <c r="AL198" i="1"/>
  <c r="AN198" i="1" s="1"/>
  <c r="AL33" i="1"/>
  <c r="AN33" i="1" s="1"/>
  <c r="AL13" i="1"/>
  <c r="AN13" i="1" s="1"/>
  <c r="AL182" i="1"/>
  <c r="AN182" i="1" s="1"/>
  <c r="AL134" i="1"/>
  <c r="AN134" i="1" s="1"/>
  <c r="AL6" i="1"/>
  <c r="AN6" i="1" s="1"/>
  <c r="AL78" i="1"/>
  <c r="AN78" i="1" s="1"/>
  <c r="AL150" i="1"/>
  <c r="AN150" i="1" s="1"/>
  <c r="AL49" i="1"/>
  <c r="AN49" i="1" s="1"/>
  <c r="AL193" i="1"/>
  <c r="AN193" i="1" s="1"/>
  <c r="AL61" i="1"/>
  <c r="AN61" i="1" s="1"/>
  <c r="AL141" i="1"/>
  <c r="AN141" i="1" s="1"/>
  <c r="AL14" i="1"/>
  <c r="AN14" i="1" s="1"/>
  <c r="AL177" i="1"/>
  <c r="AN177" i="1" s="1"/>
  <c r="AL50" i="1"/>
  <c r="AN50" i="1" s="1"/>
  <c r="AL30" i="1"/>
  <c r="AN30" i="1" s="1"/>
  <c r="AL102" i="1"/>
  <c r="AN102" i="1" s="1"/>
  <c r="AL174" i="1"/>
  <c r="AN174" i="1" s="1"/>
  <c r="AL62" i="1"/>
  <c r="AN62" i="1" s="1"/>
  <c r="AL97" i="1"/>
  <c r="AN97" i="1" s="1"/>
  <c r="AL86" i="1"/>
  <c r="AN86" i="1" s="1"/>
  <c r="AL2" i="1"/>
  <c r="AN2" i="1" s="1"/>
</calcChain>
</file>

<file path=xl/sharedStrings.xml><?xml version="1.0" encoding="utf-8"?>
<sst xmlns="http://schemas.openxmlformats.org/spreadsheetml/2006/main" count="836" uniqueCount="446">
  <si>
    <t>Country Name</t>
  </si>
  <si>
    <t>ISO3_code</t>
  </si>
  <si>
    <t>Region</t>
  </si>
  <si>
    <t>Income group</t>
  </si>
  <si>
    <t>PopTotal_2023</t>
  </si>
  <si>
    <t>PopTotal_2030</t>
  </si>
  <si>
    <t>PopTotal_2050</t>
  </si>
  <si>
    <t>Growth_Factor_2023_2030</t>
  </si>
  <si>
    <t>Growth_Factor_2023_2050</t>
  </si>
  <si>
    <t>Total_MWh_2023</t>
  </si>
  <si>
    <t>Total_MWh_2030</t>
  </si>
  <si>
    <t>Total_MWh_2050</t>
  </si>
  <si>
    <t>Hydro_2023</t>
  </si>
  <si>
    <t>Solar_2023</t>
  </si>
  <si>
    <t>Wind_2023</t>
  </si>
  <si>
    <t>Other Renewables_2023</t>
  </si>
  <si>
    <t>Nuclear_2023</t>
  </si>
  <si>
    <t>Fossil_2023</t>
  </si>
  <si>
    <t>Hydro_2023_MWh</t>
  </si>
  <si>
    <t>Solar_2023_MWh</t>
  </si>
  <si>
    <t>Wind_2023_MWh</t>
  </si>
  <si>
    <t>Other Renewables_2023_MWh</t>
  </si>
  <si>
    <t>Nuclear_2023_MWh</t>
  </si>
  <si>
    <t>Fossil_2023_MWh</t>
  </si>
  <si>
    <t>res_capacity_target</t>
  </si>
  <si>
    <t>res_share_target</t>
  </si>
  <si>
    <t>Category</t>
  </si>
  <si>
    <t>Hydro_2030</t>
  </si>
  <si>
    <t>Solar_2030</t>
  </si>
  <si>
    <t>Wind_2030</t>
  </si>
  <si>
    <t>Other Renewables_2030</t>
  </si>
  <si>
    <t>Hydro_2030_MWh_IEA</t>
  </si>
  <si>
    <t>Solar_2030_MWh_IEA</t>
  </si>
  <si>
    <t>Wind_2030_MWh_IEA</t>
  </si>
  <si>
    <t>Other Renewables_2030_MWh_IEA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</si>
  <si>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</si>
  <si>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</si>
  <si>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</si>
  <si>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</si>
  <si>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</si>
  <si>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</si>
  <si>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</si>
  <si>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</si>
  <si>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</si>
  <si>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</si>
  <si>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</si>
  <si>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</si>
  <si>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</si>
  <si>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</si>
  <si>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</si>
  <si>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</si>
  <si>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</si>
  <si>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</si>
  <si>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</si>
  <si>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</si>
  <si>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</si>
  <si>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</si>
  <si>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</si>
  <si>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</si>
  <si>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</si>
  <si>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</si>
  <si>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</si>
  <si>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</si>
  <si>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</si>
  <si>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</si>
  <si>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</si>
  <si>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</si>
  <si>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</si>
  <si>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</si>
  <si>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</si>
  <si>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</si>
  <si>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</si>
  <si>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</si>
  <si>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</si>
  <si>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</si>
  <si>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</si>
  <si>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</si>
  <si>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</si>
  <si>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</si>
  <si>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</si>
  <si>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</si>
  <si>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</si>
  <si>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</si>
  <si>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</si>
  <si>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</si>
  <si>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</si>
  <si>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</si>
  <si>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</si>
  <si>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</si>
  <si>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</si>
  <si>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</si>
  <si>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</si>
  <si>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</si>
  <si>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</si>
  <si>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</si>
  <si>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</si>
  <si>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</si>
  <si>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</si>
  <si>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</si>
  <si>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</si>
  <si>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</si>
  <si>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</si>
  <si>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</si>
  <si>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</si>
  <si>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</si>
  <si>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</si>
  <si>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</si>
  <si>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</si>
  <si>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</si>
  <si>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</si>
  <si>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</si>
  <si>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</si>
  <si>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</si>
  <si>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</si>
  <si>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</si>
  <si>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</si>
  <si>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</si>
  <si>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</si>
  <si>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</si>
  <si>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</si>
  <si>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DR Congo</t>
  </si>
  <si>
    <t>COD</t>
  </si>
  <si>
    <t>Republic of the 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</si>
  <si>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</si>
  <si>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</si>
  <si>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</si>
  <si>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</si>
  <si>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</si>
  <si>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</si>
  <si>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</si>
  <si>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</si>
  <si>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</si>
  <si>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</si>
  <si>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</si>
  <si>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</si>
  <si>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</si>
  <si>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</si>
  <si>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</si>
  <si>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</si>
  <si>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</si>
  <si>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</si>
  <si>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</si>
  <si>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</si>
  <si>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</si>
  <si>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</si>
  <si>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</si>
  <si>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</si>
  <si>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</si>
  <si>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</si>
  <si>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</si>
  <si>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</si>
  <si>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</si>
  <si>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</si>
  <si>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</si>
  <si>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</si>
  <si>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</si>
  <si>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</si>
  <si>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</si>
  <si>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</si>
  <si>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</si>
  <si>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</si>
  <si>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</si>
  <si>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</si>
  <si>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</si>
  <si>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</si>
  <si>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</si>
  <si>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</si>
  <si>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</si>
  <si>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</si>
  <si>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</si>
  <si>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</si>
  <si>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</si>
  <si>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</si>
  <si>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</si>
  <si>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</si>
  <si>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</si>
  <si>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</si>
  <si>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</si>
  <si>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</si>
  <si>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</si>
  <si>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</si>
  <si>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</si>
  <si>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The 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</si>
  <si>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</si>
  <si>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</si>
  <si>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</si>
  <si>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</si>
  <si>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</si>
  <si>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</si>
  <si>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</si>
  <si>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</si>
  <si>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</si>
  <si>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</si>
  <si>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</si>
  <si>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</si>
  <si>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</si>
  <si>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</si>
  <si>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</si>
  <si>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</si>
  <si>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</si>
  <si>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</si>
  <si>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</si>
  <si>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</si>
  <si>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</si>
  <si>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</si>
  <si>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</si>
  <si>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</si>
  <si>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</si>
  <si>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</si>
  <si>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</si>
  <si>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</si>
  <si>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</si>
  <si>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</si>
  <si>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</si>
  <si>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</si>
  <si>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</si>
  <si>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</si>
  <si>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</si>
  <si>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</si>
  <si>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</si>
  <si>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</si>
  <si>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</si>
  <si>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</si>
  <si>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</si>
  <si>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</si>
  <si>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</si>
  <si>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</si>
  <si>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</si>
  <si>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</si>
  <si>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</si>
  <si>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</si>
  <si>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</si>
  <si>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</si>
  <si>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</si>
  <si>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</si>
  <si>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</si>
  <si>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</si>
  <si>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</si>
  <si>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</si>
  <si>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</si>
  <si>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</si>
  <si>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</si>
  <si>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</si>
  <si>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</si>
  <si>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</si>
  <si>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</si>
  <si>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</si>
  <si>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</si>
  <si>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</si>
  <si>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</si>
  <si>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</si>
  <si>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</si>
  <si>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</si>
  <si>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</si>
  <si>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</si>
  <si>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</si>
  <si>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</si>
  <si>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</si>
  <si>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</si>
  <si>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</si>
  <si>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</si>
  <si>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</si>
  <si>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</si>
  <si>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</si>
  <si>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</si>
  <si>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</si>
  <si>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</si>
  <si>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</si>
  <si>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</si>
  <si>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</si>
  <si>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</si>
  <si>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</si>
  <si>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</si>
  <si>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</si>
  <si>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</si>
  <si>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</si>
  <si>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</si>
  <si>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</si>
  <si>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</si>
  <si>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</si>
  <si>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</si>
  <si>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</si>
  <si>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</si>
  <si>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</si>
  <si>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</si>
  <si>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</si>
  <si>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</si>
  <si>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</si>
  <si>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</si>
  <si>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</si>
  <si>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</si>
  <si>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</si>
  <si>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</si>
  <si>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</si>
  <si>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</si>
  <si>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</si>
  <si>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</si>
  <si>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</si>
  <si>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</si>
  <si>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</si>
  <si>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</si>
  <si>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</si>
  <si>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</si>
  <si>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</si>
  <si>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</si>
  <si>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</si>
  <si>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</si>
  <si>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</si>
  <si>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</si>
  <si>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</si>
  <si>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</si>
  <si>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</si>
  <si>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</si>
  <si>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</si>
  <si>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</si>
  <si>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</si>
  <si>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</si>
  <si>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</si>
  <si>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</si>
  <si>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</si>
  <si>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</si>
  <si>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</si>
  <si>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</si>
  <si>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</si>
  <si>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</si>
  <si>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</si>
  <si>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</si>
  <si>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</si>
  <si>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</si>
  <si>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</si>
  <si>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</si>
  <si>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</si>
  <si>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</si>
  <si>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</si>
  <si>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</si>
  <si>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</si>
  <si>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</si>
  <si>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</si>
  <si>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</si>
  <si>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</si>
  <si>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</si>
  <si>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</si>
  <si>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</si>
  <si>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</si>
  <si>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Palestine</t>
  </si>
  <si>
    <t>PSE</t>
  </si>
  <si>
    <t>French Polynesia</t>
  </si>
  <si>
    <t>PYF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</si>
  <si>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</si>
  <si>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</si>
  <si>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</si>
  <si>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</si>
  <si>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</si>
  <si>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</si>
  <si>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</si>
  <si>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</si>
  <si>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</si>
  <si>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</si>
  <si>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</si>
  <si>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</si>
  <si>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</si>
  <si>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</si>
  <si>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</si>
  <si>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</si>
  <si>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</si>
  <si>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</si>
  <si>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</si>
  <si>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</si>
  <si>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</si>
  <si>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</si>
  <si>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</si>
  <si>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</si>
  <si>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</si>
  <si>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</si>
  <si>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</si>
  <si>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</si>
  <si>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</si>
  <si>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</si>
  <si>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</si>
  <si>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</si>
  <si>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</si>
  <si>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</si>
  <si>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</si>
  <si>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</si>
  <si>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</si>
  <si>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</si>
  <si>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</si>
  <si>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</si>
  <si>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</si>
  <si>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</si>
  <si>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</si>
  <si>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</si>
  <si>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</si>
  <si>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</si>
  <si>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</si>
  <si>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</si>
  <si>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</si>
  <si>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</si>
  <si>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</si>
  <si>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</si>
  <si>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</si>
  <si>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</si>
  <si>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</si>
  <si>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</si>
  <si>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</si>
  <si>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</si>
  <si>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</si>
  <si>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</si>
  <si>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</si>
  <si>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</si>
  <si>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</si>
  <si>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</si>
  <si>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Taiwan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</si>
  <si>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</si>
  <si>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</si>
  <si>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</si>
  <si>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</si>
  <si>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</si>
  <si>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</si>
  <si>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</si>
  <si>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</si>
  <si>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</si>
  <si>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</si>
  <si>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</si>
  <si>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</si>
  <si>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</si>
  <si>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Saint Vincent and the Grenadines</t>
  </si>
  <si>
    <t>VCT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</si>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</sst>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1"/>
  <sheetViews>
    <sheetView tabSelected="1" topLeftCell="H1" workbookViewId="0">
      <selection activeCell="Q61" sqref="Q61"/>
    </sheetView>
  </sheetViews>
  <sheetFormatPr defaultRowHeight="14.4" x14ac:dyDescent="0.3"/>
  <cols>
    <col min="1" max="1" width="28.109375" style="3" bestFit="1" customWidth="1"/>
    <col min="2" max="2" width="14.44140625" style="3" bestFit="1" customWidth="1"/>
    <col min="3" max="3" width="23" style="3" bestFit="1" customWidth="1"/>
    <col min="4" max="4" width="18.6640625" style="3" bestFit="1" customWidth="1"/>
    <col min="5" max="7" width="18.33203125" style="3" bestFit="1" customWidth="1"/>
    <col min="8" max="9" width="28.44140625" style="3" bestFit="1" customWidth="1"/>
    <col min="10" max="12" width="20.6640625" style="3" bestFit="1" customWidth="1"/>
    <col min="13" max="13" width="15.77734375" style="3" bestFit="1" customWidth="1"/>
    <col min="14" max="14" width="14.88671875" style="3" bestFit="1" customWidth="1"/>
    <col min="15" max="15" width="15.109375" style="3" bestFit="1" customWidth="1"/>
    <col min="16" max="16" width="26.21875" style="3" bestFit="1" customWidth="1"/>
    <col min="17" max="17" width="17.109375" style="3" bestFit="1" customWidth="1"/>
    <col min="18" max="18" width="15.109375" style="3" bestFit="1" customWidth="1"/>
    <col min="19" max="19" width="21.5546875" style="3" bestFit="1" customWidth="1"/>
    <col min="20" max="20" width="20.6640625" style="3" bestFit="1" customWidth="1"/>
    <col min="21" max="21" width="20.88671875" style="3" bestFit="1" customWidth="1"/>
    <col min="22" max="22" width="32" style="3" bestFit="1" customWidth="1"/>
    <col min="23" max="23" width="23" style="3" bestFit="1" customWidth="1"/>
    <col min="24" max="24" width="20.88671875" style="3" bestFit="1" customWidth="1"/>
    <col min="25" max="25" width="22.109375" style="3" bestFit="1" customWidth="1"/>
    <col min="26" max="26" width="19.77734375" style="3" bestFit="1" customWidth="1"/>
    <col min="27" max="27" width="13" style="3" bestFit="1" customWidth="1"/>
    <col min="28" max="28" width="15.77734375" style="3" bestFit="1" customWidth="1"/>
    <col min="29" max="29" width="14.88671875" style="3" bestFit="1" customWidth="1"/>
    <col min="30" max="30" width="15.109375" style="3" bestFit="1" customWidth="1"/>
    <col min="31" max="31" width="26.21875" style="3" bestFit="1" customWidth="1"/>
    <col min="32" max="32" width="25.44140625" style="3" bestFit="1" customWidth="1"/>
    <col min="33" max="33" width="24.5546875" style="3" bestFit="1" customWidth="1"/>
    <col min="34" max="34" width="24.77734375" style="3" bestFit="1" customWidth="1"/>
    <col min="35" max="35" width="35.88671875" style="3" bestFit="1" customWidth="1"/>
    <col min="36" max="37" width="14.6640625" style="3" bestFit="1" customWidth="1"/>
    <col min="38" max="38" width="12.21875" style="3" bestFit="1" customWidth="1"/>
    <col min="39" max="39" width="19.77734375" style="3" bestFit="1" customWidth="1"/>
    <col min="40" max="40" width="7" style="3" bestFit="1" customWidth="1"/>
    <col min="41" max="41" width="5.77734375" style="3" bestFit="1" customWidth="1"/>
  </cols>
  <sheetData>
    <row r="1" spans="1:4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M1" s="2" t="s">
        <v>25</v>
      </c>
    </row>
    <row r="2" spans="1:41" x14ac:dyDescent="0.3">
      <c r="A2" s="3" t="s">
        <v>35</v>
      </c>
      <c r="B2" s="3" t="s">
        <v>36</v>
      </c>
      <c r="C2" s="3" t="s">
        <v>37</v>
      </c>
      <c r="D2" s="3" t="s">
        <v>38</v>
      </c>
      <c r="E2" s="3">
        <v>107.93899999999999</v>
      </c>
      <c r="F2" s="3">
        <v>107.864</v>
      </c>
      <c r="G2" s="3">
        <v>100.002</v>
      </c>
      <c r="H2" s="3">
        <v>0.9993051631013814</v>
      </c>
      <c r="I2" s="3">
        <v>0.92646772714218217</v>
      </c>
      <c r="J2" s="3">
        <v>1000000</v>
      </c>
      <c r="K2" s="3">
        <v>1199166.1957216579</v>
      </c>
      <c r="L2" s="3">
        <v>1389701.590713273</v>
      </c>
      <c r="M2" s="3">
        <v>0</v>
      </c>
      <c r="N2" s="3">
        <v>10</v>
      </c>
      <c r="O2" s="3">
        <v>30</v>
      </c>
      <c r="P2" s="3">
        <v>0</v>
      </c>
      <c r="Q2" s="3">
        <v>0</v>
      </c>
      <c r="R2" s="3">
        <v>220</v>
      </c>
      <c r="S2" s="3">
        <v>0</v>
      </c>
      <c r="T2" s="3">
        <v>30000</v>
      </c>
      <c r="U2" s="3">
        <v>140000</v>
      </c>
      <c r="V2" s="3">
        <v>0</v>
      </c>
      <c r="W2" s="3">
        <v>0</v>
      </c>
      <c r="X2" s="3">
        <v>830000</v>
      </c>
      <c r="Z2" s="3">
        <v>89.49593836999999</v>
      </c>
      <c r="AB2" s="3">
        <v>749.60144323380825</v>
      </c>
      <c r="AC2" s="3">
        <v>747.86462659317772</v>
      </c>
      <c r="AD2" s="3">
        <v>508.68591322414761</v>
      </c>
      <c r="AE2" s="3">
        <v>232.41426583748259</v>
      </c>
      <c r="AF2" s="3">
        <v>206031.571110274</v>
      </c>
      <c r="AG2" s="3">
        <v>253002.07658032561</v>
      </c>
      <c r="AH2" s="3">
        <v>267692.57862853701</v>
      </c>
      <c r="AI2" s="3">
        <v>70724.754073020231</v>
      </c>
      <c r="AJ2" s="3">
        <f>SUM(AF2:AI2)</f>
        <v>797450.98039215675</v>
      </c>
      <c r="AK2" s="3">
        <f>AJ2+W2+X2</f>
        <v>1627450.9803921566</v>
      </c>
      <c r="AL2" s="3">
        <f>AJ2/AK2</f>
        <v>0.49</v>
      </c>
      <c r="AM2" s="3">
        <v>89.49593836999999</v>
      </c>
      <c r="AN2" s="3" t="b">
        <f>AL2=AM2%</f>
        <v>0</v>
      </c>
      <c r="AO2" s="3">
        <f>AK2/K2</f>
        <v>1.3571521497174601</v>
      </c>
    </row>
    <row r="3" spans="1:41" x14ac:dyDescent="0.3">
      <c r="A3" s="3" t="s">
        <v>39</v>
      </c>
      <c r="B3" s="3" t="s">
        <v>40</v>
      </c>
      <c r="C3" s="3" t="s">
        <v>41</v>
      </c>
      <c r="D3" s="3" t="s">
        <v>42</v>
      </c>
      <c r="E3" s="3">
        <v>41454.760999999999</v>
      </c>
      <c r="F3" s="3">
        <v>50039.402000000002</v>
      </c>
      <c r="G3" s="3">
        <v>76885.134999999995</v>
      </c>
      <c r="H3" s="3">
        <v>1.207084561409002</v>
      </c>
      <c r="I3" s="3">
        <v>1.8546756306229819</v>
      </c>
      <c r="J3" s="3">
        <v>1165025.2365513709</v>
      </c>
      <c r="K3" s="3">
        <v>1687540.772031636</v>
      </c>
      <c r="L3" s="3">
        <v>3241115.872938904</v>
      </c>
      <c r="M3" s="3">
        <v>460</v>
      </c>
      <c r="N3" s="3">
        <v>62</v>
      </c>
      <c r="O3" s="3">
        <v>0</v>
      </c>
      <c r="P3" s="3">
        <v>0</v>
      </c>
      <c r="Q3" s="3">
        <v>0</v>
      </c>
      <c r="R3" s="3">
        <v>280</v>
      </c>
      <c r="S3" s="3">
        <v>750000</v>
      </c>
      <c r="T3" s="3">
        <v>186000</v>
      </c>
      <c r="U3" s="3">
        <v>0</v>
      </c>
      <c r="V3" s="3">
        <v>0</v>
      </c>
      <c r="W3" s="3">
        <v>0</v>
      </c>
      <c r="X3" s="3">
        <v>229025.23655137079</v>
      </c>
      <c r="Z3" s="3">
        <v>60.664291336590161</v>
      </c>
      <c r="AB3" s="3">
        <v>459.99999999999989</v>
      </c>
      <c r="AC3" s="3">
        <v>62</v>
      </c>
      <c r="AD3" s="3">
        <v>0</v>
      </c>
      <c r="AE3" s="3">
        <v>0</v>
      </c>
      <c r="AF3" s="3">
        <v>750000</v>
      </c>
      <c r="AG3" s="3">
        <v>186000</v>
      </c>
      <c r="AH3" s="3">
        <v>0</v>
      </c>
      <c r="AI3" s="3">
        <v>0</v>
      </c>
      <c r="AJ3" s="3">
        <f t="shared" ref="AJ3:AJ66" si="0">SUM(AF3:AI3)</f>
        <v>936000</v>
      </c>
      <c r="AK3" s="3">
        <f t="shared" ref="AK3:AK66" si="1">AJ3+W3+X3</f>
        <v>1165025.2365513707</v>
      </c>
      <c r="AL3" s="3">
        <f t="shared" ref="AL3:AL66" si="2">AJ3/AK3</f>
        <v>0.80341607257425962</v>
      </c>
      <c r="AM3" s="3">
        <v>60.664291336590161</v>
      </c>
      <c r="AN3" s="3" t="b">
        <f t="shared" ref="AN3:AN66" si="3">AL3=AM3%</f>
        <v>0</v>
      </c>
      <c r="AO3" s="3">
        <f t="shared" ref="AO3:AO66" si="4">AK3/K3</f>
        <v>0.69036864522614938</v>
      </c>
    </row>
    <row r="4" spans="1:41" x14ac:dyDescent="0.3">
      <c r="A4" s="3" t="s">
        <v>43</v>
      </c>
      <c r="B4" s="3" t="s">
        <v>44</v>
      </c>
      <c r="C4" s="3" t="s">
        <v>45</v>
      </c>
      <c r="D4" s="3" t="s">
        <v>46</v>
      </c>
      <c r="E4" s="3">
        <v>36749.906000000003</v>
      </c>
      <c r="F4" s="3">
        <v>45160.457999999999</v>
      </c>
      <c r="G4" s="3">
        <v>74295.394</v>
      </c>
      <c r="H4" s="3">
        <v>1.228859143204339</v>
      </c>
      <c r="I4" s="3">
        <v>2.021648545169068</v>
      </c>
      <c r="J4" s="3">
        <v>18406359.987872619</v>
      </c>
      <c r="K4" s="3">
        <v>27142588.517049331</v>
      </c>
      <c r="L4" s="3">
        <v>55816786.337011218</v>
      </c>
      <c r="M4" s="3">
        <v>3730</v>
      </c>
      <c r="N4" s="3">
        <v>481.6</v>
      </c>
      <c r="O4" s="3">
        <v>50</v>
      </c>
      <c r="P4" s="3">
        <v>100</v>
      </c>
      <c r="Q4" s="3">
        <v>0</v>
      </c>
      <c r="R4" s="3">
        <v>1710</v>
      </c>
      <c r="S4" s="3">
        <v>13270000</v>
      </c>
      <c r="T4" s="3">
        <v>605883.87096774194</v>
      </c>
      <c r="U4" s="3">
        <v>200476.11690487931</v>
      </c>
      <c r="V4" s="3">
        <v>100000</v>
      </c>
      <c r="W4" s="3">
        <v>0</v>
      </c>
      <c r="X4" s="3">
        <v>4230000</v>
      </c>
      <c r="Z4" s="3">
        <v>64.253664058666672</v>
      </c>
      <c r="AB4" s="3">
        <v>3730</v>
      </c>
      <c r="AC4" s="3">
        <v>481.60000000000008</v>
      </c>
      <c r="AD4" s="3">
        <v>49.999999999999993</v>
      </c>
      <c r="AE4" s="3">
        <v>100</v>
      </c>
      <c r="AF4" s="3">
        <v>13270000</v>
      </c>
      <c r="AG4" s="3">
        <v>605883.87096774194</v>
      </c>
      <c r="AH4" s="3">
        <v>200476.11690487931</v>
      </c>
      <c r="AI4" s="3">
        <v>100000</v>
      </c>
      <c r="AJ4" s="3">
        <f t="shared" si="0"/>
        <v>14176359.987872621</v>
      </c>
      <c r="AK4" s="3">
        <f t="shared" si="1"/>
        <v>18406359.987872623</v>
      </c>
      <c r="AL4" s="3">
        <f t="shared" si="2"/>
        <v>0.77018813047299861</v>
      </c>
      <c r="AM4" s="3">
        <v>64.253664058666672</v>
      </c>
      <c r="AN4" s="3" t="b">
        <f t="shared" si="3"/>
        <v>0</v>
      </c>
      <c r="AO4" s="3">
        <f t="shared" si="4"/>
        <v>0.67813576351831228</v>
      </c>
    </row>
    <row r="5" spans="1:41" x14ac:dyDescent="0.3">
      <c r="A5" t="s">
        <v>47</v>
      </c>
      <c r="B5" t="s">
        <v>48</v>
      </c>
      <c r="C5" t="s">
        <v>49</v>
      </c>
      <c r="D5" t="s">
        <v>50</v>
      </c>
      <c r="E5">
        <v>2811.6550000000002</v>
      </c>
      <c r="F5">
        <v>2671.8850000000002</v>
      </c>
      <c r="G5">
        <v>2240.1660000000002</v>
      </c>
      <c r="H5">
        <v>0.95028906462563867</v>
      </c>
      <c r="I5">
        <v>0.79674284362768544</v>
      </c>
      <c r="J5">
        <v>10162820.770501729</v>
      </c>
      <c r="K5">
        <v>11589140.93274972</v>
      </c>
      <c r="L5">
        <v>12145732.07995208</v>
      </c>
      <c r="M5">
        <v>2490</v>
      </c>
      <c r="N5">
        <v>254.5</v>
      </c>
      <c r="O5">
        <v>0</v>
      </c>
      <c r="P5">
        <v>0</v>
      </c>
      <c r="Q5">
        <v>0</v>
      </c>
      <c r="R5">
        <v>200</v>
      </c>
      <c r="S5">
        <v>8710000</v>
      </c>
      <c r="T5">
        <v>477187.5</v>
      </c>
      <c r="U5">
        <v>0</v>
      </c>
      <c r="V5">
        <v>0</v>
      </c>
      <c r="W5">
        <v>0</v>
      </c>
      <c r="X5">
        <v>975633.27050173248</v>
      </c>
      <c r="Y5">
        <v>3300</v>
      </c>
      <c r="Z5">
        <v>100</v>
      </c>
      <c r="AA5">
        <v>2</v>
      </c>
      <c r="AB5">
        <v>2510</v>
      </c>
      <c r="AC5">
        <v>490</v>
      </c>
      <c r="AD5">
        <v>300</v>
      </c>
      <c r="AE5">
        <v>0</v>
      </c>
      <c r="AF5"/>
      <c r="AG5"/>
      <c r="AH5"/>
      <c r="AI5"/>
      <c r="AJ5">
        <f t="shared" si="0"/>
        <v>0</v>
      </c>
      <c r="AK5">
        <f t="shared" si="1"/>
        <v>975633.27050173248</v>
      </c>
      <c r="AL5">
        <f t="shared" si="2"/>
        <v>0</v>
      </c>
      <c r="AM5">
        <v>100</v>
      </c>
      <c r="AN5" t="b">
        <f t="shared" si="3"/>
        <v>0</v>
      </c>
      <c r="AO5" s="1">
        <f t="shared" si="4"/>
        <v>8.4185124347283855E-2</v>
      </c>
    </row>
    <row r="6" spans="1:41" x14ac:dyDescent="0.3">
      <c r="A6" t="s">
        <v>51</v>
      </c>
      <c r="B6" t="s">
        <v>52</v>
      </c>
      <c r="C6" t="s">
        <v>53</v>
      </c>
      <c r="D6" t="s">
        <v>38</v>
      </c>
      <c r="E6">
        <v>10642.081</v>
      </c>
      <c r="F6">
        <v>12190.605</v>
      </c>
      <c r="G6">
        <v>15367.392</v>
      </c>
      <c r="H6">
        <v>1.1455095107808331</v>
      </c>
      <c r="I6">
        <v>1.4440213337974031</v>
      </c>
      <c r="J6">
        <v>178924501.4846231</v>
      </c>
      <c r="K6">
        <v>245951661.79482609</v>
      </c>
      <c r="L6">
        <v>387556195.92429131</v>
      </c>
      <c r="M6">
        <v>0</v>
      </c>
      <c r="N6">
        <v>6639.9</v>
      </c>
      <c r="O6">
        <v>100</v>
      </c>
      <c r="P6">
        <v>220</v>
      </c>
      <c r="Q6">
        <v>5668</v>
      </c>
      <c r="R6">
        <v>43240</v>
      </c>
      <c r="S6">
        <v>0</v>
      </c>
      <c r="T6">
        <v>15422065.03378378</v>
      </c>
      <c r="U6">
        <v>50000</v>
      </c>
      <c r="V6">
        <v>660000</v>
      </c>
      <c r="W6">
        <v>43862436.450839333</v>
      </c>
      <c r="X6">
        <v>118930000</v>
      </c>
      <c r="Y6">
        <v>9200</v>
      </c>
      <c r="Z6">
        <v>40</v>
      </c>
      <c r="AA6">
        <v>5</v>
      </c>
      <c r="AB6">
        <v>0</v>
      </c>
      <c r="AC6">
        <v>8777.0054167444923</v>
      </c>
      <c r="AD6">
        <v>132.18580726734581</v>
      </c>
      <c r="AE6">
        <v>290.80877598816068</v>
      </c>
      <c r="AF6"/>
      <c r="AG6"/>
      <c r="AH6"/>
      <c r="AI6"/>
      <c r="AJ6">
        <f t="shared" si="0"/>
        <v>0</v>
      </c>
      <c r="AK6">
        <f t="shared" si="1"/>
        <v>162792436.45083934</v>
      </c>
      <c r="AL6">
        <f t="shared" si="2"/>
        <v>0</v>
      </c>
      <c r="AM6">
        <v>40</v>
      </c>
      <c r="AN6" t="b">
        <f t="shared" si="3"/>
        <v>0</v>
      </c>
      <c r="AO6" s="1">
        <f t="shared" si="4"/>
        <v>0.66188793059118045</v>
      </c>
    </row>
    <row r="7" spans="1:41" x14ac:dyDescent="0.3">
      <c r="A7" t="s">
        <v>54</v>
      </c>
      <c r="B7" t="s">
        <v>55</v>
      </c>
      <c r="C7" t="s">
        <v>37</v>
      </c>
      <c r="D7" t="s">
        <v>50</v>
      </c>
      <c r="E7">
        <v>45538.400999999998</v>
      </c>
      <c r="F7">
        <v>46585.021999999997</v>
      </c>
      <c r="G7">
        <v>48308.944000000003</v>
      </c>
      <c r="H7">
        <v>1.0229832619726811</v>
      </c>
      <c r="I7">
        <v>1.060839707569003</v>
      </c>
      <c r="J7">
        <v>156371691.03542891</v>
      </c>
      <c r="K7">
        <v>191958747.09072879</v>
      </c>
      <c r="L7">
        <v>248827948.48514241</v>
      </c>
      <c r="M7">
        <v>12150</v>
      </c>
      <c r="N7">
        <v>1875.1</v>
      </c>
      <c r="O7">
        <v>4666.1000000000004</v>
      </c>
      <c r="P7">
        <v>380</v>
      </c>
      <c r="Q7">
        <v>1763</v>
      </c>
      <c r="R7">
        <v>26030</v>
      </c>
      <c r="S7">
        <v>34964870.067372471</v>
      </c>
      <c r="T7">
        <v>4348636.1702127662</v>
      </c>
      <c r="U7">
        <v>18211624.797843669</v>
      </c>
      <c r="V7">
        <v>2280000</v>
      </c>
      <c r="W7">
        <v>9026560</v>
      </c>
      <c r="X7">
        <v>87540000</v>
      </c>
      <c r="Y7">
        <v>32472</v>
      </c>
      <c r="Z7">
        <v>47.39</v>
      </c>
      <c r="AA7">
        <v>1</v>
      </c>
      <c r="AB7">
        <v>13215</v>
      </c>
      <c r="AC7">
        <v>5217.1300785990861</v>
      </c>
      <c r="AD7">
        <v>12982.587947176789</v>
      </c>
      <c r="AE7">
        <v>1057.2819742241229</v>
      </c>
      <c r="AF7"/>
      <c r="AG7"/>
      <c r="AH7"/>
      <c r="AI7"/>
      <c r="AJ7">
        <f t="shared" si="0"/>
        <v>0</v>
      </c>
      <c r="AK7">
        <f t="shared" si="1"/>
        <v>96566560</v>
      </c>
      <c r="AL7">
        <f t="shared" si="2"/>
        <v>0</v>
      </c>
      <c r="AM7">
        <v>47.39</v>
      </c>
      <c r="AN7" t="b">
        <f t="shared" si="3"/>
        <v>0</v>
      </c>
      <c r="AO7" s="1">
        <f t="shared" si="4"/>
        <v>0.5030589200207588</v>
      </c>
    </row>
    <row r="8" spans="1:41" x14ac:dyDescent="0.3">
      <c r="A8" s="3" t="s">
        <v>56</v>
      </c>
      <c r="B8" s="3" t="s">
        <v>57</v>
      </c>
      <c r="C8" s="3" t="s">
        <v>49</v>
      </c>
      <c r="D8" s="3" t="s">
        <v>50</v>
      </c>
      <c r="E8" s="3">
        <v>2943.393</v>
      </c>
      <c r="F8" s="3">
        <v>2851.2910000000002</v>
      </c>
      <c r="G8" s="3">
        <v>2495.2069999999999</v>
      </c>
      <c r="H8" s="3">
        <v>0.96870890159757805</v>
      </c>
      <c r="I8" s="3">
        <v>0.84773151257749135</v>
      </c>
      <c r="J8" s="3">
        <v>8650000</v>
      </c>
      <c r="K8" s="3">
        <v>10055198.398582861</v>
      </c>
      <c r="L8" s="3">
        <v>10999316.375692951</v>
      </c>
      <c r="M8" s="3">
        <v>1360</v>
      </c>
      <c r="N8" s="3">
        <v>400</v>
      </c>
      <c r="O8" s="3">
        <v>0</v>
      </c>
      <c r="P8" s="3">
        <v>0</v>
      </c>
      <c r="Q8" s="3">
        <v>450</v>
      </c>
      <c r="R8" s="3">
        <v>2050</v>
      </c>
      <c r="S8" s="3">
        <v>1650000</v>
      </c>
      <c r="T8" s="3">
        <v>770000</v>
      </c>
      <c r="U8" s="3">
        <v>0</v>
      </c>
      <c r="V8" s="3">
        <v>0</v>
      </c>
      <c r="W8" s="3">
        <v>2510000</v>
      </c>
      <c r="X8" s="3">
        <v>3720000</v>
      </c>
      <c r="Z8" s="3">
        <v>55.688795884444438</v>
      </c>
      <c r="AB8" s="3">
        <v>4635.848768123321</v>
      </c>
      <c r="AC8" s="3">
        <v>417.44267992518093</v>
      </c>
      <c r="AD8" s="3">
        <v>514.58829942853959</v>
      </c>
      <c r="AE8" s="3">
        <v>90.966898561307744</v>
      </c>
      <c r="AF8" s="3">
        <v>3302065.0906870048</v>
      </c>
      <c r="AG8" s="3">
        <v>770000</v>
      </c>
      <c r="AH8" s="3">
        <v>678815.14371619269</v>
      </c>
      <c r="AI8" s="3">
        <v>144119.76559680069</v>
      </c>
      <c r="AJ8" s="3">
        <f t="shared" si="0"/>
        <v>4894999.9999999981</v>
      </c>
      <c r="AK8" s="3">
        <f t="shared" si="1"/>
        <v>11124999.999999998</v>
      </c>
      <c r="AL8" s="3">
        <f t="shared" si="2"/>
        <v>0.43999999999999989</v>
      </c>
      <c r="AM8" s="3">
        <v>55.688795884444438</v>
      </c>
      <c r="AN8" s="3" t="b">
        <f t="shared" si="3"/>
        <v>0</v>
      </c>
      <c r="AO8" s="3">
        <f t="shared" si="4"/>
        <v>1.1063928884354894</v>
      </c>
    </row>
    <row r="9" spans="1:41" x14ac:dyDescent="0.3">
      <c r="A9" s="3" t="s">
        <v>58</v>
      </c>
      <c r="B9" s="3" t="s">
        <v>59</v>
      </c>
      <c r="C9" s="3" t="s">
        <v>60</v>
      </c>
      <c r="D9" s="3" t="s">
        <v>38</v>
      </c>
      <c r="E9" s="3">
        <v>47.521000000000001</v>
      </c>
      <c r="F9" s="3">
        <v>42.957999999999998</v>
      </c>
      <c r="G9" s="3">
        <v>37.545000000000002</v>
      </c>
      <c r="H9" s="3">
        <v>0.90397929336503857</v>
      </c>
      <c r="I9" s="3">
        <v>0.79007175774920568</v>
      </c>
      <c r="J9" s="3">
        <v>172642.5946891919</v>
      </c>
      <c r="K9" s="3">
        <v>187278.39690221101</v>
      </c>
      <c r="L9" s="3">
        <v>204600.05737271029</v>
      </c>
      <c r="M9" s="3">
        <v>0</v>
      </c>
      <c r="N9" s="3">
        <v>1.4</v>
      </c>
      <c r="O9" s="3">
        <v>0</v>
      </c>
      <c r="P9" s="3">
        <v>0</v>
      </c>
      <c r="Q9" s="3">
        <v>0</v>
      </c>
      <c r="R9" s="3">
        <v>50</v>
      </c>
      <c r="S9" s="3">
        <v>0</v>
      </c>
      <c r="T9" s="3">
        <v>2642.594689191902</v>
      </c>
      <c r="U9" s="3">
        <v>0</v>
      </c>
      <c r="V9" s="3">
        <v>0</v>
      </c>
      <c r="W9" s="3">
        <v>0</v>
      </c>
      <c r="X9" s="3">
        <v>170000</v>
      </c>
      <c r="Z9" s="3">
        <v>58.094999999999999</v>
      </c>
      <c r="AB9" s="3">
        <v>29.612384004745842</v>
      </c>
      <c r="AC9" s="3">
        <v>32.402273958141564</v>
      </c>
      <c r="AD9" s="3">
        <v>29.573030025961749</v>
      </c>
      <c r="AE9" s="3">
        <v>13.30135644802826</v>
      </c>
      <c r="AF9" s="3">
        <v>50020.713994599559</v>
      </c>
      <c r="AG9" s="3">
        <v>42386.836503635437</v>
      </c>
      <c r="AH9" s="3">
        <v>46049.943137266477</v>
      </c>
      <c r="AI9" s="3">
        <v>24875.83969783186</v>
      </c>
      <c r="AJ9" s="3">
        <f t="shared" si="0"/>
        <v>163333.33333333334</v>
      </c>
      <c r="AK9" s="3">
        <f t="shared" si="1"/>
        <v>333333.33333333337</v>
      </c>
      <c r="AL9" s="3">
        <f t="shared" si="2"/>
        <v>0.49</v>
      </c>
      <c r="AM9" s="3">
        <v>58.094999999999999</v>
      </c>
      <c r="AN9" s="3" t="b">
        <f t="shared" si="3"/>
        <v>0</v>
      </c>
      <c r="AO9" s="3">
        <f t="shared" si="4"/>
        <v>1.7798813896692323</v>
      </c>
    </row>
    <row r="10" spans="1:41" x14ac:dyDescent="0.3">
      <c r="A10" s="3" t="s">
        <v>61</v>
      </c>
      <c r="B10" s="3" t="s">
        <v>62</v>
      </c>
      <c r="C10" s="3" t="s">
        <v>37</v>
      </c>
      <c r="D10" s="3" t="s">
        <v>38</v>
      </c>
      <c r="E10" s="3">
        <v>93.316000000000003</v>
      </c>
      <c r="F10" s="3">
        <v>96</v>
      </c>
      <c r="G10" s="3">
        <v>95.055000000000007</v>
      </c>
      <c r="H10" s="3">
        <v>1.0287624844614001</v>
      </c>
      <c r="I10" s="3">
        <v>1.0186356037549831</v>
      </c>
      <c r="J10" s="3">
        <v>521281.5456892135</v>
      </c>
      <c r="K10" s="3">
        <v>643529.87765653676</v>
      </c>
      <c r="L10" s="3">
        <v>796493.91302919423</v>
      </c>
      <c r="M10" s="3">
        <v>0</v>
      </c>
      <c r="N10" s="3">
        <v>20</v>
      </c>
      <c r="O10" s="3">
        <v>0</v>
      </c>
      <c r="P10" s="3">
        <v>0</v>
      </c>
      <c r="Q10" s="3">
        <v>0</v>
      </c>
      <c r="R10" s="3">
        <v>110</v>
      </c>
      <c r="S10" s="3">
        <v>0</v>
      </c>
      <c r="T10" s="3">
        <v>20000</v>
      </c>
      <c r="U10" s="3">
        <v>0</v>
      </c>
      <c r="V10" s="3">
        <v>0</v>
      </c>
      <c r="W10" s="3">
        <v>0</v>
      </c>
      <c r="X10" s="3">
        <v>501281.5456892135</v>
      </c>
      <c r="Z10" s="3">
        <v>89.49593836999999</v>
      </c>
      <c r="AB10" s="3">
        <v>452.72454230735968</v>
      </c>
      <c r="AC10" s="3">
        <v>1355.026756571981</v>
      </c>
      <c r="AD10" s="3">
        <v>638.0869097121697</v>
      </c>
      <c r="AE10" s="3">
        <v>140.36744869787589</v>
      </c>
      <c r="AF10" s="3">
        <v>124433.52340594611</v>
      </c>
      <c r="AG10" s="3">
        <v>152801.53254309201</v>
      </c>
      <c r="AH10" s="3">
        <v>161673.9151619811</v>
      </c>
      <c r="AI10" s="3">
        <v>42714.474747244669</v>
      </c>
      <c r="AJ10" s="3">
        <f t="shared" si="0"/>
        <v>481623.44585826393</v>
      </c>
      <c r="AK10" s="3">
        <f t="shared" si="1"/>
        <v>982904.99154747743</v>
      </c>
      <c r="AL10" s="3">
        <f t="shared" si="2"/>
        <v>0.49</v>
      </c>
      <c r="AM10" s="3">
        <v>89.49593836999999</v>
      </c>
      <c r="AN10" s="3" t="b">
        <f t="shared" si="3"/>
        <v>0</v>
      </c>
      <c r="AO10" s="3">
        <f t="shared" si="4"/>
        <v>1.5273649688601889</v>
      </c>
    </row>
    <row r="11" spans="1:41" x14ac:dyDescent="0.3">
      <c r="A11" t="s">
        <v>63</v>
      </c>
      <c r="B11" t="s">
        <v>64</v>
      </c>
      <c r="C11" t="s">
        <v>60</v>
      </c>
      <c r="D11" t="s">
        <v>38</v>
      </c>
      <c r="E11">
        <v>26451.124</v>
      </c>
      <c r="F11">
        <v>28188.539000000001</v>
      </c>
      <c r="G11">
        <v>32506.969000000001</v>
      </c>
      <c r="H11">
        <v>1.065683976227249</v>
      </c>
      <c r="I11">
        <v>1.228944713275701</v>
      </c>
      <c r="J11">
        <v>281706461.34157097</v>
      </c>
      <c r="K11">
        <v>360252074.22167158</v>
      </c>
      <c r="L11">
        <v>519302499.54199368</v>
      </c>
      <c r="M11">
        <v>8440</v>
      </c>
      <c r="N11">
        <v>33680</v>
      </c>
      <c r="O11">
        <v>14386.1</v>
      </c>
      <c r="P11">
        <v>880</v>
      </c>
      <c r="Q11">
        <v>0</v>
      </c>
      <c r="R11">
        <v>52330</v>
      </c>
      <c r="S11">
        <v>15260000</v>
      </c>
      <c r="T11">
        <v>44990000</v>
      </c>
      <c r="U11">
        <v>40466461.341571063</v>
      </c>
      <c r="V11">
        <v>3130000</v>
      </c>
      <c r="W11">
        <v>0</v>
      </c>
      <c r="X11">
        <v>177860000</v>
      </c>
      <c r="Y11">
        <v>92420.524510000003</v>
      </c>
      <c r="Z11">
        <v>81.150000000000006</v>
      </c>
      <c r="AA11">
        <v>2</v>
      </c>
      <c r="AB11">
        <v>7208.12</v>
      </c>
      <c r="AC11">
        <v>50797.319360000001</v>
      </c>
      <c r="AD11">
        <v>34415.085150000014</v>
      </c>
      <c r="AE11">
        <v>0</v>
      </c>
      <c r="AF11"/>
      <c r="AG11"/>
      <c r="AH11"/>
      <c r="AI11"/>
      <c r="AJ11">
        <f t="shared" si="0"/>
        <v>0</v>
      </c>
      <c r="AK11">
        <f t="shared" si="1"/>
        <v>177860000</v>
      </c>
      <c r="AL11">
        <f t="shared" si="2"/>
        <v>0</v>
      </c>
      <c r="AM11">
        <v>81.150000000000006</v>
      </c>
      <c r="AN11" t="b">
        <f t="shared" si="3"/>
        <v>0</v>
      </c>
      <c r="AO11" s="1">
        <f t="shared" si="4"/>
        <v>0.4937098568669408</v>
      </c>
    </row>
    <row r="12" spans="1:41" x14ac:dyDescent="0.3">
      <c r="A12" t="s">
        <v>65</v>
      </c>
      <c r="B12" t="s">
        <v>66</v>
      </c>
      <c r="C12" t="s">
        <v>49</v>
      </c>
      <c r="D12" t="s">
        <v>38</v>
      </c>
      <c r="E12">
        <v>9130.4290000000001</v>
      </c>
      <c r="F12">
        <v>9080.3459999999995</v>
      </c>
      <c r="G12">
        <v>8724.3320000000003</v>
      </c>
      <c r="H12">
        <v>0.99451471557360549</v>
      </c>
      <c r="I12">
        <v>0.95552268135484109</v>
      </c>
      <c r="J12">
        <v>71477820.683570579</v>
      </c>
      <c r="K12">
        <v>85302893.408330843</v>
      </c>
      <c r="L12">
        <v>102448018.31544881</v>
      </c>
      <c r="M12">
        <v>14710</v>
      </c>
      <c r="N12">
        <v>6830</v>
      </c>
      <c r="O12">
        <v>3980</v>
      </c>
      <c r="P12">
        <v>1200</v>
      </c>
      <c r="Q12">
        <v>0</v>
      </c>
      <c r="R12">
        <v>5820</v>
      </c>
      <c r="S12">
        <v>40670000</v>
      </c>
      <c r="T12">
        <v>6390000</v>
      </c>
      <c r="U12">
        <v>8339999.9999999991</v>
      </c>
      <c r="V12">
        <v>5257820.6835705889</v>
      </c>
      <c r="W12">
        <v>0</v>
      </c>
      <c r="X12">
        <v>10820000</v>
      </c>
      <c r="Y12">
        <v>35700</v>
      </c>
      <c r="Z12">
        <v>93.9</v>
      </c>
      <c r="AA12">
        <v>2</v>
      </c>
      <c r="AB12">
        <v>14970</v>
      </c>
      <c r="AC12">
        <v>12500</v>
      </c>
      <c r="AD12">
        <v>7300</v>
      </c>
      <c r="AE12">
        <v>930</v>
      </c>
      <c r="AF12"/>
      <c r="AG12"/>
      <c r="AH12"/>
      <c r="AI12"/>
      <c r="AJ12">
        <f t="shared" si="0"/>
        <v>0</v>
      </c>
      <c r="AK12">
        <f t="shared" si="1"/>
        <v>10820000</v>
      </c>
      <c r="AL12">
        <f t="shared" si="2"/>
        <v>0</v>
      </c>
      <c r="AM12">
        <v>93.9</v>
      </c>
      <c r="AN12" t="b">
        <f t="shared" si="3"/>
        <v>0</v>
      </c>
      <c r="AO12" s="1">
        <f t="shared" si="4"/>
        <v>0.12684212185167565</v>
      </c>
    </row>
    <row r="13" spans="1:41" x14ac:dyDescent="0.3">
      <c r="A13" s="3" t="s">
        <v>67</v>
      </c>
      <c r="B13" s="3" t="s">
        <v>68</v>
      </c>
      <c r="C13" s="3" t="s">
        <v>49</v>
      </c>
      <c r="D13" s="3" t="s">
        <v>50</v>
      </c>
      <c r="E13" s="3">
        <v>10318.207</v>
      </c>
      <c r="F13" s="3">
        <v>10665.38</v>
      </c>
      <c r="G13" s="3">
        <v>11224.923000000001</v>
      </c>
      <c r="H13" s="3">
        <v>1.0336466403513711</v>
      </c>
      <c r="I13" s="3">
        <v>1.0878753450090699</v>
      </c>
      <c r="J13" s="3">
        <v>29159627.50452869</v>
      </c>
      <c r="K13" s="3">
        <v>36168901.20474422</v>
      </c>
      <c r="L13" s="3">
        <v>47583059.747737668</v>
      </c>
      <c r="M13" s="3">
        <v>1300</v>
      </c>
      <c r="N13" s="3">
        <v>290.5</v>
      </c>
      <c r="O13" s="3">
        <v>70</v>
      </c>
      <c r="P13" s="3">
        <v>77</v>
      </c>
      <c r="Q13" s="3">
        <v>0</v>
      </c>
      <c r="R13" s="3">
        <v>5860.9</v>
      </c>
      <c r="S13" s="3">
        <v>1640000</v>
      </c>
      <c r="T13" s="3">
        <v>72625</v>
      </c>
      <c r="U13" s="3">
        <v>80000</v>
      </c>
      <c r="V13" s="3">
        <v>282843.46016008768</v>
      </c>
      <c r="W13" s="3">
        <v>0</v>
      </c>
      <c r="X13" s="3">
        <v>27084159.044368599</v>
      </c>
      <c r="Z13" s="3">
        <v>55.688795884444438</v>
      </c>
      <c r="AB13" s="3">
        <v>19382.112441124438</v>
      </c>
      <c r="AC13" s="3">
        <v>13973.811605057481</v>
      </c>
      <c r="AD13" s="3">
        <v>4398.2058315964832</v>
      </c>
      <c r="AE13" s="3">
        <v>290.52539832766217</v>
      </c>
      <c r="AF13" s="3">
        <v>15286637.88856547</v>
      </c>
      <c r="AG13" s="3">
        <v>2184063.525696042</v>
      </c>
      <c r="AH13" s="3">
        <v>3142518.699746477</v>
      </c>
      <c r="AI13" s="3">
        <v>667190.56371019734</v>
      </c>
      <c r="AJ13" s="3">
        <f t="shared" si="0"/>
        <v>21280410.677718189</v>
      </c>
      <c r="AK13" s="3">
        <f t="shared" si="1"/>
        <v>48364569.722086787</v>
      </c>
      <c r="AL13" s="3">
        <f t="shared" si="2"/>
        <v>0.44000000000000006</v>
      </c>
      <c r="AM13" s="3">
        <v>55.688795884444438</v>
      </c>
      <c r="AN13" s="3" t="b">
        <f t="shared" si="3"/>
        <v>0</v>
      </c>
      <c r="AO13" s="3">
        <f t="shared" si="4"/>
        <v>1.3371865915501708</v>
      </c>
    </row>
    <row r="14" spans="1:41" x14ac:dyDescent="0.3">
      <c r="A14" s="3" t="s">
        <v>69</v>
      </c>
      <c r="B14" s="3" t="s">
        <v>70</v>
      </c>
      <c r="C14" s="3" t="s">
        <v>45</v>
      </c>
      <c r="D14" s="3" t="s">
        <v>42</v>
      </c>
      <c r="E14" s="3">
        <v>13689.45</v>
      </c>
      <c r="F14" s="3">
        <v>16182.016</v>
      </c>
      <c r="G14" s="3">
        <v>24131.72</v>
      </c>
      <c r="H14" s="3">
        <v>1.182079338468675</v>
      </c>
      <c r="I14" s="3">
        <v>1.7627968983414239</v>
      </c>
      <c r="J14" s="3">
        <v>406425.94689191901</v>
      </c>
      <c r="K14" s="3">
        <v>576513.25732620526</v>
      </c>
      <c r="L14" s="3">
        <v>1074669.597879827</v>
      </c>
      <c r="M14" s="3">
        <v>60</v>
      </c>
      <c r="N14" s="3">
        <v>14</v>
      </c>
      <c r="O14" s="3">
        <v>0</v>
      </c>
      <c r="P14" s="3">
        <v>0</v>
      </c>
      <c r="Q14" s="3">
        <v>0</v>
      </c>
      <c r="R14" s="3">
        <v>50</v>
      </c>
      <c r="S14" s="3">
        <v>260000</v>
      </c>
      <c r="T14" s="3">
        <v>26425.946891919029</v>
      </c>
      <c r="U14" s="3">
        <v>0</v>
      </c>
      <c r="V14" s="3">
        <v>0</v>
      </c>
      <c r="W14" s="3">
        <v>0</v>
      </c>
      <c r="X14" s="3">
        <v>120000</v>
      </c>
      <c r="Z14" s="3">
        <v>60</v>
      </c>
      <c r="AB14" s="3">
        <v>60.000000000000007</v>
      </c>
      <c r="AC14" s="3">
        <v>14</v>
      </c>
      <c r="AD14" s="3">
        <v>0</v>
      </c>
      <c r="AE14" s="3">
        <v>0</v>
      </c>
      <c r="AF14" s="3">
        <v>260000</v>
      </c>
      <c r="AG14" s="3">
        <v>26425.946891919029</v>
      </c>
      <c r="AH14" s="3">
        <v>0</v>
      </c>
      <c r="AI14" s="3">
        <v>0</v>
      </c>
      <c r="AJ14" s="3">
        <f t="shared" si="0"/>
        <v>286425.94689191901</v>
      </c>
      <c r="AK14" s="3">
        <f t="shared" si="1"/>
        <v>406425.94689191901</v>
      </c>
      <c r="AL14" s="3">
        <f t="shared" si="2"/>
        <v>0.70474326032163581</v>
      </c>
      <c r="AM14" s="3">
        <v>60</v>
      </c>
      <c r="AN14" s="3" t="b">
        <f t="shared" si="3"/>
        <v>0</v>
      </c>
      <c r="AO14" s="3">
        <f t="shared" si="4"/>
        <v>0.704972421236019</v>
      </c>
    </row>
    <row r="15" spans="1:41" x14ac:dyDescent="0.3">
      <c r="A15" t="s">
        <v>71</v>
      </c>
      <c r="B15" t="s">
        <v>72</v>
      </c>
      <c r="C15" t="s">
        <v>49</v>
      </c>
      <c r="D15" t="s">
        <v>38</v>
      </c>
      <c r="E15">
        <v>11712.893</v>
      </c>
      <c r="F15">
        <v>11824.141</v>
      </c>
      <c r="G15">
        <v>11870.906000000001</v>
      </c>
      <c r="H15">
        <v>1.009497909696605</v>
      </c>
      <c r="I15">
        <v>1.0134905185251839</v>
      </c>
      <c r="J15">
        <v>88873025.74347569</v>
      </c>
      <c r="K15">
        <v>107660560.45974161</v>
      </c>
      <c r="L15">
        <v>135107953.41548589</v>
      </c>
      <c r="M15">
        <v>1308</v>
      </c>
      <c r="N15">
        <v>8550</v>
      </c>
      <c r="O15">
        <v>5500</v>
      </c>
      <c r="P15">
        <v>870</v>
      </c>
      <c r="Q15">
        <v>4096</v>
      </c>
      <c r="R15">
        <v>7270</v>
      </c>
      <c r="S15">
        <v>4469000</v>
      </c>
      <c r="T15">
        <v>7820000</v>
      </c>
      <c r="U15">
        <v>15460000</v>
      </c>
      <c r="V15">
        <v>4218692.4101423528</v>
      </c>
      <c r="W15">
        <v>35125333.333333343</v>
      </c>
      <c r="X15">
        <v>21780000</v>
      </c>
      <c r="Y15">
        <v>23750</v>
      </c>
      <c r="Z15">
        <v>64.901039435999991</v>
      </c>
      <c r="AA15">
        <v>2</v>
      </c>
      <c r="AB15">
        <v>150</v>
      </c>
      <c r="AC15">
        <v>11600</v>
      </c>
      <c r="AD15">
        <v>11100</v>
      </c>
      <c r="AE15">
        <v>900</v>
      </c>
      <c r="AF15"/>
      <c r="AG15"/>
      <c r="AH15"/>
      <c r="AI15"/>
      <c r="AJ15">
        <f t="shared" si="0"/>
        <v>0</v>
      </c>
      <c r="AK15">
        <f t="shared" si="1"/>
        <v>56905333.333333343</v>
      </c>
      <c r="AL15">
        <f t="shared" si="2"/>
        <v>0</v>
      </c>
      <c r="AM15">
        <v>64.901039435999991</v>
      </c>
      <c r="AN15" t="b">
        <f t="shared" si="3"/>
        <v>0</v>
      </c>
      <c r="AO15" s="1">
        <f t="shared" si="4"/>
        <v>0.52856248463068722</v>
      </c>
    </row>
    <row r="16" spans="1:41" x14ac:dyDescent="0.3">
      <c r="A16" s="3" t="s">
        <v>73</v>
      </c>
      <c r="B16" s="3" t="s">
        <v>74</v>
      </c>
      <c r="C16" s="3" t="s">
        <v>45</v>
      </c>
      <c r="D16" s="3" t="s">
        <v>46</v>
      </c>
      <c r="E16" s="3">
        <v>14111.034</v>
      </c>
      <c r="F16" s="3">
        <v>16618.822</v>
      </c>
      <c r="G16" s="3">
        <v>24433.809000000001</v>
      </c>
      <c r="H16" s="3">
        <v>1.177718230995688</v>
      </c>
      <c r="I16" s="3">
        <v>1.7315392337655771</v>
      </c>
      <c r="J16" s="3">
        <v>1000000</v>
      </c>
      <c r="K16" s="3">
        <v>1413261.8771948251</v>
      </c>
      <c r="L16" s="3">
        <v>2597308.850648365</v>
      </c>
      <c r="M16" s="3">
        <v>0</v>
      </c>
      <c r="N16" s="3">
        <v>30</v>
      </c>
      <c r="O16" s="3">
        <v>0</v>
      </c>
      <c r="P16" s="3">
        <v>0</v>
      </c>
      <c r="Q16" s="3">
        <v>0</v>
      </c>
      <c r="R16" s="3">
        <v>300</v>
      </c>
      <c r="S16" s="3">
        <v>0</v>
      </c>
      <c r="T16" s="3">
        <v>30000</v>
      </c>
      <c r="U16" s="3">
        <v>0</v>
      </c>
      <c r="V16" s="3">
        <v>0</v>
      </c>
      <c r="W16" s="3">
        <v>0</v>
      </c>
      <c r="X16" s="3">
        <v>970000</v>
      </c>
      <c r="Z16" s="3">
        <v>64.253664058666672</v>
      </c>
      <c r="AB16" s="3">
        <v>227.1740651655804</v>
      </c>
      <c r="AC16" s="3">
        <v>187.83905137762019</v>
      </c>
      <c r="AD16" s="3">
        <v>132.5192291304171</v>
      </c>
      <c r="AE16" s="3">
        <v>260.97848327341188</v>
      </c>
      <c r="AF16" s="3">
        <v>242036.32737388529</v>
      </c>
      <c r="AG16" s="3">
        <v>82107.75353100682</v>
      </c>
      <c r="AH16" s="3">
        <v>130153.9838185315</v>
      </c>
      <c r="AI16" s="3">
        <v>307844.79241943342</v>
      </c>
      <c r="AJ16" s="3">
        <f t="shared" si="0"/>
        <v>762142.85714285704</v>
      </c>
      <c r="AK16" s="3">
        <f t="shared" si="1"/>
        <v>1732142.857142857</v>
      </c>
      <c r="AL16" s="3">
        <f t="shared" si="2"/>
        <v>0.43999999999999995</v>
      </c>
      <c r="AM16" s="3">
        <v>64.253664058666672</v>
      </c>
      <c r="AN16" s="3" t="b">
        <f t="shared" si="3"/>
        <v>0</v>
      </c>
      <c r="AO16" s="3">
        <f t="shared" si="4"/>
        <v>1.2256347426430103</v>
      </c>
    </row>
    <row r="17" spans="1:41" x14ac:dyDescent="0.3">
      <c r="A17" s="3" t="s">
        <v>75</v>
      </c>
      <c r="B17" s="3" t="s">
        <v>76</v>
      </c>
      <c r="C17" s="3" t="s">
        <v>45</v>
      </c>
      <c r="D17" s="3" t="s">
        <v>42</v>
      </c>
      <c r="E17" s="3">
        <v>23025.776000000002</v>
      </c>
      <c r="F17" s="3">
        <v>26730.324000000001</v>
      </c>
      <c r="G17" s="3">
        <v>37304.383000000002</v>
      </c>
      <c r="H17" s="3">
        <v>1.160886998987569</v>
      </c>
      <c r="I17" s="3">
        <v>1.6201140408905219</v>
      </c>
      <c r="J17" s="3">
        <v>1656750</v>
      </c>
      <c r="K17" s="3">
        <v>2307959.4426871869</v>
      </c>
      <c r="L17" s="3">
        <v>4026185.9058680581</v>
      </c>
      <c r="M17" s="3">
        <v>40</v>
      </c>
      <c r="N17" s="3">
        <v>213.5</v>
      </c>
      <c r="O17" s="3">
        <v>0</v>
      </c>
      <c r="P17" s="3">
        <v>0</v>
      </c>
      <c r="Q17" s="3">
        <v>0</v>
      </c>
      <c r="R17" s="3">
        <v>400</v>
      </c>
      <c r="S17" s="3">
        <v>120000</v>
      </c>
      <c r="T17" s="3">
        <v>106750</v>
      </c>
      <c r="U17" s="3">
        <v>0</v>
      </c>
      <c r="V17" s="3">
        <v>0</v>
      </c>
      <c r="W17" s="3">
        <v>0</v>
      </c>
      <c r="X17" s="3">
        <v>1430000</v>
      </c>
      <c r="Z17" s="3">
        <v>60</v>
      </c>
      <c r="AB17" s="3">
        <v>613.72730831740125</v>
      </c>
      <c r="AC17" s="3">
        <v>250.05851846362049</v>
      </c>
      <c r="AD17" s="3">
        <v>47.447645075535377</v>
      </c>
      <c r="AE17" s="3">
        <v>26.74763317749359</v>
      </c>
      <c r="AF17" s="3">
        <v>926821.95707340643</v>
      </c>
      <c r="AG17" s="3">
        <v>106750</v>
      </c>
      <c r="AH17" s="3">
        <v>53665.422738342473</v>
      </c>
      <c r="AI17" s="3">
        <v>36334.048759679463</v>
      </c>
      <c r="AJ17" s="3">
        <f t="shared" si="0"/>
        <v>1123571.4285714284</v>
      </c>
      <c r="AK17" s="3">
        <f t="shared" si="1"/>
        <v>2553571.4285714282</v>
      </c>
      <c r="AL17" s="3">
        <f t="shared" si="2"/>
        <v>0.44</v>
      </c>
      <c r="AM17" s="3">
        <v>60</v>
      </c>
      <c r="AN17" s="3" t="b">
        <f t="shared" si="3"/>
        <v>0</v>
      </c>
      <c r="AO17" s="3">
        <f t="shared" si="4"/>
        <v>1.1064195415835696</v>
      </c>
    </row>
    <row r="18" spans="1:41" x14ac:dyDescent="0.3">
      <c r="A18" t="s">
        <v>77</v>
      </c>
      <c r="B18" t="s">
        <v>78</v>
      </c>
      <c r="C18" t="s">
        <v>41</v>
      </c>
      <c r="D18" t="s">
        <v>46</v>
      </c>
      <c r="E18">
        <v>171466.99</v>
      </c>
      <c r="F18">
        <v>186072.40700000001</v>
      </c>
      <c r="G18">
        <v>214709.09700000001</v>
      </c>
      <c r="H18">
        <v>1.08517917647006</v>
      </c>
      <c r="I18">
        <v>1.2521891064863271</v>
      </c>
      <c r="J18">
        <v>114164859.3897849</v>
      </c>
      <c r="K18">
        <v>148667193.71331239</v>
      </c>
      <c r="L18">
        <v>214433989.90714791</v>
      </c>
      <c r="M18">
        <v>230</v>
      </c>
      <c r="N18">
        <v>1028.7</v>
      </c>
      <c r="O18">
        <v>60</v>
      </c>
      <c r="P18">
        <v>42</v>
      </c>
      <c r="Q18">
        <v>0</v>
      </c>
      <c r="R18">
        <v>26036.9</v>
      </c>
      <c r="S18">
        <v>650000</v>
      </c>
      <c r="T18">
        <v>1429492.2077922081</v>
      </c>
      <c r="U18">
        <v>240571.3402858552</v>
      </c>
      <c r="V18">
        <v>194326.22521971149</v>
      </c>
      <c r="W18">
        <v>0</v>
      </c>
      <c r="X18">
        <v>111650469.6164871</v>
      </c>
      <c r="Y18">
        <v>4500</v>
      </c>
      <c r="Z18">
        <v>6</v>
      </c>
      <c r="AA18">
        <v>2</v>
      </c>
      <c r="AB18">
        <v>400</v>
      </c>
      <c r="AC18">
        <v>3000</v>
      </c>
      <c r="AD18">
        <v>1100</v>
      </c>
      <c r="AE18">
        <v>0</v>
      </c>
      <c r="AF18"/>
      <c r="AG18"/>
      <c r="AH18"/>
      <c r="AI18"/>
      <c r="AJ18">
        <f t="shared" si="0"/>
        <v>0</v>
      </c>
      <c r="AK18">
        <f t="shared" si="1"/>
        <v>111650469.6164871</v>
      </c>
      <c r="AL18">
        <f t="shared" si="2"/>
        <v>0</v>
      </c>
      <c r="AM18">
        <v>6</v>
      </c>
      <c r="AN18" t="b">
        <f t="shared" si="3"/>
        <v>0</v>
      </c>
      <c r="AO18" s="1">
        <f t="shared" si="4"/>
        <v>0.75100946501884069</v>
      </c>
    </row>
    <row r="19" spans="1:41" x14ac:dyDescent="0.3">
      <c r="A19" t="s">
        <v>79</v>
      </c>
      <c r="B19" t="s">
        <v>80</v>
      </c>
      <c r="C19" t="s">
        <v>49</v>
      </c>
      <c r="D19" t="s">
        <v>38</v>
      </c>
      <c r="E19">
        <v>6795.8029999999999</v>
      </c>
      <c r="F19">
        <v>6458.2430000000004</v>
      </c>
      <c r="G19">
        <v>5402.2169999999996</v>
      </c>
      <c r="H19">
        <v>0.95032816578114465</v>
      </c>
      <c r="I19">
        <v>0.79493431460564701</v>
      </c>
      <c r="J19">
        <v>40537307.808782183</v>
      </c>
      <c r="K19">
        <v>46228494.450750768</v>
      </c>
      <c r="L19">
        <v>48336745.498398609</v>
      </c>
      <c r="M19">
        <v>2583</v>
      </c>
      <c r="N19">
        <v>2940</v>
      </c>
      <c r="O19">
        <v>700</v>
      </c>
      <c r="P19">
        <v>50</v>
      </c>
      <c r="Q19">
        <v>2080</v>
      </c>
      <c r="R19">
        <v>6310</v>
      </c>
      <c r="S19">
        <v>3144521.739130435</v>
      </c>
      <c r="T19">
        <v>3520000</v>
      </c>
      <c r="U19">
        <v>1610000</v>
      </c>
      <c r="V19">
        <v>1870000</v>
      </c>
      <c r="W19">
        <v>16722786.06965174</v>
      </c>
      <c r="X19">
        <v>13670000</v>
      </c>
      <c r="Y19">
        <v>10900</v>
      </c>
      <c r="Z19">
        <v>45.918538589999997</v>
      </c>
      <c r="AA19">
        <v>2</v>
      </c>
      <c r="AB19">
        <v>2500</v>
      </c>
      <c r="AC19">
        <v>5500</v>
      </c>
      <c r="AD19">
        <v>2600</v>
      </c>
      <c r="AE19">
        <v>300</v>
      </c>
      <c r="AF19"/>
      <c r="AG19"/>
      <c r="AH19"/>
      <c r="AI19"/>
      <c r="AJ19">
        <f t="shared" si="0"/>
        <v>0</v>
      </c>
      <c r="AK19">
        <f t="shared" si="1"/>
        <v>30392786.069651738</v>
      </c>
      <c r="AL19">
        <f t="shared" si="2"/>
        <v>0</v>
      </c>
      <c r="AM19">
        <v>45.918538589999997</v>
      </c>
      <c r="AN19" t="b">
        <f t="shared" si="3"/>
        <v>0</v>
      </c>
      <c r="AO19" s="1">
        <f t="shared" si="4"/>
        <v>0.65744702332952887</v>
      </c>
    </row>
    <row r="20" spans="1:41" x14ac:dyDescent="0.3">
      <c r="A20" s="3" t="s">
        <v>81</v>
      </c>
      <c r="B20" s="3" t="s">
        <v>82</v>
      </c>
      <c r="C20" s="3" t="s">
        <v>53</v>
      </c>
      <c r="D20" s="3" t="s">
        <v>38</v>
      </c>
      <c r="E20" s="3">
        <v>1569.6659999999999</v>
      </c>
      <c r="F20" s="3">
        <v>1765.2090000000001</v>
      </c>
      <c r="G20" s="3">
        <v>2139.4650000000001</v>
      </c>
      <c r="H20" s="3">
        <v>1.124576183723162</v>
      </c>
      <c r="I20" s="3">
        <v>1.363006524954991</v>
      </c>
      <c r="J20" s="3">
        <v>36173775.813953489</v>
      </c>
      <c r="K20" s="3">
        <v>48816200.106855623</v>
      </c>
      <c r="L20" s="3">
        <v>73957638.700016439</v>
      </c>
      <c r="M20" s="3">
        <v>0</v>
      </c>
      <c r="N20" s="3">
        <v>60</v>
      </c>
      <c r="O20" s="3">
        <v>0</v>
      </c>
      <c r="P20" s="3">
        <v>0</v>
      </c>
      <c r="Q20" s="3">
        <v>0</v>
      </c>
      <c r="R20" s="3">
        <v>8600.9</v>
      </c>
      <c r="S20" s="3">
        <v>0</v>
      </c>
      <c r="T20" s="3">
        <v>90000</v>
      </c>
      <c r="U20" s="3">
        <v>0</v>
      </c>
      <c r="V20" s="3">
        <v>0</v>
      </c>
      <c r="W20" s="3">
        <v>0</v>
      </c>
      <c r="X20" s="3">
        <v>36083775.813953489</v>
      </c>
      <c r="Z20" s="3">
        <v>40</v>
      </c>
      <c r="AB20" s="3">
        <v>230.5681403279076</v>
      </c>
      <c r="AC20" s="3">
        <v>12499.89999637564</v>
      </c>
      <c r="AD20" s="3">
        <v>2026.7299450444939</v>
      </c>
      <c r="AE20" s="3">
        <v>70.480640992549226</v>
      </c>
      <c r="AF20" s="3">
        <v>809916.00417730748</v>
      </c>
      <c r="AG20" s="3">
        <v>27021842.639223799</v>
      </c>
      <c r="AH20" s="3">
        <v>6562862.848464312</v>
      </c>
      <c r="AI20" s="3">
        <v>274104.29016832198</v>
      </c>
      <c r="AJ20" s="3">
        <f t="shared" si="0"/>
        <v>34668725.782033741</v>
      </c>
      <c r="AK20" s="3">
        <f t="shared" si="1"/>
        <v>70752501.595987231</v>
      </c>
      <c r="AL20" s="3">
        <f t="shared" si="2"/>
        <v>0.49</v>
      </c>
      <c r="AM20" s="3">
        <v>40</v>
      </c>
      <c r="AN20" s="3" t="b">
        <f t="shared" si="3"/>
        <v>0</v>
      </c>
      <c r="AO20" s="3">
        <f t="shared" si="4"/>
        <v>1.4493651992804522</v>
      </c>
    </row>
    <row r="21" spans="1:41" x14ac:dyDescent="0.3">
      <c r="A21" s="3" t="s">
        <v>83</v>
      </c>
      <c r="B21" s="3" t="s">
        <v>84</v>
      </c>
      <c r="C21" s="3" t="s">
        <v>37</v>
      </c>
      <c r="D21" s="3" t="s">
        <v>38</v>
      </c>
      <c r="E21" s="3">
        <v>399.44</v>
      </c>
      <c r="F21" s="3">
        <v>410.267</v>
      </c>
      <c r="G21" s="3">
        <v>424.26499999999999</v>
      </c>
      <c r="H21" s="3">
        <v>1.027105447626677</v>
      </c>
      <c r="I21" s="3">
        <v>1.062149509313038</v>
      </c>
      <c r="J21" s="3">
        <v>2050000</v>
      </c>
      <c r="K21" s="3">
        <v>2526679.401161626</v>
      </c>
      <c r="L21" s="3">
        <v>3266109.7411375921</v>
      </c>
      <c r="M21" s="3">
        <v>0</v>
      </c>
      <c r="N21" s="3">
        <v>10</v>
      </c>
      <c r="O21" s="3">
        <v>0</v>
      </c>
      <c r="P21" s="3">
        <v>0</v>
      </c>
      <c r="Q21" s="3">
        <v>0</v>
      </c>
      <c r="R21" s="3">
        <v>930</v>
      </c>
      <c r="S21" s="3">
        <v>0</v>
      </c>
      <c r="T21" s="3">
        <v>20000</v>
      </c>
      <c r="U21" s="3">
        <v>0</v>
      </c>
      <c r="V21" s="3">
        <v>0</v>
      </c>
      <c r="W21" s="3">
        <v>0</v>
      </c>
      <c r="X21" s="3">
        <v>2030000</v>
      </c>
      <c r="Z21" s="3">
        <v>89.49593836999999</v>
      </c>
      <c r="AB21" s="3">
        <v>1833.362565981482</v>
      </c>
      <c r="AC21" s="3">
        <v>2743.672033706297</v>
      </c>
      <c r="AD21" s="3">
        <v>2584.00980019077</v>
      </c>
      <c r="AE21" s="3">
        <v>568.43489114468628</v>
      </c>
      <c r="AF21" s="3">
        <v>503908.54139018821</v>
      </c>
      <c r="AG21" s="3">
        <v>618788.21139525436</v>
      </c>
      <c r="AH21" s="3">
        <v>654717.99351316888</v>
      </c>
      <c r="AI21" s="3">
        <v>172977.41056413381</v>
      </c>
      <c r="AJ21" s="3">
        <f t="shared" si="0"/>
        <v>1950392.1568627455</v>
      </c>
      <c r="AK21" s="3">
        <f t="shared" si="1"/>
        <v>3980392.1568627455</v>
      </c>
      <c r="AL21" s="3">
        <f t="shared" si="2"/>
        <v>0.49000000000000005</v>
      </c>
      <c r="AM21" s="3">
        <v>89.49593836999999</v>
      </c>
      <c r="AN21" s="3" t="b">
        <f t="shared" si="3"/>
        <v>0</v>
      </c>
      <c r="AO21" s="3">
        <f t="shared" si="4"/>
        <v>1.5753451565848773</v>
      </c>
    </row>
    <row r="22" spans="1:41" x14ac:dyDescent="0.3">
      <c r="A22" t="s">
        <v>85</v>
      </c>
      <c r="B22" t="s">
        <v>86</v>
      </c>
      <c r="C22" t="s">
        <v>49</v>
      </c>
      <c r="D22" t="s">
        <v>50</v>
      </c>
      <c r="E22">
        <v>3185.0729999999999</v>
      </c>
      <c r="F22">
        <v>3013.9740000000002</v>
      </c>
      <c r="G22">
        <v>2455.1669999999999</v>
      </c>
      <c r="H22">
        <v>0.94628098005916983</v>
      </c>
      <c r="I22">
        <v>0.77083539372566967</v>
      </c>
      <c r="J22">
        <v>17628759.854276162</v>
      </c>
      <c r="K22">
        <v>20018112.18255863</v>
      </c>
      <c r="L22">
        <v>20383308.064749371</v>
      </c>
      <c r="M22">
        <v>2075</v>
      </c>
      <c r="N22">
        <v>157.1</v>
      </c>
      <c r="O22">
        <v>219</v>
      </c>
      <c r="P22">
        <v>10</v>
      </c>
      <c r="Q22">
        <v>0</v>
      </c>
      <c r="R22">
        <v>2090</v>
      </c>
      <c r="S22">
        <v>6890353.2608695654</v>
      </c>
      <c r="T22">
        <v>241692.30769230769</v>
      </c>
      <c r="U22">
        <v>406714.28571428568</v>
      </c>
      <c r="V22">
        <v>30000</v>
      </c>
      <c r="W22">
        <v>0</v>
      </c>
      <c r="X22">
        <v>10060000</v>
      </c>
      <c r="Y22">
        <v>4644</v>
      </c>
      <c r="Z22">
        <v>55.688795884444438</v>
      </c>
      <c r="AA22">
        <v>2</v>
      </c>
      <c r="AB22">
        <v>2527</v>
      </c>
      <c r="AC22">
        <v>1492</v>
      </c>
      <c r="AD22">
        <v>600</v>
      </c>
      <c r="AE22">
        <v>25</v>
      </c>
      <c r="AF22"/>
      <c r="AG22"/>
      <c r="AH22"/>
      <c r="AI22"/>
      <c r="AJ22">
        <f t="shared" si="0"/>
        <v>0</v>
      </c>
      <c r="AK22">
        <f t="shared" si="1"/>
        <v>10060000</v>
      </c>
      <c r="AL22">
        <f t="shared" si="2"/>
        <v>0</v>
      </c>
      <c r="AM22">
        <v>55.688795884444438</v>
      </c>
      <c r="AN22" t="b">
        <f t="shared" si="3"/>
        <v>0</v>
      </c>
      <c r="AO22" s="1">
        <f t="shared" si="4"/>
        <v>0.50254489075973263</v>
      </c>
    </row>
    <row r="23" spans="1:41" x14ac:dyDescent="0.3">
      <c r="A23" s="4" t="s">
        <v>87</v>
      </c>
      <c r="B23" s="4" t="s">
        <v>88</v>
      </c>
      <c r="C23" s="4" t="s">
        <v>49</v>
      </c>
      <c r="D23" s="4" t="s">
        <v>50</v>
      </c>
      <c r="E23" s="4">
        <v>9115.68</v>
      </c>
      <c r="F23" s="4">
        <v>8687.6319999999996</v>
      </c>
      <c r="G23" s="4">
        <v>7453.5460000000003</v>
      </c>
      <c r="H23" s="4">
        <v>0.95304266933459703</v>
      </c>
      <c r="I23" s="4">
        <v>0.81766209432538217</v>
      </c>
      <c r="J23" s="4">
        <v>54687023.361823358</v>
      </c>
      <c r="K23" s="4">
        <v>62542880.067258723</v>
      </c>
      <c r="L23" s="4">
        <v>67073259.081674382</v>
      </c>
      <c r="M23" s="4">
        <v>100</v>
      </c>
      <c r="N23" s="4">
        <v>276.8</v>
      </c>
      <c r="O23" s="4">
        <v>120</v>
      </c>
      <c r="P23" s="4">
        <v>140</v>
      </c>
      <c r="Q23" s="4">
        <v>2388</v>
      </c>
      <c r="R23" s="4">
        <v>9720</v>
      </c>
      <c r="S23" s="4">
        <v>390000</v>
      </c>
      <c r="T23" s="4">
        <v>235792.59259259261</v>
      </c>
      <c r="U23" s="4">
        <v>190000</v>
      </c>
      <c r="V23" s="4">
        <v>530000</v>
      </c>
      <c r="W23" s="4">
        <v>23941230.769230772</v>
      </c>
      <c r="X23" s="4">
        <v>29400000</v>
      </c>
      <c r="Y23" s="4"/>
      <c r="Z23" s="4">
        <v>55.688795884444438</v>
      </c>
      <c r="AA23" s="4"/>
      <c r="AB23" s="4">
        <v>12347.660334195771</v>
      </c>
      <c r="AC23" s="4">
        <v>8076.7845357549031</v>
      </c>
      <c r="AD23" s="4">
        <v>6252.3433415288127</v>
      </c>
      <c r="AE23" s="4">
        <v>555.18709737726238</v>
      </c>
      <c r="AF23" s="4">
        <v>30106457.356267031</v>
      </c>
      <c r="AG23" s="4">
        <v>4301430.8233814416</v>
      </c>
      <c r="AH23" s="4">
        <v>6189072.1762931393</v>
      </c>
      <c r="AI23" s="4">
        <v>1314006.677025422</v>
      </c>
      <c r="AJ23" s="4">
        <f t="shared" si="0"/>
        <v>41910967.032967038</v>
      </c>
      <c r="AK23" s="4">
        <f t="shared" si="1"/>
        <v>95252197.802197814</v>
      </c>
      <c r="AL23" s="4">
        <f t="shared" si="2"/>
        <v>0.44</v>
      </c>
      <c r="AM23" s="4">
        <v>55.688795884444438</v>
      </c>
      <c r="AN23" s="4" t="b">
        <f t="shared" si="3"/>
        <v>0</v>
      </c>
      <c r="AO23" s="4">
        <f t="shared" si="4"/>
        <v>1.5229902700317515</v>
      </c>
    </row>
    <row r="24" spans="1:41" x14ac:dyDescent="0.3">
      <c r="A24" s="3" t="s">
        <v>89</v>
      </c>
      <c r="B24" s="3" t="s">
        <v>90</v>
      </c>
      <c r="C24" s="3" t="s">
        <v>37</v>
      </c>
      <c r="D24" s="3" t="s">
        <v>50</v>
      </c>
      <c r="E24" s="3">
        <v>411.10599999999999</v>
      </c>
      <c r="F24" s="3">
        <v>449.839</v>
      </c>
      <c r="G24" s="3">
        <v>516.62699999999995</v>
      </c>
      <c r="H24" s="3">
        <v>1.0942165767466301</v>
      </c>
      <c r="I24" s="3">
        <v>1.2566758938084091</v>
      </c>
      <c r="J24" s="3">
        <v>450000</v>
      </c>
      <c r="K24" s="3">
        <v>590876.95144318009</v>
      </c>
      <c r="L24" s="3">
        <v>848256.22832067637</v>
      </c>
      <c r="M24" s="3">
        <v>60</v>
      </c>
      <c r="N24" s="3">
        <v>10</v>
      </c>
      <c r="O24" s="3">
        <v>0</v>
      </c>
      <c r="P24" s="3">
        <v>40</v>
      </c>
      <c r="Q24" s="3">
        <v>0</v>
      </c>
      <c r="R24" s="3">
        <v>90</v>
      </c>
      <c r="S24" s="3">
        <v>240000</v>
      </c>
      <c r="T24" s="3">
        <v>10000</v>
      </c>
      <c r="U24" s="3">
        <v>0</v>
      </c>
      <c r="V24" s="3">
        <v>150000</v>
      </c>
      <c r="W24" s="3">
        <v>0</v>
      </c>
      <c r="X24" s="3">
        <v>50000</v>
      </c>
      <c r="Z24" s="3">
        <v>62.821650000000012</v>
      </c>
      <c r="AB24" s="3">
        <v>60</v>
      </c>
      <c r="AC24" s="3">
        <v>10</v>
      </c>
      <c r="AD24" s="3">
        <v>0</v>
      </c>
      <c r="AE24" s="3">
        <v>40</v>
      </c>
      <c r="AF24" s="3">
        <v>240000</v>
      </c>
      <c r="AG24" s="3">
        <v>10000</v>
      </c>
      <c r="AH24" s="3">
        <v>0</v>
      </c>
      <c r="AI24" s="3">
        <v>150000</v>
      </c>
      <c r="AJ24" s="3">
        <f t="shared" si="0"/>
        <v>400000</v>
      </c>
      <c r="AK24" s="3">
        <f t="shared" si="1"/>
        <v>450000</v>
      </c>
      <c r="AL24" s="3">
        <f t="shared" si="2"/>
        <v>0.88888888888888884</v>
      </c>
      <c r="AM24" s="3">
        <v>62.821650000000012</v>
      </c>
      <c r="AN24" s="3" t="b">
        <f t="shared" si="3"/>
        <v>0</v>
      </c>
      <c r="AO24" s="3">
        <f t="shared" si="4"/>
        <v>0.76157988376582142</v>
      </c>
    </row>
    <row r="25" spans="1:41" x14ac:dyDescent="0.3">
      <c r="A25" s="3" t="s">
        <v>91</v>
      </c>
      <c r="B25" s="3" t="s">
        <v>92</v>
      </c>
      <c r="C25" s="3" t="s">
        <v>93</v>
      </c>
      <c r="D25" s="3" t="s">
        <v>38</v>
      </c>
      <c r="E25" s="3">
        <v>64.697999999999993</v>
      </c>
      <c r="F25" s="3">
        <v>63.868000000000002</v>
      </c>
      <c r="G25" s="3">
        <v>56.936999999999998</v>
      </c>
      <c r="H25" s="3">
        <v>0.98717116448731046</v>
      </c>
      <c r="I25" s="3">
        <v>0.88004265974218687</v>
      </c>
      <c r="J25" s="3">
        <v>664234.49671991321</v>
      </c>
      <c r="K25" s="3">
        <v>786855.76994356723</v>
      </c>
      <c r="L25" s="3">
        <v>876832.03977885796</v>
      </c>
      <c r="M25" s="3">
        <v>0</v>
      </c>
      <c r="N25" s="3">
        <v>6</v>
      </c>
      <c r="O25" s="3">
        <v>0</v>
      </c>
      <c r="P25" s="3">
        <v>0</v>
      </c>
      <c r="Q25" s="3">
        <v>0</v>
      </c>
      <c r="R25" s="3">
        <v>114</v>
      </c>
      <c r="S25" s="3">
        <v>0</v>
      </c>
      <c r="T25" s="3">
        <v>11325.40581082244</v>
      </c>
      <c r="U25" s="3">
        <v>0</v>
      </c>
      <c r="V25" s="3">
        <v>0</v>
      </c>
      <c r="W25" s="3">
        <v>0</v>
      </c>
      <c r="X25" s="3">
        <v>652909.09090909082</v>
      </c>
      <c r="Z25" s="3">
        <v>65.724999999999994</v>
      </c>
      <c r="AB25" s="3">
        <v>292.81315516538962</v>
      </c>
      <c r="AC25" s="3">
        <v>93.301633900539244</v>
      </c>
      <c r="AD25" s="3">
        <v>141.42497654433859</v>
      </c>
      <c r="AE25" s="3">
        <v>16.46394150988079</v>
      </c>
      <c r="AF25" s="3">
        <v>357591.24559268798</v>
      </c>
      <c r="AG25" s="3">
        <v>88239.805871270291</v>
      </c>
      <c r="AH25" s="3">
        <v>159213.2358918681</v>
      </c>
      <c r="AI25" s="3">
        <v>22260.52547839806</v>
      </c>
      <c r="AJ25" s="3">
        <f t="shared" si="0"/>
        <v>627304.81283422443</v>
      </c>
      <c r="AK25" s="3">
        <f t="shared" si="1"/>
        <v>1280213.9037433153</v>
      </c>
      <c r="AL25" s="3">
        <f t="shared" si="2"/>
        <v>0.49</v>
      </c>
      <c r="AM25" s="3">
        <v>65.724999999999994</v>
      </c>
      <c r="AN25" s="3" t="b">
        <f t="shared" si="3"/>
        <v>0</v>
      </c>
      <c r="AO25" s="3">
        <f t="shared" si="4"/>
        <v>1.626999448495029</v>
      </c>
    </row>
    <row r="26" spans="1:41" x14ac:dyDescent="0.3">
      <c r="A26" s="3" t="s">
        <v>94</v>
      </c>
      <c r="B26" s="3" t="s">
        <v>95</v>
      </c>
      <c r="C26" s="3" t="s">
        <v>37</v>
      </c>
      <c r="D26" s="3" t="s">
        <v>46</v>
      </c>
      <c r="E26" s="3">
        <v>12244.159</v>
      </c>
      <c r="F26" s="3">
        <v>13405.564</v>
      </c>
      <c r="G26" s="3">
        <v>16110.162</v>
      </c>
      <c r="H26" s="3">
        <v>1.094853799268696</v>
      </c>
      <c r="I26" s="3">
        <v>1.3157426328749899</v>
      </c>
      <c r="J26" s="3">
        <v>11962647.05882353</v>
      </c>
      <c r="K26" s="3">
        <v>15716819.49799612</v>
      </c>
      <c r="L26" s="3">
        <v>23609647.105996091</v>
      </c>
      <c r="M26" s="3">
        <v>740</v>
      </c>
      <c r="N26" s="3">
        <v>181</v>
      </c>
      <c r="O26" s="3">
        <v>140</v>
      </c>
      <c r="P26" s="3">
        <v>250</v>
      </c>
      <c r="Q26" s="3">
        <v>0</v>
      </c>
      <c r="R26" s="3">
        <v>2680</v>
      </c>
      <c r="S26" s="3">
        <v>2970000</v>
      </c>
      <c r="T26" s="3">
        <v>372647.05882352951</v>
      </c>
      <c r="U26" s="3">
        <v>440000</v>
      </c>
      <c r="V26" s="3">
        <v>420000</v>
      </c>
      <c r="W26" s="3">
        <v>0</v>
      </c>
      <c r="X26" s="3">
        <v>7760000.0000000009</v>
      </c>
      <c r="Z26" s="3">
        <v>60.664291336590161</v>
      </c>
      <c r="AB26" s="3">
        <v>1990.3375649383099</v>
      </c>
      <c r="AC26" s="3">
        <v>951.80409228860151</v>
      </c>
      <c r="AD26" s="3">
        <v>501.94207125944212</v>
      </c>
      <c r="AE26" s="3">
        <v>263.24203292130449</v>
      </c>
      <c r="AF26" s="3">
        <v>3934832.0915471669</v>
      </c>
      <c r="AG26" s="3">
        <v>965253.59109458188</v>
      </c>
      <c r="AH26" s="3">
        <v>777057.17450110801</v>
      </c>
      <c r="AI26" s="3">
        <v>420000</v>
      </c>
      <c r="AJ26" s="3">
        <f t="shared" si="0"/>
        <v>6097142.8571428563</v>
      </c>
      <c r="AK26" s="3">
        <f t="shared" si="1"/>
        <v>13857142.857142858</v>
      </c>
      <c r="AL26" s="3">
        <f t="shared" si="2"/>
        <v>0.43999999999999989</v>
      </c>
      <c r="AM26" s="3">
        <v>60.664291336590161</v>
      </c>
      <c r="AN26" s="3" t="b">
        <f t="shared" si="3"/>
        <v>0</v>
      </c>
      <c r="AO26" s="3">
        <f t="shared" si="4"/>
        <v>0.88167601968767484</v>
      </c>
    </row>
    <row r="27" spans="1:41" x14ac:dyDescent="0.3">
      <c r="A27" t="s">
        <v>96</v>
      </c>
      <c r="B27" t="s">
        <v>97</v>
      </c>
      <c r="C27" t="s">
        <v>37</v>
      </c>
      <c r="D27" t="s">
        <v>50</v>
      </c>
      <c r="E27">
        <v>211140.72899999999</v>
      </c>
      <c r="F27">
        <v>216074.41099999999</v>
      </c>
      <c r="G27">
        <v>217489.299</v>
      </c>
      <c r="H27">
        <v>1.0233667943810121</v>
      </c>
      <c r="I27">
        <v>1.0300679552925101</v>
      </c>
      <c r="J27">
        <v>725143772.61496222</v>
      </c>
      <c r="K27">
        <v>890505669.65559292</v>
      </c>
      <c r="L27">
        <v>1120421044.7258871</v>
      </c>
      <c r="M27">
        <v>109900</v>
      </c>
      <c r="N27">
        <v>37450</v>
      </c>
      <c r="O27">
        <v>33763.4</v>
      </c>
      <c r="P27">
        <v>17560</v>
      </c>
      <c r="Q27">
        <v>1990</v>
      </c>
      <c r="R27">
        <v>30090</v>
      </c>
      <c r="S27">
        <v>428650000</v>
      </c>
      <c r="T27">
        <v>51480000</v>
      </c>
      <c r="U27">
        <v>110663772.61496229</v>
      </c>
      <c r="V27">
        <v>55830000</v>
      </c>
      <c r="W27">
        <v>14510000</v>
      </c>
      <c r="X27">
        <v>64009999.999999993</v>
      </c>
      <c r="Y27">
        <v>217250</v>
      </c>
      <c r="Z27">
        <v>84.26</v>
      </c>
      <c r="AA27">
        <v>2</v>
      </c>
      <c r="AB27">
        <v>116810</v>
      </c>
      <c r="AC27">
        <v>47080</v>
      </c>
      <c r="AD27">
        <v>31160</v>
      </c>
      <c r="AE27">
        <v>22200</v>
      </c>
      <c r="AF27"/>
      <c r="AG27"/>
      <c r="AH27"/>
      <c r="AI27"/>
      <c r="AJ27">
        <f t="shared" si="0"/>
        <v>0</v>
      </c>
      <c r="AK27">
        <f t="shared" si="1"/>
        <v>78520000</v>
      </c>
      <c r="AL27">
        <f t="shared" si="2"/>
        <v>0</v>
      </c>
      <c r="AM27">
        <v>84.26</v>
      </c>
      <c r="AN27" t="b">
        <f t="shared" si="3"/>
        <v>0</v>
      </c>
      <c r="AO27" s="1">
        <f t="shared" si="4"/>
        <v>8.8174621089574828E-2</v>
      </c>
    </row>
    <row r="28" spans="1:41" x14ac:dyDescent="0.3">
      <c r="A28" s="3" t="s">
        <v>98</v>
      </c>
      <c r="B28" s="3" t="s">
        <v>99</v>
      </c>
      <c r="C28" s="3" t="s">
        <v>37</v>
      </c>
      <c r="D28" s="3" t="s">
        <v>38</v>
      </c>
      <c r="E28" s="3">
        <v>282.33600000000001</v>
      </c>
      <c r="F28" s="3">
        <v>282.49</v>
      </c>
      <c r="G28" s="3">
        <v>264.21600000000001</v>
      </c>
      <c r="H28" s="3">
        <v>1.0005454493936301</v>
      </c>
      <c r="I28" s="3">
        <v>0.9358211492689561</v>
      </c>
      <c r="J28" s="3">
        <v>1074009.5223380979</v>
      </c>
      <c r="K28" s="3">
        <v>1289514.4082169731</v>
      </c>
      <c r="L28" s="3">
        <v>1507621.238280362</v>
      </c>
      <c r="M28" s="3">
        <v>0</v>
      </c>
      <c r="N28" s="3">
        <v>70</v>
      </c>
      <c r="O28" s="3">
        <v>1</v>
      </c>
      <c r="P28" s="3">
        <v>0</v>
      </c>
      <c r="Q28" s="3">
        <v>0</v>
      </c>
      <c r="R28" s="3">
        <v>300</v>
      </c>
      <c r="S28" s="3">
        <v>0</v>
      </c>
      <c r="T28" s="3">
        <v>90000</v>
      </c>
      <c r="U28" s="3">
        <v>4009.5223380975872</v>
      </c>
      <c r="V28" s="3">
        <v>0</v>
      </c>
      <c r="W28" s="3">
        <v>0</v>
      </c>
      <c r="X28" s="3">
        <v>980000</v>
      </c>
      <c r="Z28" s="3">
        <v>89.49593836999999</v>
      </c>
      <c r="AB28" s="3">
        <v>885.07158357726723</v>
      </c>
      <c r="AC28" s="3">
        <v>2060.3820636261839</v>
      </c>
      <c r="AD28" s="3">
        <v>699.05579135595667</v>
      </c>
      <c r="AE28" s="3">
        <v>274.41684400088297</v>
      </c>
      <c r="AF28" s="3">
        <v>243266.19239526321</v>
      </c>
      <c r="AG28" s="3">
        <v>298725.3434321917</v>
      </c>
      <c r="AH28" s="3">
        <v>316070.75548911601</v>
      </c>
      <c r="AI28" s="3">
        <v>83506.336134409416</v>
      </c>
      <c r="AJ28" s="3">
        <f t="shared" si="0"/>
        <v>941568.62745098036</v>
      </c>
      <c r="AK28" s="3">
        <f t="shared" si="1"/>
        <v>1921568.6274509802</v>
      </c>
      <c r="AL28" s="3">
        <f t="shared" si="2"/>
        <v>0.49000000000000005</v>
      </c>
      <c r="AM28" s="3">
        <v>89.49593836999999</v>
      </c>
      <c r="AN28" s="3" t="b">
        <f t="shared" si="3"/>
        <v>0</v>
      </c>
      <c r="AO28" s="3">
        <f t="shared" si="4"/>
        <v>1.4901490167201437</v>
      </c>
    </row>
    <row r="29" spans="1:41" x14ac:dyDescent="0.3">
      <c r="A29" s="3" t="s">
        <v>100</v>
      </c>
      <c r="B29" s="3" t="s">
        <v>101</v>
      </c>
      <c r="C29" s="3" t="s">
        <v>60</v>
      </c>
      <c r="D29" s="3" t="s">
        <v>38</v>
      </c>
      <c r="E29" s="3">
        <v>458.94900000000001</v>
      </c>
      <c r="F29" s="3">
        <v>482.447</v>
      </c>
      <c r="G29" s="3">
        <v>519.55100000000004</v>
      </c>
      <c r="H29" s="3">
        <v>1.051199588625316</v>
      </c>
      <c r="I29" s="3">
        <v>1.132045172775189</v>
      </c>
      <c r="J29" s="3">
        <v>5608875.6763513712</v>
      </c>
      <c r="K29" s="3">
        <v>7075257.3643573197</v>
      </c>
      <c r="L29" s="3">
        <v>9524250.9511646107</v>
      </c>
      <c r="M29" s="3">
        <v>0</v>
      </c>
      <c r="N29" s="3">
        <v>10</v>
      </c>
      <c r="O29" s="3">
        <v>0</v>
      </c>
      <c r="P29" s="3">
        <v>0</v>
      </c>
      <c r="Q29" s="3">
        <v>0</v>
      </c>
      <c r="R29" s="3">
        <v>1220</v>
      </c>
      <c r="S29" s="3">
        <v>0</v>
      </c>
      <c r="T29" s="3">
        <v>18875.67635137073</v>
      </c>
      <c r="U29" s="3">
        <v>0</v>
      </c>
      <c r="V29" s="3">
        <v>0</v>
      </c>
      <c r="W29" s="3">
        <v>0</v>
      </c>
      <c r="X29" s="3">
        <v>5590000.0000000009</v>
      </c>
      <c r="Z29" s="3">
        <v>58.094999999999999</v>
      </c>
      <c r="AB29" s="3">
        <v>973.72486227370155</v>
      </c>
      <c r="AC29" s="3">
        <v>1065.4630083883019</v>
      </c>
      <c r="AD29" s="3">
        <v>972.43081085368397</v>
      </c>
      <c r="AE29" s="3">
        <v>437.37989732045878</v>
      </c>
      <c r="AF29" s="3">
        <v>1644798.7719400681</v>
      </c>
      <c r="AG29" s="3">
        <v>1393778.917972483</v>
      </c>
      <c r="AH29" s="3">
        <v>1514230.4831607039</v>
      </c>
      <c r="AI29" s="3">
        <v>817976.14065223583</v>
      </c>
      <c r="AJ29" s="3">
        <f t="shared" si="0"/>
        <v>5370784.3137254901</v>
      </c>
      <c r="AK29" s="3">
        <f t="shared" si="1"/>
        <v>10960784.31372549</v>
      </c>
      <c r="AL29" s="3">
        <f t="shared" si="2"/>
        <v>0.49</v>
      </c>
      <c r="AM29" s="3">
        <v>58.094999999999999</v>
      </c>
      <c r="AN29" s="3" t="b">
        <f t="shared" si="3"/>
        <v>0</v>
      </c>
      <c r="AO29" s="3">
        <f t="shared" si="4"/>
        <v>1.5491711112788773</v>
      </c>
    </row>
    <row r="30" spans="1:41" x14ac:dyDescent="0.3">
      <c r="A30" s="3" t="s">
        <v>102</v>
      </c>
      <c r="B30" s="3" t="s">
        <v>103</v>
      </c>
      <c r="C30" s="3" t="s">
        <v>41</v>
      </c>
      <c r="D30" s="3" t="s">
        <v>46</v>
      </c>
      <c r="E30" s="3">
        <v>786.38499999999999</v>
      </c>
      <c r="F30" s="3">
        <v>820.69399999999996</v>
      </c>
      <c r="G30" s="3">
        <v>882.34</v>
      </c>
      <c r="H30" s="3">
        <v>1.0436287569066041</v>
      </c>
      <c r="I30" s="3">
        <v>1.122020384417302</v>
      </c>
      <c r="J30" s="3">
        <v>11225307.01791233</v>
      </c>
      <c r="K30" s="3">
        <v>14058063.85079859</v>
      </c>
      <c r="L30" s="3">
        <v>18892534.943160351</v>
      </c>
      <c r="M30" s="3">
        <v>2330</v>
      </c>
      <c r="N30" s="3">
        <v>0</v>
      </c>
      <c r="O30" s="3">
        <v>0</v>
      </c>
      <c r="P30" s="3">
        <v>0</v>
      </c>
      <c r="Q30" s="3">
        <v>0</v>
      </c>
      <c r="R30" s="3">
        <v>10</v>
      </c>
      <c r="S30" s="3">
        <v>11160000</v>
      </c>
      <c r="T30" s="3">
        <v>0</v>
      </c>
      <c r="U30" s="3">
        <v>0</v>
      </c>
      <c r="V30" s="3">
        <v>0</v>
      </c>
      <c r="W30" s="3">
        <v>0</v>
      </c>
      <c r="X30" s="3">
        <v>65307.017912330557</v>
      </c>
      <c r="Z30" s="3">
        <v>44.126375000000003</v>
      </c>
      <c r="AB30" s="3">
        <v>2330</v>
      </c>
      <c r="AC30" s="3">
        <v>0</v>
      </c>
      <c r="AD30" s="3">
        <v>0</v>
      </c>
      <c r="AE30" s="3">
        <v>0</v>
      </c>
      <c r="AF30" s="3">
        <v>11160000</v>
      </c>
      <c r="AG30" s="3">
        <v>0</v>
      </c>
      <c r="AH30" s="3">
        <v>0</v>
      </c>
      <c r="AI30" s="3">
        <v>0</v>
      </c>
      <c r="AJ30" s="3">
        <f t="shared" si="0"/>
        <v>11160000</v>
      </c>
      <c r="AK30" s="3">
        <f t="shared" si="1"/>
        <v>11225307.01791233</v>
      </c>
      <c r="AL30" s="3">
        <f t="shared" si="2"/>
        <v>0.99418216198379972</v>
      </c>
      <c r="AM30" s="3">
        <v>44.126375000000003</v>
      </c>
      <c r="AN30" s="3" t="b">
        <f t="shared" si="3"/>
        <v>0</v>
      </c>
      <c r="AO30" s="3">
        <f t="shared" si="4"/>
        <v>0.79849594773854005</v>
      </c>
    </row>
    <row r="31" spans="1:41" x14ac:dyDescent="0.3">
      <c r="A31" t="s">
        <v>104</v>
      </c>
      <c r="B31" t="s">
        <v>105</v>
      </c>
      <c r="C31" t="s">
        <v>45</v>
      </c>
      <c r="D31" t="s">
        <v>50</v>
      </c>
      <c r="E31">
        <v>2480.2440000000001</v>
      </c>
      <c r="F31">
        <v>2765.9180000000001</v>
      </c>
      <c r="G31">
        <v>3437.43</v>
      </c>
      <c r="H31">
        <v>1.115179796826441</v>
      </c>
      <c r="I31">
        <v>1.3859241268197799</v>
      </c>
      <c r="J31">
        <v>2605094.5205479451</v>
      </c>
      <c r="K31">
        <v>3486178.5337659991</v>
      </c>
      <c r="L31">
        <v>5415695.0230101077</v>
      </c>
      <c r="M31">
        <v>0</v>
      </c>
      <c r="N31">
        <v>18.3</v>
      </c>
      <c r="O31">
        <v>0</v>
      </c>
      <c r="P31">
        <v>0</v>
      </c>
      <c r="Q31">
        <v>0</v>
      </c>
      <c r="R31">
        <v>802</v>
      </c>
      <c r="S31">
        <v>0</v>
      </c>
      <c r="T31">
        <v>18300</v>
      </c>
      <c r="U31">
        <v>0</v>
      </c>
      <c r="V31">
        <v>0</v>
      </c>
      <c r="W31">
        <v>0</v>
      </c>
      <c r="X31">
        <v>2586794.5205479451</v>
      </c>
      <c r="Y31">
        <v>450</v>
      </c>
      <c r="Z31">
        <v>32.5</v>
      </c>
      <c r="AA31">
        <v>2</v>
      </c>
      <c r="AB31">
        <v>0</v>
      </c>
      <c r="AC31">
        <v>400</v>
      </c>
      <c r="AD31">
        <v>50</v>
      </c>
      <c r="AE31">
        <v>0</v>
      </c>
      <c r="AF31"/>
      <c r="AG31"/>
      <c r="AH31"/>
      <c r="AI31"/>
      <c r="AJ31">
        <f t="shared" si="0"/>
        <v>0</v>
      </c>
      <c r="AK31">
        <f t="shared" si="1"/>
        <v>2586794.5205479451</v>
      </c>
      <c r="AL31">
        <f t="shared" si="2"/>
        <v>0</v>
      </c>
      <c r="AM31">
        <v>32.5</v>
      </c>
      <c r="AN31" t="b">
        <f t="shared" si="3"/>
        <v>0</v>
      </c>
      <c r="AO31" s="1">
        <f t="shared" si="4"/>
        <v>0.74201435626233392</v>
      </c>
    </row>
    <row r="32" spans="1:41" x14ac:dyDescent="0.3">
      <c r="A32" s="3" t="s">
        <v>106</v>
      </c>
      <c r="B32" s="3" t="s">
        <v>107</v>
      </c>
      <c r="C32" s="3" t="s">
        <v>45</v>
      </c>
      <c r="D32" s="3" t="s">
        <v>42</v>
      </c>
      <c r="E32" s="3">
        <v>5152.4210000000003</v>
      </c>
      <c r="F32" s="3">
        <v>6478.2449999999999</v>
      </c>
      <c r="G32" s="3">
        <v>10616.753000000001</v>
      </c>
      <c r="H32" s="3">
        <v>1.257320587739239</v>
      </c>
      <c r="I32" s="3">
        <v>2.0605367845523488</v>
      </c>
      <c r="J32" s="3">
        <v>672651.83079179679</v>
      </c>
      <c r="K32" s="3">
        <v>1014886.794282021</v>
      </c>
      <c r="L32" s="3">
        <v>2079035.76081447</v>
      </c>
      <c r="M32" s="3">
        <v>20</v>
      </c>
      <c r="N32" s="3">
        <v>40</v>
      </c>
      <c r="O32" s="3">
        <v>0</v>
      </c>
      <c r="P32" s="3">
        <v>0</v>
      </c>
      <c r="Q32" s="3">
        <v>0</v>
      </c>
      <c r="R32" s="3">
        <v>70</v>
      </c>
      <c r="S32" s="3">
        <v>140000</v>
      </c>
      <c r="T32" s="3">
        <v>75502.705405482935</v>
      </c>
      <c r="U32" s="3">
        <v>0</v>
      </c>
      <c r="V32" s="3">
        <v>0</v>
      </c>
      <c r="W32" s="3">
        <v>0</v>
      </c>
      <c r="X32" s="3">
        <v>457149.12538631388</v>
      </c>
      <c r="Z32" s="3">
        <v>60</v>
      </c>
      <c r="AB32" s="3">
        <v>79.45856561542098</v>
      </c>
      <c r="AC32" s="3">
        <v>40.000000000000007</v>
      </c>
      <c r="AD32" s="3">
        <v>14.33364752231452</v>
      </c>
      <c r="AE32" s="3">
        <v>8.0802987253004925</v>
      </c>
      <c r="AF32" s="3">
        <v>258576.68540471949</v>
      </c>
      <c r="AG32" s="3">
        <v>75502.705405482935</v>
      </c>
      <c r="AH32" s="3">
        <v>14972.2684347503</v>
      </c>
      <c r="AI32" s="3">
        <v>10136.939272865389</v>
      </c>
      <c r="AJ32" s="3">
        <f t="shared" si="0"/>
        <v>359188.59851781814</v>
      </c>
      <c r="AK32" s="3">
        <f t="shared" si="1"/>
        <v>816337.72390413203</v>
      </c>
      <c r="AL32" s="3">
        <f t="shared" si="2"/>
        <v>0.44000000000000006</v>
      </c>
      <c r="AM32" s="3">
        <v>60</v>
      </c>
      <c r="AN32" s="3" t="b">
        <f t="shared" si="3"/>
        <v>0</v>
      </c>
      <c r="AO32" s="3">
        <f t="shared" si="4"/>
        <v>0.80436333244600744</v>
      </c>
    </row>
    <row r="33" spans="1:41" x14ac:dyDescent="0.3">
      <c r="A33" t="s">
        <v>108</v>
      </c>
      <c r="B33" t="s">
        <v>109</v>
      </c>
      <c r="C33" t="s">
        <v>93</v>
      </c>
      <c r="D33" t="s">
        <v>38</v>
      </c>
      <c r="E33">
        <v>39299.105000000003</v>
      </c>
      <c r="F33">
        <v>41655.589</v>
      </c>
      <c r="G33">
        <v>45621.881999999998</v>
      </c>
      <c r="H33">
        <v>1.059962790501209</v>
      </c>
      <c r="I33">
        <v>1.1608885749433731</v>
      </c>
      <c r="J33">
        <v>648603904.03671801</v>
      </c>
      <c r="K33">
        <v>824995204.86328518</v>
      </c>
      <c r="L33">
        <v>1129435292.7898409</v>
      </c>
      <c r="M33">
        <v>83310</v>
      </c>
      <c r="N33">
        <v>5760</v>
      </c>
      <c r="O33">
        <v>16990</v>
      </c>
      <c r="P33">
        <v>2645</v>
      </c>
      <c r="Q33">
        <v>14629</v>
      </c>
      <c r="R33">
        <v>32460.5</v>
      </c>
      <c r="S33">
        <v>364199999.99999988</v>
      </c>
      <c r="T33">
        <v>7640000</v>
      </c>
      <c r="U33">
        <v>38940000</v>
      </c>
      <c r="V33">
        <v>10393956.41367141</v>
      </c>
      <c r="W33">
        <v>97621707.646176919</v>
      </c>
      <c r="X33">
        <v>129808239.9768697</v>
      </c>
      <c r="Y33">
        <v>124643.547687</v>
      </c>
      <c r="Z33">
        <v>72.400000000000006</v>
      </c>
      <c r="AA33">
        <v>3</v>
      </c>
      <c r="AB33">
        <v>89082.207190641609</v>
      </c>
      <c r="AC33">
        <v>6025.3632170000001</v>
      </c>
      <c r="AD33">
        <v>26707.716110000001</v>
      </c>
      <c r="AE33">
        <v>2828.2611693583849</v>
      </c>
      <c r="AF33"/>
      <c r="AG33"/>
      <c r="AH33"/>
      <c r="AI33"/>
      <c r="AJ33">
        <f t="shared" si="0"/>
        <v>0</v>
      </c>
      <c r="AK33">
        <f t="shared" si="1"/>
        <v>227429947.62304664</v>
      </c>
      <c r="AL33">
        <f t="shared" si="2"/>
        <v>0</v>
      </c>
      <c r="AM33">
        <v>72.400000000000006</v>
      </c>
      <c r="AN33" t="b">
        <f t="shared" si="3"/>
        <v>0</v>
      </c>
      <c r="AO33" s="1">
        <f t="shared" si="4"/>
        <v>0.27567426608344398</v>
      </c>
    </row>
    <row r="34" spans="1:41" x14ac:dyDescent="0.3">
      <c r="A34" t="s">
        <v>110</v>
      </c>
      <c r="B34" t="s">
        <v>111</v>
      </c>
      <c r="C34" t="s">
        <v>49</v>
      </c>
      <c r="D34" t="s">
        <v>38</v>
      </c>
      <c r="E34">
        <v>8870.5609999999997</v>
      </c>
      <c r="F34">
        <v>9130.2919999999995</v>
      </c>
      <c r="G34">
        <v>9342.5859999999993</v>
      </c>
      <c r="H34">
        <v>1.02928010979238</v>
      </c>
      <c r="I34">
        <v>1.0532125307520011</v>
      </c>
      <c r="J34">
        <v>71361013.513513505</v>
      </c>
      <c r="K34">
        <v>88140566.188901603</v>
      </c>
      <c r="L34">
        <v>112737470.45939291</v>
      </c>
      <c r="M34">
        <v>15280</v>
      </c>
      <c r="N34">
        <v>5840</v>
      </c>
      <c r="O34">
        <v>90</v>
      </c>
      <c r="P34">
        <v>230</v>
      </c>
      <c r="Q34">
        <v>3095</v>
      </c>
      <c r="R34">
        <v>730</v>
      </c>
      <c r="S34">
        <v>37180000</v>
      </c>
      <c r="T34">
        <v>4620000</v>
      </c>
      <c r="U34">
        <v>170000</v>
      </c>
      <c r="V34">
        <v>2080000</v>
      </c>
      <c r="W34">
        <v>25471013.513513509</v>
      </c>
      <c r="X34">
        <v>1840000</v>
      </c>
      <c r="Y34">
        <v>27600</v>
      </c>
      <c r="Z34">
        <v>83.49</v>
      </c>
      <c r="AA34">
        <v>2</v>
      </c>
      <c r="AB34">
        <v>17100</v>
      </c>
      <c r="AC34">
        <v>9800</v>
      </c>
      <c r="AD34">
        <v>300</v>
      </c>
      <c r="AE34">
        <v>400</v>
      </c>
      <c r="AF34"/>
      <c r="AG34"/>
      <c r="AH34"/>
      <c r="AI34"/>
      <c r="AJ34">
        <f t="shared" si="0"/>
        <v>0</v>
      </c>
      <c r="AK34">
        <f t="shared" si="1"/>
        <v>27311013.513513509</v>
      </c>
      <c r="AL34">
        <f t="shared" si="2"/>
        <v>0</v>
      </c>
      <c r="AM34">
        <v>83.49</v>
      </c>
      <c r="AN34" t="b">
        <f t="shared" si="3"/>
        <v>0</v>
      </c>
      <c r="AO34" s="1">
        <f t="shared" si="4"/>
        <v>0.3098574775998254</v>
      </c>
    </row>
    <row r="35" spans="1:41" x14ac:dyDescent="0.3">
      <c r="A35" t="s">
        <v>112</v>
      </c>
      <c r="B35" t="s">
        <v>113</v>
      </c>
      <c r="C35" t="s">
        <v>37</v>
      </c>
      <c r="D35" t="s">
        <v>38</v>
      </c>
      <c r="E35">
        <v>19658.834999999999</v>
      </c>
      <c r="F35">
        <v>20233.183000000001</v>
      </c>
      <c r="G35">
        <v>20320.306</v>
      </c>
      <c r="H35">
        <v>1.0292157699070159</v>
      </c>
      <c r="I35">
        <v>1.03364751777</v>
      </c>
      <c r="J35">
        <v>97486953.819794402</v>
      </c>
      <c r="K35">
        <v>120402132.27783529</v>
      </c>
      <c r="L35">
        <v>151150721.74618369</v>
      </c>
      <c r="M35">
        <v>7470</v>
      </c>
      <c r="N35">
        <v>10639</v>
      </c>
      <c r="O35">
        <v>5123.3999999999996</v>
      </c>
      <c r="P35">
        <v>991</v>
      </c>
      <c r="Q35">
        <v>0</v>
      </c>
      <c r="R35">
        <v>11220</v>
      </c>
      <c r="S35">
        <v>23300000</v>
      </c>
      <c r="T35">
        <v>22684809.91735537</v>
      </c>
      <c r="U35">
        <v>10746643.902439021</v>
      </c>
      <c r="V35">
        <v>9545500</v>
      </c>
      <c r="W35">
        <v>0</v>
      </c>
      <c r="X35">
        <v>31210000</v>
      </c>
      <c r="Y35">
        <v>38403.248829999997</v>
      </c>
      <c r="Z35">
        <v>89.49593836999999</v>
      </c>
      <c r="AA35">
        <v>2</v>
      </c>
      <c r="AB35">
        <v>7935.2389999999996</v>
      </c>
      <c r="AC35">
        <v>14254.477629999999</v>
      </c>
      <c r="AD35">
        <v>15331.4522</v>
      </c>
      <c r="AE35">
        <v>882.07999999999993</v>
      </c>
      <c r="AF35"/>
      <c r="AG35"/>
      <c r="AH35"/>
      <c r="AI35"/>
      <c r="AJ35">
        <f t="shared" si="0"/>
        <v>0</v>
      </c>
      <c r="AK35">
        <f t="shared" si="1"/>
        <v>31210000</v>
      </c>
      <c r="AL35">
        <f t="shared" si="2"/>
        <v>0</v>
      </c>
      <c r="AM35">
        <v>89.49593836999999</v>
      </c>
      <c r="AN35" t="b">
        <f t="shared" si="3"/>
        <v>0</v>
      </c>
      <c r="AO35" s="1">
        <f t="shared" si="4"/>
        <v>0.2592146784243074</v>
      </c>
    </row>
    <row r="36" spans="1:41" x14ac:dyDescent="0.3">
      <c r="A36" t="s">
        <v>114</v>
      </c>
      <c r="B36" t="s">
        <v>115</v>
      </c>
      <c r="C36" t="s">
        <v>60</v>
      </c>
      <c r="D36" t="s">
        <v>50</v>
      </c>
      <c r="E36">
        <v>1422584.933</v>
      </c>
      <c r="F36">
        <v>1398153.8319999999</v>
      </c>
      <c r="G36">
        <v>1260289.0930000001</v>
      </c>
      <c r="H36">
        <v>0.98282626194523315</v>
      </c>
      <c r="I36">
        <v>0.88591483275607008</v>
      </c>
      <c r="J36">
        <v>9663534359.5042267</v>
      </c>
      <c r="K36">
        <v>11397090422.07703</v>
      </c>
      <c r="L36">
        <v>12841602638.89909</v>
      </c>
      <c r="M36">
        <v>370600</v>
      </c>
      <c r="N36">
        <v>609920</v>
      </c>
      <c r="O36">
        <v>444178.1</v>
      </c>
      <c r="P36">
        <v>20090.5</v>
      </c>
      <c r="Q36">
        <v>58134</v>
      </c>
      <c r="R36">
        <v>1324149.8</v>
      </c>
      <c r="S36">
        <v>1226000000</v>
      </c>
      <c r="T36">
        <v>584150000</v>
      </c>
      <c r="U36">
        <v>890457021.98963535</v>
      </c>
      <c r="V36">
        <v>216686486.93522051</v>
      </c>
      <c r="W36">
        <v>444069802.84659988</v>
      </c>
      <c r="X36">
        <v>6302171047.7327709</v>
      </c>
      <c r="Y36">
        <v>2461000</v>
      </c>
      <c r="Z36">
        <v>43.65</v>
      </c>
      <c r="AA36">
        <v>2</v>
      </c>
      <c r="AB36">
        <v>554000</v>
      </c>
      <c r="AC36">
        <v>1025000</v>
      </c>
      <c r="AD36">
        <v>800000</v>
      </c>
      <c r="AE36">
        <v>82000</v>
      </c>
      <c r="AF36"/>
      <c r="AG36"/>
      <c r="AH36"/>
      <c r="AI36"/>
      <c r="AJ36">
        <f t="shared" si="0"/>
        <v>0</v>
      </c>
      <c r="AK36">
        <f t="shared" si="1"/>
        <v>6746240850.5793705</v>
      </c>
      <c r="AL36">
        <f t="shared" si="2"/>
        <v>0</v>
      </c>
      <c r="AM36">
        <v>43.65</v>
      </c>
      <c r="AN36" t="b">
        <f t="shared" si="3"/>
        <v>0</v>
      </c>
      <c r="AO36" s="1">
        <f t="shared" si="4"/>
        <v>0.59192658834323097</v>
      </c>
    </row>
    <row r="37" spans="1:41" x14ac:dyDescent="0.3">
      <c r="A37" s="3" t="s">
        <v>116</v>
      </c>
      <c r="B37" s="3" t="s">
        <v>117</v>
      </c>
      <c r="C37" s="3" t="s">
        <v>45</v>
      </c>
      <c r="D37" s="3" t="s">
        <v>46</v>
      </c>
      <c r="E37" s="3">
        <v>31165.653999999999</v>
      </c>
      <c r="F37" s="3">
        <v>36699.008999999998</v>
      </c>
      <c r="G37" s="3">
        <v>55746.985000000001</v>
      </c>
      <c r="H37" s="3">
        <v>1.1775465709784241</v>
      </c>
      <c r="I37" s="3">
        <v>1.788731434931544</v>
      </c>
      <c r="J37" s="3">
        <v>11256261.81818182</v>
      </c>
      <c r="K37" s="3">
        <v>15905727.00724243</v>
      </c>
      <c r="L37" s="3">
        <v>30201644.031002268</v>
      </c>
      <c r="M37" s="3">
        <v>936</v>
      </c>
      <c r="N37" s="3">
        <v>57.7</v>
      </c>
      <c r="O37" s="3">
        <v>0</v>
      </c>
      <c r="P37" s="3">
        <v>0</v>
      </c>
      <c r="Q37" s="3">
        <v>0</v>
      </c>
      <c r="R37" s="3">
        <v>1280</v>
      </c>
      <c r="S37" s="3">
        <v>3563181.8181818179</v>
      </c>
      <c r="T37" s="3">
        <v>23080</v>
      </c>
      <c r="U37" s="3">
        <v>0</v>
      </c>
      <c r="V37" s="3">
        <v>0</v>
      </c>
      <c r="W37" s="3">
        <v>0</v>
      </c>
      <c r="X37" s="3">
        <v>7670000</v>
      </c>
      <c r="Z37" s="3">
        <v>64.253664058666672</v>
      </c>
      <c r="AB37" s="3">
        <v>1150.1216149585321</v>
      </c>
      <c r="AC37" s="3">
        <v>3713.2101135730591</v>
      </c>
      <c r="AD37" s="3">
        <v>1047.8582344642259</v>
      </c>
      <c r="AE37" s="3">
        <v>2063.6133677392472</v>
      </c>
      <c r="AF37" s="3">
        <v>3563181.8181818179</v>
      </c>
      <c r="AG37" s="3">
        <v>388865.82983581501</v>
      </c>
      <c r="AH37" s="3">
        <v>616414.82987252122</v>
      </c>
      <c r="AI37" s="3">
        <v>1457966.093538417</v>
      </c>
      <c r="AJ37" s="3">
        <f t="shared" si="0"/>
        <v>6026428.5714285709</v>
      </c>
      <c r="AK37" s="3">
        <f t="shared" si="1"/>
        <v>13696428.571428571</v>
      </c>
      <c r="AL37" s="3">
        <f t="shared" si="2"/>
        <v>0.44</v>
      </c>
      <c r="AM37" s="3">
        <v>64.253664058666672</v>
      </c>
      <c r="AN37" s="3" t="b">
        <f t="shared" si="3"/>
        <v>0</v>
      </c>
      <c r="AO37" s="3">
        <f t="shared" si="4"/>
        <v>0.86110044295316468</v>
      </c>
    </row>
    <row r="38" spans="1:41" x14ac:dyDescent="0.3">
      <c r="A38" s="3" t="s">
        <v>118</v>
      </c>
      <c r="B38" s="3" t="s">
        <v>119</v>
      </c>
      <c r="C38" s="3" t="s">
        <v>45</v>
      </c>
      <c r="D38" s="3" t="s">
        <v>46</v>
      </c>
      <c r="E38" s="3">
        <v>28372.687000000002</v>
      </c>
      <c r="F38" s="3">
        <v>33777.19</v>
      </c>
      <c r="G38" s="3">
        <v>51096.317000000003</v>
      </c>
      <c r="H38" s="3">
        <v>1.1904825933476091</v>
      </c>
      <c r="I38" s="3">
        <v>1.8008980608710059</v>
      </c>
      <c r="J38" s="3">
        <v>12364404.579488769</v>
      </c>
      <c r="K38" s="3">
        <v>17663530.11478661</v>
      </c>
      <c r="L38" s="3">
        <v>33400548.34653886</v>
      </c>
      <c r="M38" s="3">
        <v>1375</v>
      </c>
      <c r="N38" s="3">
        <v>61.1</v>
      </c>
      <c r="O38" s="3">
        <v>100</v>
      </c>
      <c r="P38" s="3">
        <v>0</v>
      </c>
      <c r="Q38" s="3">
        <v>0</v>
      </c>
      <c r="R38" s="3">
        <v>370</v>
      </c>
      <c r="S38" s="3">
        <v>8929012.3456790131</v>
      </c>
      <c r="T38" s="3">
        <v>24440</v>
      </c>
      <c r="U38" s="3">
        <v>400952.23380975868</v>
      </c>
      <c r="V38" s="3">
        <v>0</v>
      </c>
      <c r="W38" s="3">
        <v>0</v>
      </c>
      <c r="X38" s="3">
        <v>3010000</v>
      </c>
      <c r="Z38" s="3">
        <v>64.253664058666672</v>
      </c>
      <c r="AB38" s="3">
        <v>1375</v>
      </c>
      <c r="AC38" s="3">
        <v>61.1</v>
      </c>
      <c r="AD38" s="3">
        <v>99.999999999999986</v>
      </c>
      <c r="AE38" s="3">
        <v>0</v>
      </c>
      <c r="AF38" s="3">
        <v>8929012.3456790131</v>
      </c>
      <c r="AG38" s="3">
        <v>24440</v>
      </c>
      <c r="AH38" s="3">
        <v>400952.23380975868</v>
      </c>
      <c r="AI38" s="3">
        <v>0</v>
      </c>
      <c r="AJ38" s="3">
        <f t="shared" si="0"/>
        <v>9354404.579488771</v>
      </c>
      <c r="AK38" s="3">
        <f t="shared" si="1"/>
        <v>12364404.579488771</v>
      </c>
      <c r="AL38" s="3">
        <f t="shared" si="2"/>
        <v>0.75655924386417528</v>
      </c>
      <c r="AM38" s="3">
        <v>64.253664058666672</v>
      </c>
      <c r="AN38" s="3" t="b">
        <f t="shared" si="3"/>
        <v>0</v>
      </c>
      <c r="AO38" s="3">
        <f t="shared" si="4"/>
        <v>0.69999623513185505</v>
      </c>
    </row>
    <row r="39" spans="1:41" x14ac:dyDescent="0.3">
      <c r="A39" s="3" t="s">
        <v>120</v>
      </c>
      <c r="B39" s="3" t="s">
        <v>121</v>
      </c>
      <c r="C39" s="3" t="s">
        <v>45</v>
      </c>
      <c r="D39" s="3" t="s">
        <v>42</v>
      </c>
      <c r="E39" s="3">
        <v>105789.731</v>
      </c>
      <c r="F39" s="3">
        <v>131532.201</v>
      </c>
      <c r="G39" s="3">
        <v>218246.07199999999</v>
      </c>
      <c r="H39" s="3">
        <v>1.243336189218593</v>
      </c>
      <c r="I39" s="3">
        <v>2.0630175531876529</v>
      </c>
      <c r="J39" s="3">
        <v>16392456.143298641</v>
      </c>
      <c r="K39" s="3">
        <v>24457600.743770201</v>
      </c>
      <c r="L39" s="3">
        <v>50726887.145225808</v>
      </c>
      <c r="M39" s="3">
        <v>3170</v>
      </c>
      <c r="N39" s="3">
        <v>30</v>
      </c>
      <c r="O39" s="3">
        <v>0</v>
      </c>
      <c r="P39" s="3">
        <v>0</v>
      </c>
      <c r="Q39" s="3">
        <v>0</v>
      </c>
      <c r="R39" s="3">
        <v>80</v>
      </c>
      <c r="S39" s="3">
        <v>13670000</v>
      </c>
      <c r="T39" s="3">
        <v>2200000</v>
      </c>
      <c r="U39" s="3">
        <v>0</v>
      </c>
      <c r="V39" s="3">
        <v>0</v>
      </c>
      <c r="W39" s="3">
        <v>0</v>
      </c>
      <c r="X39" s="3">
        <v>522456.14329864451</v>
      </c>
      <c r="Z39" s="3">
        <v>60</v>
      </c>
      <c r="AB39" s="3">
        <v>3170</v>
      </c>
      <c r="AC39" s="3">
        <v>30</v>
      </c>
      <c r="AD39" s="3">
        <v>0</v>
      </c>
      <c r="AE39" s="3">
        <v>0</v>
      </c>
      <c r="AF39" s="3">
        <v>13670000</v>
      </c>
      <c r="AG39" s="3">
        <v>2200000</v>
      </c>
      <c r="AH39" s="3">
        <v>0</v>
      </c>
      <c r="AI39" s="3">
        <v>0</v>
      </c>
      <c r="AJ39" s="3">
        <f t="shared" si="0"/>
        <v>15870000</v>
      </c>
      <c r="AK39" s="3">
        <f t="shared" si="1"/>
        <v>16392456.143298645</v>
      </c>
      <c r="AL39" s="3">
        <f t="shared" si="2"/>
        <v>0.96812825736842201</v>
      </c>
      <c r="AM39" s="3">
        <v>60</v>
      </c>
      <c r="AN39" s="3" t="b">
        <f t="shared" si="3"/>
        <v>0</v>
      </c>
      <c r="AO39" s="3">
        <f t="shared" si="4"/>
        <v>0.67023974735028347</v>
      </c>
    </row>
    <row r="40" spans="1:41" x14ac:dyDescent="0.3">
      <c r="A40" s="3" t="s">
        <v>122</v>
      </c>
      <c r="B40" s="3" t="s">
        <v>123</v>
      </c>
      <c r="C40" s="3" t="s">
        <v>45</v>
      </c>
      <c r="D40" s="3" t="s">
        <v>46</v>
      </c>
      <c r="E40" s="3">
        <v>6182.8850000000002</v>
      </c>
      <c r="F40" s="3">
        <v>7282.2659999999996</v>
      </c>
      <c r="G40" s="3">
        <v>11006.471</v>
      </c>
      <c r="H40" s="3">
        <v>1.1778103587564701</v>
      </c>
      <c r="I40" s="3">
        <v>1.7801513371185129</v>
      </c>
      <c r="J40" s="3">
        <v>5163775.1352702742</v>
      </c>
      <c r="K40" s="3">
        <v>7298337.4135325076</v>
      </c>
      <c r="L40" s="3">
        <v>13788451.81744607</v>
      </c>
      <c r="M40" s="3">
        <v>210</v>
      </c>
      <c r="N40" s="3">
        <v>2</v>
      </c>
      <c r="O40" s="3">
        <v>0</v>
      </c>
      <c r="P40" s="3">
        <v>10</v>
      </c>
      <c r="Q40" s="3">
        <v>0</v>
      </c>
      <c r="R40" s="3">
        <v>590</v>
      </c>
      <c r="S40" s="3">
        <v>1050000</v>
      </c>
      <c r="T40" s="3">
        <v>3775.135270274146</v>
      </c>
      <c r="U40" s="3">
        <v>0</v>
      </c>
      <c r="V40" s="3">
        <v>10000</v>
      </c>
      <c r="W40" s="3">
        <v>0</v>
      </c>
      <c r="X40" s="3">
        <v>4100000</v>
      </c>
      <c r="Z40" s="3">
        <v>64.253664058666672</v>
      </c>
      <c r="AB40" s="3">
        <v>468.08463854022273</v>
      </c>
      <c r="AC40" s="3">
        <v>420.62539226537177</v>
      </c>
      <c r="AD40" s="3">
        <v>560.13282415949504</v>
      </c>
      <c r="AE40" s="3">
        <v>2976.7725355447569</v>
      </c>
      <c r="AF40" s="3">
        <v>1050000</v>
      </c>
      <c r="AG40" s="3">
        <v>342797.31506589468</v>
      </c>
      <c r="AH40" s="3">
        <v>543388.83088883606</v>
      </c>
      <c r="AI40" s="3">
        <v>1285242.42547384</v>
      </c>
      <c r="AJ40" s="3">
        <f t="shared" si="0"/>
        <v>3221428.5714285709</v>
      </c>
      <c r="AK40" s="3">
        <f t="shared" si="1"/>
        <v>7321428.5714285709</v>
      </c>
      <c r="AL40" s="3">
        <f t="shared" si="2"/>
        <v>0.43999999999999995</v>
      </c>
      <c r="AM40" s="3">
        <v>64.253664058666672</v>
      </c>
      <c r="AN40" s="3" t="b">
        <f t="shared" si="3"/>
        <v>0</v>
      </c>
      <c r="AO40" s="3">
        <f t="shared" si="4"/>
        <v>1.0031638928961064</v>
      </c>
    </row>
    <row r="41" spans="1:41" x14ac:dyDescent="0.3">
      <c r="A41" t="s">
        <v>124</v>
      </c>
      <c r="B41" t="s">
        <v>125</v>
      </c>
      <c r="C41" t="s">
        <v>37</v>
      </c>
      <c r="D41" t="s">
        <v>50</v>
      </c>
      <c r="E41">
        <v>52321.152000000002</v>
      </c>
      <c r="F41">
        <v>55736.474999999999</v>
      </c>
      <c r="G41">
        <v>59385.357000000004</v>
      </c>
      <c r="H41">
        <v>1.0652761430023561</v>
      </c>
      <c r="I41">
        <v>1.1350162358810449</v>
      </c>
      <c r="J41">
        <v>95358261.764705881</v>
      </c>
      <c r="K41">
        <v>121899457.55533791</v>
      </c>
      <c r="L41">
        <v>162349762.99250379</v>
      </c>
      <c r="M41">
        <v>13210</v>
      </c>
      <c r="N41">
        <v>3489.4</v>
      </c>
      <c r="O41">
        <v>109.9</v>
      </c>
      <c r="P41">
        <v>350</v>
      </c>
      <c r="Q41">
        <v>0</v>
      </c>
      <c r="R41">
        <v>7440</v>
      </c>
      <c r="S41">
        <v>56190000</v>
      </c>
      <c r="T41">
        <v>5798561.7647058824</v>
      </c>
      <c r="U41">
        <v>329700</v>
      </c>
      <c r="V41">
        <v>2270000</v>
      </c>
      <c r="W41">
        <v>0</v>
      </c>
      <c r="X41">
        <v>30770000</v>
      </c>
      <c r="Y41">
        <v>19000</v>
      </c>
      <c r="Z41">
        <v>62.821650000000012</v>
      </c>
      <c r="AA41">
        <v>2</v>
      </c>
      <c r="AB41">
        <v>15000</v>
      </c>
      <c r="AC41">
        <v>1000</v>
      </c>
      <c r="AD41">
        <v>3000</v>
      </c>
      <c r="AE41">
        <v>0</v>
      </c>
      <c r="AF41"/>
      <c r="AG41"/>
      <c r="AH41"/>
      <c r="AI41"/>
      <c r="AJ41">
        <f t="shared" si="0"/>
        <v>0</v>
      </c>
      <c r="AK41">
        <f t="shared" si="1"/>
        <v>30770000</v>
      </c>
      <c r="AL41">
        <f t="shared" si="2"/>
        <v>0</v>
      </c>
      <c r="AM41">
        <v>62.821650000000012</v>
      </c>
      <c r="AN41" t="b">
        <f t="shared" si="3"/>
        <v>0</v>
      </c>
      <c r="AO41" s="1">
        <f t="shared" si="4"/>
        <v>0.25242113965955543</v>
      </c>
    </row>
    <row r="42" spans="1:41" x14ac:dyDescent="0.3">
      <c r="A42" s="3" t="s">
        <v>126</v>
      </c>
      <c r="B42" s="3" t="s">
        <v>127</v>
      </c>
      <c r="C42" s="3" t="s">
        <v>45</v>
      </c>
      <c r="D42" s="3" t="s">
        <v>46</v>
      </c>
      <c r="E42" s="3">
        <v>850.38699999999994</v>
      </c>
      <c r="F42" s="3">
        <v>964.26400000000001</v>
      </c>
      <c r="G42" s="3">
        <v>1307.558</v>
      </c>
      <c r="H42" s="3">
        <v>1.1339119718434081</v>
      </c>
      <c r="I42" s="3">
        <v>1.537603467597694</v>
      </c>
      <c r="J42" s="3">
        <v>144907.67585135641</v>
      </c>
      <c r="K42" s="3">
        <v>197175.0581518283</v>
      </c>
      <c r="L42" s="3">
        <v>334215.81730585243</v>
      </c>
      <c r="M42" s="3">
        <v>0</v>
      </c>
      <c r="N42" s="3">
        <v>2.6</v>
      </c>
      <c r="O42" s="3">
        <v>0</v>
      </c>
      <c r="P42" s="3">
        <v>0</v>
      </c>
      <c r="Q42" s="3">
        <v>0</v>
      </c>
      <c r="R42" s="3">
        <v>20</v>
      </c>
      <c r="S42" s="3">
        <v>0</v>
      </c>
      <c r="T42" s="3">
        <v>4907.6758513563909</v>
      </c>
      <c r="U42" s="3">
        <v>0</v>
      </c>
      <c r="V42" s="3">
        <v>0</v>
      </c>
      <c r="W42" s="3">
        <v>0</v>
      </c>
      <c r="X42" s="3">
        <v>140000</v>
      </c>
      <c r="Z42" s="3">
        <v>64.253664058666672</v>
      </c>
      <c r="AB42" s="3">
        <v>32.788009405341498</v>
      </c>
      <c r="AC42" s="3">
        <v>14.362818272476099</v>
      </c>
      <c r="AD42" s="3">
        <v>19.126486678616899</v>
      </c>
      <c r="AE42" s="3">
        <v>37.66699758585326</v>
      </c>
      <c r="AF42" s="3">
        <v>34933.078177674193</v>
      </c>
      <c r="AG42" s="3">
        <v>11850.603602413359</v>
      </c>
      <c r="AH42" s="3">
        <v>18785.11106659217</v>
      </c>
      <c r="AI42" s="3">
        <v>44431.207153320283</v>
      </c>
      <c r="AJ42" s="3">
        <f t="shared" si="0"/>
        <v>110000</v>
      </c>
      <c r="AK42" s="3">
        <f t="shared" si="1"/>
        <v>250000</v>
      </c>
      <c r="AL42" s="3">
        <f t="shared" si="2"/>
        <v>0.44</v>
      </c>
      <c r="AM42" s="3">
        <v>64.253664058666672</v>
      </c>
      <c r="AN42" s="3" t="b">
        <f t="shared" si="3"/>
        <v>0</v>
      </c>
      <c r="AO42" s="3">
        <f t="shared" si="4"/>
        <v>1.267908843762052</v>
      </c>
    </row>
    <row r="43" spans="1:41" x14ac:dyDescent="0.3">
      <c r="A43" s="3" t="s">
        <v>128</v>
      </c>
      <c r="B43" s="3" t="s">
        <v>129</v>
      </c>
      <c r="C43" s="3" t="s">
        <v>45</v>
      </c>
      <c r="D43" s="3" t="s">
        <v>46</v>
      </c>
      <c r="E43" s="3">
        <v>522.33100000000002</v>
      </c>
      <c r="F43" s="3">
        <v>538.61400000000003</v>
      </c>
      <c r="G43" s="3">
        <v>566.13400000000001</v>
      </c>
      <c r="H43" s="3">
        <v>1.0311737193465449</v>
      </c>
      <c r="I43" s="3">
        <v>1.0838606171182641</v>
      </c>
      <c r="J43" s="3">
        <v>502100</v>
      </c>
      <c r="K43" s="3">
        <v>621302.78938068007</v>
      </c>
      <c r="L43" s="3">
        <v>816309.62378262053</v>
      </c>
      <c r="M43" s="3">
        <v>0</v>
      </c>
      <c r="N43" s="3">
        <v>20.6</v>
      </c>
      <c r="O43" s="3">
        <v>30</v>
      </c>
      <c r="P43" s="3">
        <v>0</v>
      </c>
      <c r="Q43" s="3">
        <v>0</v>
      </c>
      <c r="R43" s="3">
        <v>170</v>
      </c>
      <c r="S43" s="3">
        <v>0</v>
      </c>
      <c r="T43" s="3">
        <v>72100</v>
      </c>
      <c r="U43" s="3">
        <v>70000</v>
      </c>
      <c r="V43" s="3">
        <v>0</v>
      </c>
      <c r="W43" s="3">
        <v>0</v>
      </c>
      <c r="X43" s="3">
        <v>360000</v>
      </c>
      <c r="Z43" s="3">
        <v>64.253664058666672</v>
      </c>
      <c r="AB43" s="3">
        <v>83.96353124165492</v>
      </c>
      <c r="AC43" s="3">
        <v>20.6</v>
      </c>
      <c r="AD43" s="3">
        <v>47.164403105145951</v>
      </c>
      <c r="AE43" s="3">
        <v>96.457643691657026</v>
      </c>
      <c r="AF43" s="3">
        <v>61955.831328759363</v>
      </c>
      <c r="AG43" s="3">
        <v>72100</v>
      </c>
      <c r="AH43" s="3">
        <v>70000</v>
      </c>
      <c r="AI43" s="3">
        <v>78801.311528383478</v>
      </c>
      <c r="AJ43" s="3">
        <f t="shared" si="0"/>
        <v>282857.14285714284</v>
      </c>
      <c r="AK43" s="3">
        <f t="shared" si="1"/>
        <v>642857.14285714284</v>
      </c>
      <c r="AL43" s="3">
        <f t="shared" si="2"/>
        <v>0.44</v>
      </c>
      <c r="AM43" s="3">
        <v>64.253664058666672</v>
      </c>
      <c r="AN43" s="3" t="b">
        <f t="shared" si="3"/>
        <v>0</v>
      </c>
      <c r="AO43" s="3">
        <f t="shared" si="4"/>
        <v>1.0346921884866287</v>
      </c>
    </row>
    <row r="44" spans="1:41" x14ac:dyDescent="0.3">
      <c r="A44" t="s">
        <v>130</v>
      </c>
      <c r="B44" t="s">
        <v>131</v>
      </c>
      <c r="C44" t="s">
        <v>37</v>
      </c>
      <c r="D44" t="s">
        <v>50</v>
      </c>
      <c r="E44">
        <v>5105.5249999999996</v>
      </c>
      <c r="F44">
        <v>5251.4970000000003</v>
      </c>
      <c r="G44">
        <v>5354.15</v>
      </c>
      <c r="H44">
        <v>1.0285909872148311</v>
      </c>
      <c r="I44">
        <v>1.0486972446516269</v>
      </c>
      <c r="J44">
        <v>11727443.902439021</v>
      </c>
      <c r="K44">
        <v>14475291.721339559</v>
      </c>
      <c r="L44">
        <v>18447807.160941489</v>
      </c>
      <c r="M44">
        <v>2370</v>
      </c>
      <c r="N44">
        <v>70</v>
      </c>
      <c r="O44">
        <v>414.8</v>
      </c>
      <c r="P44">
        <v>340</v>
      </c>
      <c r="Q44">
        <v>0</v>
      </c>
      <c r="R44">
        <v>380</v>
      </c>
      <c r="S44">
        <v>8540000</v>
      </c>
      <c r="T44">
        <v>80000</v>
      </c>
      <c r="U44">
        <v>1507443.9024390241</v>
      </c>
      <c r="V44">
        <v>1590000</v>
      </c>
      <c r="W44">
        <v>0</v>
      </c>
      <c r="X44">
        <v>10000</v>
      </c>
      <c r="Y44">
        <v>4032.9999999999991</v>
      </c>
      <c r="Z44">
        <v>62.821650000000012</v>
      </c>
      <c r="AA44">
        <v>2</v>
      </c>
      <c r="AB44">
        <v>2330</v>
      </c>
      <c r="AC44">
        <v>730</v>
      </c>
      <c r="AD44">
        <v>571</v>
      </c>
      <c r="AE44">
        <v>402</v>
      </c>
      <c r="AF44"/>
      <c r="AG44"/>
      <c r="AH44"/>
      <c r="AI44"/>
      <c r="AJ44">
        <f t="shared" si="0"/>
        <v>0</v>
      </c>
      <c r="AK44">
        <f t="shared" si="1"/>
        <v>10000</v>
      </c>
      <c r="AL44">
        <f t="shared" si="2"/>
        <v>0</v>
      </c>
      <c r="AM44">
        <v>62.821650000000012</v>
      </c>
      <c r="AN44" t="b">
        <f t="shared" si="3"/>
        <v>0</v>
      </c>
      <c r="AO44" s="1">
        <f t="shared" si="4"/>
        <v>6.9083236403850448E-4</v>
      </c>
    </row>
    <row r="45" spans="1:41" x14ac:dyDescent="0.3">
      <c r="A45" s="3" t="s">
        <v>132</v>
      </c>
      <c r="B45" s="3" t="s">
        <v>133</v>
      </c>
      <c r="C45" s="3" t="s">
        <v>37</v>
      </c>
      <c r="D45" s="3" t="s">
        <v>50</v>
      </c>
      <c r="E45" s="3">
        <v>11019.931</v>
      </c>
      <c r="F45" s="3">
        <v>10700.822</v>
      </c>
      <c r="G45" s="3">
        <v>9381.9989999999998</v>
      </c>
      <c r="H45" s="3">
        <v>0.97104255915939941</v>
      </c>
      <c r="I45" s="3">
        <v>0.85136640147746834</v>
      </c>
      <c r="J45" s="3">
        <v>15290000</v>
      </c>
      <c r="K45" s="3">
        <v>17816688.875456661</v>
      </c>
      <c r="L45" s="3">
        <v>19526088.417885739</v>
      </c>
      <c r="M45" s="3">
        <v>70</v>
      </c>
      <c r="N45" s="3">
        <v>280</v>
      </c>
      <c r="O45" s="3">
        <v>70</v>
      </c>
      <c r="P45" s="3">
        <v>970</v>
      </c>
      <c r="Q45" s="3">
        <v>0</v>
      </c>
      <c r="R45" s="3">
        <v>5800</v>
      </c>
      <c r="S45" s="3">
        <v>120000</v>
      </c>
      <c r="T45" s="3">
        <v>210000</v>
      </c>
      <c r="U45" s="3">
        <v>60000</v>
      </c>
      <c r="V45" s="3">
        <v>330000</v>
      </c>
      <c r="W45" s="3">
        <v>0</v>
      </c>
      <c r="X45" s="3">
        <v>14570000</v>
      </c>
      <c r="Z45" s="3">
        <v>62.821650000000012</v>
      </c>
      <c r="AB45" s="3">
        <v>8369.5548942551486</v>
      </c>
      <c r="AC45" s="3">
        <v>3473.554577783209</v>
      </c>
      <c r="AD45" s="3">
        <v>6197.9942338035671</v>
      </c>
      <c r="AE45" s="3">
        <v>6919.138480433975</v>
      </c>
      <c r="AF45" s="3">
        <v>6671615.2139565507</v>
      </c>
      <c r="AG45" s="3">
        <v>1211381.15335198</v>
      </c>
      <c r="AH45" s="3">
        <v>2470300.5804192699</v>
      </c>
      <c r="AI45" s="3">
        <v>1094560.19512934</v>
      </c>
      <c r="AJ45" s="3">
        <f t="shared" si="0"/>
        <v>11447857.142857142</v>
      </c>
      <c r="AK45" s="3">
        <f t="shared" si="1"/>
        <v>26017857.142857142</v>
      </c>
      <c r="AL45" s="3">
        <f t="shared" si="2"/>
        <v>0.44</v>
      </c>
      <c r="AM45" s="3">
        <v>62.821650000000012</v>
      </c>
      <c r="AN45" s="3" t="b">
        <f t="shared" si="3"/>
        <v>0</v>
      </c>
      <c r="AO45" s="3">
        <f t="shared" si="4"/>
        <v>1.4603082157817764</v>
      </c>
    </row>
    <row r="46" spans="1:41" x14ac:dyDescent="0.3">
      <c r="A46" s="3" t="s">
        <v>134</v>
      </c>
      <c r="B46" s="3" t="s">
        <v>135</v>
      </c>
      <c r="C46" s="3" t="s">
        <v>37</v>
      </c>
      <c r="D46" s="3" t="s">
        <v>38</v>
      </c>
      <c r="E46" s="3">
        <v>73.037999999999997</v>
      </c>
      <c r="F46" s="3">
        <v>82.415000000000006</v>
      </c>
      <c r="G46" s="3">
        <v>103.959</v>
      </c>
      <c r="H46" s="3">
        <v>1.1283852241299051</v>
      </c>
      <c r="I46" s="3">
        <v>1.423354965908157</v>
      </c>
      <c r="J46" s="3">
        <v>700000</v>
      </c>
      <c r="K46" s="3">
        <v>947843.5882691202</v>
      </c>
      <c r="L46" s="3">
        <v>1494522.7142035649</v>
      </c>
      <c r="M46" s="3">
        <v>0</v>
      </c>
      <c r="N46" s="3">
        <v>10</v>
      </c>
      <c r="O46" s="3">
        <v>0</v>
      </c>
      <c r="P46" s="3">
        <v>0</v>
      </c>
      <c r="Q46" s="3">
        <v>0</v>
      </c>
      <c r="R46" s="3">
        <v>180</v>
      </c>
      <c r="S46" s="3">
        <v>0</v>
      </c>
      <c r="T46" s="3">
        <v>20000</v>
      </c>
      <c r="U46" s="3">
        <v>0</v>
      </c>
      <c r="V46" s="3">
        <v>0</v>
      </c>
      <c r="W46" s="3">
        <v>0</v>
      </c>
      <c r="X46" s="3">
        <v>680000</v>
      </c>
      <c r="Z46" s="3">
        <v>89.49593836999999</v>
      </c>
      <c r="AB46" s="3">
        <v>614.13130289034882</v>
      </c>
      <c r="AC46" s="3">
        <v>919.06255316270062</v>
      </c>
      <c r="AD46" s="3">
        <v>865.57963750232705</v>
      </c>
      <c r="AE46" s="3">
        <v>190.41168767408209</v>
      </c>
      <c r="AF46" s="3">
        <v>168796.94982528471</v>
      </c>
      <c r="AG46" s="3">
        <v>207278.8097284596</v>
      </c>
      <c r="AH46" s="3">
        <v>219314.4017679581</v>
      </c>
      <c r="AI46" s="3">
        <v>57943.172011631039</v>
      </c>
      <c r="AJ46" s="3">
        <f t="shared" si="0"/>
        <v>653333.33333333349</v>
      </c>
      <c r="AK46" s="3">
        <f t="shared" si="1"/>
        <v>1333333.3333333335</v>
      </c>
      <c r="AL46" s="3">
        <f t="shared" si="2"/>
        <v>0.49000000000000005</v>
      </c>
      <c r="AM46" s="3">
        <v>89.49593836999999</v>
      </c>
      <c r="AN46" s="3" t="b">
        <f t="shared" si="3"/>
        <v>0</v>
      </c>
      <c r="AO46" s="3">
        <f t="shared" si="4"/>
        <v>1.4067018544358836</v>
      </c>
    </row>
    <row r="47" spans="1:41" x14ac:dyDescent="0.3">
      <c r="A47" t="s">
        <v>136</v>
      </c>
      <c r="B47" t="s">
        <v>137</v>
      </c>
      <c r="C47" t="s">
        <v>49</v>
      </c>
      <c r="D47" t="s">
        <v>38</v>
      </c>
      <c r="E47">
        <v>1344.9760000000001</v>
      </c>
      <c r="F47">
        <v>1422.318</v>
      </c>
      <c r="G47">
        <v>1508.482</v>
      </c>
      <c r="H47">
        <v>1.0575043718252219</v>
      </c>
      <c r="I47">
        <v>1.121567968499066</v>
      </c>
      <c r="J47">
        <v>5459229.0502793305</v>
      </c>
      <c r="K47">
        <v>6927790.3049587766</v>
      </c>
      <c r="L47">
        <v>9184344.6532393117</v>
      </c>
      <c r="M47">
        <v>0</v>
      </c>
      <c r="N47">
        <v>610</v>
      </c>
      <c r="O47">
        <v>160</v>
      </c>
      <c r="P47">
        <v>10</v>
      </c>
      <c r="Q47">
        <v>0</v>
      </c>
      <c r="R47">
        <v>1853</v>
      </c>
      <c r="S47">
        <v>0</v>
      </c>
      <c r="T47">
        <v>830000</v>
      </c>
      <c r="U47">
        <v>190000</v>
      </c>
      <c r="V47">
        <v>50000</v>
      </c>
      <c r="W47">
        <v>0</v>
      </c>
      <c r="X47">
        <v>4389229.0502793305</v>
      </c>
      <c r="Y47">
        <v>1086</v>
      </c>
      <c r="Z47">
        <v>31.1</v>
      </c>
      <c r="AA47">
        <v>2</v>
      </c>
      <c r="AB47">
        <v>0</v>
      </c>
      <c r="AC47">
        <v>889</v>
      </c>
      <c r="AD47">
        <v>170</v>
      </c>
      <c r="AE47">
        <v>27</v>
      </c>
      <c r="AF47"/>
      <c r="AG47"/>
      <c r="AH47"/>
      <c r="AI47"/>
      <c r="AJ47">
        <f t="shared" si="0"/>
        <v>0</v>
      </c>
      <c r="AK47">
        <f t="shared" si="1"/>
        <v>4389229.0502793305</v>
      </c>
      <c r="AL47">
        <f t="shared" si="2"/>
        <v>0</v>
      </c>
      <c r="AM47">
        <v>31.1</v>
      </c>
      <c r="AN47" t="b">
        <f t="shared" si="3"/>
        <v>0</v>
      </c>
      <c r="AO47" s="1">
        <f t="shared" si="4"/>
        <v>0.63356840450808771</v>
      </c>
    </row>
    <row r="48" spans="1:41" x14ac:dyDescent="0.3">
      <c r="A48" t="s">
        <v>138</v>
      </c>
      <c r="B48" t="s">
        <v>139</v>
      </c>
      <c r="C48" t="s">
        <v>49</v>
      </c>
      <c r="D48" t="s">
        <v>38</v>
      </c>
      <c r="E48">
        <v>10809.716</v>
      </c>
      <c r="F48">
        <v>10425.089</v>
      </c>
      <c r="G48">
        <v>9825.5429999999997</v>
      </c>
      <c r="H48">
        <v>0.96441839915128202</v>
      </c>
      <c r="I48">
        <v>0.90895477735030217</v>
      </c>
      <c r="J48">
        <v>77331018.490481555</v>
      </c>
      <c r="K48">
        <v>89495348.468794093</v>
      </c>
      <c r="L48">
        <v>105435598.04143161</v>
      </c>
      <c r="M48">
        <v>1767</v>
      </c>
      <c r="N48">
        <v>2500</v>
      </c>
      <c r="O48">
        <v>340</v>
      </c>
      <c r="P48">
        <v>870</v>
      </c>
      <c r="Q48">
        <v>4290</v>
      </c>
      <c r="R48">
        <v>9219</v>
      </c>
      <c r="S48">
        <v>3723321.4285714291</v>
      </c>
      <c r="T48">
        <v>2890000</v>
      </c>
      <c r="U48">
        <v>709999.99999999988</v>
      </c>
      <c r="V48">
        <v>5273738.4820284704</v>
      </c>
      <c r="W48">
        <v>30410000</v>
      </c>
      <c r="X48">
        <v>34323958.579881653</v>
      </c>
      <c r="Y48">
        <v>14310</v>
      </c>
      <c r="Z48">
        <v>72.153899084416665</v>
      </c>
      <c r="AA48">
        <v>2</v>
      </c>
      <c r="AB48">
        <v>1110</v>
      </c>
      <c r="AC48">
        <v>10100</v>
      </c>
      <c r="AD48">
        <v>1500</v>
      </c>
      <c r="AE48">
        <v>1600</v>
      </c>
      <c r="AF48"/>
      <c r="AG48"/>
      <c r="AH48"/>
      <c r="AI48"/>
      <c r="AJ48">
        <f t="shared" si="0"/>
        <v>0</v>
      </c>
      <c r="AK48">
        <f t="shared" si="1"/>
        <v>64733958.579881653</v>
      </c>
      <c r="AL48">
        <f t="shared" si="2"/>
        <v>0</v>
      </c>
      <c r="AM48">
        <v>72.153899084416665</v>
      </c>
      <c r="AN48" t="b">
        <f t="shared" si="3"/>
        <v>0</v>
      </c>
      <c r="AO48" s="1">
        <f t="shared" si="4"/>
        <v>0.72332204620057516</v>
      </c>
    </row>
    <row r="49" spans="1:41" x14ac:dyDescent="0.3">
      <c r="A49" t="s">
        <v>140</v>
      </c>
      <c r="B49" t="s">
        <v>141</v>
      </c>
      <c r="C49" t="s">
        <v>49</v>
      </c>
      <c r="D49" t="s">
        <v>38</v>
      </c>
      <c r="E49">
        <v>84548.231</v>
      </c>
      <c r="F49">
        <v>82780.952999999994</v>
      </c>
      <c r="G49">
        <v>78294.612999999998</v>
      </c>
      <c r="H49">
        <v>0.97909739826490272</v>
      </c>
      <c r="I49">
        <v>0.92603490426665458</v>
      </c>
      <c r="J49">
        <v>493496116.72473872</v>
      </c>
      <c r="K49">
        <v>579816916.72682929</v>
      </c>
      <c r="L49">
        <v>685491943.8107388</v>
      </c>
      <c r="M49">
        <v>6899</v>
      </c>
      <c r="N49">
        <v>81740</v>
      </c>
      <c r="O49">
        <v>69460</v>
      </c>
      <c r="P49">
        <v>10000</v>
      </c>
      <c r="Q49">
        <v>0</v>
      </c>
      <c r="R49">
        <v>75830</v>
      </c>
      <c r="S49">
        <v>23906116.72473868</v>
      </c>
      <c r="T49">
        <v>61219999.999999993</v>
      </c>
      <c r="U49">
        <v>137480000</v>
      </c>
      <c r="V49">
        <v>46100000</v>
      </c>
      <c r="W49">
        <v>0</v>
      </c>
      <c r="X49">
        <v>224790000</v>
      </c>
      <c r="Y49">
        <v>360000</v>
      </c>
      <c r="Z49">
        <v>75</v>
      </c>
      <c r="AA49">
        <v>2</v>
      </c>
      <c r="AB49">
        <v>6899</v>
      </c>
      <c r="AC49">
        <v>215000</v>
      </c>
      <c r="AD49">
        <v>145000</v>
      </c>
      <c r="AE49">
        <v>0</v>
      </c>
      <c r="AF49"/>
      <c r="AG49"/>
      <c r="AH49"/>
      <c r="AI49"/>
      <c r="AJ49">
        <f t="shared" si="0"/>
        <v>0</v>
      </c>
      <c r="AK49">
        <f t="shared" si="1"/>
        <v>224790000</v>
      </c>
      <c r="AL49">
        <f t="shared" si="2"/>
        <v>0</v>
      </c>
      <c r="AM49">
        <v>75</v>
      </c>
      <c r="AN49" t="b">
        <f t="shared" si="3"/>
        <v>0</v>
      </c>
      <c r="AO49" s="1">
        <f t="shared" si="4"/>
        <v>0.3876913444833241</v>
      </c>
    </row>
    <row r="50" spans="1:41" x14ac:dyDescent="0.3">
      <c r="A50" s="3" t="s">
        <v>142</v>
      </c>
      <c r="B50" s="3" t="s">
        <v>143</v>
      </c>
      <c r="C50" s="3" t="s">
        <v>53</v>
      </c>
      <c r="D50" s="3" t="s">
        <v>46</v>
      </c>
      <c r="E50" s="3">
        <v>1152.944</v>
      </c>
      <c r="F50" s="3">
        <v>1262.6780000000001</v>
      </c>
      <c r="G50" s="3">
        <v>1530.54</v>
      </c>
      <c r="H50" s="3">
        <v>1.095177215892533</v>
      </c>
      <c r="I50" s="3">
        <v>1.3275059326385319</v>
      </c>
      <c r="J50" s="3">
        <v>200000</v>
      </c>
      <c r="K50" s="3">
        <v>262842.53181420779</v>
      </c>
      <c r="L50" s="3">
        <v>398251.77979155967</v>
      </c>
      <c r="M50" s="3">
        <v>0</v>
      </c>
      <c r="N50" s="3">
        <v>0</v>
      </c>
      <c r="O50" s="3">
        <v>80</v>
      </c>
      <c r="P50" s="3">
        <v>0</v>
      </c>
      <c r="Q50" s="3">
        <v>0</v>
      </c>
      <c r="R50" s="3">
        <v>120</v>
      </c>
      <c r="S50" s="3">
        <v>0</v>
      </c>
      <c r="T50" s="3">
        <v>0</v>
      </c>
      <c r="U50" s="3">
        <v>70000</v>
      </c>
      <c r="V50" s="3">
        <v>0</v>
      </c>
      <c r="W50" s="3">
        <v>0</v>
      </c>
      <c r="X50" s="3">
        <v>130000</v>
      </c>
      <c r="Z50" s="3">
        <v>42</v>
      </c>
      <c r="AB50" s="3">
        <v>1.5199141011703761</v>
      </c>
      <c r="AC50" s="3">
        <v>11.841636983514091</v>
      </c>
      <c r="AD50" s="3">
        <v>80</v>
      </c>
      <c r="AE50" s="3">
        <v>4.9305381757779189E-2</v>
      </c>
      <c r="AF50" s="3">
        <v>4019.628511050068</v>
      </c>
      <c r="AG50" s="3">
        <v>22026.48115428249</v>
      </c>
      <c r="AH50" s="3">
        <v>75952.380952380947</v>
      </c>
      <c r="AI50" s="3">
        <v>144.36652514362811</v>
      </c>
      <c r="AJ50" s="3">
        <f t="shared" si="0"/>
        <v>102142.85714285714</v>
      </c>
      <c r="AK50" s="3">
        <f t="shared" si="1"/>
        <v>232142.85714285716</v>
      </c>
      <c r="AL50" s="3">
        <f t="shared" si="2"/>
        <v>0.44</v>
      </c>
      <c r="AM50" s="3">
        <v>42</v>
      </c>
      <c r="AN50" s="3" t="b">
        <f t="shared" si="3"/>
        <v>0</v>
      </c>
      <c r="AO50" s="3">
        <f t="shared" si="4"/>
        <v>0.88320126708773705</v>
      </c>
    </row>
    <row r="51" spans="1:41" x14ac:dyDescent="0.3">
      <c r="A51" s="3" t="s">
        <v>144</v>
      </c>
      <c r="B51" s="3" t="s">
        <v>145</v>
      </c>
      <c r="C51" s="3" t="s">
        <v>37</v>
      </c>
      <c r="D51" s="3" t="s">
        <v>50</v>
      </c>
      <c r="E51" s="3">
        <v>66.510000000000005</v>
      </c>
      <c r="F51" s="3">
        <v>64.168999999999997</v>
      </c>
      <c r="G51" s="3">
        <v>63.192</v>
      </c>
      <c r="H51" s="3">
        <v>0.96480228537062085</v>
      </c>
      <c r="I51" s="3">
        <v>0.95011276499774466</v>
      </c>
      <c r="J51" s="3">
        <v>150000</v>
      </c>
      <c r="K51" s="3">
        <v>173664.41136671169</v>
      </c>
      <c r="L51" s="3">
        <v>213775.37212449251</v>
      </c>
      <c r="M51" s="3">
        <v>10</v>
      </c>
      <c r="N51" s="3">
        <v>0</v>
      </c>
      <c r="O51" s="3">
        <v>0</v>
      </c>
      <c r="P51" s="3">
        <v>0</v>
      </c>
      <c r="Q51" s="3">
        <v>0</v>
      </c>
      <c r="R51" s="3">
        <v>20</v>
      </c>
      <c r="S51" s="3">
        <v>20000</v>
      </c>
      <c r="T51" s="3">
        <v>0</v>
      </c>
      <c r="U51" s="3">
        <v>0</v>
      </c>
      <c r="V51" s="3">
        <v>0</v>
      </c>
      <c r="W51" s="3">
        <v>0</v>
      </c>
      <c r="X51" s="3">
        <v>130000</v>
      </c>
      <c r="Z51" s="3">
        <v>62.821650000000012</v>
      </c>
      <c r="AB51" s="3">
        <v>64.008753971163983</v>
      </c>
      <c r="AC51" s="3">
        <v>13.559046964584329</v>
      </c>
      <c r="AD51" s="3">
        <v>21.09637795975549</v>
      </c>
      <c r="AE51" s="3">
        <v>7.7830389524390267</v>
      </c>
      <c r="AF51" s="3">
        <v>59527.108978335753</v>
      </c>
      <c r="AG51" s="3">
        <v>10808.479748507711</v>
      </c>
      <c r="AH51" s="3">
        <v>22041.117052471182</v>
      </c>
      <c r="AI51" s="3">
        <v>9766.1513635425017</v>
      </c>
      <c r="AJ51" s="3">
        <f t="shared" si="0"/>
        <v>102142.85714285714</v>
      </c>
      <c r="AK51" s="3">
        <f t="shared" si="1"/>
        <v>232142.85714285716</v>
      </c>
      <c r="AL51" s="3">
        <f t="shared" si="2"/>
        <v>0.44</v>
      </c>
      <c r="AM51" s="3">
        <v>62.821650000000012</v>
      </c>
      <c r="AN51" s="3" t="b">
        <f t="shared" si="3"/>
        <v>0</v>
      </c>
      <c r="AO51" s="3">
        <f t="shared" si="4"/>
        <v>1.3367324676134233</v>
      </c>
    </row>
    <row r="52" spans="1:41" x14ac:dyDescent="0.3">
      <c r="A52" t="s">
        <v>146</v>
      </c>
      <c r="B52" t="s">
        <v>147</v>
      </c>
      <c r="C52" t="s">
        <v>49</v>
      </c>
      <c r="D52" t="s">
        <v>38</v>
      </c>
      <c r="E52">
        <v>5948.1360000000004</v>
      </c>
      <c r="F52">
        <v>6081.9949999999999</v>
      </c>
      <c r="G52">
        <v>6124.8379999999997</v>
      </c>
      <c r="H52">
        <v>1.022504361030077</v>
      </c>
      <c r="I52">
        <v>1.0297071216932501</v>
      </c>
      <c r="J52">
        <v>36292474.348981008</v>
      </c>
      <c r="K52">
        <v>44531055.953286357</v>
      </c>
      <c r="L52">
        <v>56055928.951522991</v>
      </c>
      <c r="M52">
        <v>10</v>
      </c>
      <c r="N52">
        <v>3530</v>
      </c>
      <c r="O52">
        <v>7480</v>
      </c>
      <c r="P52">
        <v>2599</v>
      </c>
      <c r="Q52">
        <v>0</v>
      </c>
      <c r="R52">
        <v>3630</v>
      </c>
      <c r="S52">
        <v>20000</v>
      </c>
      <c r="T52">
        <v>3360000</v>
      </c>
      <c r="U52">
        <v>19510000</v>
      </c>
      <c r="V52">
        <v>9022474.3489810061</v>
      </c>
      <c r="W52">
        <v>0</v>
      </c>
      <c r="X52">
        <v>4380000</v>
      </c>
      <c r="Y52">
        <v>33080</v>
      </c>
      <c r="Z52">
        <v>99.199999999999989</v>
      </c>
      <c r="AA52">
        <v>2</v>
      </c>
      <c r="AB52">
        <v>10</v>
      </c>
      <c r="AC52">
        <v>17790</v>
      </c>
      <c r="AD52">
        <v>13410</v>
      </c>
      <c r="AE52">
        <v>1870</v>
      </c>
      <c r="AF52"/>
      <c r="AG52"/>
      <c r="AH52"/>
      <c r="AI52"/>
      <c r="AJ52">
        <f t="shared" si="0"/>
        <v>0</v>
      </c>
      <c r="AK52">
        <f t="shared" si="1"/>
        <v>4380000</v>
      </c>
      <c r="AL52">
        <f t="shared" si="2"/>
        <v>0</v>
      </c>
      <c r="AM52">
        <v>99.199999999999989</v>
      </c>
      <c r="AN52" t="b">
        <f t="shared" si="3"/>
        <v>0</v>
      </c>
      <c r="AO52" s="1">
        <f t="shared" si="4"/>
        <v>9.8358323337193618E-2</v>
      </c>
    </row>
    <row r="53" spans="1:41" x14ac:dyDescent="0.3">
      <c r="A53" s="3" t="s">
        <v>148</v>
      </c>
      <c r="B53" s="3" t="s">
        <v>149</v>
      </c>
      <c r="C53" s="3" t="s">
        <v>37</v>
      </c>
      <c r="D53" s="3" t="s">
        <v>50</v>
      </c>
      <c r="E53" s="3">
        <v>11331.264999999999</v>
      </c>
      <c r="F53" s="3">
        <v>11938.852000000001</v>
      </c>
      <c r="G53" s="3">
        <v>12996.293</v>
      </c>
      <c r="H53" s="3">
        <v>1.053620403370674</v>
      </c>
      <c r="I53" s="3">
        <v>1.1469410520361141</v>
      </c>
      <c r="J53" s="3">
        <v>25164846.36118599</v>
      </c>
      <c r="K53" s="3">
        <v>31817034.688600589</v>
      </c>
      <c r="L53" s="3">
        <v>43293893.039738759</v>
      </c>
      <c r="M53" s="3">
        <v>620</v>
      </c>
      <c r="N53" s="3">
        <v>1070</v>
      </c>
      <c r="O53" s="3">
        <v>621.5</v>
      </c>
      <c r="P53" s="3">
        <v>90</v>
      </c>
      <c r="Q53" s="3">
        <v>0</v>
      </c>
      <c r="R53" s="3">
        <v>4604</v>
      </c>
      <c r="S53" s="3">
        <v>1470000</v>
      </c>
      <c r="T53" s="3">
        <v>1360000</v>
      </c>
      <c r="U53" s="3">
        <v>1775714.2857142859</v>
      </c>
      <c r="V53" s="3">
        <v>210000</v>
      </c>
      <c r="W53" s="3">
        <v>0</v>
      </c>
      <c r="X53" s="3">
        <v>20349132.075471699</v>
      </c>
      <c r="Z53" s="3">
        <v>62.821650000000012</v>
      </c>
      <c r="AB53" s="3">
        <v>8451.7425944350125</v>
      </c>
      <c r="AC53" s="3">
        <v>2862.6390978603572</v>
      </c>
      <c r="AD53" s="3">
        <v>2596.9211379549929</v>
      </c>
      <c r="AE53" s="3">
        <v>1408.976604326089</v>
      </c>
      <c r="AF53" s="3">
        <v>9317884.6359319314</v>
      </c>
      <c r="AG53" s="3">
        <v>1691870.6302880361</v>
      </c>
      <c r="AH53" s="3">
        <v>3450135.399935904</v>
      </c>
      <c r="AI53" s="3">
        <v>1528713.1074290341</v>
      </c>
      <c r="AJ53" s="3">
        <f t="shared" si="0"/>
        <v>15988603.773584906</v>
      </c>
      <c r="AK53" s="3">
        <f t="shared" si="1"/>
        <v>36337735.849056602</v>
      </c>
      <c r="AL53" s="3">
        <f t="shared" si="2"/>
        <v>0.44000000000000006</v>
      </c>
      <c r="AM53" s="3">
        <v>62.821650000000012</v>
      </c>
      <c r="AN53" s="3" t="b">
        <f t="shared" si="3"/>
        <v>0</v>
      </c>
      <c r="AO53" s="3">
        <f t="shared" si="4"/>
        <v>1.1420843018433673</v>
      </c>
    </row>
    <row r="54" spans="1:41" x14ac:dyDescent="0.3">
      <c r="A54" t="s">
        <v>150</v>
      </c>
      <c r="B54" t="s">
        <v>151</v>
      </c>
      <c r="C54" t="s">
        <v>53</v>
      </c>
      <c r="D54" t="s">
        <v>50</v>
      </c>
      <c r="E54">
        <v>46164.218999999997</v>
      </c>
      <c r="F54">
        <v>50154.165999999997</v>
      </c>
      <c r="G54">
        <v>59565.553999999996</v>
      </c>
      <c r="H54">
        <v>1.0864294270850769</v>
      </c>
      <c r="I54">
        <v>1.290297015530578</v>
      </c>
      <c r="J54">
        <v>96355374.871794865</v>
      </c>
      <c r="K54">
        <v>125619977.6622382</v>
      </c>
      <c r="L54">
        <v>186490578.9411104</v>
      </c>
      <c r="M54">
        <v>172</v>
      </c>
      <c r="N54">
        <v>475.3</v>
      </c>
      <c r="O54">
        <v>10</v>
      </c>
      <c r="P54">
        <v>0</v>
      </c>
      <c r="Q54">
        <v>0</v>
      </c>
      <c r="R54">
        <v>24810</v>
      </c>
      <c r="S54">
        <v>26461.538461538461</v>
      </c>
      <c r="T54">
        <v>918913.33333333337</v>
      </c>
      <c r="U54">
        <v>20000</v>
      </c>
      <c r="V54">
        <v>0</v>
      </c>
      <c r="W54">
        <v>0</v>
      </c>
      <c r="X54">
        <v>95390000</v>
      </c>
      <c r="Y54">
        <v>22000</v>
      </c>
      <c r="Z54">
        <v>27</v>
      </c>
      <c r="AA54">
        <v>2</v>
      </c>
      <c r="AB54">
        <v>172</v>
      </c>
      <c r="AC54">
        <v>15575</v>
      </c>
      <c r="AD54">
        <v>5010</v>
      </c>
      <c r="AE54">
        <v>1415</v>
      </c>
      <c r="AF54"/>
      <c r="AG54"/>
      <c r="AH54"/>
      <c r="AI54"/>
      <c r="AJ54">
        <f t="shared" si="0"/>
        <v>0</v>
      </c>
      <c r="AK54">
        <f t="shared" si="1"/>
        <v>95390000</v>
      </c>
      <c r="AL54">
        <f t="shared" si="2"/>
        <v>0</v>
      </c>
      <c r="AM54">
        <v>27</v>
      </c>
      <c r="AN54" t="b">
        <f t="shared" si="3"/>
        <v>0</v>
      </c>
      <c r="AO54" s="1">
        <f t="shared" si="4"/>
        <v>0.75935374114203946</v>
      </c>
    </row>
    <row r="55" spans="1:41" x14ac:dyDescent="0.3">
      <c r="A55" t="s">
        <v>152</v>
      </c>
      <c r="B55" t="s">
        <v>153</v>
      </c>
      <c r="C55" t="s">
        <v>37</v>
      </c>
      <c r="D55" t="s">
        <v>50</v>
      </c>
      <c r="E55">
        <v>17980.082999999999</v>
      </c>
      <c r="F55">
        <v>19069.719000000001</v>
      </c>
      <c r="G55">
        <v>21337.237000000001</v>
      </c>
      <c r="H55">
        <v>1.060602389877733</v>
      </c>
      <c r="I55">
        <v>1.186715155875532</v>
      </c>
      <c r="J55">
        <v>34486487.090558767</v>
      </c>
      <c r="K55">
        <v>43891740.752081066</v>
      </c>
      <c r="L55">
        <v>61388455.35490796</v>
      </c>
      <c r="M55">
        <v>5254</v>
      </c>
      <c r="N55">
        <v>44.4</v>
      </c>
      <c r="O55">
        <v>70</v>
      </c>
      <c r="P55">
        <v>150</v>
      </c>
      <c r="Q55">
        <v>0</v>
      </c>
      <c r="R55">
        <v>3450</v>
      </c>
      <c r="S55">
        <v>26047287.090558771</v>
      </c>
      <c r="T55">
        <v>59199.999999999993</v>
      </c>
      <c r="U55">
        <v>60000</v>
      </c>
      <c r="V55">
        <v>390000</v>
      </c>
      <c r="W55">
        <v>0</v>
      </c>
      <c r="X55">
        <v>7929999.9999999991</v>
      </c>
      <c r="Y55">
        <v>4286.9100000000008</v>
      </c>
      <c r="Z55">
        <v>84.956600000000009</v>
      </c>
      <c r="AA55">
        <v>2</v>
      </c>
      <c r="AB55">
        <v>2436.91</v>
      </c>
      <c r="AC55">
        <v>200</v>
      </c>
      <c r="AD55">
        <v>160</v>
      </c>
      <c r="AE55">
        <v>1490</v>
      </c>
      <c r="AF55"/>
      <c r="AG55"/>
      <c r="AH55"/>
      <c r="AI55"/>
      <c r="AJ55">
        <f t="shared" si="0"/>
        <v>0</v>
      </c>
      <c r="AK55">
        <f t="shared" si="1"/>
        <v>7929999.9999999991</v>
      </c>
      <c r="AL55">
        <f t="shared" si="2"/>
        <v>0</v>
      </c>
      <c r="AM55">
        <v>84.956600000000009</v>
      </c>
      <c r="AN55" t="b">
        <f t="shared" si="3"/>
        <v>0</v>
      </c>
      <c r="AO55" s="1">
        <f t="shared" si="4"/>
        <v>0.18067180440146952</v>
      </c>
    </row>
    <row r="56" spans="1:41" x14ac:dyDescent="0.3">
      <c r="A56" t="s">
        <v>154</v>
      </c>
      <c r="B56" t="s">
        <v>155</v>
      </c>
      <c r="C56" t="s">
        <v>53</v>
      </c>
      <c r="D56" t="s">
        <v>46</v>
      </c>
      <c r="E56">
        <v>114535.772</v>
      </c>
      <c r="F56">
        <v>127139.322</v>
      </c>
      <c r="G56">
        <v>161630.19200000001</v>
      </c>
      <c r="H56">
        <v>1.1100402937869931</v>
      </c>
      <c r="I56">
        <v>1.411176518721156</v>
      </c>
      <c r="J56">
        <v>208826988.6189431</v>
      </c>
      <c r="K56">
        <v>278167646.15666938</v>
      </c>
      <c r="L56">
        <v>442037614.22145379</v>
      </c>
      <c r="M56">
        <v>2906</v>
      </c>
      <c r="N56">
        <v>3395.3</v>
      </c>
      <c r="O56">
        <v>1893</v>
      </c>
      <c r="P56">
        <v>130</v>
      </c>
      <c r="Q56">
        <v>0</v>
      </c>
      <c r="R56">
        <v>52660</v>
      </c>
      <c r="S56">
        <v>14191137.80918728</v>
      </c>
      <c r="T56">
        <v>9565253.7634408604</v>
      </c>
      <c r="U56">
        <v>5749111.111111111</v>
      </c>
      <c r="V56">
        <v>601485.9352038689</v>
      </c>
      <c r="W56">
        <v>0</v>
      </c>
      <c r="X56">
        <v>178720000</v>
      </c>
      <c r="Y56">
        <v>14000</v>
      </c>
      <c r="Z56">
        <v>42</v>
      </c>
      <c r="AA56">
        <v>2</v>
      </c>
      <c r="AB56">
        <v>2906</v>
      </c>
      <c r="AC56">
        <v>7000</v>
      </c>
      <c r="AD56">
        <v>7000</v>
      </c>
      <c r="AE56">
        <v>0</v>
      </c>
      <c r="AF56"/>
      <c r="AG56"/>
      <c r="AH56"/>
      <c r="AI56"/>
      <c r="AJ56">
        <f t="shared" si="0"/>
        <v>0</v>
      </c>
      <c r="AK56">
        <f t="shared" si="1"/>
        <v>178720000</v>
      </c>
      <c r="AL56">
        <f t="shared" si="2"/>
        <v>0</v>
      </c>
      <c r="AM56">
        <v>42</v>
      </c>
      <c r="AN56" t="b">
        <f t="shared" si="3"/>
        <v>0</v>
      </c>
      <c r="AO56" s="1">
        <f t="shared" si="4"/>
        <v>0.64249024812663313</v>
      </c>
    </row>
    <row r="57" spans="1:41" x14ac:dyDescent="0.3">
      <c r="A57" s="3" t="s">
        <v>156</v>
      </c>
      <c r="B57" s="3" t="s">
        <v>157</v>
      </c>
      <c r="C57" s="3" t="s">
        <v>45</v>
      </c>
      <c r="D57" s="3" t="s">
        <v>42</v>
      </c>
      <c r="E57" s="3">
        <v>3470.39</v>
      </c>
      <c r="F57" s="3">
        <v>4002.672</v>
      </c>
      <c r="G57" s="3">
        <v>5696.0619999999999</v>
      </c>
      <c r="H57" s="3">
        <v>1.1533781505824989</v>
      </c>
      <c r="I57" s="3">
        <v>1.6413319540455109</v>
      </c>
      <c r="J57" s="3">
        <v>440000</v>
      </c>
      <c r="K57" s="3">
        <v>608983.66350755969</v>
      </c>
      <c r="L57" s="3">
        <v>1083279.0896700369</v>
      </c>
      <c r="M57" s="3">
        <v>0</v>
      </c>
      <c r="N57" s="3">
        <v>20</v>
      </c>
      <c r="O57" s="3">
        <v>0</v>
      </c>
      <c r="P57" s="3">
        <v>0</v>
      </c>
      <c r="Q57" s="3">
        <v>0</v>
      </c>
      <c r="R57" s="3">
        <v>210</v>
      </c>
      <c r="S57" s="3">
        <v>0</v>
      </c>
      <c r="T57" s="3">
        <v>50000</v>
      </c>
      <c r="U57" s="3">
        <v>0</v>
      </c>
      <c r="V57" s="3">
        <v>0</v>
      </c>
      <c r="W57" s="3">
        <v>0</v>
      </c>
      <c r="X57" s="3">
        <v>390000</v>
      </c>
      <c r="Z57" s="3">
        <v>60</v>
      </c>
      <c r="AB57" s="3">
        <v>200.06995980765399</v>
      </c>
      <c r="AC57" s="3">
        <v>20</v>
      </c>
      <c r="AD57" s="3">
        <v>12.56676129167978</v>
      </c>
      <c r="AE57" s="3">
        <v>7.0842529850293863</v>
      </c>
      <c r="AF57" s="3">
        <v>233731.92553078779</v>
      </c>
      <c r="AG57" s="3">
        <v>50000</v>
      </c>
      <c r="AH57" s="3">
        <v>13533.691660331529</v>
      </c>
      <c r="AI57" s="3">
        <v>9162.9542374520934</v>
      </c>
      <c r="AJ57" s="3">
        <f t="shared" si="0"/>
        <v>306428.57142857136</v>
      </c>
      <c r="AK57" s="3">
        <f t="shared" si="1"/>
        <v>696428.57142857136</v>
      </c>
      <c r="AL57" s="3">
        <f t="shared" si="2"/>
        <v>0.43999999999999995</v>
      </c>
      <c r="AM57" s="3">
        <v>60</v>
      </c>
      <c r="AN57" s="3" t="b">
        <f t="shared" si="3"/>
        <v>0</v>
      </c>
      <c r="AO57" s="3">
        <f t="shared" si="4"/>
        <v>1.1435915495948705</v>
      </c>
    </row>
    <row r="58" spans="1:41" x14ac:dyDescent="0.3">
      <c r="A58" t="s">
        <v>158</v>
      </c>
      <c r="B58" t="s">
        <v>159</v>
      </c>
      <c r="C58" t="s">
        <v>49</v>
      </c>
      <c r="D58" t="s">
        <v>38</v>
      </c>
      <c r="E58">
        <v>47911.578999999998</v>
      </c>
      <c r="F58">
        <v>47610.52</v>
      </c>
      <c r="G58">
        <v>44928.557999999997</v>
      </c>
      <c r="H58">
        <v>0.99371636238496752</v>
      </c>
      <c r="I58">
        <v>0.93773903798912572</v>
      </c>
      <c r="J58">
        <v>282854875.29859328</v>
      </c>
      <c r="K58">
        <v>337293021.31748599</v>
      </c>
      <c r="L58">
        <v>397866087.97955549</v>
      </c>
      <c r="M58">
        <v>16810</v>
      </c>
      <c r="N58">
        <v>31020</v>
      </c>
      <c r="O58">
        <v>31030</v>
      </c>
      <c r="P58">
        <v>1290</v>
      </c>
      <c r="Q58">
        <v>7408</v>
      </c>
      <c r="R58">
        <v>33721</v>
      </c>
      <c r="S58">
        <v>25000000</v>
      </c>
      <c r="T58">
        <v>48590000</v>
      </c>
      <c r="U58">
        <v>65010000.000000007</v>
      </c>
      <c r="V58">
        <v>5910000</v>
      </c>
      <c r="W58">
        <v>59170359.550561801</v>
      </c>
      <c r="X58">
        <v>79174515.748031497</v>
      </c>
      <c r="Y58">
        <v>178570</v>
      </c>
      <c r="Z58">
        <v>81.05</v>
      </c>
      <c r="AA58">
        <v>2</v>
      </c>
      <c r="AB58">
        <v>14510</v>
      </c>
      <c r="AC58">
        <v>95350</v>
      </c>
      <c r="AD58">
        <v>62050</v>
      </c>
      <c r="AE58">
        <v>6660</v>
      </c>
      <c r="AF58"/>
      <c r="AG58"/>
      <c r="AH58"/>
      <c r="AI58"/>
      <c r="AJ58">
        <f t="shared" si="0"/>
        <v>0</v>
      </c>
      <c r="AK58">
        <f t="shared" si="1"/>
        <v>138344875.29859328</v>
      </c>
      <c r="AL58">
        <f t="shared" si="2"/>
        <v>0</v>
      </c>
      <c r="AM58">
        <v>81.05</v>
      </c>
      <c r="AN58" t="b">
        <f t="shared" si="3"/>
        <v>0</v>
      </c>
      <c r="AO58" s="1">
        <f t="shared" si="4"/>
        <v>0.41016228191798998</v>
      </c>
    </row>
    <row r="59" spans="1:41" x14ac:dyDescent="0.3">
      <c r="A59" t="s">
        <v>160</v>
      </c>
      <c r="B59" t="s">
        <v>161</v>
      </c>
      <c r="C59" t="s">
        <v>49</v>
      </c>
      <c r="D59" t="s">
        <v>38</v>
      </c>
      <c r="E59">
        <v>1367.1959999999999</v>
      </c>
      <c r="F59">
        <v>1302.7719999999999</v>
      </c>
      <c r="G59">
        <v>1174.2670000000001</v>
      </c>
      <c r="H59">
        <v>0.95287873867389905</v>
      </c>
      <c r="I59">
        <v>0.85888709446195</v>
      </c>
      <c r="J59">
        <v>6636873.9826707784</v>
      </c>
      <c r="K59">
        <v>7588963.3312139371</v>
      </c>
      <c r="L59">
        <v>8550488.1169293225</v>
      </c>
      <c r="M59">
        <v>10</v>
      </c>
      <c r="N59">
        <v>690</v>
      </c>
      <c r="O59">
        <v>688</v>
      </c>
      <c r="P59">
        <v>300</v>
      </c>
      <c r="Q59">
        <v>0</v>
      </c>
      <c r="R59">
        <v>1730</v>
      </c>
      <c r="S59">
        <v>20000</v>
      </c>
      <c r="T59">
        <v>720000</v>
      </c>
      <c r="U59">
        <v>1325658.5365853659</v>
      </c>
      <c r="V59">
        <v>1631215.4460854121</v>
      </c>
      <c r="W59">
        <v>0</v>
      </c>
      <c r="X59">
        <v>2940000</v>
      </c>
      <c r="Y59">
        <v>3885</v>
      </c>
      <c r="Z59">
        <v>100</v>
      </c>
      <c r="AA59">
        <v>2</v>
      </c>
      <c r="AB59">
        <v>8</v>
      </c>
      <c r="AC59">
        <v>1200</v>
      </c>
      <c r="AD59">
        <v>2310</v>
      </c>
      <c r="AE59">
        <v>367</v>
      </c>
      <c r="AF59"/>
      <c r="AG59"/>
      <c r="AH59"/>
      <c r="AI59"/>
      <c r="AJ59">
        <f t="shared" si="0"/>
        <v>0</v>
      </c>
      <c r="AK59">
        <f t="shared" si="1"/>
        <v>2940000</v>
      </c>
      <c r="AL59">
        <f t="shared" si="2"/>
        <v>0</v>
      </c>
      <c r="AM59">
        <v>100</v>
      </c>
      <c r="AN59" t="b">
        <f t="shared" si="3"/>
        <v>0</v>
      </c>
      <c r="AO59" s="1">
        <f t="shared" si="4"/>
        <v>0.38740469174591663</v>
      </c>
    </row>
    <row r="60" spans="1:41" x14ac:dyDescent="0.3">
      <c r="A60" t="s">
        <v>162</v>
      </c>
      <c r="B60" t="s">
        <v>163</v>
      </c>
      <c r="C60" t="s">
        <v>45</v>
      </c>
      <c r="D60" t="s">
        <v>42</v>
      </c>
      <c r="E60">
        <v>128691.692</v>
      </c>
      <c r="F60">
        <v>152855.35699999999</v>
      </c>
      <c r="G60">
        <v>225021.875</v>
      </c>
      <c r="H60">
        <v>1.1877639855725881</v>
      </c>
      <c r="I60">
        <v>1.7485345907177909</v>
      </c>
      <c r="J60">
        <v>19340070.179123301</v>
      </c>
      <c r="K60">
        <v>27565726.604650859</v>
      </c>
      <c r="L60">
        <v>50725172.542660072</v>
      </c>
      <c r="M60">
        <v>4880</v>
      </c>
      <c r="N60">
        <v>20</v>
      </c>
      <c r="O60">
        <v>564</v>
      </c>
      <c r="P60">
        <v>320</v>
      </c>
      <c r="Q60">
        <v>0</v>
      </c>
      <c r="R60">
        <v>100</v>
      </c>
      <c r="S60">
        <v>17620000</v>
      </c>
      <c r="T60">
        <v>40000</v>
      </c>
      <c r="U60">
        <v>987000</v>
      </c>
      <c r="V60">
        <v>40000</v>
      </c>
      <c r="W60">
        <v>0</v>
      </c>
      <c r="X60">
        <v>653070.1791233056</v>
      </c>
      <c r="Y60">
        <v>24092</v>
      </c>
      <c r="Z60">
        <v>60</v>
      </c>
      <c r="AA60">
        <v>2</v>
      </c>
      <c r="AB60">
        <v>16864.400000000001</v>
      </c>
      <c r="AC60">
        <v>2409.1999999999998</v>
      </c>
      <c r="AD60">
        <v>2409.1999999999998</v>
      </c>
      <c r="AE60">
        <v>2409.1999999999998</v>
      </c>
      <c r="AF60"/>
      <c r="AG60"/>
      <c r="AH60"/>
      <c r="AI60"/>
      <c r="AJ60">
        <f t="shared" si="0"/>
        <v>0</v>
      </c>
      <c r="AK60">
        <f t="shared" si="1"/>
        <v>653070.1791233056</v>
      </c>
      <c r="AL60">
        <f t="shared" si="2"/>
        <v>0</v>
      </c>
      <c r="AM60">
        <v>60</v>
      </c>
      <c r="AN60" t="b">
        <f t="shared" si="3"/>
        <v>0</v>
      </c>
      <c r="AO60" s="1">
        <f t="shared" si="4"/>
        <v>2.3691382726444089E-2</v>
      </c>
    </row>
    <row r="61" spans="1:41" x14ac:dyDescent="0.3">
      <c r="A61" t="s">
        <v>164</v>
      </c>
      <c r="B61" t="s">
        <v>165</v>
      </c>
      <c r="C61" t="s">
        <v>49</v>
      </c>
      <c r="D61" t="s">
        <v>38</v>
      </c>
      <c r="E61">
        <v>5601.1850000000004</v>
      </c>
      <c r="F61">
        <v>5592.0510000000004</v>
      </c>
      <c r="G61">
        <v>5351.6450000000004</v>
      </c>
      <c r="H61">
        <v>0.99836927364477335</v>
      </c>
      <c r="I61">
        <v>0.95544871308482049</v>
      </c>
      <c r="J61">
        <v>84981559.133024663</v>
      </c>
      <c r="K61">
        <v>101811572.9578058</v>
      </c>
      <c r="L61">
        <v>121793281.964385</v>
      </c>
      <c r="M61">
        <v>3180</v>
      </c>
      <c r="N61">
        <v>900</v>
      </c>
      <c r="O61">
        <v>7454.4</v>
      </c>
      <c r="P61">
        <v>3060</v>
      </c>
      <c r="Q61">
        <v>4622</v>
      </c>
      <c r="R61">
        <v>4770</v>
      </c>
      <c r="S61">
        <v>15200000</v>
      </c>
      <c r="T61">
        <v>720000</v>
      </c>
      <c r="U61">
        <v>15990544.827586209</v>
      </c>
      <c r="V61">
        <v>12037820.68357059</v>
      </c>
      <c r="W61">
        <v>36123193.62186788</v>
      </c>
      <c r="X61">
        <v>4910000</v>
      </c>
      <c r="Y61">
        <v>19000</v>
      </c>
      <c r="Z61">
        <v>63.3</v>
      </c>
      <c r="AA61">
        <v>2</v>
      </c>
      <c r="AB61">
        <v>3200</v>
      </c>
      <c r="AC61">
        <v>5800</v>
      </c>
      <c r="AD61">
        <v>10000</v>
      </c>
      <c r="AE61">
        <v>0</v>
      </c>
      <c r="AF61"/>
      <c r="AG61"/>
      <c r="AH61"/>
      <c r="AI61"/>
      <c r="AJ61">
        <f t="shared" si="0"/>
        <v>0</v>
      </c>
      <c r="AK61">
        <f t="shared" si="1"/>
        <v>41033193.62186788</v>
      </c>
      <c r="AL61">
        <f t="shared" si="2"/>
        <v>0</v>
      </c>
      <c r="AM61">
        <v>63.3</v>
      </c>
      <c r="AN61" t="b">
        <f t="shared" si="3"/>
        <v>0</v>
      </c>
      <c r="AO61" s="1">
        <f t="shared" si="4"/>
        <v>0.40303074031547909</v>
      </c>
    </row>
    <row r="62" spans="1:41" x14ac:dyDescent="0.3">
      <c r="A62" s="3" t="s">
        <v>166</v>
      </c>
      <c r="B62" s="3" t="s">
        <v>167</v>
      </c>
      <c r="C62" s="3" t="s">
        <v>60</v>
      </c>
      <c r="D62" s="3" t="s">
        <v>50</v>
      </c>
      <c r="E62" s="3">
        <v>924.14499999999998</v>
      </c>
      <c r="F62" s="3">
        <v>953.10599999999999</v>
      </c>
      <c r="G62" s="3">
        <v>1000.261</v>
      </c>
      <c r="H62" s="3">
        <v>1.031338155808883</v>
      </c>
      <c r="I62" s="3">
        <v>1.0823636983373821</v>
      </c>
      <c r="J62" s="3">
        <v>1190095.2233809759</v>
      </c>
      <c r="K62" s="3">
        <v>1472868.7355024349</v>
      </c>
      <c r="L62" s="3">
        <v>1932173.8010284291</v>
      </c>
      <c r="M62" s="3">
        <v>140</v>
      </c>
      <c r="N62" s="3">
        <v>10</v>
      </c>
      <c r="O62" s="3">
        <v>10</v>
      </c>
      <c r="P62" s="3">
        <v>70</v>
      </c>
      <c r="Q62" s="3">
        <v>0</v>
      </c>
      <c r="R62" s="3">
        <v>170</v>
      </c>
      <c r="S62" s="3">
        <v>600000</v>
      </c>
      <c r="T62" s="3">
        <v>10000</v>
      </c>
      <c r="U62" s="3">
        <v>40095.223380975869</v>
      </c>
      <c r="V62" s="3">
        <v>120000</v>
      </c>
      <c r="W62" s="3">
        <v>0</v>
      </c>
      <c r="X62" s="3">
        <v>420000</v>
      </c>
      <c r="Z62" s="3">
        <v>43.65</v>
      </c>
      <c r="AB62" s="3">
        <v>140</v>
      </c>
      <c r="AC62" s="3">
        <v>10</v>
      </c>
      <c r="AD62" s="3">
        <v>10</v>
      </c>
      <c r="AE62" s="3">
        <v>70.000000000000014</v>
      </c>
      <c r="AF62" s="3">
        <v>600000</v>
      </c>
      <c r="AG62" s="3">
        <v>10000</v>
      </c>
      <c r="AH62" s="3">
        <v>40095.223380975869</v>
      </c>
      <c r="AI62" s="3">
        <v>120000</v>
      </c>
      <c r="AJ62" s="3">
        <f t="shared" si="0"/>
        <v>770095.22338097589</v>
      </c>
      <c r="AK62" s="3">
        <f t="shared" si="1"/>
        <v>1190095.2233809759</v>
      </c>
      <c r="AL62" s="3">
        <f t="shared" si="2"/>
        <v>0.64708706349832257</v>
      </c>
      <c r="AM62" s="3">
        <v>43.65</v>
      </c>
      <c r="AN62" s="3" t="b">
        <f t="shared" si="3"/>
        <v>0</v>
      </c>
      <c r="AO62" s="3">
        <f t="shared" si="4"/>
        <v>0.808011735665638</v>
      </c>
    </row>
    <row r="63" spans="1:41" x14ac:dyDescent="0.3">
      <c r="A63" t="s">
        <v>168</v>
      </c>
      <c r="B63" t="s">
        <v>169</v>
      </c>
      <c r="C63" t="s">
        <v>49</v>
      </c>
      <c r="D63" t="s">
        <v>38</v>
      </c>
      <c r="E63">
        <v>66438.822</v>
      </c>
      <c r="F63">
        <v>67107.691000000006</v>
      </c>
      <c r="G63">
        <v>68219.675000000003</v>
      </c>
      <c r="H63">
        <v>1.010067442195167</v>
      </c>
      <c r="I63">
        <v>1.0268044036060719</v>
      </c>
      <c r="J63">
        <v>538881441.1641283</v>
      </c>
      <c r="K63">
        <v>653167918.70771587</v>
      </c>
      <c r="L63">
        <v>829988755.21337032</v>
      </c>
      <c r="M63">
        <v>24140</v>
      </c>
      <c r="N63">
        <v>20550</v>
      </c>
      <c r="O63">
        <v>25318.6</v>
      </c>
      <c r="P63">
        <v>2410</v>
      </c>
      <c r="Q63">
        <v>64040</v>
      </c>
      <c r="R63">
        <v>22950</v>
      </c>
      <c r="S63">
        <v>56660000</v>
      </c>
      <c r="T63">
        <v>21820000</v>
      </c>
      <c r="U63">
        <v>54799942.79279279</v>
      </c>
      <c r="V63">
        <v>10480000</v>
      </c>
      <c r="W63">
        <v>352741498.37133551</v>
      </c>
      <c r="X63">
        <v>42380000</v>
      </c>
      <c r="Y63">
        <v>90600</v>
      </c>
      <c r="Z63">
        <v>35</v>
      </c>
      <c r="AA63">
        <v>2</v>
      </c>
      <c r="AB63">
        <v>24140</v>
      </c>
      <c r="AC63">
        <v>54000</v>
      </c>
      <c r="AD63">
        <v>36600</v>
      </c>
      <c r="AE63">
        <v>0</v>
      </c>
      <c r="AF63"/>
      <c r="AG63"/>
      <c r="AH63"/>
      <c r="AI63"/>
      <c r="AJ63">
        <f t="shared" si="0"/>
        <v>0</v>
      </c>
      <c r="AK63">
        <f t="shared" si="1"/>
        <v>395121498.37133551</v>
      </c>
      <c r="AL63">
        <f t="shared" si="2"/>
        <v>0</v>
      </c>
      <c r="AM63">
        <v>35</v>
      </c>
      <c r="AN63" t="b">
        <f t="shared" si="3"/>
        <v>0</v>
      </c>
      <c r="AO63" s="1">
        <f t="shared" si="4"/>
        <v>0.60493096346966668</v>
      </c>
    </row>
    <row r="64" spans="1:41" x14ac:dyDescent="0.3">
      <c r="A64" s="3" t="s">
        <v>170</v>
      </c>
      <c r="B64" s="3" t="s">
        <v>171</v>
      </c>
      <c r="C64" s="3" t="s">
        <v>49</v>
      </c>
      <c r="D64" s="3" t="s">
        <v>38</v>
      </c>
      <c r="E64" s="3">
        <v>54.713999999999999</v>
      </c>
      <c r="F64" s="3">
        <v>58.206000000000003</v>
      </c>
      <c r="G64" s="3">
        <v>63.034999999999997</v>
      </c>
      <c r="H64" s="3">
        <v>1.063822787586358</v>
      </c>
      <c r="I64" s="3">
        <v>1.1520817341082721</v>
      </c>
      <c r="J64" s="3">
        <v>556500</v>
      </c>
      <c r="K64" s="3">
        <v>710420.85755016992</v>
      </c>
      <c r="L64" s="3">
        <v>961700.22754688014</v>
      </c>
      <c r="M64" s="3">
        <v>40</v>
      </c>
      <c r="N64" s="3">
        <v>0</v>
      </c>
      <c r="O64" s="3">
        <v>37</v>
      </c>
      <c r="P64" s="3">
        <v>0</v>
      </c>
      <c r="Q64" s="3">
        <v>0</v>
      </c>
      <c r="R64" s="3">
        <v>110</v>
      </c>
      <c r="S64" s="3">
        <v>130000</v>
      </c>
      <c r="T64" s="3">
        <v>0</v>
      </c>
      <c r="U64" s="3">
        <v>166500</v>
      </c>
      <c r="V64" s="3">
        <v>0</v>
      </c>
      <c r="W64" s="3">
        <v>0</v>
      </c>
      <c r="X64" s="3">
        <v>260000</v>
      </c>
      <c r="Z64" s="3">
        <v>72.153899084416665</v>
      </c>
      <c r="AB64" s="3">
        <v>87.460603771333453</v>
      </c>
      <c r="AC64" s="3">
        <v>61.70952034307895</v>
      </c>
      <c r="AD64" s="3">
        <v>45.049947175573912</v>
      </c>
      <c r="AE64" s="3">
        <v>29.99485048914844</v>
      </c>
      <c r="AF64" s="3">
        <v>130000</v>
      </c>
      <c r="AG64" s="3">
        <v>0</v>
      </c>
      <c r="AH64" s="3">
        <v>166500</v>
      </c>
      <c r="AI64" s="3">
        <v>0</v>
      </c>
      <c r="AJ64" s="3">
        <f t="shared" si="0"/>
        <v>296500</v>
      </c>
      <c r="AK64" s="3">
        <f t="shared" si="1"/>
        <v>556500</v>
      </c>
      <c r="AL64" s="3">
        <f t="shared" si="2"/>
        <v>0.53279424977538181</v>
      </c>
      <c r="AM64" s="3">
        <v>72.153899084416665</v>
      </c>
      <c r="AN64" s="3" t="b">
        <f t="shared" si="3"/>
        <v>0</v>
      </c>
      <c r="AO64" s="3">
        <f t="shared" si="4"/>
        <v>0.78333848744115731</v>
      </c>
    </row>
    <row r="65" spans="1:41" x14ac:dyDescent="0.3">
      <c r="A65" s="3" t="s">
        <v>172</v>
      </c>
      <c r="B65" s="3" t="s">
        <v>173</v>
      </c>
      <c r="C65" s="3" t="s">
        <v>45</v>
      </c>
      <c r="D65" s="3" t="s">
        <v>50</v>
      </c>
      <c r="E65" s="3">
        <v>2484.7890000000002</v>
      </c>
      <c r="F65" s="3">
        <v>2866.6669999999999</v>
      </c>
      <c r="G65" s="3">
        <v>4084.5329999999999</v>
      </c>
      <c r="H65" s="3">
        <v>1.153686288855915</v>
      </c>
      <c r="I65" s="3">
        <v>1.6438148269329911</v>
      </c>
      <c r="J65" s="3">
        <v>3180000</v>
      </c>
      <c r="K65" s="3">
        <v>4402466.8782741707</v>
      </c>
      <c r="L65" s="3">
        <v>7840996.7244703658</v>
      </c>
      <c r="M65" s="3">
        <v>330</v>
      </c>
      <c r="N65" s="3">
        <v>0</v>
      </c>
      <c r="O65" s="3">
        <v>0</v>
      </c>
      <c r="P65" s="3">
        <v>0</v>
      </c>
      <c r="Q65" s="3">
        <v>0</v>
      </c>
      <c r="R65" s="3">
        <v>590</v>
      </c>
      <c r="S65" s="3">
        <v>1520000</v>
      </c>
      <c r="T65" s="3">
        <v>0</v>
      </c>
      <c r="U65" s="3">
        <v>0</v>
      </c>
      <c r="V65" s="3">
        <v>0</v>
      </c>
      <c r="W65" s="3">
        <v>0</v>
      </c>
      <c r="X65" s="3">
        <v>1660000</v>
      </c>
      <c r="Z65" s="3">
        <v>32.5</v>
      </c>
      <c r="AB65" s="3">
        <v>330</v>
      </c>
      <c r="AC65" s="3">
        <v>0</v>
      </c>
      <c r="AD65" s="3">
        <v>0</v>
      </c>
      <c r="AE65" s="3">
        <v>0</v>
      </c>
      <c r="AF65" s="3">
        <v>1520000</v>
      </c>
      <c r="AG65" s="3">
        <v>0</v>
      </c>
      <c r="AH65" s="3">
        <v>0</v>
      </c>
      <c r="AI65" s="3">
        <v>0</v>
      </c>
      <c r="AJ65" s="3">
        <f t="shared" si="0"/>
        <v>1520000</v>
      </c>
      <c r="AK65" s="3">
        <f t="shared" si="1"/>
        <v>3180000</v>
      </c>
      <c r="AL65" s="3">
        <f t="shared" si="2"/>
        <v>0.4779874213836478</v>
      </c>
      <c r="AM65" s="3">
        <v>32.5</v>
      </c>
      <c r="AN65" s="3" t="b">
        <f t="shared" si="3"/>
        <v>0</v>
      </c>
      <c r="AO65" s="3">
        <f t="shared" si="4"/>
        <v>0.72232229972996531</v>
      </c>
    </row>
    <row r="66" spans="1:41" x14ac:dyDescent="0.3">
      <c r="A66" t="s">
        <v>174</v>
      </c>
      <c r="B66" t="s">
        <v>175</v>
      </c>
      <c r="C66" t="s">
        <v>49</v>
      </c>
      <c r="D66" t="s">
        <v>38</v>
      </c>
      <c r="E66">
        <v>68682.962</v>
      </c>
      <c r="F66">
        <v>71286.991999999998</v>
      </c>
      <c r="G66">
        <v>75504.680999999997</v>
      </c>
      <c r="H66">
        <v>1.03791376964785</v>
      </c>
      <c r="I66">
        <v>1.099321852193853</v>
      </c>
      <c r="J66">
        <v>294417699.32904673</v>
      </c>
      <c r="K66">
        <v>366696220.99398959</v>
      </c>
      <c r="L66">
        <v>485489715.81759071</v>
      </c>
      <c r="M66">
        <v>3859</v>
      </c>
      <c r="N66">
        <v>15660</v>
      </c>
      <c r="O66">
        <v>30220</v>
      </c>
      <c r="P66">
        <v>7380</v>
      </c>
      <c r="Q66">
        <v>6534</v>
      </c>
      <c r="R66">
        <v>41560</v>
      </c>
      <c r="S66">
        <v>9145301.3698630147</v>
      </c>
      <c r="T66">
        <v>13830000</v>
      </c>
      <c r="U66">
        <v>82310000</v>
      </c>
      <c r="V66">
        <v>34000000</v>
      </c>
      <c r="W66">
        <v>45282397.959183671</v>
      </c>
      <c r="X66">
        <v>109850000</v>
      </c>
      <c r="Y66">
        <v>126000</v>
      </c>
      <c r="Z66">
        <v>85</v>
      </c>
      <c r="AA66">
        <v>2</v>
      </c>
      <c r="AB66">
        <v>3859</v>
      </c>
      <c r="AC66">
        <v>47000</v>
      </c>
      <c r="AD66">
        <v>79000</v>
      </c>
      <c r="AE66">
        <v>0</v>
      </c>
      <c r="AF66"/>
      <c r="AG66"/>
      <c r="AH66"/>
      <c r="AI66"/>
      <c r="AJ66">
        <f t="shared" si="0"/>
        <v>0</v>
      </c>
      <c r="AK66">
        <f t="shared" si="1"/>
        <v>155132397.95918366</v>
      </c>
      <c r="AL66">
        <f t="shared" si="2"/>
        <v>0</v>
      </c>
      <c r="AM66">
        <v>85</v>
      </c>
      <c r="AN66" t="b">
        <f t="shared" si="3"/>
        <v>0</v>
      </c>
      <c r="AO66" s="1">
        <f t="shared" si="4"/>
        <v>0.42305425875039598</v>
      </c>
    </row>
    <row r="67" spans="1:41" x14ac:dyDescent="0.3">
      <c r="A67" t="s">
        <v>176</v>
      </c>
      <c r="B67" t="s">
        <v>177</v>
      </c>
      <c r="C67" t="s">
        <v>49</v>
      </c>
      <c r="D67" t="s">
        <v>50</v>
      </c>
      <c r="E67">
        <v>3807.4920000000002</v>
      </c>
      <c r="F67">
        <v>3790.5419999999999</v>
      </c>
      <c r="G67">
        <v>3664.0140000000001</v>
      </c>
      <c r="H67">
        <v>0.99554825065948915</v>
      </c>
      <c r="I67">
        <v>0.96231692673287295</v>
      </c>
      <c r="J67">
        <v>14516404.05810822</v>
      </c>
      <c r="K67">
        <v>17342136.79909914</v>
      </c>
      <c r="L67">
        <v>20954072.010616958</v>
      </c>
      <c r="M67">
        <v>3450</v>
      </c>
      <c r="N67">
        <v>60</v>
      </c>
      <c r="O67">
        <v>20.7</v>
      </c>
      <c r="P67">
        <v>0</v>
      </c>
      <c r="Q67">
        <v>0</v>
      </c>
      <c r="R67">
        <v>2040</v>
      </c>
      <c r="S67">
        <v>10860000</v>
      </c>
      <c r="T67">
        <v>113254.0581082244</v>
      </c>
      <c r="U67">
        <v>93150</v>
      </c>
      <c r="V67">
        <v>0</v>
      </c>
      <c r="W67">
        <v>0</v>
      </c>
      <c r="X67">
        <v>3450000</v>
      </c>
      <c r="Y67">
        <v>5289</v>
      </c>
      <c r="Z67">
        <v>83.560280634999998</v>
      </c>
      <c r="AA67">
        <v>2</v>
      </c>
      <c r="AB67">
        <v>3992</v>
      </c>
      <c r="AC67">
        <v>547</v>
      </c>
      <c r="AD67">
        <v>750</v>
      </c>
      <c r="AE67">
        <v>0</v>
      </c>
      <c r="AF67"/>
      <c r="AG67"/>
      <c r="AH67"/>
      <c r="AI67"/>
      <c r="AJ67">
        <f t="shared" ref="AJ67:AJ130" si="5">SUM(AF67:AI67)</f>
        <v>0</v>
      </c>
      <c r="AK67">
        <f t="shared" ref="AK67:AK130" si="6">AJ67+W67+X67</f>
        <v>3450000</v>
      </c>
      <c r="AL67">
        <f t="shared" ref="AL67:AL130" si="7">AJ67/AK67</f>
        <v>0</v>
      </c>
      <c r="AM67">
        <v>83.560280634999998</v>
      </c>
      <c r="AN67" t="b">
        <f t="shared" ref="AN67:AN130" si="8">AL67=AM67%</f>
        <v>0</v>
      </c>
      <c r="AO67" s="1">
        <f t="shared" ref="AO67:AO130" si="9">AK67/K67</f>
        <v>0.19893742276206786</v>
      </c>
    </row>
    <row r="68" spans="1:41" x14ac:dyDescent="0.3">
      <c r="A68" t="s">
        <v>178</v>
      </c>
      <c r="B68" t="s">
        <v>179</v>
      </c>
      <c r="C68" t="s">
        <v>45</v>
      </c>
      <c r="D68" t="s">
        <v>46</v>
      </c>
      <c r="E68">
        <v>33787.913999999997</v>
      </c>
      <c r="F68">
        <v>38222.089</v>
      </c>
      <c r="G68">
        <v>50553.046999999999</v>
      </c>
      <c r="H68">
        <v>1.1312355358783031</v>
      </c>
      <c r="I68">
        <v>1.4961872757223189</v>
      </c>
      <c r="J68">
        <v>24479412.881608341</v>
      </c>
      <c r="K68">
        <v>33230378.098934919</v>
      </c>
      <c r="L68">
        <v>54938679.105923153</v>
      </c>
      <c r="M68">
        <v>1584</v>
      </c>
      <c r="N68">
        <v>358.3</v>
      </c>
      <c r="O68">
        <v>0</v>
      </c>
      <c r="P68">
        <v>10</v>
      </c>
      <c r="Q68">
        <v>0</v>
      </c>
      <c r="R68">
        <v>3430</v>
      </c>
      <c r="S68">
        <v>9213265.8227848094</v>
      </c>
      <c r="T68">
        <v>316147.05882352951</v>
      </c>
      <c r="U68">
        <v>0</v>
      </c>
      <c r="V68">
        <v>20000</v>
      </c>
      <c r="W68">
        <v>0</v>
      </c>
      <c r="X68">
        <v>14930000</v>
      </c>
      <c r="Y68">
        <v>1402.43</v>
      </c>
      <c r="Z68">
        <v>64.253664058666672</v>
      </c>
      <c r="AA68">
        <v>2</v>
      </c>
      <c r="AB68">
        <v>150.03</v>
      </c>
      <c r="AC68">
        <v>753.3</v>
      </c>
      <c r="AD68">
        <v>327</v>
      </c>
      <c r="AE68">
        <v>172.1</v>
      </c>
      <c r="AF68"/>
      <c r="AG68"/>
      <c r="AH68"/>
      <c r="AI68"/>
      <c r="AJ68">
        <f t="shared" si="5"/>
        <v>0</v>
      </c>
      <c r="AK68">
        <f t="shared" si="6"/>
        <v>14930000</v>
      </c>
      <c r="AL68">
        <f t="shared" si="7"/>
        <v>0</v>
      </c>
      <c r="AM68">
        <v>64.253664058666672</v>
      </c>
      <c r="AN68" t="b">
        <f t="shared" si="8"/>
        <v>0</v>
      </c>
      <c r="AO68" s="1">
        <f t="shared" si="9"/>
        <v>0.44928769560038584</v>
      </c>
    </row>
    <row r="69" spans="1:41" x14ac:dyDescent="0.3">
      <c r="A69" s="3" t="s">
        <v>180</v>
      </c>
      <c r="B69" s="3" t="s">
        <v>181</v>
      </c>
      <c r="C69" s="3" t="s">
        <v>45</v>
      </c>
      <c r="D69" s="3" t="s">
        <v>46</v>
      </c>
      <c r="E69" s="3">
        <v>14405.468000000001</v>
      </c>
      <c r="F69" s="3">
        <v>16807.147000000001</v>
      </c>
      <c r="G69" s="3">
        <v>23404.583999999999</v>
      </c>
      <c r="H69" s="3">
        <v>1.1667199566164741</v>
      </c>
      <c r="I69" s="3">
        <v>1.6247013981079961</v>
      </c>
      <c r="J69" s="3">
        <v>4068518.5185185191</v>
      </c>
      <c r="K69" s="3">
        <v>5696186.0993030947</v>
      </c>
      <c r="L69" s="3">
        <v>9915191.5878979675</v>
      </c>
      <c r="M69" s="3">
        <v>815</v>
      </c>
      <c r="N69" s="3">
        <v>20</v>
      </c>
      <c r="O69" s="3">
        <v>0</v>
      </c>
      <c r="P69" s="3">
        <v>0</v>
      </c>
      <c r="Q69" s="3">
        <v>0</v>
      </c>
      <c r="R69" s="3">
        <v>430</v>
      </c>
      <c r="S69" s="3">
        <v>3018518.5185185191</v>
      </c>
      <c r="T69" s="3">
        <v>30000</v>
      </c>
      <c r="U69" s="3">
        <v>0</v>
      </c>
      <c r="V69" s="3">
        <v>0</v>
      </c>
      <c r="W69" s="3">
        <v>0</v>
      </c>
      <c r="X69" s="3">
        <v>1020000</v>
      </c>
      <c r="Z69" s="3">
        <v>64.253664058666672</v>
      </c>
      <c r="AB69" s="3">
        <v>815.00000000000011</v>
      </c>
      <c r="AC69" s="3">
        <v>20</v>
      </c>
      <c r="AD69" s="3">
        <v>0</v>
      </c>
      <c r="AE69" s="3">
        <v>0</v>
      </c>
      <c r="AF69" s="3">
        <v>3018518.5185185191</v>
      </c>
      <c r="AG69" s="3">
        <v>30000</v>
      </c>
      <c r="AH69" s="3">
        <v>0</v>
      </c>
      <c r="AI69" s="3">
        <v>0</v>
      </c>
      <c r="AJ69" s="3">
        <f t="shared" si="5"/>
        <v>3048518.5185185191</v>
      </c>
      <c r="AK69" s="3">
        <f t="shared" si="6"/>
        <v>4068518.5185185191</v>
      </c>
      <c r="AL69" s="3">
        <f t="shared" si="7"/>
        <v>0.74929449248975877</v>
      </c>
      <c r="AM69" s="3">
        <v>64.253664058666672</v>
      </c>
      <c r="AN69" s="3" t="b">
        <f t="shared" si="8"/>
        <v>0</v>
      </c>
      <c r="AO69" s="3">
        <f t="shared" si="9"/>
        <v>0.71425308927604836</v>
      </c>
    </row>
    <row r="70" spans="1:41" x14ac:dyDescent="0.3">
      <c r="A70" s="3" t="s">
        <v>182</v>
      </c>
      <c r="B70" s="3" t="s">
        <v>183</v>
      </c>
      <c r="C70" s="3" t="s">
        <v>45</v>
      </c>
      <c r="D70" s="3" t="s">
        <v>42</v>
      </c>
      <c r="E70" s="3">
        <v>2697.8449999999998</v>
      </c>
      <c r="F70" s="3">
        <v>3130.1329999999998</v>
      </c>
      <c r="G70" s="3">
        <v>4301.8950000000004</v>
      </c>
      <c r="H70" s="3">
        <v>1.1602345575820701</v>
      </c>
      <c r="I70" s="3">
        <v>1.594567145258531</v>
      </c>
      <c r="J70" s="3">
        <v>553414.05560815264</v>
      </c>
      <c r="K70" s="3">
        <v>770508.13436186884</v>
      </c>
      <c r="L70" s="3">
        <v>1323683.8061955569</v>
      </c>
      <c r="M70" s="3">
        <v>0</v>
      </c>
      <c r="N70" s="3">
        <v>23</v>
      </c>
      <c r="O70" s="3">
        <v>0</v>
      </c>
      <c r="P70" s="3">
        <v>0</v>
      </c>
      <c r="Q70" s="3">
        <v>0</v>
      </c>
      <c r="R70" s="3">
        <v>120</v>
      </c>
      <c r="S70" s="3">
        <v>0</v>
      </c>
      <c r="T70" s="3">
        <v>43414.055608152681</v>
      </c>
      <c r="U70" s="3">
        <v>0</v>
      </c>
      <c r="V70" s="3">
        <v>0</v>
      </c>
      <c r="W70" s="3">
        <v>0</v>
      </c>
      <c r="X70" s="3">
        <v>510000</v>
      </c>
      <c r="Z70" s="3">
        <v>60</v>
      </c>
      <c r="AB70" s="3">
        <v>269.40603504116808</v>
      </c>
      <c r="AC70" s="3">
        <v>23.623447372696159</v>
      </c>
      <c r="AD70" s="3">
        <v>16.92188740456157</v>
      </c>
      <c r="AE70" s="3">
        <v>9.539365678686524</v>
      </c>
      <c r="AF70" s="3">
        <v>325675.3734969917</v>
      </c>
      <c r="AG70" s="3">
        <v>43414.055608152681</v>
      </c>
      <c r="AH70" s="3">
        <v>18857.45850192388</v>
      </c>
      <c r="AI70" s="3">
        <v>12767.398107217379</v>
      </c>
      <c r="AJ70" s="3">
        <f t="shared" si="5"/>
        <v>400714.28571428568</v>
      </c>
      <c r="AK70" s="3">
        <f t="shared" si="6"/>
        <v>910714.28571428568</v>
      </c>
      <c r="AL70" s="3">
        <f t="shared" si="7"/>
        <v>0.44</v>
      </c>
      <c r="AM70" s="3">
        <v>60</v>
      </c>
      <c r="AN70" s="3" t="b">
        <f t="shared" si="8"/>
        <v>0</v>
      </c>
      <c r="AO70" s="3">
        <f t="shared" si="9"/>
        <v>1.1819658289117674</v>
      </c>
    </row>
    <row r="71" spans="1:41" x14ac:dyDescent="0.3">
      <c r="A71" s="3" t="s">
        <v>184</v>
      </c>
      <c r="B71" s="3" t="s">
        <v>185</v>
      </c>
      <c r="C71" s="3" t="s">
        <v>45</v>
      </c>
      <c r="D71" s="3" t="s">
        <v>42</v>
      </c>
      <c r="E71" s="3">
        <v>2153.3389999999999</v>
      </c>
      <c r="F71" s="3">
        <v>2488.9340000000002</v>
      </c>
      <c r="G71" s="3">
        <v>3438.6080000000002</v>
      </c>
      <c r="H71" s="3">
        <v>1.155848661079375</v>
      </c>
      <c r="I71" s="3">
        <v>1.596872577889501</v>
      </c>
      <c r="J71" s="3">
        <v>98875.676351370726</v>
      </c>
      <c r="K71" s="3">
        <v>137142.38174885939</v>
      </c>
      <c r="L71" s="3">
        <v>236837.78427867201</v>
      </c>
      <c r="M71" s="3">
        <v>0</v>
      </c>
      <c r="N71" s="3">
        <v>10</v>
      </c>
      <c r="O71" s="3">
        <v>0</v>
      </c>
      <c r="P71" s="3">
        <v>0</v>
      </c>
      <c r="Q71" s="3">
        <v>0</v>
      </c>
      <c r="R71" s="3">
        <v>30</v>
      </c>
      <c r="S71" s="3">
        <v>0</v>
      </c>
      <c r="T71" s="3">
        <v>18875.67635137073</v>
      </c>
      <c r="U71" s="3">
        <v>0</v>
      </c>
      <c r="V71" s="3">
        <v>0</v>
      </c>
      <c r="W71" s="3">
        <v>0</v>
      </c>
      <c r="X71" s="3">
        <v>80000</v>
      </c>
      <c r="Z71" s="3">
        <v>60</v>
      </c>
      <c r="AB71" s="3">
        <v>37.816709098985889</v>
      </c>
      <c r="AC71" s="3">
        <v>10</v>
      </c>
      <c r="AD71" s="3">
        <v>2.375336889859613</v>
      </c>
      <c r="AE71" s="3">
        <v>1.3390472741437009</v>
      </c>
      <c r="AF71" s="3">
        <v>40088.640656509058</v>
      </c>
      <c r="AG71" s="3">
        <v>18875.67635137073</v>
      </c>
      <c r="AH71" s="3">
        <v>2321.237462511549</v>
      </c>
      <c r="AI71" s="3">
        <v>1571.5883867515061</v>
      </c>
      <c r="AJ71" s="3">
        <f t="shared" si="5"/>
        <v>62857.142857142841</v>
      </c>
      <c r="AK71" s="3">
        <f t="shared" si="6"/>
        <v>142857.14285714284</v>
      </c>
      <c r="AL71" s="3">
        <f t="shared" si="7"/>
        <v>0.43999999999999995</v>
      </c>
      <c r="AM71" s="3">
        <v>60</v>
      </c>
      <c r="AN71" s="3" t="b">
        <f t="shared" si="8"/>
        <v>0</v>
      </c>
      <c r="AO71" s="3">
        <f t="shared" si="9"/>
        <v>1.0416702775276905</v>
      </c>
    </row>
    <row r="72" spans="1:41" x14ac:dyDescent="0.3">
      <c r="A72" s="3" t="s">
        <v>186</v>
      </c>
      <c r="B72" s="3" t="s">
        <v>187</v>
      </c>
      <c r="C72" s="3" t="s">
        <v>45</v>
      </c>
      <c r="D72" s="3" t="s">
        <v>50</v>
      </c>
      <c r="E72" s="3">
        <v>1847.549</v>
      </c>
      <c r="F72" s="3">
        <v>2170.4450000000002</v>
      </c>
      <c r="G72" s="3">
        <v>3143.7280000000001</v>
      </c>
      <c r="H72" s="3">
        <v>1.174769924911329</v>
      </c>
      <c r="I72" s="3">
        <v>1.701566778472452</v>
      </c>
      <c r="J72" s="3">
        <v>1570000</v>
      </c>
      <c r="K72" s="3">
        <v>2213266.538532943</v>
      </c>
      <c r="L72" s="3">
        <v>4007189.7633026252</v>
      </c>
      <c r="M72" s="3">
        <v>130</v>
      </c>
      <c r="N72" s="3">
        <v>0</v>
      </c>
      <c r="O72" s="3">
        <v>0</v>
      </c>
      <c r="P72" s="3">
        <v>0</v>
      </c>
      <c r="Q72" s="3">
        <v>0</v>
      </c>
      <c r="R72" s="3">
        <v>280</v>
      </c>
      <c r="S72" s="3">
        <v>490000</v>
      </c>
      <c r="T72" s="3">
        <v>0</v>
      </c>
      <c r="U72" s="3">
        <v>0</v>
      </c>
      <c r="V72" s="3">
        <v>0</v>
      </c>
      <c r="W72" s="3">
        <v>0</v>
      </c>
      <c r="X72" s="3">
        <v>1080000</v>
      </c>
      <c r="Z72" s="3">
        <v>32.5</v>
      </c>
      <c r="AB72" s="3">
        <v>130</v>
      </c>
      <c r="AC72" s="3">
        <v>4.7805372439969966</v>
      </c>
      <c r="AD72" s="3">
        <v>7.3991561444905543</v>
      </c>
      <c r="AE72" s="3">
        <v>1.9194207415617051</v>
      </c>
      <c r="AF72" s="3">
        <v>799615.38461538462</v>
      </c>
      <c r="AG72" s="3">
        <v>13373.706666890879</v>
      </c>
      <c r="AH72" s="3">
        <v>27129.85888685847</v>
      </c>
      <c r="AI72" s="3">
        <v>8452.4784022945059</v>
      </c>
      <c r="AJ72" s="3">
        <f t="shared" si="5"/>
        <v>848571.42857142841</v>
      </c>
      <c r="AK72" s="3">
        <f t="shared" si="6"/>
        <v>1928571.4285714284</v>
      </c>
      <c r="AL72" s="3">
        <f t="shared" si="7"/>
        <v>0.43999999999999995</v>
      </c>
      <c r="AM72" s="3">
        <v>32.5</v>
      </c>
      <c r="AN72" s="3" t="b">
        <f t="shared" si="8"/>
        <v>0</v>
      </c>
      <c r="AO72" s="3">
        <f t="shared" si="9"/>
        <v>0.87136880940231276</v>
      </c>
    </row>
    <row r="73" spans="1:41" x14ac:dyDescent="0.3">
      <c r="A73" t="s">
        <v>188</v>
      </c>
      <c r="B73" t="s">
        <v>189</v>
      </c>
      <c r="C73" t="s">
        <v>49</v>
      </c>
      <c r="D73" t="s">
        <v>38</v>
      </c>
      <c r="E73">
        <v>10242.907999999999</v>
      </c>
      <c r="F73">
        <v>9721.9840000000004</v>
      </c>
      <c r="G73">
        <v>8812.0689999999995</v>
      </c>
      <c r="H73">
        <v>0.94914295823022143</v>
      </c>
      <c r="I73">
        <v>0.86030929888270014</v>
      </c>
      <c r="J73">
        <v>49024970.114942528</v>
      </c>
      <c r="K73">
        <v>55838046.194453686</v>
      </c>
      <c r="L73">
        <v>63264956.500997297</v>
      </c>
      <c r="M73">
        <v>3430</v>
      </c>
      <c r="N73">
        <v>7030</v>
      </c>
      <c r="O73">
        <v>5313.2</v>
      </c>
      <c r="P73">
        <v>130</v>
      </c>
      <c r="Q73">
        <v>0</v>
      </c>
      <c r="R73">
        <v>10510</v>
      </c>
      <c r="S73">
        <v>3820000</v>
      </c>
      <c r="T73">
        <v>8890000</v>
      </c>
      <c r="U73">
        <v>11114970.11494253</v>
      </c>
      <c r="V73">
        <v>650000</v>
      </c>
      <c r="W73">
        <v>0</v>
      </c>
      <c r="X73">
        <v>24550000</v>
      </c>
      <c r="Y73">
        <v>28000</v>
      </c>
      <c r="Z73">
        <v>81.540000000000006</v>
      </c>
      <c r="AA73">
        <v>2</v>
      </c>
      <c r="AB73">
        <v>4000</v>
      </c>
      <c r="AC73">
        <v>13000</v>
      </c>
      <c r="AD73">
        <v>10000</v>
      </c>
      <c r="AE73">
        <v>1000</v>
      </c>
      <c r="AF73"/>
      <c r="AG73"/>
      <c r="AH73"/>
      <c r="AI73"/>
      <c r="AJ73">
        <f t="shared" si="5"/>
        <v>0</v>
      </c>
      <c r="AK73">
        <f t="shared" si="6"/>
        <v>24550000</v>
      </c>
      <c r="AL73">
        <f t="shared" si="7"/>
        <v>0</v>
      </c>
      <c r="AM73">
        <v>81.540000000000006</v>
      </c>
      <c r="AN73" t="b">
        <f t="shared" si="8"/>
        <v>0</v>
      </c>
      <c r="AO73" s="1">
        <f t="shared" si="9"/>
        <v>0.43966438070747749</v>
      </c>
    </row>
    <row r="74" spans="1:41" x14ac:dyDescent="0.3">
      <c r="A74" s="3" t="s">
        <v>190</v>
      </c>
      <c r="B74" s="3" t="s">
        <v>191</v>
      </c>
      <c r="C74" s="3" t="s">
        <v>37</v>
      </c>
      <c r="D74" s="3" t="s">
        <v>50</v>
      </c>
      <c r="E74" s="3">
        <v>117.081</v>
      </c>
      <c r="F74" s="3">
        <v>117.46599999999999</v>
      </c>
      <c r="G74" s="3">
        <v>113.24299999999999</v>
      </c>
      <c r="H74" s="3">
        <v>1.0032883217601489</v>
      </c>
      <c r="I74" s="3">
        <v>0.96721927554428122</v>
      </c>
      <c r="J74" s="3">
        <v>240000</v>
      </c>
      <c r="K74" s="3">
        <v>288947.03666692291</v>
      </c>
      <c r="L74" s="3">
        <v>348198.93919594132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60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240000</v>
      </c>
      <c r="Z74" s="3">
        <v>62.821650000000012</v>
      </c>
      <c r="AB74" s="3">
        <v>96.964717613980937</v>
      </c>
      <c r="AC74" s="3">
        <v>25.032086703847991</v>
      </c>
      <c r="AD74" s="3">
        <v>38.947159310317844</v>
      </c>
      <c r="AE74" s="3">
        <v>14.36868729681051</v>
      </c>
      <c r="AF74" s="3">
        <v>109896.2011907737</v>
      </c>
      <c r="AG74" s="3">
        <v>19954.116458783468</v>
      </c>
      <c r="AH74" s="3">
        <v>40691.293019946788</v>
      </c>
      <c r="AI74" s="3">
        <v>18029.81790192462</v>
      </c>
      <c r="AJ74" s="3">
        <f t="shared" si="5"/>
        <v>188571.42857142858</v>
      </c>
      <c r="AK74" s="3">
        <f t="shared" si="6"/>
        <v>428571.42857142858</v>
      </c>
      <c r="AL74" s="3">
        <f t="shared" si="7"/>
        <v>0.44</v>
      </c>
      <c r="AM74" s="3">
        <v>62.821650000000012</v>
      </c>
      <c r="AN74" s="3" t="b">
        <f t="shared" si="8"/>
        <v>0</v>
      </c>
      <c r="AO74" s="3">
        <f t="shared" si="9"/>
        <v>1.4832179402672141</v>
      </c>
    </row>
    <row r="75" spans="1:41" x14ac:dyDescent="0.3">
      <c r="A75" s="3" t="s">
        <v>192</v>
      </c>
      <c r="B75" s="3" t="s">
        <v>193</v>
      </c>
      <c r="C75" s="3" t="s">
        <v>49</v>
      </c>
      <c r="D75" s="3" t="s">
        <v>38</v>
      </c>
      <c r="E75" s="3">
        <v>55.921999999999997</v>
      </c>
      <c r="F75" s="3">
        <v>55.05</v>
      </c>
      <c r="G75" s="3">
        <v>49.898000000000003</v>
      </c>
      <c r="H75" s="3">
        <v>0.98440685240155934</v>
      </c>
      <c r="I75" s="3">
        <v>0.89227853081077224</v>
      </c>
      <c r="J75" s="3">
        <v>540000</v>
      </c>
      <c r="K75" s="3">
        <v>637895.64035621041</v>
      </c>
      <c r="L75" s="3">
        <v>722745.6099567255</v>
      </c>
      <c r="M75" s="3">
        <v>90</v>
      </c>
      <c r="N75" s="3">
        <v>0</v>
      </c>
      <c r="O75" s="3">
        <v>0</v>
      </c>
      <c r="P75" s="3">
        <v>0</v>
      </c>
      <c r="Q75" s="3">
        <v>0</v>
      </c>
      <c r="R75" s="3">
        <v>100</v>
      </c>
      <c r="S75" s="3">
        <v>470000.00000000012</v>
      </c>
      <c r="T75" s="3">
        <v>0</v>
      </c>
      <c r="U75" s="3">
        <v>0</v>
      </c>
      <c r="V75" s="3">
        <v>0</v>
      </c>
      <c r="W75" s="3">
        <v>0</v>
      </c>
      <c r="X75" s="3">
        <v>70000</v>
      </c>
      <c r="Z75" s="3">
        <v>72.153899084416665</v>
      </c>
      <c r="AB75" s="3">
        <v>90.000000000000014</v>
      </c>
      <c r="AC75" s="3">
        <v>0</v>
      </c>
      <c r="AD75" s="3">
        <v>0</v>
      </c>
      <c r="AE75" s="3">
        <v>0</v>
      </c>
      <c r="AF75" s="3">
        <v>470000.00000000012</v>
      </c>
      <c r="AG75" s="3">
        <v>0</v>
      </c>
      <c r="AH75" s="3">
        <v>0</v>
      </c>
      <c r="AI75" s="3">
        <v>0</v>
      </c>
      <c r="AJ75" s="3">
        <f t="shared" si="5"/>
        <v>470000.00000000012</v>
      </c>
      <c r="AK75" s="3">
        <f t="shared" si="6"/>
        <v>540000.00000000012</v>
      </c>
      <c r="AL75" s="3">
        <f t="shared" si="7"/>
        <v>0.87037037037037035</v>
      </c>
      <c r="AM75" s="3">
        <v>72.153899084416665</v>
      </c>
      <c r="AN75" s="3" t="b">
        <f t="shared" si="8"/>
        <v>0</v>
      </c>
      <c r="AO75" s="3">
        <f t="shared" si="9"/>
        <v>0.84653345443536199</v>
      </c>
    </row>
    <row r="76" spans="1:41" x14ac:dyDescent="0.3">
      <c r="A76" s="3" t="s">
        <v>194</v>
      </c>
      <c r="B76" s="3" t="s">
        <v>195</v>
      </c>
      <c r="C76" s="3" t="s">
        <v>37</v>
      </c>
      <c r="D76" s="3" t="s">
        <v>50</v>
      </c>
      <c r="E76" s="3">
        <v>18124.838</v>
      </c>
      <c r="F76" s="3">
        <v>20067.253000000001</v>
      </c>
      <c r="G76" s="3">
        <v>24670.857</v>
      </c>
      <c r="H76" s="3">
        <v>1.1071686820042199</v>
      </c>
      <c r="I76" s="3">
        <v>1.361162897014583</v>
      </c>
      <c r="J76" s="3">
        <v>13539418.18181818</v>
      </c>
      <c r="K76" s="3">
        <v>17988503.740161121</v>
      </c>
      <c r="L76" s="3">
        <v>27644030.514383331</v>
      </c>
      <c r="M76" s="3">
        <v>1570</v>
      </c>
      <c r="N76" s="3">
        <v>146.4</v>
      </c>
      <c r="O76" s="3">
        <v>110</v>
      </c>
      <c r="P76" s="3">
        <v>920</v>
      </c>
      <c r="Q76" s="3">
        <v>0</v>
      </c>
      <c r="R76" s="3">
        <v>1070</v>
      </c>
      <c r="S76" s="3">
        <v>5650000</v>
      </c>
      <c r="T76" s="3">
        <v>319418.18181818188</v>
      </c>
      <c r="U76" s="3">
        <v>340000</v>
      </c>
      <c r="V76" s="3">
        <v>3800000</v>
      </c>
      <c r="W76" s="3">
        <v>0</v>
      </c>
      <c r="X76" s="3">
        <v>3430000</v>
      </c>
      <c r="Z76" s="3">
        <v>62.821650000000012</v>
      </c>
      <c r="AB76" s="3">
        <v>1570</v>
      </c>
      <c r="AC76" s="3">
        <v>146.4</v>
      </c>
      <c r="AD76" s="3">
        <v>110</v>
      </c>
      <c r="AE76" s="3">
        <v>919.99999999999989</v>
      </c>
      <c r="AF76" s="3">
        <v>5650000</v>
      </c>
      <c r="AG76" s="3">
        <v>319418.18181818188</v>
      </c>
      <c r="AH76" s="3">
        <v>340000</v>
      </c>
      <c r="AI76" s="3">
        <v>3800000</v>
      </c>
      <c r="AJ76" s="3">
        <f t="shared" si="5"/>
        <v>10109418.181818182</v>
      </c>
      <c r="AK76" s="3">
        <f t="shared" si="6"/>
        <v>13539418.181818182</v>
      </c>
      <c r="AL76" s="3">
        <f t="shared" si="7"/>
        <v>0.74666562817255477</v>
      </c>
      <c r="AM76" s="3">
        <v>62.821650000000012</v>
      </c>
      <c r="AN76" s="3" t="b">
        <f t="shared" si="8"/>
        <v>0</v>
      </c>
      <c r="AO76" s="3">
        <f t="shared" si="9"/>
        <v>0.75267061548816239</v>
      </c>
    </row>
    <row r="77" spans="1:41" x14ac:dyDescent="0.3">
      <c r="A77" s="3" t="s">
        <v>196</v>
      </c>
      <c r="B77" s="3" t="s">
        <v>197</v>
      </c>
      <c r="C77" s="3" t="s">
        <v>60</v>
      </c>
      <c r="D77" s="3" t="s">
        <v>38</v>
      </c>
      <c r="E77" s="3">
        <v>166.506</v>
      </c>
      <c r="F77" s="3">
        <v>174.63499999999999</v>
      </c>
      <c r="G77" s="3">
        <v>191.458</v>
      </c>
      <c r="H77" s="3">
        <v>1.0488210635052191</v>
      </c>
      <c r="I77" s="3">
        <v>1.1498564616290099</v>
      </c>
      <c r="J77" s="3">
        <v>1800000</v>
      </c>
      <c r="K77" s="3">
        <v>2265453.497171273</v>
      </c>
      <c r="L77" s="3">
        <v>3104612.4463983281</v>
      </c>
      <c r="M77" s="3">
        <v>0</v>
      </c>
      <c r="N77" s="3">
        <v>100</v>
      </c>
      <c r="O77" s="3">
        <v>0</v>
      </c>
      <c r="P77" s="3">
        <v>0</v>
      </c>
      <c r="Q77" s="3">
        <v>0</v>
      </c>
      <c r="R77" s="3">
        <v>420</v>
      </c>
      <c r="S77" s="3">
        <v>0</v>
      </c>
      <c r="T77" s="3">
        <v>140000</v>
      </c>
      <c r="U77" s="3">
        <v>0</v>
      </c>
      <c r="V77" s="3">
        <v>0</v>
      </c>
      <c r="W77" s="3">
        <v>0</v>
      </c>
      <c r="X77" s="3">
        <v>1660000</v>
      </c>
      <c r="Z77" s="3">
        <v>58.094999999999999</v>
      </c>
      <c r="AB77" s="3">
        <v>289.1562202816358</v>
      </c>
      <c r="AC77" s="3">
        <v>426.58849925574162</v>
      </c>
      <c r="AD77" s="3">
        <v>288.771940253509</v>
      </c>
      <c r="AE77" s="3">
        <v>129.88383355133479</v>
      </c>
      <c r="AF77" s="3">
        <v>488437.56018256029</v>
      </c>
      <c r="AG77" s="3">
        <v>413894.99174138141</v>
      </c>
      <c r="AH77" s="3">
        <v>449664.1506344846</v>
      </c>
      <c r="AI77" s="3">
        <v>242905.25822588761</v>
      </c>
      <c r="AJ77" s="3">
        <f t="shared" si="5"/>
        <v>1594901.9607843137</v>
      </c>
      <c r="AK77" s="3">
        <f t="shared" si="6"/>
        <v>3254901.9607843137</v>
      </c>
      <c r="AL77" s="3">
        <f t="shared" si="7"/>
        <v>0.49</v>
      </c>
      <c r="AM77" s="3">
        <v>58.094999999999999</v>
      </c>
      <c r="AN77" s="3" t="b">
        <f t="shared" si="8"/>
        <v>0</v>
      </c>
      <c r="AO77" s="3">
        <f t="shared" si="9"/>
        <v>1.4367551418947693</v>
      </c>
    </row>
    <row r="78" spans="1:41" x14ac:dyDescent="0.3">
      <c r="A78" s="3" t="s">
        <v>198</v>
      </c>
      <c r="B78" s="3" t="s">
        <v>199</v>
      </c>
      <c r="C78" s="3" t="s">
        <v>37</v>
      </c>
      <c r="D78" s="3" t="s">
        <v>38</v>
      </c>
      <c r="E78" s="3">
        <v>826.35299999999995</v>
      </c>
      <c r="F78" s="3">
        <v>861.03800000000001</v>
      </c>
      <c r="G78" s="3">
        <v>940.60699999999997</v>
      </c>
      <c r="H78" s="3">
        <v>1.0419735875588281</v>
      </c>
      <c r="I78" s="3">
        <v>1.138262945738685</v>
      </c>
      <c r="J78" s="3">
        <v>1330000</v>
      </c>
      <c r="K78" s="3">
        <v>1662989.845743889</v>
      </c>
      <c r="L78" s="3">
        <v>2270834.576748678</v>
      </c>
      <c r="M78" s="3">
        <v>0</v>
      </c>
      <c r="N78" s="3">
        <v>10</v>
      </c>
      <c r="O78" s="3">
        <v>0</v>
      </c>
      <c r="P78" s="3">
        <v>40</v>
      </c>
      <c r="Q78" s="3">
        <v>0</v>
      </c>
      <c r="R78" s="3">
        <v>360</v>
      </c>
      <c r="S78" s="3">
        <v>0</v>
      </c>
      <c r="T78" s="3">
        <v>20000</v>
      </c>
      <c r="U78" s="3">
        <v>0</v>
      </c>
      <c r="V78" s="3">
        <v>70000</v>
      </c>
      <c r="W78" s="3">
        <v>0</v>
      </c>
      <c r="X78" s="3">
        <v>1240000</v>
      </c>
      <c r="Z78" s="3">
        <v>89.49593836999999</v>
      </c>
      <c r="AB78" s="3">
        <v>1119.88649350593</v>
      </c>
      <c r="AC78" s="3">
        <v>1675.9375969437481</v>
      </c>
      <c r="AD78" s="3">
        <v>1578.409927210125</v>
      </c>
      <c r="AE78" s="3">
        <v>535.42315761729844</v>
      </c>
      <c r="AF78" s="3">
        <v>307806.2026225779</v>
      </c>
      <c r="AG78" s="3">
        <v>377979.00597542617</v>
      </c>
      <c r="AH78" s="3">
        <v>399926.26204745279</v>
      </c>
      <c r="AI78" s="3">
        <v>105661.0783741507</v>
      </c>
      <c r="AJ78" s="3">
        <f t="shared" si="5"/>
        <v>1191372.5490196075</v>
      </c>
      <c r="AK78" s="3">
        <f t="shared" si="6"/>
        <v>2431372.5490196077</v>
      </c>
      <c r="AL78" s="3">
        <f t="shared" si="7"/>
        <v>0.48999999999999988</v>
      </c>
      <c r="AM78" s="3">
        <v>89.49593836999999</v>
      </c>
      <c r="AN78" s="3" t="b">
        <f t="shared" si="8"/>
        <v>0</v>
      </c>
      <c r="AO78" s="3">
        <f t="shared" si="9"/>
        <v>1.4620489447017673</v>
      </c>
    </row>
    <row r="79" spans="1:41" x14ac:dyDescent="0.3">
      <c r="A79" s="3" t="s">
        <v>200</v>
      </c>
      <c r="B79" s="3" t="s">
        <v>201</v>
      </c>
      <c r="C79" s="3" t="s">
        <v>60</v>
      </c>
      <c r="D79" s="3" t="s">
        <v>38</v>
      </c>
      <c r="E79" s="3">
        <v>7442.7340000000004</v>
      </c>
      <c r="F79" s="3">
        <v>7252.6469999999999</v>
      </c>
      <c r="G79" s="3">
        <v>6090.6189999999997</v>
      </c>
      <c r="H79" s="3">
        <v>0.97446005728540075</v>
      </c>
      <c r="I79" s="3">
        <v>0.81833087142439853</v>
      </c>
      <c r="J79" s="3">
        <v>42214561.5234375</v>
      </c>
      <c r="K79" s="3">
        <v>49363684.848488383</v>
      </c>
      <c r="L79" s="3">
        <v>51818218.37741024</v>
      </c>
      <c r="M79" s="3">
        <v>0</v>
      </c>
      <c r="N79" s="3">
        <v>190</v>
      </c>
      <c r="O79" s="3">
        <v>0</v>
      </c>
      <c r="P79" s="3">
        <v>60</v>
      </c>
      <c r="Q79" s="3">
        <v>0</v>
      </c>
      <c r="R79" s="3">
        <v>12205.5</v>
      </c>
      <c r="S79" s="3">
        <v>0</v>
      </c>
      <c r="T79" s="3">
        <v>200000</v>
      </c>
      <c r="U79" s="3">
        <v>0</v>
      </c>
      <c r="V79" s="3">
        <v>160000</v>
      </c>
      <c r="W79" s="3">
        <v>0</v>
      </c>
      <c r="X79" s="3">
        <v>41854561.5234375</v>
      </c>
      <c r="Z79" s="3">
        <v>58.094999999999999</v>
      </c>
      <c r="AB79" s="3">
        <v>7290.6667540134767</v>
      </c>
      <c r="AC79" s="3">
        <v>14305.251325961521</v>
      </c>
      <c r="AD79" s="3">
        <v>7280.9776744475348</v>
      </c>
      <c r="AE79" s="3">
        <v>3313.980125254348</v>
      </c>
      <c r="AF79" s="3">
        <v>12315265.007842571</v>
      </c>
      <c r="AG79" s="3">
        <v>10435779.154266451</v>
      </c>
      <c r="AH79" s="3">
        <v>11337648.10699717</v>
      </c>
      <c r="AI79" s="3">
        <v>6124513.900471014</v>
      </c>
      <c r="AJ79" s="3">
        <f t="shared" si="5"/>
        <v>40213206.169577211</v>
      </c>
      <c r="AK79" s="3">
        <f t="shared" si="6"/>
        <v>82067767.693014711</v>
      </c>
      <c r="AL79" s="3">
        <f t="shared" si="7"/>
        <v>0.49000000000000005</v>
      </c>
      <c r="AM79" s="3">
        <v>58.094999999999999</v>
      </c>
      <c r="AN79" s="3" t="b">
        <f t="shared" si="8"/>
        <v>0</v>
      </c>
      <c r="AO79" s="3">
        <f t="shared" si="9"/>
        <v>1.6625129980653743</v>
      </c>
    </row>
    <row r="80" spans="1:41" x14ac:dyDescent="0.3">
      <c r="A80" s="3" t="s">
        <v>202</v>
      </c>
      <c r="B80" s="3" t="s">
        <v>203</v>
      </c>
      <c r="C80" s="3" t="s">
        <v>37</v>
      </c>
      <c r="D80" s="3" t="s">
        <v>46</v>
      </c>
      <c r="E80" s="3">
        <v>10644.851000000001</v>
      </c>
      <c r="F80" s="3">
        <v>11885.319</v>
      </c>
      <c r="G80" s="3">
        <v>14846.779</v>
      </c>
      <c r="H80" s="3">
        <v>1.1165322088585361</v>
      </c>
      <c r="I80" s="3">
        <v>1.394738075713789</v>
      </c>
      <c r="J80" s="3">
        <v>13289261.781035841</v>
      </c>
      <c r="K80" s="3">
        <v>17805466.57257513</v>
      </c>
      <c r="L80" s="3">
        <v>27802559.10620809</v>
      </c>
      <c r="M80" s="3">
        <v>910</v>
      </c>
      <c r="N80" s="3">
        <v>589.29999999999995</v>
      </c>
      <c r="O80" s="3">
        <v>240</v>
      </c>
      <c r="P80" s="3">
        <v>260</v>
      </c>
      <c r="Q80" s="3">
        <v>0</v>
      </c>
      <c r="R80" s="3">
        <v>1214.8</v>
      </c>
      <c r="S80" s="3">
        <v>3880000</v>
      </c>
      <c r="T80" s="3">
        <v>1156362.2641509429</v>
      </c>
      <c r="U80" s="3">
        <v>690000</v>
      </c>
      <c r="V80" s="3">
        <v>1600000</v>
      </c>
      <c r="W80" s="3">
        <v>0</v>
      </c>
      <c r="X80" s="3">
        <v>5962899.5168848988</v>
      </c>
      <c r="Z80" s="3">
        <v>60.664291336590161</v>
      </c>
      <c r="AB80" s="3">
        <v>1234.800135456881</v>
      </c>
      <c r="AC80" s="3">
        <v>658.18010911375029</v>
      </c>
      <c r="AD80" s="3">
        <v>361.63955200075122</v>
      </c>
      <c r="AE80" s="3">
        <v>260</v>
      </c>
      <c r="AF80" s="3">
        <v>3880000</v>
      </c>
      <c r="AG80" s="3">
        <v>1156362.2641509429</v>
      </c>
      <c r="AH80" s="3">
        <v>690000</v>
      </c>
      <c r="AI80" s="3">
        <v>1600000</v>
      </c>
      <c r="AJ80" s="3">
        <f t="shared" si="5"/>
        <v>7326362.2641509427</v>
      </c>
      <c r="AK80" s="3">
        <f t="shared" si="6"/>
        <v>13289261.781035841</v>
      </c>
      <c r="AL80" s="3">
        <f t="shared" si="7"/>
        <v>0.55129941639089941</v>
      </c>
      <c r="AM80" s="3">
        <v>60.664291336590161</v>
      </c>
      <c r="AN80" s="3" t="b">
        <f t="shared" si="8"/>
        <v>0</v>
      </c>
      <c r="AO80" s="3">
        <f t="shared" si="9"/>
        <v>0.74635852572965578</v>
      </c>
    </row>
    <row r="81" spans="1:41" x14ac:dyDescent="0.3">
      <c r="A81" t="s">
        <v>204</v>
      </c>
      <c r="B81" t="s">
        <v>205</v>
      </c>
      <c r="C81" t="s">
        <v>49</v>
      </c>
      <c r="D81" t="s">
        <v>38</v>
      </c>
      <c r="E81">
        <v>3896.0230000000001</v>
      </c>
      <c r="F81">
        <v>3725.77</v>
      </c>
      <c r="G81">
        <v>3234.16</v>
      </c>
      <c r="H81">
        <v>0.95630082265941441</v>
      </c>
      <c r="I81">
        <v>0.83011830268969145</v>
      </c>
      <c r="J81">
        <v>17282200</v>
      </c>
      <c r="K81">
        <v>19832378.49283744</v>
      </c>
      <c r="L81">
        <v>21519405.796115682</v>
      </c>
      <c r="M81">
        <v>2210</v>
      </c>
      <c r="N81">
        <v>460</v>
      </c>
      <c r="O81">
        <v>1140</v>
      </c>
      <c r="P81">
        <v>196.1</v>
      </c>
      <c r="Q81">
        <v>0</v>
      </c>
      <c r="R81">
        <v>2010</v>
      </c>
      <c r="S81">
        <v>8160000</v>
      </c>
      <c r="T81">
        <v>410000</v>
      </c>
      <c r="U81">
        <v>2380000</v>
      </c>
      <c r="V81">
        <v>1122200</v>
      </c>
      <c r="W81">
        <v>0</v>
      </c>
      <c r="X81">
        <v>5210000</v>
      </c>
      <c r="Y81">
        <v>6186.9999999999991</v>
      </c>
      <c r="Z81">
        <v>78.03</v>
      </c>
      <c r="AA81">
        <v>2</v>
      </c>
      <c r="AB81">
        <v>2393</v>
      </c>
      <c r="AC81">
        <v>960</v>
      </c>
      <c r="AD81">
        <v>2562</v>
      </c>
      <c r="AE81">
        <v>272</v>
      </c>
      <c r="AF81"/>
      <c r="AG81"/>
      <c r="AH81"/>
      <c r="AI81"/>
      <c r="AJ81">
        <f t="shared" si="5"/>
        <v>0</v>
      </c>
      <c r="AK81">
        <f t="shared" si="6"/>
        <v>5210000</v>
      </c>
      <c r="AL81">
        <f t="shared" si="7"/>
        <v>0</v>
      </c>
      <c r="AM81">
        <v>78.03</v>
      </c>
      <c r="AN81" t="b">
        <f t="shared" si="8"/>
        <v>0</v>
      </c>
      <c r="AO81" s="1">
        <f t="shared" si="9"/>
        <v>0.26270172293664207</v>
      </c>
    </row>
    <row r="82" spans="1:41" x14ac:dyDescent="0.3">
      <c r="A82" s="3" t="s">
        <v>206</v>
      </c>
      <c r="B82" s="3" t="s">
        <v>207</v>
      </c>
      <c r="C82" s="3" t="s">
        <v>37</v>
      </c>
      <c r="D82" s="3" t="s">
        <v>46</v>
      </c>
      <c r="E82" s="3">
        <v>11637.397999999999</v>
      </c>
      <c r="F82" s="3">
        <v>12552.359</v>
      </c>
      <c r="G82" s="3">
        <v>14710.861999999999</v>
      </c>
      <c r="H82" s="3">
        <v>1.0786224721368129</v>
      </c>
      <c r="I82" s="3">
        <v>1.264102336278264</v>
      </c>
      <c r="J82" s="3">
        <v>1010000</v>
      </c>
      <c r="K82" s="3">
        <v>1307290.4362298171</v>
      </c>
      <c r="L82" s="3">
        <v>1915115.0394615701</v>
      </c>
      <c r="M82" s="3">
        <v>80</v>
      </c>
      <c r="N82" s="3">
        <v>0</v>
      </c>
      <c r="O82" s="3">
        <v>0</v>
      </c>
      <c r="P82" s="3">
        <v>0</v>
      </c>
      <c r="Q82" s="3">
        <v>0</v>
      </c>
      <c r="R82" s="3">
        <v>400</v>
      </c>
      <c r="S82" s="3">
        <v>190000</v>
      </c>
      <c r="T82" s="3">
        <v>0</v>
      </c>
      <c r="U82" s="3">
        <v>0</v>
      </c>
      <c r="V82" s="3">
        <v>0</v>
      </c>
      <c r="W82" s="3">
        <v>0</v>
      </c>
      <c r="X82" s="3">
        <v>820000</v>
      </c>
      <c r="Z82" s="3">
        <v>60.664291336590161</v>
      </c>
      <c r="AB82" s="3">
        <v>355.41846472780571</v>
      </c>
      <c r="AC82" s="3">
        <v>120.78939216833869</v>
      </c>
      <c r="AD82" s="3">
        <v>74.190805999729761</v>
      </c>
      <c r="AE82" s="3">
        <v>17.317604780934989</v>
      </c>
      <c r="AF82" s="3">
        <v>430053.11731152248</v>
      </c>
      <c r="AG82" s="3">
        <v>105496.32263549681</v>
      </c>
      <c r="AH82" s="3">
        <v>84927.603630498998</v>
      </c>
      <c r="AI82" s="3">
        <v>23808.670708195921</v>
      </c>
      <c r="AJ82" s="3">
        <f t="shared" si="5"/>
        <v>644285.7142857142</v>
      </c>
      <c r="AK82" s="3">
        <f t="shared" si="6"/>
        <v>1464285.7142857141</v>
      </c>
      <c r="AL82" s="3">
        <f t="shared" si="7"/>
        <v>0.44</v>
      </c>
      <c r="AM82" s="3">
        <v>60.664291336590161</v>
      </c>
      <c r="AN82" s="3" t="b">
        <f t="shared" si="8"/>
        <v>0</v>
      </c>
      <c r="AO82" s="3">
        <f t="shared" si="9"/>
        <v>1.1200921185568116</v>
      </c>
    </row>
    <row r="83" spans="1:41" x14ac:dyDescent="0.3">
      <c r="A83" t="s">
        <v>208</v>
      </c>
      <c r="B83" t="s">
        <v>209</v>
      </c>
      <c r="C83" t="s">
        <v>49</v>
      </c>
      <c r="D83" t="s">
        <v>38</v>
      </c>
      <c r="E83">
        <v>9686.4629999999997</v>
      </c>
      <c r="F83">
        <v>9449.1149999999998</v>
      </c>
      <c r="G83">
        <v>8725.3469999999998</v>
      </c>
      <c r="H83">
        <v>0.97549693835613682</v>
      </c>
      <c r="I83">
        <v>0.90077740450771349</v>
      </c>
      <c r="J83">
        <v>35520000</v>
      </c>
      <c r="K83">
        <v>41579581.500491977</v>
      </c>
      <c r="L83">
        <v>47993420.112170972</v>
      </c>
      <c r="M83">
        <v>60</v>
      </c>
      <c r="N83">
        <v>5840</v>
      </c>
      <c r="O83">
        <v>320</v>
      </c>
      <c r="P83">
        <v>540</v>
      </c>
      <c r="Q83">
        <v>2030</v>
      </c>
      <c r="R83">
        <v>6820</v>
      </c>
      <c r="S83">
        <v>220000</v>
      </c>
      <c r="T83">
        <v>6930000</v>
      </c>
      <c r="U83">
        <v>630000</v>
      </c>
      <c r="V83">
        <v>1580000</v>
      </c>
      <c r="W83">
        <v>15920000</v>
      </c>
      <c r="X83">
        <v>10240000</v>
      </c>
      <c r="Y83">
        <v>13600</v>
      </c>
      <c r="Z83">
        <v>41.89</v>
      </c>
      <c r="AA83">
        <v>2</v>
      </c>
      <c r="AB83">
        <v>100</v>
      </c>
      <c r="AC83">
        <v>12000</v>
      </c>
      <c r="AD83">
        <v>1100</v>
      </c>
      <c r="AE83">
        <v>400</v>
      </c>
      <c r="AF83"/>
      <c r="AG83"/>
      <c r="AH83"/>
      <c r="AI83"/>
      <c r="AJ83">
        <f t="shared" si="5"/>
        <v>0</v>
      </c>
      <c r="AK83">
        <f t="shared" si="6"/>
        <v>26160000</v>
      </c>
      <c r="AL83">
        <f t="shared" si="7"/>
        <v>0</v>
      </c>
      <c r="AM83">
        <v>41.89</v>
      </c>
      <c r="AN83" t="b">
        <f t="shared" si="8"/>
        <v>0</v>
      </c>
      <c r="AO83" s="1">
        <f t="shared" si="9"/>
        <v>0.62915496154501871</v>
      </c>
    </row>
    <row r="84" spans="1:41" x14ac:dyDescent="0.3">
      <c r="A84" t="s">
        <v>210</v>
      </c>
      <c r="B84" t="s">
        <v>211</v>
      </c>
      <c r="C84" t="s">
        <v>60</v>
      </c>
      <c r="D84" t="s">
        <v>50</v>
      </c>
      <c r="E84">
        <v>281190.06699999998</v>
      </c>
      <c r="F84">
        <v>295876.64799999999</v>
      </c>
      <c r="G84">
        <v>320712.94900000002</v>
      </c>
      <c r="H84">
        <v>1.0522300846423569</v>
      </c>
      <c r="I84">
        <v>1.1405557544107701</v>
      </c>
      <c r="J84">
        <v>369546834.25145131</v>
      </c>
      <c r="K84">
        <v>466617956.02046353</v>
      </c>
      <c r="L84">
        <v>632233152.49466395</v>
      </c>
      <c r="M84">
        <v>6780</v>
      </c>
      <c r="N84">
        <v>614.5</v>
      </c>
      <c r="O84">
        <v>157</v>
      </c>
      <c r="P84">
        <v>6408.9</v>
      </c>
      <c r="Q84">
        <v>0</v>
      </c>
      <c r="R84">
        <v>82763.600000000006</v>
      </c>
      <c r="S84">
        <v>24590000</v>
      </c>
      <c r="T84">
        <v>765429.82456140348</v>
      </c>
      <c r="U84">
        <v>502400</v>
      </c>
      <c r="V84">
        <v>45156071.765912428</v>
      </c>
      <c r="W84">
        <v>0</v>
      </c>
      <c r="X84">
        <v>298532932.66097748</v>
      </c>
      <c r="Y84">
        <v>62400</v>
      </c>
      <c r="Z84">
        <v>43.65</v>
      </c>
      <c r="AA84">
        <v>2</v>
      </c>
      <c r="AB84">
        <v>14600</v>
      </c>
      <c r="AC84">
        <v>29300</v>
      </c>
      <c r="AD84">
        <v>8600</v>
      </c>
      <c r="AE84">
        <v>9900</v>
      </c>
      <c r="AF84"/>
      <c r="AG84"/>
      <c r="AH84"/>
      <c r="AI84"/>
      <c r="AJ84">
        <f t="shared" si="5"/>
        <v>0</v>
      </c>
      <c r="AK84">
        <f t="shared" si="6"/>
        <v>298532932.66097748</v>
      </c>
      <c r="AL84">
        <f t="shared" si="7"/>
        <v>0</v>
      </c>
      <c r="AM84">
        <v>43.65</v>
      </c>
      <c r="AN84" t="b">
        <f t="shared" si="8"/>
        <v>0</v>
      </c>
      <c r="AO84" s="1">
        <f t="shared" si="9"/>
        <v>0.63978020736065566</v>
      </c>
    </row>
    <row r="85" spans="1:41" x14ac:dyDescent="0.3">
      <c r="A85" t="s">
        <v>212</v>
      </c>
      <c r="B85" t="s">
        <v>213</v>
      </c>
      <c r="C85" t="s">
        <v>41</v>
      </c>
      <c r="D85" t="s">
        <v>46</v>
      </c>
      <c r="E85">
        <v>1438069.5959999999</v>
      </c>
      <c r="F85">
        <v>1525138.844</v>
      </c>
      <c r="G85">
        <v>1679589.2590000001</v>
      </c>
      <c r="H85">
        <v>1.06054592089436</v>
      </c>
      <c r="I85">
        <v>1.167947131120628</v>
      </c>
      <c r="J85">
        <v>1992828452.3470881</v>
      </c>
      <c r="K85">
        <v>2536183303.41471</v>
      </c>
      <c r="L85">
        <v>3491277410.6015129</v>
      </c>
      <c r="M85">
        <v>47330</v>
      </c>
      <c r="N85">
        <v>75510.899999999994</v>
      </c>
      <c r="O85">
        <v>44740</v>
      </c>
      <c r="P85">
        <v>10460</v>
      </c>
      <c r="Q85">
        <v>7540</v>
      </c>
      <c r="R85">
        <v>293582.7</v>
      </c>
      <c r="S85">
        <v>149170000</v>
      </c>
      <c r="T85">
        <v>117134334.1403365</v>
      </c>
      <c r="U85">
        <v>82110000</v>
      </c>
      <c r="V85">
        <v>37280000</v>
      </c>
      <c r="W85">
        <v>48586631.016042776</v>
      </c>
      <c r="X85">
        <v>1558547487.1907091</v>
      </c>
      <c r="Y85">
        <v>508950</v>
      </c>
      <c r="Z85">
        <v>42.3</v>
      </c>
      <c r="AA85">
        <v>2</v>
      </c>
      <c r="AB85">
        <v>65500</v>
      </c>
      <c r="AC85">
        <v>318510</v>
      </c>
      <c r="AD85">
        <v>109980</v>
      </c>
      <c r="AE85">
        <v>14960</v>
      </c>
      <c r="AF85"/>
      <c r="AG85"/>
      <c r="AH85"/>
      <c r="AI85"/>
      <c r="AJ85">
        <f t="shared" si="5"/>
        <v>0</v>
      </c>
      <c r="AK85">
        <f t="shared" si="6"/>
        <v>1607134118.2067518</v>
      </c>
      <c r="AL85">
        <f t="shared" si="7"/>
        <v>0</v>
      </c>
      <c r="AM85">
        <v>42.3</v>
      </c>
      <c r="AN85" t="b">
        <f t="shared" si="8"/>
        <v>0</v>
      </c>
      <c r="AO85" s="1">
        <f t="shared" si="9"/>
        <v>0.63368216171240899</v>
      </c>
    </row>
    <row r="86" spans="1:41" x14ac:dyDescent="0.3">
      <c r="A86" t="s">
        <v>214</v>
      </c>
      <c r="B86" t="s">
        <v>215</v>
      </c>
      <c r="C86" t="s">
        <v>49</v>
      </c>
      <c r="D86" t="s">
        <v>38</v>
      </c>
      <c r="E86">
        <v>5196.63</v>
      </c>
      <c r="F86">
        <v>5525.0929999999998</v>
      </c>
      <c r="G86">
        <v>5970.0420000000004</v>
      </c>
      <c r="H86">
        <v>1.063206924487601</v>
      </c>
      <c r="I86">
        <v>1.148829529906882</v>
      </c>
      <c r="J86">
        <v>32494552.210272189</v>
      </c>
      <c r="K86">
        <v>41458119.501702301</v>
      </c>
      <c r="L86">
        <v>55996051.710392453</v>
      </c>
      <c r="M86">
        <v>422</v>
      </c>
      <c r="N86">
        <v>1093</v>
      </c>
      <c r="O86">
        <v>4810</v>
      </c>
      <c r="P86">
        <v>110</v>
      </c>
      <c r="Q86">
        <v>0</v>
      </c>
      <c r="R86">
        <v>6020</v>
      </c>
      <c r="S86">
        <v>1652833.333333333</v>
      </c>
      <c r="T86">
        <v>960067.56756756746</v>
      </c>
      <c r="U86">
        <v>11680000</v>
      </c>
      <c r="V86">
        <v>941651.30937129422</v>
      </c>
      <c r="W86">
        <v>0</v>
      </c>
      <c r="X86">
        <v>17260000</v>
      </c>
      <c r="Y86">
        <v>22000</v>
      </c>
      <c r="Z86">
        <v>80.78</v>
      </c>
      <c r="AA86">
        <v>2</v>
      </c>
      <c r="AB86">
        <v>422</v>
      </c>
      <c r="AC86">
        <v>8000</v>
      </c>
      <c r="AD86">
        <v>14000</v>
      </c>
      <c r="AE86">
        <v>0</v>
      </c>
      <c r="AF86"/>
      <c r="AG86"/>
      <c r="AH86"/>
      <c r="AI86"/>
      <c r="AJ86">
        <f t="shared" si="5"/>
        <v>0</v>
      </c>
      <c r="AK86">
        <f t="shared" si="6"/>
        <v>17260000</v>
      </c>
      <c r="AL86">
        <f t="shared" si="7"/>
        <v>0</v>
      </c>
      <c r="AM86">
        <v>80.78</v>
      </c>
      <c r="AN86" t="b">
        <f t="shared" si="8"/>
        <v>0</v>
      </c>
      <c r="AO86" s="1">
        <f t="shared" si="9"/>
        <v>0.41632375533316923</v>
      </c>
    </row>
    <row r="87" spans="1:41" x14ac:dyDescent="0.3">
      <c r="A87" s="3" t="s">
        <v>216</v>
      </c>
      <c r="B87" s="3" t="s">
        <v>217</v>
      </c>
      <c r="C87" s="3" t="s">
        <v>53</v>
      </c>
      <c r="D87" s="3" t="s">
        <v>50</v>
      </c>
      <c r="E87" s="3">
        <v>90608.706999999995</v>
      </c>
      <c r="F87" s="3">
        <v>95486.667000000001</v>
      </c>
      <c r="G87" s="3">
        <v>101861.993</v>
      </c>
      <c r="H87" s="3">
        <v>1.0538354443133151</v>
      </c>
      <c r="I87" s="3">
        <v>1.124196518994582</v>
      </c>
      <c r="J87" s="3">
        <v>391063593.23735482</v>
      </c>
      <c r="K87" s="3">
        <v>494540010.64085931</v>
      </c>
      <c r="L87" s="3">
        <v>659448495.33442116</v>
      </c>
      <c r="M87" s="3">
        <v>12135</v>
      </c>
      <c r="N87" s="3">
        <v>600</v>
      </c>
      <c r="O87" s="3">
        <v>502</v>
      </c>
      <c r="P87" s="3">
        <v>15</v>
      </c>
      <c r="Q87" s="3">
        <v>1020</v>
      </c>
      <c r="R87" s="3">
        <v>75021</v>
      </c>
      <c r="S87" s="3">
        <v>23532341.60958904</v>
      </c>
      <c r="T87" s="3">
        <v>760000</v>
      </c>
      <c r="U87" s="3">
        <v>1854611.111111111</v>
      </c>
      <c r="V87" s="3">
        <v>43956.413671411778</v>
      </c>
      <c r="W87" s="3">
        <v>6640000</v>
      </c>
      <c r="X87" s="3">
        <v>358232684.10298318</v>
      </c>
      <c r="Z87" s="3">
        <v>27</v>
      </c>
      <c r="AB87" s="3">
        <v>12134.999999999991</v>
      </c>
      <c r="AC87" s="3">
        <v>60266.774981573653</v>
      </c>
      <c r="AD87" s="3">
        <v>6875.813383944922</v>
      </c>
      <c r="AE87" s="3">
        <v>3303.3894054916</v>
      </c>
      <c r="AF87" s="3">
        <v>49990662.202380948</v>
      </c>
      <c r="AG87" s="3">
        <v>162167581.28639671</v>
      </c>
      <c r="AH87" s="3">
        <v>53963109.464427806</v>
      </c>
      <c r="AI87" s="3">
        <v>20564327.413424131</v>
      </c>
      <c r="AJ87" s="3">
        <f t="shared" si="5"/>
        <v>286685680.3666296</v>
      </c>
      <c r="AK87" s="3">
        <f t="shared" si="6"/>
        <v>651558364.46961284</v>
      </c>
      <c r="AL87" s="3">
        <f t="shared" si="7"/>
        <v>0.43999999999999995</v>
      </c>
      <c r="AM87" s="3">
        <v>27</v>
      </c>
      <c r="AN87" s="3" t="b">
        <f t="shared" si="8"/>
        <v>0</v>
      </c>
      <c r="AO87" s="3">
        <f t="shared" si="9"/>
        <v>1.3175038428645607</v>
      </c>
    </row>
    <row r="88" spans="1:41" x14ac:dyDescent="0.3">
      <c r="A88" s="3" t="s">
        <v>218</v>
      </c>
      <c r="B88" s="3" t="s">
        <v>219</v>
      </c>
      <c r="C88" s="3" t="s">
        <v>53</v>
      </c>
      <c r="D88" s="3" t="s">
        <v>50</v>
      </c>
      <c r="E88" s="3">
        <v>45074.048999999999</v>
      </c>
      <c r="F88" s="3">
        <v>51937.207999999999</v>
      </c>
      <c r="G88" s="3">
        <v>71928.75</v>
      </c>
      <c r="H88" s="3">
        <v>1.1522640888108371</v>
      </c>
      <c r="I88" s="3">
        <v>1.5957907398112821</v>
      </c>
      <c r="J88" s="3">
        <v>169672359.82632539</v>
      </c>
      <c r="K88" s="3">
        <v>234608840.50999829</v>
      </c>
      <c r="L88" s="3">
        <v>406142370.9191668</v>
      </c>
      <c r="M88" s="3">
        <v>2548</v>
      </c>
      <c r="N88" s="3">
        <v>778.7</v>
      </c>
      <c r="O88" s="3">
        <v>0</v>
      </c>
      <c r="P88" s="3">
        <v>0</v>
      </c>
      <c r="Q88" s="3">
        <v>0</v>
      </c>
      <c r="R88" s="3">
        <v>47145.400000000009</v>
      </c>
      <c r="S88" s="3">
        <v>2254000</v>
      </c>
      <c r="T88" s="3">
        <v>7397650</v>
      </c>
      <c r="U88" s="3">
        <v>0</v>
      </c>
      <c r="V88" s="3">
        <v>0</v>
      </c>
      <c r="W88" s="3">
        <v>0</v>
      </c>
      <c r="X88" s="3">
        <v>160020709.82632539</v>
      </c>
      <c r="Z88" s="3">
        <v>27</v>
      </c>
      <c r="AB88" s="3">
        <v>2548</v>
      </c>
      <c r="AC88" s="3">
        <v>4105.8756220891464</v>
      </c>
      <c r="AD88" s="3">
        <v>5776.7296191273763</v>
      </c>
      <c r="AE88" s="3">
        <v>1832.951781145736</v>
      </c>
      <c r="AF88" s="3">
        <v>4788259.2592592575</v>
      </c>
      <c r="AG88" s="3">
        <v>82861566.621976316</v>
      </c>
      <c r="AH88" s="3">
        <v>27573129.934760708</v>
      </c>
      <c r="AI88" s="3">
        <v>10507601.904687939</v>
      </c>
      <c r="AJ88" s="3">
        <f t="shared" si="5"/>
        <v>125730557.72068422</v>
      </c>
      <c r="AK88" s="3">
        <f t="shared" si="6"/>
        <v>285751267.54700959</v>
      </c>
      <c r="AL88" s="3">
        <f t="shared" si="7"/>
        <v>0.44</v>
      </c>
      <c r="AM88" s="3">
        <v>27</v>
      </c>
      <c r="AN88" s="3" t="b">
        <f t="shared" si="8"/>
        <v>0</v>
      </c>
      <c r="AO88" s="3">
        <f t="shared" si="9"/>
        <v>1.2179901956202361</v>
      </c>
    </row>
    <row r="89" spans="1:41" x14ac:dyDescent="0.3">
      <c r="A89" t="s">
        <v>220</v>
      </c>
      <c r="B89" t="s">
        <v>221</v>
      </c>
      <c r="C89" t="s">
        <v>49</v>
      </c>
      <c r="D89" t="s">
        <v>38</v>
      </c>
      <c r="E89">
        <v>387.55799999999999</v>
      </c>
      <c r="F89">
        <v>414.34800000000001</v>
      </c>
      <c r="G89">
        <v>432.99299999999999</v>
      </c>
      <c r="H89">
        <v>1.0691251373987889</v>
      </c>
      <c r="I89">
        <v>1.1172340656108251</v>
      </c>
      <c r="J89">
        <v>21131280.067106411</v>
      </c>
      <c r="K89">
        <v>27110379.246188931</v>
      </c>
      <c r="L89">
        <v>35412878.911401413</v>
      </c>
      <c r="M89">
        <v>2110</v>
      </c>
      <c r="N89">
        <v>10</v>
      </c>
      <c r="O89">
        <v>0</v>
      </c>
      <c r="P89">
        <v>779.4</v>
      </c>
      <c r="Q89">
        <v>0</v>
      </c>
      <c r="R89">
        <v>130</v>
      </c>
      <c r="S89">
        <v>14100000</v>
      </c>
      <c r="T89">
        <v>18875.67635137073</v>
      </c>
      <c r="U89">
        <v>0</v>
      </c>
      <c r="V89">
        <v>6163413.1578947362</v>
      </c>
      <c r="W89">
        <v>0</v>
      </c>
      <c r="X89">
        <v>848991.2328602972</v>
      </c>
      <c r="Y89">
        <v>2716</v>
      </c>
      <c r="Z89">
        <v>72.153899084416665</v>
      </c>
      <c r="AA89">
        <v>3</v>
      </c>
      <c r="AB89">
        <v>1983.3737108050109</v>
      </c>
      <c r="AC89">
        <v>10</v>
      </c>
      <c r="AD89">
        <v>0</v>
      </c>
      <c r="AE89">
        <v>732.62628919498866</v>
      </c>
      <c r="AF89"/>
      <c r="AG89"/>
      <c r="AH89"/>
      <c r="AI89"/>
      <c r="AJ89">
        <f t="shared" si="5"/>
        <v>0</v>
      </c>
      <c r="AK89">
        <f t="shared" si="6"/>
        <v>848991.2328602972</v>
      </c>
      <c r="AL89">
        <f t="shared" si="7"/>
        <v>0</v>
      </c>
      <c r="AM89">
        <v>72.153899084416665</v>
      </c>
      <c r="AN89" t="b">
        <f t="shared" si="8"/>
        <v>0</v>
      </c>
      <c r="AO89" s="1">
        <f t="shared" si="9"/>
        <v>3.1316095770945178E-2</v>
      </c>
    </row>
    <row r="90" spans="1:41" x14ac:dyDescent="0.3">
      <c r="A90" t="s">
        <v>222</v>
      </c>
      <c r="B90" t="s">
        <v>223</v>
      </c>
      <c r="C90" t="s">
        <v>53</v>
      </c>
      <c r="D90" t="s">
        <v>38</v>
      </c>
      <c r="E90">
        <v>9256.3140000000003</v>
      </c>
      <c r="F90">
        <v>10175.954</v>
      </c>
      <c r="G90">
        <v>13092.722</v>
      </c>
      <c r="H90">
        <v>1.0993527229089251</v>
      </c>
      <c r="I90">
        <v>1.414463899993021</v>
      </c>
      <c r="J90">
        <v>80513709.076813847</v>
      </c>
      <c r="K90">
        <v>106215558.3661108</v>
      </c>
      <c r="L90">
        <v>170825602.4155404</v>
      </c>
      <c r="M90">
        <v>644</v>
      </c>
      <c r="N90">
        <v>4520</v>
      </c>
      <c r="O90">
        <v>331</v>
      </c>
      <c r="P90">
        <v>30</v>
      </c>
      <c r="Q90">
        <v>0</v>
      </c>
      <c r="R90">
        <v>18063</v>
      </c>
      <c r="S90">
        <v>2151804.3773030271</v>
      </c>
      <c r="T90">
        <v>6970000</v>
      </c>
      <c r="U90">
        <v>765437.5</v>
      </c>
      <c r="V90">
        <v>110000</v>
      </c>
      <c r="W90">
        <v>0</v>
      </c>
      <c r="X90">
        <v>70516467.199510828</v>
      </c>
      <c r="Y90">
        <v>17700</v>
      </c>
      <c r="Z90">
        <v>30</v>
      </c>
      <c r="AA90">
        <v>2</v>
      </c>
      <c r="AB90">
        <v>644</v>
      </c>
      <c r="AC90">
        <v>17000</v>
      </c>
      <c r="AD90">
        <v>700</v>
      </c>
      <c r="AE90">
        <v>0</v>
      </c>
      <c r="AF90"/>
      <c r="AG90"/>
      <c r="AH90"/>
      <c r="AI90"/>
      <c r="AJ90">
        <f t="shared" si="5"/>
        <v>0</v>
      </c>
      <c r="AK90">
        <f t="shared" si="6"/>
        <v>70516467.199510828</v>
      </c>
      <c r="AL90">
        <f t="shared" si="7"/>
        <v>0</v>
      </c>
      <c r="AM90">
        <v>30</v>
      </c>
      <c r="AN90" t="b">
        <f t="shared" si="8"/>
        <v>0</v>
      </c>
      <c r="AO90" s="1">
        <f t="shared" si="9"/>
        <v>0.66389960458005604</v>
      </c>
    </row>
    <row r="91" spans="1:41" x14ac:dyDescent="0.3">
      <c r="A91" t="s">
        <v>224</v>
      </c>
      <c r="B91" t="s">
        <v>225</v>
      </c>
      <c r="C91" t="s">
        <v>49</v>
      </c>
      <c r="D91" t="s">
        <v>38</v>
      </c>
      <c r="E91">
        <v>59499.453000000001</v>
      </c>
      <c r="F91">
        <v>57946.072</v>
      </c>
      <c r="G91">
        <v>51891.099000000002</v>
      </c>
      <c r="H91">
        <v>0.97389251628918339</v>
      </c>
      <c r="I91">
        <v>0.87212732863275233</v>
      </c>
      <c r="J91">
        <v>261680000</v>
      </c>
      <c r="K91">
        <v>305817832.39506418</v>
      </c>
      <c r="L91">
        <v>342327419.03492802</v>
      </c>
      <c r="M91">
        <v>18850</v>
      </c>
      <c r="N91">
        <v>29800</v>
      </c>
      <c r="O91">
        <v>12310</v>
      </c>
      <c r="P91">
        <v>4210</v>
      </c>
      <c r="Q91">
        <v>0</v>
      </c>
      <c r="R91">
        <v>64890</v>
      </c>
      <c r="S91">
        <v>40520000</v>
      </c>
      <c r="T91">
        <v>30710000</v>
      </c>
      <c r="U91">
        <v>23720000</v>
      </c>
      <c r="V91">
        <v>21700000</v>
      </c>
      <c r="W91">
        <v>0</v>
      </c>
      <c r="X91">
        <v>145030000</v>
      </c>
      <c r="Y91">
        <v>130960</v>
      </c>
      <c r="Z91">
        <v>68.650000000000006</v>
      </c>
      <c r="AA91">
        <v>2</v>
      </c>
      <c r="AB91">
        <v>19410</v>
      </c>
      <c r="AC91">
        <v>79170</v>
      </c>
      <c r="AD91">
        <v>28140</v>
      </c>
      <c r="AE91">
        <v>4240</v>
      </c>
      <c r="AF91"/>
      <c r="AG91"/>
      <c r="AH91"/>
      <c r="AI91"/>
      <c r="AJ91">
        <f t="shared" si="5"/>
        <v>0</v>
      </c>
      <c r="AK91">
        <f t="shared" si="6"/>
        <v>145030000</v>
      </c>
      <c r="AL91">
        <f t="shared" si="7"/>
        <v>0</v>
      </c>
      <c r="AM91">
        <v>68.650000000000006</v>
      </c>
      <c r="AN91" t="b">
        <f t="shared" si="8"/>
        <v>0</v>
      </c>
      <c r="AO91" s="1">
        <f t="shared" si="9"/>
        <v>0.47423657039281514</v>
      </c>
    </row>
    <row r="92" spans="1:41" x14ac:dyDescent="0.3">
      <c r="A92" s="3" t="s">
        <v>226</v>
      </c>
      <c r="B92" s="3" t="s">
        <v>227</v>
      </c>
      <c r="C92" s="3" t="s">
        <v>37</v>
      </c>
      <c r="D92" s="3" t="s">
        <v>50</v>
      </c>
      <c r="E92" s="3">
        <v>2839.7860000000001</v>
      </c>
      <c r="F92" s="3">
        <v>2808.9540000000002</v>
      </c>
      <c r="G92" s="3">
        <v>2454.94</v>
      </c>
      <c r="H92" s="3">
        <v>0.98914284386217843</v>
      </c>
      <c r="I92" s="3">
        <v>0.86448063339984071</v>
      </c>
      <c r="J92" s="3">
        <v>4490000</v>
      </c>
      <c r="K92" s="3">
        <v>5329501.6427294174</v>
      </c>
      <c r="L92" s="3">
        <v>5822277.0659479275</v>
      </c>
      <c r="M92" s="3">
        <v>30</v>
      </c>
      <c r="N92" s="3">
        <v>110</v>
      </c>
      <c r="O92" s="3">
        <v>100</v>
      </c>
      <c r="P92" s="3">
        <v>30</v>
      </c>
      <c r="Q92" s="3">
        <v>0</v>
      </c>
      <c r="R92" s="3">
        <v>1350</v>
      </c>
      <c r="S92" s="3">
        <v>120000</v>
      </c>
      <c r="T92" s="3">
        <v>130000</v>
      </c>
      <c r="U92" s="3">
        <v>270000</v>
      </c>
      <c r="V92" s="3">
        <v>60000</v>
      </c>
      <c r="W92" s="3">
        <v>0</v>
      </c>
      <c r="X92" s="3">
        <v>3910000</v>
      </c>
      <c r="Z92" s="3">
        <v>62.821650000000012</v>
      </c>
      <c r="AB92" s="3">
        <v>962.59318472019663</v>
      </c>
      <c r="AC92" s="3">
        <v>591.56426161681964</v>
      </c>
      <c r="AD92" s="3">
        <v>528.02905413759402</v>
      </c>
      <c r="AE92" s="3">
        <v>315.85040512930681</v>
      </c>
      <c r="AF92" s="3">
        <v>1790392.277733021</v>
      </c>
      <c r="AG92" s="3">
        <v>325085.81397434737</v>
      </c>
      <c r="AH92" s="3">
        <v>662928.98211663309</v>
      </c>
      <c r="AI92" s="3">
        <v>293735.78331885528</v>
      </c>
      <c r="AJ92" s="3">
        <f t="shared" si="5"/>
        <v>3072142.8571428568</v>
      </c>
      <c r="AK92" s="3">
        <f t="shared" si="6"/>
        <v>6982142.8571428563</v>
      </c>
      <c r="AL92" s="3">
        <f t="shared" si="7"/>
        <v>0.44</v>
      </c>
      <c r="AM92" s="3">
        <v>62.821650000000012</v>
      </c>
      <c r="AN92" s="3" t="b">
        <f t="shared" si="8"/>
        <v>0</v>
      </c>
      <c r="AO92" s="3">
        <f t="shared" si="9"/>
        <v>1.3100930115422698</v>
      </c>
    </row>
    <row r="93" spans="1:41" x14ac:dyDescent="0.3">
      <c r="A93" t="s">
        <v>228</v>
      </c>
      <c r="B93" t="s">
        <v>229</v>
      </c>
      <c r="C93" t="s">
        <v>53</v>
      </c>
      <c r="D93" t="s">
        <v>46</v>
      </c>
      <c r="E93">
        <v>11439.213</v>
      </c>
      <c r="F93">
        <v>12448.776</v>
      </c>
      <c r="G93">
        <v>16367.353999999999</v>
      </c>
      <c r="H93">
        <v>1.088254585346037</v>
      </c>
      <c r="I93">
        <v>1.4308111930427381</v>
      </c>
      <c r="J93">
        <v>22638573.313521631</v>
      </c>
      <c r="K93">
        <v>29563837.456958819</v>
      </c>
      <c r="L93">
        <v>48587286.137258068</v>
      </c>
      <c r="M93">
        <v>0</v>
      </c>
      <c r="N93">
        <v>1970</v>
      </c>
      <c r="O93">
        <v>621</v>
      </c>
      <c r="P93">
        <v>10</v>
      </c>
      <c r="Q93">
        <v>0</v>
      </c>
      <c r="R93">
        <v>4522.8</v>
      </c>
      <c r="S93">
        <v>0</v>
      </c>
      <c r="T93">
        <v>3450000</v>
      </c>
      <c r="U93">
        <v>1781557.37704918</v>
      </c>
      <c r="V93">
        <v>46268.148861836067</v>
      </c>
      <c r="W93">
        <v>0</v>
      </c>
      <c r="X93">
        <v>17360747.78761062</v>
      </c>
      <c r="Y93">
        <v>3200</v>
      </c>
      <c r="Z93">
        <v>42</v>
      </c>
      <c r="AA93">
        <v>5</v>
      </c>
      <c r="AB93">
        <v>0</v>
      </c>
      <c r="AC93">
        <v>2423.6831987697042</v>
      </c>
      <c r="AD93">
        <v>764.01384083044991</v>
      </c>
      <c r="AE93">
        <v>12.30296039984621</v>
      </c>
      <c r="AF93"/>
      <c r="AG93"/>
      <c r="AH93"/>
      <c r="AI93"/>
      <c r="AJ93">
        <f t="shared" si="5"/>
        <v>0</v>
      </c>
      <c r="AK93">
        <f t="shared" si="6"/>
        <v>17360747.78761062</v>
      </c>
      <c r="AL93">
        <f t="shared" si="7"/>
        <v>0</v>
      </c>
      <c r="AM93">
        <v>42</v>
      </c>
      <c r="AN93" t="b">
        <f t="shared" si="8"/>
        <v>0</v>
      </c>
      <c r="AO93" s="1">
        <f t="shared" si="9"/>
        <v>0.58722917188560708</v>
      </c>
    </row>
    <row r="94" spans="1:41" x14ac:dyDescent="0.3">
      <c r="A94" t="s">
        <v>230</v>
      </c>
      <c r="B94" t="s">
        <v>231</v>
      </c>
      <c r="C94" t="s">
        <v>60</v>
      </c>
      <c r="D94" t="s">
        <v>38</v>
      </c>
      <c r="E94">
        <v>124370.947</v>
      </c>
      <c r="F94">
        <v>119584.121</v>
      </c>
      <c r="G94">
        <v>105123.167</v>
      </c>
      <c r="H94">
        <v>0.96151170256828544</v>
      </c>
      <c r="I94">
        <v>0.84523893671083816</v>
      </c>
      <c r="J94">
        <v>1041387927.471096</v>
      </c>
      <c r="K94">
        <v>1201568015.01215</v>
      </c>
      <c r="L94">
        <v>1320332436.778759</v>
      </c>
      <c r="M94">
        <v>38221</v>
      </c>
      <c r="N94">
        <v>87070</v>
      </c>
      <c r="O94">
        <v>5230</v>
      </c>
      <c r="P94">
        <v>5978.2</v>
      </c>
      <c r="Q94">
        <v>33080</v>
      </c>
      <c r="R94">
        <v>162250</v>
      </c>
      <c r="S94">
        <v>100902356.48476259</v>
      </c>
      <c r="T94">
        <v>96990000</v>
      </c>
      <c r="U94">
        <v>10010000</v>
      </c>
      <c r="V94">
        <v>43775570.986333363</v>
      </c>
      <c r="W94">
        <v>77460000</v>
      </c>
      <c r="X94">
        <v>712250000</v>
      </c>
      <c r="Y94">
        <v>201400</v>
      </c>
      <c r="Z94">
        <v>38</v>
      </c>
      <c r="AA94">
        <v>2</v>
      </c>
      <c r="AB94">
        <v>50700</v>
      </c>
      <c r="AC94">
        <v>117600</v>
      </c>
      <c r="AD94">
        <v>23600</v>
      </c>
      <c r="AE94">
        <v>9500</v>
      </c>
      <c r="AF94"/>
      <c r="AG94"/>
      <c r="AH94"/>
      <c r="AI94"/>
      <c r="AJ94">
        <f t="shared" si="5"/>
        <v>0</v>
      </c>
      <c r="AK94">
        <f t="shared" si="6"/>
        <v>789710000</v>
      </c>
      <c r="AL94">
        <f t="shared" si="7"/>
        <v>0</v>
      </c>
      <c r="AM94">
        <v>38</v>
      </c>
      <c r="AN94" t="b">
        <f t="shared" si="8"/>
        <v>0</v>
      </c>
      <c r="AO94" s="1">
        <f t="shared" si="9"/>
        <v>0.65723287415570442</v>
      </c>
    </row>
    <row r="95" spans="1:41" x14ac:dyDescent="0.3">
      <c r="A95" s="3" t="s">
        <v>232</v>
      </c>
      <c r="B95" s="3" t="s">
        <v>233</v>
      </c>
      <c r="C95" s="3" t="s">
        <v>49</v>
      </c>
      <c r="D95" s="3" t="s">
        <v>50</v>
      </c>
      <c r="E95" s="3">
        <v>20330.103999999999</v>
      </c>
      <c r="F95" s="3">
        <v>22003.192999999999</v>
      </c>
      <c r="G95" s="3">
        <v>26544.264999999999</v>
      </c>
      <c r="H95" s="3">
        <v>1.082296135819079</v>
      </c>
      <c r="I95" s="3">
        <v>1.3056630207105679</v>
      </c>
      <c r="J95" s="3">
        <v>111504287.8048815</v>
      </c>
      <c r="K95" s="3">
        <v>144816791.78217801</v>
      </c>
      <c r="L95" s="3">
        <v>218380537.85625321</v>
      </c>
      <c r="M95" s="3">
        <v>2900</v>
      </c>
      <c r="N95" s="3">
        <v>1310</v>
      </c>
      <c r="O95" s="3">
        <v>1440</v>
      </c>
      <c r="P95" s="3">
        <v>10</v>
      </c>
      <c r="Q95" s="3">
        <v>0</v>
      </c>
      <c r="R95" s="3">
        <v>17772</v>
      </c>
      <c r="S95" s="3">
        <v>8790000</v>
      </c>
      <c r="T95" s="3">
        <v>1960000</v>
      </c>
      <c r="U95" s="3">
        <v>3650000</v>
      </c>
      <c r="V95" s="3">
        <v>46268.148861836067</v>
      </c>
      <c r="W95" s="3">
        <v>0</v>
      </c>
      <c r="X95" s="3">
        <v>97058019.656019643</v>
      </c>
      <c r="Z95" s="3">
        <v>55.688795884444438</v>
      </c>
      <c r="AB95" s="3">
        <v>28908.582544240431</v>
      </c>
      <c r="AC95" s="3">
        <v>8367.3163150634336</v>
      </c>
      <c r="AD95" s="3">
        <v>7106.4580237568734</v>
      </c>
      <c r="AE95" s="3">
        <v>826.55825553647844</v>
      </c>
      <c r="AF95" s="3">
        <v>54780759.41853302</v>
      </c>
      <c r="AG95" s="3">
        <v>7826747.740616207</v>
      </c>
      <c r="AH95" s="3">
        <v>11261440.35817204</v>
      </c>
      <c r="AI95" s="3">
        <v>2390925.0695512891</v>
      </c>
      <c r="AJ95" s="3">
        <f t="shared" si="5"/>
        <v>76259872.586872563</v>
      </c>
      <c r="AK95" s="3">
        <f t="shared" si="6"/>
        <v>173317892.24289221</v>
      </c>
      <c r="AL95" s="3">
        <f t="shared" si="7"/>
        <v>0.43999999999999995</v>
      </c>
      <c r="AM95" s="3">
        <v>55.688795884444438</v>
      </c>
      <c r="AN95" s="3" t="b">
        <f t="shared" si="8"/>
        <v>0</v>
      </c>
      <c r="AO95" s="3">
        <f t="shared" si="9"/>
        <v>1.1968079813809389</v>
      </c>
    </row>
    <row r="96" spans="1:41" x14ac:dyDescent="0.3">
      <c r="A96" t="s">
        <v>234</v>
      </c>
      <c r="B96" t="s">
        <v>235</v>
      </c>
      <c r="C96" t="s">
        <v>45</v>
      </c>
      <c r="D96" t="s">
        <v>46</v>
      </c>
      <c r="E96">
        <v>55339.002999999997</v>
      </c>
      <c r="F96">
        <v>63102.245000000003</v>
      </c>
      <c r="G96">
        <v>83593.239000000001</v>
      </c>
      <c r="H96">
        <v>1.14028518005646</v>
      </c>
      <c r="I96">
        <v>1.5105664082889241</v>
      </c>
      <c r="J96">
        <v>13212556.81818182</v>
      </c>
      <c r="K96">
        <v>18079299.276512001</v>
      </c>
      <c r="L96">
        <v>29937666.74573138</v>
      </c>
      <c r="M96">
        <v>860</v>
      </c>
      <c r="N96">
        <v>360</v>
      </c>
      <c r="O96">
        <v>532.5</v>
      </c>
      <c r="P96">
        <v>1080</v>
      </c>
      <c r="Q96">
        <v>0</v>
      </c>
      <c r="R96">
        <v>570</v>
      </c>
      <c r="S96">
        <v>2670000</v>
      </c>
      <c r="T96">
        <v>580000</v>
      </c>
      <c r="U96">
        <v>2432556.8181818179</v>
      </c>
      <c r="V96">
        <v>6230000</v>
      </c>
      <c r="W96">
        <v>0</v>
      </c>
      <c r="X96">
        <v>1300000</v>
      </c>
      <c r="Y96">
        <v>9010</v>
      </c>
      <c r="Z96">
        <v>99.99</v>
      </c>
      <c r="AA96">
        <v>2</v>
      </c>
      <c r="AB96">
        <v>670</v>
      </c>
      <c r="AC96">
        <v>2670</v>
      </c>
      <c r="AD96">
        <v>2000</v>
      </c>
      <c r="AE96">
        <v>3670</v>
      </c>
      <c r="AF96"/>
      <c r="AG96"/>
      <c r="AH96"/>
      <c r="AI96"/>
      <c r="AJ96">
        <f t="shared" si="5"/>
        <v>0</v>
      </c>
      <c r="AK96">
        <f t="shared" si="6"/>
        <v>1300000</v>
      </c>
      <c r="AL96">
        <f t="shared" si="7"/>
        <v>0</v>
      </c>
      <c r="AM96">
        <v>99.99</v>
      </c>
      <c r="AN96" t="b">
        <f t="shared" si="8"/>
        <v>0</v>
      </c>
      <c r="AO96" s="1">
        <f t="shared" si="9"/>
        <v>7.1905441694242817E-2</v>
      </c>
    </row>
    <row r="97" spans="1:41" x14ac:dyDescent="0.3">
      <c r="A97" s="3" t="s">
        <v>236</v>
      </c>
      <c r="B97" s="3" t="s">
        <v>237</v>
      </c>
      <c r="C97" s="3" t="s">
        <v>49</v>
      </c>
      <c r="D97" s="3" t="s">
        <v>46</v>
      </c>
      <c r="E97" s="3">
        <v>7073.5159999999996</v>
      </c>
      <c r="F97" s="3">
        <v>7803.6180000000004</v>
      </c>
      <c r="G97" s="3">
        <v>9642.9519999999993</v>
      </c>
      <c r="H97" s="3">
        <v>1.103216278863298</v>
      </c>
      <c r="I97" s="3">
        <v>1.363247358173785</v>
      </c>
      <c r="J97" s="3">
        <v>13566666.66666667</v>
      </c>
      <c r="K97" s="3">
        <v>17960361.019894499</v>
      </c>
      <c r="L97" s="3">
        <v>27742083.738836531</v>
      </c>
      <c r="M97" s="3">
        <v>3210</v>
      </c>
      <c r="N97" s="3">
        <v>0</v>
      </c>
      <c r="O97" s="3">
        <v>0</v>
      </c>
      <c r="P97" s="3">
        <v>0</v>
      </c>
      <c r="Q97" s="3">
        <v>0</v>
      </c>
      <c r="R97" s="3">
        <v>813</v>
      </c>
      <c r="S97" s="3">
        <v>11760000</v>
      </c>
      <c r="T97" s="3">
        <v>0</v>
      </c>
      <c r="U97" s="3">
        <v>0</v>
      </c>
      <c r="V97" s="3">
        <v>0</v>
      </c>
      <c r="W97" s="3">
        <v>0</v>
      </c>
      <c r="X97" s="3">
        <v>1806666.666666667</v>
      </c>
      <c r="Z97" s="3">
        <v>26.6</v>
      </c>
      <c r="AB97" s="3">
        <v>3210</v>
      </c>
      <c r="AC97" s="3">
        <v>0</v>
      </c>
      <c r="AD97" s="3">
        <v>0</v>
      </c>
      <c r="AE97" s="3">
        <v>0</v>
      </c>
      <c r="AF97" s="3">
        <v>11760000</v>
      </c>
      <c r="AG97" s="3">
        <v>0</v>
      </c>
      <c r="AH97" s="3">
        <v>0</v>
      </c>
      <c r="AI97" s="3">
        <v>0</v>
      </c>
      <c r="AJ97" s="3">
        <f t="shared" si="5"/>
        <v>11760000</v>
      </c>
      <c r="AK97" s="3">
        <f t="shared" si="6"/>
        <v>13566666.666666668</v>
      </c>
      <c r="AL97" s="3">
        <f t="shared" si="7"/>
        <v>0.86683046683046672</v>
      </c>
      <c r="AM97" s="3">
        <v>26.6</v>
      </c>
      <c r="AN97" s="3" t="b">
        <f t="shared" si="8"/>
        <v>0</v>
      </c>
      <c r="AO97" s="3">
        <f t="shared" si="9"/>
        <v>0.75536714722154064</v>
      </c>
    </row>
    <row r="98" spans="1:41" x14ac:dyDescent="0.3">
      <c r="A98" t="s">
        <v>238</v>
      </c>
      <c r="B98" t="s">
        <v>239</v>
      </c>
      <c r="C98" t="s">
        <v>60</v>
      </c>
      <c r="D98" t="s">
        <v>46</v>
      </c>
      <c r="E98">
        <v>17423.88</v>
      </c>
      <c r="F98">
        <v>18827.387999999999</v>
      </c>
      <c r="G98">
        <v>21931.455000000002</v>
      </c>
      <c r="H98">
        <v>1.0805508302398781</v>
      </c>
      <c r="I98">
        <v>1.258700989676238</v>
      </c>
      <c r="J98">
        <v>14106129.87588652</v>
      </c>
      <c r="K98">
        <v>18290868.418632861</v>
      </c>
      <c r="L98">
        <v>26633099.452919859</v>
      </c>
      <c r="M98">
        <v>1790</v>
      </c>
      <c r="N98">
        <v>506.3</v>
      </c>
      <c r="O98">
        <v>0</v>
      </c>
      <c r="P98">
        <v>50</v>
      </c>
      <c r="Q98">
        <v>0</v>
      </c>
      <c r="R98">
        <v>2255.5</v>
      </c>
      <c r="S98">
        <v>5320000</v>
      </c>
      <c r="T98">
        <v>843833.33333333337</v>
      </c>
      <c r="U98">
        <v>0</v>
      </c>
      <c r="V98">
        <v>10000</v>
      </c>
      <c r="W98">
        <v>0</v>
      </c>
      <c r="X98">
        <v>7932296.5425531911</v>
      </c>
      <c r="Y98">
        <v>2661</v>
      </c>
      <c r="Z98">
        <v>41</v>
      </c>
      <c r="AA98">
        <v>2</v>
      </c>
      <c r="AB98">
        <v>1558</v>
      </c>
      <c r="AC98">
        <v>1005</v>
      </c>
      <c r="AD98">
        <v>0</v>
      </c>
      <c r="AE98">
        <v>98</v>
      </c>
      <c r="AF98"/>
      <c r="AG98"/>
      <c r="AH98"/>
      <c r="AI98"/>
      <c r="AJ98">
        <f t="shared" si="5"/>
        <v>0</v>
      </c>
      <c r="AK98">
        <f t="shared" si="6"/>
        <v>7932296.5425531911</v>
      </c>
      <c r="AL98">
        <f t="shared" si="7"/>
        <v>0</v>
      </c>
      <c r="AM98">
        <v>41</v>
      </c>
      <c r="AN98" t="b">
        <f t="shared" si="8"/>
        <v>0</v>
      </c>
      <c r="AO98" s="1">
        <f t="shared" si="9"/>
        <v>0.43367522858961582</v>
      </c>
    </row>
    <row r="99" spans="1:41" x14ac:dyDescent="0.3">
      <c r="A99" s="3" t="s">
        <v>240</v>
      </c>
      <c r="B99" s="3" t="s">
        <v>241</v>
      </c>
      <c r="C99" s="3" t="s">
        <v>60</v>
      </c>
      <c r="D99" s="3" t="s">
        <v>46</v>
      </c>
      <c r="E99" s="3">
        <v>132.53</v>
      </c>
      <c r="F99" s="3">
        <v>146.126</v>
      </c>
      <c r="G99" s="3">
        <v>182.62100000000001</v>
      </c>
      <c r="H99" s="3">
        <v>1.102588093261903</v>
      </c>
      <c r="I99" s="3">
        <v>1.3779597072360981</v>
      </c>
      <c r="J99" s="3">
        <v>33397.621743246731</v>
      </c>
      <c r="K99" s="3">
        <v>44188.584092842422</v>
      </c>
      <c r="L99" s="3">
        <v>69030.865619559292</v>
      </c>
      <c r="M99" s="3">
        <v>0</v>
      </c>
      <c r="N99" s="3">
        <v>1.8</v>
      </c>
      <c r="O99" s="3">
        <v>0</v>
      </c>
      <c r="P99" s="3">
        <v>0</v>
      </c>
      <c r="Q99" s="3">
        <v>0</v>
      </c>
      <c r="R99" s="3">
        <v>10</v>
      </c>
      <c r="S99" s="3">
        <v>0</v>
      </c>
      <c r="T99" s="3">
        <v>3397.621743246732</v>
      </c>
      <c r="U99" s="3">
        <v>0</v>
      </c>
      <c r="V99" s="3">
        <v>0</v>
      </c>
      <c r="W99" s="3">
        <v>0</v>
      </c>
      <c r="X99" s="3">
        <v>30000</v>
      </c>
      <c r="Z99" s="3">
        <v>41</v>
      </c>
      <c r="AB99" s="3">
        <v>6.6034780297333686</v>
      </c>
      <c r="AC99" s="3">
        <v>1.8</v>
      </c>
      <c r="AD99" s="3">
        <v>0.48725351834662128</v>
      </c>
      <c r="AE99" s="3">
        <v>9.6288779987510231E-2</v>
      </c>
      <c r="AF99" s="3">
        <v>18198.226361544279</v>
      </c>
      <c r="AG99" s="3">
        <v>3841.5618664932558</v>
      </c>
      <c r="AH99" s="3">
        <v>1237.8501376688439</v>
      </c>
      <c r="AI99" s="3">
        <v>293.79020572219309</v>
      </c>
      <c r="AJ99" s="3">
        <f t="shared" si="5"/>
        <v>23571.428571428572</v>
      </c>
      <c r="AK99" s="3">
        <f t="shared" si="6"/>
        <v>53571.428571428572</v>
      </c>
      <c r="AL99" s="3">
        <f t="shared" si="7"/>
        <v>0.44</v>
      </c>
      <c r="AM99" s="3">
        <v>41</v>
      </c>
      <c r="AN99" s="3" t="b">
        <f t="shared" si="8"/>
        <v>0</v>
      </c>
      <c r="AO99" s="3">
        <f t="shared" si="9"/>
        <v>1.2123363912016807</v>
      </c>
    </row>
    <row r="100" spans="1:41" x14ac:dyDescent="0.3">
      <c r="A100" s="3" t="s">
        <v>242</v>
      </c>
      <c r="B100" s="3" t="s">
        <v>243</v>
      </c>
      <c r="C100" s="3" t="s">
        <v>37</v>
      </c>
      <c r="D100" s="3" t="s">
        <v>38</v>
      </c>
      <c r="E100" s="3">
        <v>46.758000000000003</v>
      </c>
      <c r="F100" s="3">
        <v>47.134</v>
      </c>
      <c r="G100" s="3">
        <v>44.249000000000002</v>
      </c>
      <c r="H100" s="3">
        <v>1.0080414046794131</v>
      </c>
      <c r="I100" s="3">
        <v>0.94634073313657552</v>
      </c>
      <c r="J100" s="3">
        <v>218820.94914381471</v>
      </c>
      <c r="K100" s="3">
        <v>264696.69233785599</v>
      </c>
      <c r="L100" s="3">
        <v>310618.76615759841</v>
      </c>
      <c r="M100" s="3">
        <v>0</v>
      </c>
      <c r="N100" s="3">
        <v>0</v>
      </c>
      <c r="O100" s="3">
        <v>2.2000000000000002</v>
      </c>
      <c r="P100" s="3">
        <v>0</v>
      </c>
      <c r="Q100" s="3">
        <v>0</v>
      </c>
      <c r="R100" s="3">
        <v>70</v>
      </c>
      <c r="S100" s="3">
        <v>0</v>
      </c>
      <c r="T100" s="3">
        <v>0</v>
      </c>
      <c r="U100" s="3">
        <v>8820.9491438146906</v>
      </c>
      <c r="V100" s="3">
        <v>0</v>
      </c>
      <c r="W100" s="3">
        <v>0</v>
      </c>
      <c r="X100" s="3">
        <v>210000</v>
      </c>
      <c r="Z100" s="3">
        <v>89.49593836999999</v>
      </c>
      <c r="AB100" s="3">
        <v>189.658196480843</v>
      </c>
      <c r="AC100" s="3">
        <v>331.12763174526822</v>
      </c>
      <c r="AD100" s="3">
        <v>149.79766957627649</v>
      </c>
      <c r="AE100" s="3">
        <v>58.803609428760637</v>
      </c>
      <c r="AF100" s="3">
        <v>52128.469798984981</v>
      </c>
      <c r="AG100" s="3">
        <v>64012.573592612513</v>
      </c>
      <c r="AH100" s="3">
        <v>67729.447604810572</v>
      </c>
      <c r="AI100" s="3">
        <v>17894.214885944879</v>
      </c>
      <c r="AJ100" s="3">
        <f t="shared" si="5"/>
        <v>201764.70588235292</v>
      </c>
      <c r="AK100" s="3">
        <f t="shared" si="6"/>
        <v>411764.70588235289</v>
      </c>
      <c r="AL100" s="3">
        <f t="shared" si="7"/>
        <v>0.49</v>
      </c>
      <c r="AM100" s="3">
        <v>89.49593836999999</v>
      </c>
      <c r="AN100" s="3" t="b">
        <f t="shared" si="8"/>
        <v>0</v>
      </c>
      <c r="AO100" s="3">
        <f t="shared" si="9"/>
        <v>1.5556095629513227</v>
      </c>
    </row>
    <row r="101" spans="1:41" x14ac:dyDescent="0.3">
      <c r="A101" t="s">
        <v>244</v>
      </c>
      <c r="B101" t="s">
        <v>245</v>
      </c>
      <c r="C101" t="s">
        <v>60</v>
      </c>
      <c r="D101" t="s">
        <v>38</v>
      </c>
      <c r="E101">
        <v>51748.739000000001</v>
      </c>
      <c r="F101">
        <v>51188.584000000003</v>
      </c>
      <c r="G101">
        <v>45143.133999999998</v>
      </c>
      <c r="H101">
        <v>0.98917548502969321</v>
      </c>
      <c r="I101">
        <v>0.87235234852775823</v>
      </c>
      <c r="J101">
        <v>652609576.14797497</v>
      </c>
      <c r="K101">
        <v>774654472.8254348</v>
      </c>
      <c r="L101">
        <v>853958244.63658619</v>
      </c>
      <c r="M101">
        <v>6120</v>
      </c>
      <c r="N101">
        <v>27050</v>
      </c>
      <c r="O101">
        <v>2170</v>
      </c>
      <c r="P101">
        <v>3060</v>
      </c>
      <c r="Q101">
        <v>27071</v>
      </c>
      <c r="R101">
        <v>91553.400000000009</v>
      </c>
      <c r="S101">
        <v>12648000</v>
      </c>
      <c r="T101">
        <v>29370000</v>
      </c>
      <c r="U101">
        <v>3390000</v>
      </c>
      <c r="V101">
        <v>19250000</v>
      </c>
      <c r="W101">
        <v>198216827.18052739</v>
      </c>
      <c r="X101">
        <v>389734748.96744758</v>
      </c>
      <c r="Y101">
        <v>76308</v>
      </c>
      <c r="Z101">
        <v>20.23</v>
      </c>
      <c r="AA101">
        <v>2</v>
      </c>
      <c r="AB101">
        <v>1976</v>
      </c>
      <c r="AC101">
        <v>52976</v>
      </c>
      <c r="AD101">
        <v>19300</v>
      </c>
      <c r="AE101">
        <v>2056</v>
      </c>
      <c r="AF101"/>
      <c r="AG101"/>
      <c r="AH101"/>
      <c r="AI101"/>
      <c r="AJ101">
        <f t="shared" si="5"/>
        <v>0</v>
      </c>
      <c r="AK101">
        <f t="shared" si="6"/>
        <v>587951576.14797497</v>
      </c>
      <c r="AL101">
        <f t="shared" si="7"/>
        <v>0</v>
      </c>
      <c r="AM101">
        <v>20.23</v>
      </c>
      <c r="AN101" t="b">
        <f t="shared" si="8"/>
        <v>0</v>
      </c>
      <c r="AO101" s="1">
        <f t="shared" si="9"/>
        <v>0.75898558231195734</v>
      </c>
    </row>
    <row r="102" spans="1:41" x14ac:dyDescent="0.3">
      <c r="A102" s="3" t="s">
        <v>246</v>
      </c>
      <c r="B102" s="3" t="s">
        <v>247</v>
      </c>
      <c r="C102" s="3" t="s">
        <v>53</v>
      </c>
      <c r="D102" s="3" t="s">
        <v>38</v>
      </c>
      <c r="E102" s="3">
        <v>4838.7820000000002</v>
      </c>
      <c r="F102" s="3">
        <v>5324.1980000000003</v>
      </c>
      <c r="G102" s="3">
        <v>6367.7560000000003</v>
      </c>
      <c r="H102" s="3">
        <v>1.100317807249841</v>
      </c>
      <c r="I102" s="3">
        <v>1.3159832371038831</v>
      </c>
      <c r="J102" s="3">
        <v>85570000.000000015</v>
      </c>
      <c r="K102" s="3">
        <v>112985033.7196427</v>
      </c>
      <c r="L102" s="3">
        <v>168913028.39846891</v>
      </c>
      <c r="M102" s="3">
        <v>0</v>
      </c>
      <c r="N102" s="3">
        <v>100</v>
      </c>
      <c r="O102" s="3">
        <v>10</v>
      </c>
      <c r="P102" s="3">
        <v>0</v>
      </c>
      <c r="Q102" s="3">
        <v>0</v>
      </c>
      <c r="R102" s="3">
        <v>20180</v>
      </c>
      <c r="S102" s="3">
        <v>0</v>
      </c>
      <c r="T102" s="3">
        <v>190000</v>
      </c>
      <c r="U102" s="3">
        <v>1720000</v>
      </c>
      <c r="V102" s="3">
        <v>0</v>
      </c>
      <c r="W102" s="3">
        <v>0</v>
      </c>
      <c r="X102" s="3">
        <v>83660000.000000015</v>
      </c>
      <c r="Z102" s="3">
        <v>40</v>
      </c>
      <c r="AB102" s="3">
        <v>534.57073670138561</v>
      </c>
      <c r="AC102" s="3">
        <v>22879.68710768026</v>
      </c>
      <c r="AD102" s="3">
        <v>61.383776348727082</v>
      </c>
      <c r="AE102" s="3">
        <v>163.40890864188731</v>
      </c>
      <c r="AF102" s="3">
        <v>1877784.9984111669</v>
      </c>
      <c r="AG102" s="3">
        <v>62649966.756618589</v>
      </c>
      <c r="AH102" s="3">
        <v>15215954.913737411</v>
      </c>
      <c r="AI102" s="3">
        <v>635509.01750737126</v>
      </c>
      <c r="AJ102" s="3">
        <f t="shared" si="5"/>
        <v>80379215.686274543</v>
      </c>
      <c r="AK102" s="3">
        <f t="shared" si="6"/>
        <v>164039215.68627456</v>
      </c>
      <c r="AL102" s="3">
        <f t="shared" si="7"/>
        <v>0.49000000000000005</v>
      </c>
      <c r="AM102" s="3">
        <v>40</v>
      </c>
      <c r="AN102" s="3" t="b">
        <f t="shared" si="8"/>
        <v>0</v>
      </c>
      <c r="AO102" s="3">
        <f t="shared" si="9"/>
        <v>1.4518667675341497</v>
      </c>
    </row>
    <row r="103" spans="1:41" x14ac:dyDescent="0.3">
      <c r="A103" t="s">
        <v>248</v>
      </c>
      <c r="B103" t="s">
        <v>249</v>
      </c>
      <c r="C103" t="s">
        <v>60</v>
      </c>
      <c r="D103" t="s">
        <v>46</v>
      </c>
      <c r="E103">
        <v>7664.9930000000004</v>
      </c>
      <c r="F103">
        <v>8357.0229999999992</v>
      </c>
      <c r="G103">
        <v>9757.2849999999999</v>
      </c>
      <c r="H103">
        <v>1.090284492105863</v>
      </c>
      <c r="I103">
        <v>1.27296724210968</v>
      </c>
      <c r="J103">
        <v>52310266.666666657</v>
      </c>
      <c r="K103">
        <v>68439687.029506713</v>
      </c>
      <c r="L103">
        <v>99883883.839032829</v>
      </c>
      <c r="M103">
        <v>9760</v>
      </c>
      <c r="N103">
        <v>67.7</v>
      </c>
      <c r="O103">
        <v>0</v>
      </c>
      <c r="P103">
        <v>110</v>
      </c>
      <c r="Q103">
        <v>0</v>
      </c>
      <c r="R103">
        <v>1880</v>
      </c>
      <c r="S103">
        <v>40000000</v>
      </c>
      <c r="T103">
        <v>90266.666666666672</v>
      </c>
      <c r="U103">
        <v>0</v>
      </c>
      <c r="V103">
        <v>40000</v>
      </c>
      <c r="W103">
        <v>0</v>
      </c>
      <c r="X103">
        <v>12180000</v>
      </c>
      <c r="Y103">
        <v>19783</v>
      </c>
      <c r="Z103">
        <v>41</v>
      </c>
      <c r="AA103">
        <v>2</v>
      </c>
      <c r="AB103">
        <v>17480</v>
      </c>
      <c r="AC103">
        <v>1591</v>
      </c>
      <c r="AD103">
        <v>600</v>
      </c>
      <c r="AE103">
        <v>112</v>
      </c>
      <c r="AF103"/>
      <c r="AG103"/>
      <c r="AH103"/>
      <c r="AI103"/>
      <c r="AJ103">
        <f t="shared" si="5"/>
        <v>0</v>
      </c>
      <c r="AK103">
        <f t="shared" si="6"/>
        <v>12180000</v>
      </c>
      <c r="AL103">
        <f t="shared" si="7"/>
        <v>0</v>
      </c>
      <c r="AM103">
        <v>41</v>
      </c>
      <c r="AN103" t="b">
        <f t="shared" si="8"/>
        <v>0</v>
      </c>
      <c r="AO103" s="1">
        <f t="shared" si="9"/>
        <v>0.1779669155229886</v>
      </c>
    </row>
    <row r="104" spans="1:41" x14ac:dyDescent="0.3">
      <c r="A104" s="3" t="s">
        <v>250</v>
      </c>
      <c r="B104" s="3" t="s">
        <v>251</v>
      </c>
      <c r="C104" s="3" t="s">
        <v>53</v>
      </c>
      <c r="D104" s="3" t="s">
        <v>46</v>
      </c>
      <c r="E104" s="3">
        <v>5773.4930000000004</v>
      </c>
      <c r="F104" s="3">
        <v>6103.808</v>
      </c>
      <c r="G104" s="3">
        <v>6999.26</v>
      </c>
      <c r="H104" s="3">
        <v>1.0572123322917339</v>
      </c>
      <c r="I104" s="3">
        <v>1.2123094286249241</v>
      </c>
      <c r="J104" s="3">
        <v>9933270.7195890099</v>
      </c>
      <c r="K104" s="3">
        <v>12601891.56569026</v>
      </c>
      <c r="L104" s="3">
        <v>18063296.625662461</v>
      </c>
      <c r="M104" s="3">
        <v>280</v>
      </c>
      <c r="N104" s="3">
        <v>1000</v>
      </c>
      <c r="O104" s="3">
        <v>0</v>
      </c>
      <c r="P104" s="3">
        <v>10</v>
      </c>
      <c r="Q104" s="3">
        <v>0</v>
      </c>
      <c r="R104" s="3">
        <v>2684</v>
      </c>
      <c r="S104" s="3">
        <v>700000</v>
      </c>
      <c r="T104" s="3">
        <v>1400000</v>
      </c>
      <c r="U104" s="3">
        <v>0</v>
      </c>
      <c r="V104" s="3">
        <v>30000</v>
      </c>
      <c r="W104" s="3">
        <v>0</v>
      </c>
      <c r="X104" s="3">
        <v>7803270.7195890108</v>
      </c>
      <c r="Z104" s="3">
        <v>42</v>
      </c>
      <c r="AB104" s="3">
        <v>280</v>
      </c>
      <c r="AC104" s="3">
        <v>1789.087404792155</v>
      </c>
      <c r="AD104" s="3">
        <v>1075.2330821256901</v>
      </c>
      <c r="AE104" s="3">
        <v>10</v>
      </c>
      <c r="AF104" s="3">
        <v>759523.80952380958</v>
      </c>
      <c r="AG104" s="3">
        <v>2717708.962517607</v>
      </c>
      <c r="AH104" s="3">
        <v>2621357.487227499</v>
      </c>
      <c r="AI104" s="3">
        <v>32551.020408163269</v>
      </c>
      <c r="AJ104" s="3">
        <f t="shared" si="5"/>
        <v>6131141.2796770781</v>
      </c>
      <c r="AK104" s="3">
        <f t="shared" si="6"/>
        <v>13934411.999266088</v>
      </c>
      <c r="AL104" s="3">
        <f t="shared" si="7"/>
        <v>0.43999999999999995</v>
      </c>
      <c r="AM104" s="3">
        <v>42</v>
      </c>
      <c r="AN104" s="3" t="b">
        <f t="shared" si="8"/>
        <v>0</v>
      </c>
      <c r="AO104" s="3">
        <f t="shared" si="9"/>
        <v>1.1057397158696183</v>
      </c>
    </row>
    <row r="105" spans="1:41" x14ac:dyDescent="0.3">
      <c r="A105" s="3" t="s">
        <v>252</v>
      </c>
      <c r="B105" s="3" t="s">
        <v>253</v>
      </c>
      <c r="C105" s="3" t="s">
        <v>45</v>
      </c>
      <c r="D105" s="3" t="s">
        <v>42</v>
      </c>
      <c r="E105" s="3">
        <v>5493.0309999999999</v>
      </c>
      <c r="F105" s="3">
        <v>6366.2910000000002</v>
      </c>
      <c r="G105" s="3">
        <v>8910.5300000000007</v>
      </c>
      <c r="H105" s="3">
        <v>1.1589759824767061</v>
      </c>
      <c r="I105" s="3">
        <v>1.6221517774066809</v>
      </c>
      <c r="J105" s="3">
        <v>390000</v>
      </c>
      <c r="K105" s="3">
        <v>542400.75979909825</v>
      </c>
      <c r="L105" s="3">
        <v>948958.78978290851</v>
      </c>
      <c r="M105" s="3">
        <v>90</v>
      </c>
      <c r="N105" s="3">
        <v>0</v>
      </c>
      <c r="O105" s="3">
        <v>0</v>
      </c>
      <c r="P105" s="3">
        <v>0</v>
      </c>
      <c r="Q105" s="3">
        <v>0</v>
      </c>
      <c r="R105" s="3">
        <v>100</v>
      </c>
      <c r="S105" s="3">
        <v>130000</v>
      </c>
      <c r="T105" s="3">
        <v>0</v>
      </c>
      <c r="U105" s="3">
        <v>0</v>
      </c>
      <c r="V105" s="3">
        <v>0</v>
      </c>
      <c r="W105" s="3">
        <v>0</v>
      </c>
      <c r="X105" s="3">
        <v>260000</v>
      </c>
      <c r="Z105" s="3">
        <v>60</v>
      </c>
      <c r="AB105" s="3">
        <v>231.75716537859921</v>
      </c>
      <c r="AC105" s="3">
        <v>13.26047077178251</v>
      </c>
      <c r="AD105" s="3">
        <v>8.6268445591882497</v>
      </c>
      <c r="AE105" s="3">
        <v>4.8632060322715622</v>
      </c>
      <c r="AF105" s="3">
        <v>175350.65951925749</v>
      </c>
      <c r="AG105" s="3">
        <v>11907.548498267641</v>
      </c>
      <c r="AH105" s="3">
        <v>10153.26320090925</v>
      </c>
      <c r="AI105" s="3">
        <v>6874.2430672799001</v>
      </c>
      <c r="AJ105" s="3">
        <f t="shared" si="5"/>
        <v>204285.71428571426</v>
      </c>
      <c r="AK105" s="3">
        <f t="shared" si="6"/>
        <v>464285.71428571426</v>
      </c>
      <c r="AL105" s="3">
        <f t="shared" si="7"/>
        <v>0.43999999999999995</v>
      </c>
      <c r="AM105" s="3">
        <v>60</v>
      </c>
      <c r="AN105" s="3" t="b">
        <f t="shared" si="8"/>
        <v>0</v>
      </c>
      <c r="AO105" s="3">
        <f t="shared" si="9"/>
        <v>0.85598278744609924</v>
      </c>
    </row>
    <row r="106" spans="1:41" x14ac:dyDescent="0.3">
      <c r="A106" s="3" t="s">
        <v>254</v>
      </c>
      <c r="B106" s="3" t="s">
        <v>255</v>
      </c>
      <c r="C106" s="3" t="s">
        <v>53</v>
      </c>
      <c r="D106" s="3" t="s">
        <v>50</v>
      </c>
      <c r="E106" s="3">
        <v>7305.6589999999997</v>
      </c>
      <c r="F106" s="3">
        <v>7885.8059999999996</v>
      </c>
      <c r="G106" s="3">
        <v>9260.6049999999996</v>
      </c>
      <c r="H106" s="3">
        <v>1.079410632223595</v>
      </c>
      <c r="I106" s="3">
        <v>1.2675933820617691</v>
      </c>
      <c r="J106" s="3">
        <v>38782656.739811912</v>
      </c>
      <c r="K106" s="3">
        <v>50234894.436997272</v>
      </c>
      <c r="L106" s="3">
        <v>73740958.533238262</v>
      </c>
      <c r="M106" s="3">
        <v>0</v>
      </c>
      <c r="N106" s="3">
        <v>500</v>
      </c>
      <c r="O106" s="3">
        <v>0</v>
      </c>
      <c r="P106" s="3">
        <v>0</v>
      </c>
      <c r="Q106" s="3">
        <v>0</v>
      </c>
      <c r="R106" s="3">
        <v>13917</v>
      </c>
      <c r="S106" s="3">
        <v>0</v>
      </c>
      <c r="T106" s="3">
        <v>500000</v>
      </c>
      <c r="U106" s="3">
        <v>0</v>
      </c>
      <c r="V106" s="3">
        <v>0</v>
      </c>
      <c r="W106" s="3">
        <v>0</v>
      </c>
      <c r="X106" s="3">
        <v>38282656.739811912</v>
      </c>
      <c r="Z106" s="3">
        <v>27</v>
      </c>
      <c r="AB106" s="3">
        <v>3.495531889012256</v>
      </c>
      <c r="AC106" s="3">
        <v>9695.1937721214035</v>
      </c>
      <c r="AD106" s="3">
        <v>1435.8502220903099</v>
      </c>
      <c r="AE106" s="3">
        <v>455.59415024802507</v>
      </c>
      <c r="AF106" s="3">
        <v>18099.24817264187</v>
      </c>
      <c r="AG106" s="3">
        <v>20595874.600564782</v>
      </c>
      <c r="AH106" s="3">
        <v>6853511.8225823576</v>
      </c>
      <c r="AI106" s="3">
        <v>2611744.624246723</v>
      </c>
      <c r="AJ106" s="3">
        <f t="shared" si="5"/>
        <v>30079230.295566503</v>
      </c>
      <c r="AK106" s="3">
        <f t="shared" si="6"/>
        <v>68361887.035378411</v>
      </c>
      <c r="AL106" s="3">
        <f t="shared" si="7"/>
        <v>0.44</v>
      </c>
      <c r="AM106" s="3">
        <v>27</v>
      </c>
      <c r="AN106" s="3" t="b">
        <f t="shared" si="8"/>
        <v>0</v>
      </c>
      <c r="AO106" s="3">
        <f t="shared" si="9"/>
        <v>1.3608446439778099</v>
      </c>
    </row>
    <row r="107" spans="1:41" x14ac:dyDescent="0.3">
      <c r="A107" s="3" t="s">
        <v>256</v>
      </c>
      <c r="B107" s="3" t="s">
        <v>257</v>
      </c>
      <c r="C107" s="3" t="s">
        <v>37</v>
      </c>
      <c r="D107" s="3" t="s">
        <v>50</v>
      </c>
      <c r="E107" s="3">
        <v>179.285</v>
      </c>
      <c r="F107" s="3">
        <v>181.35900000000001</v>
      </c>
      <c r="G107" s="3">
        <v>172.08099999999999</v>
      </c>
      <c r="H107" s="3">
        <v>1.011568173578381</v>
      </c>
      <c r="I107" s="3">
        <v>0.95981816660624142</v>
      </c>
      <c r="J107" s="3">
        <v>399060.32464865787</v>
      </c>
      <c r="K107" s="3">
        <v>484412.06850292633</v>
      </c>
      <c r="L107" s="3">
        <v>574538.02375434944</v>
      </c>
      <c r="M107" s="3">
        <v>0</v>
      </c>
      <c r="N107" s="3">
        <v>4.8</v>
      </c>
      <c r="O107" s="3">
        <v>0</v>
      </c>
      <c r="P107" s="3">
        <v>0</v>
      </c>
      <c r="Q107" s="3">
        <v>0</v>
      </c>
      <c r="R107" s="3">
        <v>90</v>
      </c>
      <c r="S107" s="3">
        <v>0</v>
      </c>
      <c r="T107" s="3">
        <v>9060.3246486579519</v>
      </c>
      <c r="U107" s="3">
        <v>0</v>
      </c>
      <c r="V107" s="3">
        <v>0</v>
      </c>
      <c r="W107" s="3">
        <v>0</v>
      </c>
      <c r="X107" s="3">
        <v>390000</v>
      </c>
      <c r="Z107" s="3">
        <v>62.821650000000012</v>
      </c>
      <c r="AB107" s="3">
        <v>157.567666122719</v>
      </c>
      <c r="AC107" s="3">
        <v>36.943490280316723</v>
      </c>
      <c r="AD107" s="3">
        <v>63.289133879266487</v>
      </c>
      <c r="AE107" s="3">
        <v>23.349116857317089</v>
      </c>
      <c r="AF107" s="3">
        <v>178581.32693500721</v>
      </c>
      <c r="AG107" s="3">
        <v>32425.43924552315</v>
      </c>
      <c r="AH107" s="3">
        <v>66123.351157413534</v>
      </c>
      <c r="AI107" s="3">
        <v>29298.4540906275</v>
      </c>
      <c r="AJ107" s="3">
        <f t="shared" si="5"/>
        <v>306428.57142857136</v>
      </c>
      <c r="AK107" s="3">
        <f t="shared" si="6"/>
        <v>696428.57142857136</v>
      </c>
      <c r="AL107" s="3">
        <f t="shared" si="7"/>
        <v>0.43999999999999995</v>
      </c>
      <c r="AM107" s="3">
        <v>62.821650000000012</v>
      </c>
      <c r="AN107" s="3" t="b">
        <f t="shared" si="8"/>
        <v>0</v>
      </c>
      <c r="AO107" s="3">
        <f t="shared" si="9"/>
        <v>1.4376779950608605</v>
      </c>
    </row>
    <row r="108" spans="1:41" x14ac:dyDescent="0.3">
      <c r="A108" t="s">
        <v>258</v>
      </c>
      <c r="B108" t="s">
        <v>259</v>
      </c>
      <c r="C108" t="s">
        <v>41</v>
      </c>
      <c r="D108" t="s">
        <v>46</v>
      </c>
      <c r="E108">
        <v>22971.616999999998</v>
      </c>
      <c r="F108">
        <v>23767.952000000001</v>
      </c>
      <c r="G108">
        <v>24813.69</v>
      </c>
      <c r="H108">
        <v>1.0346660402704779</v>
      </c>
      <c r="I108">
        <v>1.0801890872549369</v>
      </c>
      <c r="J108">
        <v>19032198.97367214</v>
      </c>
      <c r="K108">
        <v>23630363.939675052</v>
      </c>
      <c r="L108">
        <v>30837560.456737898</v>
      </c>
      <c r="M108">
        <v>1840</v>
      </c>
      <c r="N108">
        <v>970</v>
      </c>
      <c r="O108">
        <v>270</v>
      </c>
      <c r="P108">
        <v>40</v>
      </c>
      <c r="Q108">
        <v>0</v>
      </c>
      <c r="R108">
        <v>2075.4</v>
      </c>
      <c r="S108">
        <v>6060000</v>
      </c>
      <c r="T108">
        <v>980000</v>
      </c>
      <c r="U108">
        <v>889999.99999999988</v>
      </c>
      <c r="V108">
        <v>60000</v>
      </c>
      <c r="W108">
        <v>0</v>
      </c>
      <c r="X108">
        <v>11042198.97367214</v>
      </c>
      <c r="Y108">
        <v>8783</v>
      </c>
      <c r="Z108">
        <v>70</v>
      </c>
      <c r="AA108">
        <v>2</v>
      </c>
      <c r="AB108">
        <v>2181</v>
      </c>
      <c r="AC108">
        <v>4659</v>
      </c>
      <c r="AD108">
        <v>1723</v>
      </c>
      <c r="AE108">
        <v>220</v>
      </c>
      <c r="AF108"/>
      <c r="AG108"/>
      <c r="AH108"/>
      <c r="AI108"/>
      <c r="AJ108">
        <f t="shared" si="5"/>
        <v>0</v>
      </c>
      <c r="AK108">
        <f t="shared" si="6"/>
        <v>11042198.97367214</v>
      </c>
      <c r="AL108">
        <f t="shared" si="7"/>
        <v>0</v>
      </c>
      <c r="AM108">
        <v>70</v>
      </c>
      <c r="AN108" t="b">
        <f t="shared" si="8"/>
        <v>0</v>
      </c>
      <c r="AO108" s="1">
        <f t="shared" si="9"/>
        <v>0.46728856998822782</v>
      </c>
    </row>
    <row r="109" spans="1:41" x14ac:dyDescent="0.3">
      <c r="A109" s="3" t="s">
        <v>260</v>
      </c>
      <c r="B109" s="3" t="s">
        <v>261</v>
      </c>
      <c r="C109" s="3" t="s">
        <v>45</v>
      </c>
      <c r="D109" s="3" t="s">
        <v>46</v>
      </c>
      <c r="E109" s="3">
        <v>2311.4720000000002</v>
      </c>
      <c r="F109" s="3">
        <v>2493.8180000000002</v>
      </c>
      <c r="G109" s="3">
        <v>2993.0770000000002</v>
      </c>
      <c r="H109" s="3">
        <v>1.078887392968636</v>
      </c>
      <c r="I109" s="3">
        <v>1.2948791938643429</v>
      </c>
      <c r="J109" s="3">
        <v>536627.02905411215</v>
      </c>
      <c r="K109" s="3">
        <v>694752.16364723491</v>
      </c>
      <c r="L109" s="3">
        <v>1042300.7621811091</v>
      </c>
      <c r="M109" s="3">
        <v>70</v>
      </c>
      <c r="N109" s="3">
        <v>30</v>
      </c>
      <c r="O109" s="3">
        <v>0</v>
      </c>
      <c r="P109" s="3">
        <v>0</v>
      </c>
      <c r="Q109" s="3">
        <v>0</v>
      </c>
      <c r="R109" s="3">
        <v>0</v>
      </c>
      <c r="S109" s="3">
        <v>480000</v>
      </c>
      <c r="T109" s="3">
        <v>56627.029054112187</v>
      </c>
      <c r="U109" s="3">
        <v>0</v>
      </c>
      <c r="V109" s="3">
        <v>0</v>
      </c>
      <c r="W109" s="3">
        <v>0</v>
      </c>
      <c r="X109" s="3">
        <v>0</v>
      </c>
      <c r="Z109" s="3">
        <v>64.253664058666672</v>
      </c>
      <c r="AB109" s="3">
        <v>70</v>
      </c>
      <c r="AC109" s="3">
        <v>14.513041454191789</v>
      </c>
      <c r="AD109" s="3">
        <v>19.32653388588475</v>
      </c>
      <c r="AE109" s="3">
        <v>38.06096317921228</v>
      </c>
      <c r="AF109" s="3">
        <v>480000</v>
      </c>
      <c r="AG109" s="3">
        <v>56627.029054112187</v>
      </c>
      <c r="AH109" s="3">
        <v>34737.774650496453</v>
      </c>
      <c r="AI109" s="3">
        <v>82163.009634074158</v>
      </c>
      <c r="AJ109" s="3">
        <f t="shared" si="5"/>
        <v>653527.81333868275</v>
      </c>
      <c r="AK109" s="3">
        <f t="shared" si="6"/>
        <v>653527.81333868275</v>
      </c>
      <c r="AL109" s="3">
        <f t="shared" si="7"/>
        <v>1</v>
      </c>
      <c r="AM109" s="3">
        <v>64.253664058666672</v>
      </c>
      <c r="AN109" s="3" t="b">
        <f t="shared" si="8"/>
        <v>0</v>
      </c>
      <c r="AO109" s="3">
        <f t="shared" si="9"/>
        <v>0.94066322860782903</v>
      </c>
    </row>
    <row r="110" spans="1:41" x14ac:dyDescent="0.3">
      <c r="A110" t="s">
        <v>262</v>
      </c>
      <c r="B110" t="s">
        <v>263</v>
      </c>
      <c r="C110" t="s">
        <v>49</v>
      </c>
      <c r="D110" t="s">
        <v>38</v>
      </c>
      <c r="E110">
        <v>2854.0990000000002</v>
      </c>
      <c r="F110">
        <v>2706.3580000000002</v>
      </c>
      <c r="G110">
        <v>2258.7739999999999</v>
      </c>
      <c r="H110">
        <v>0.94823550269279377</v>
      </c>
      <c r="I110">
        <v>0.79141403293999257</v>
      </c>
      <c r="J110">
        <v>8289575.6546856472</v>
      </c>
      <c r="K110">
        <v>9432563.9256369472</v>
      </c>
      <c r="L110">
        <v>9840729.7503539212</v>
      </c>
      <c r="M110">
        <v>1001</v>
      </c>
      <c r="N110">
        <v>1160</v>
      </c>
      <c r="O110">
        <v>1290</v>
      </c>
      <c r="P110">
        <v>220</v>
      </c>
      <c r="Q110">
        <v>0</v>
      </c>
      <c r="R110">
        <v>1700</v>
      </c>
      <c r="S110">
        <v>3753750</v>
      </c>
      <c r="T110">
        <v>690000</v>
      </c>
      <c r="U110">
        <v>2450000</v>
      </c>
      <c r="V110">
        <v>815825.65468564711</v>
      </c>
      <c r="W110">
        <v>0</v>
      </c>
      <c r="X110">
        <v>580000</v>
      </c>
      <c r="Y110">
        <v>12407</v>
      </c>
      <c r="Z110">
        <v>72.153899084416665</v>
      </c>
      <c r="AA110">
        <v>2</v>
      </c>
      <c r="AB110">
        <v>877</v>
      </c>
      <c r="AC110">
        <v>5100</v>
      </c>
      <c r="AD110">
        <v>6430</v>
      </c>
      <c r="AE110">
        <v>0</v>
      </c>
      <c r="AF110"/>
      <c r="AG110"/>
      <c r="AH110"/>
      <c r="AI110"/>
      <c r="AJ110">
        <f t="shared" si="5"/>
        <v>0</v>
      </c>
      <c r="AK110">
        <f t="shared" si="6"/>
        <v>580000</v>
      </c>
      <c r="AL110">
        <f t="shared" si="7"/>
        <v>0</v>
      </c>
      <c r="AM110">
        <v>72.153899084416665</v>
      </c>
      <c r="AN110" t="b">
        <f t="shared" si="8"/>
        <v>0</v>
      </c>
      <c r="AO110" s="1">
        <f t="shared" si="9"/>
        <v>6.1489114155230569E-2</v>
      </c>
    </row>
    <row r="111" spans="1:41" x14ac:dyDescent="0.3">
      <c r="A111" t="s">
        <v>264</v>
      </c>
      <c r="B111" t="s">
        <v>265</v>
      </c>
      <c r="C111" t="s">
        <v>49</v>
      </c>
      <c r="D111" t="s">
        <v>38</v>
      </c>
      <c r="E111">
        <v>665.09799999999996</v>
      </c>
      <c r="F111">
        <v>713.66700000000003</v>
      </c>
      <c r="G111">
        <v>791.46400000000006</v>
      </c>
      <c r="H111">
        <v>1.0730253285981921</v>
      </c>
      <c r="I111">
        <v>1.1899960607308999</v>
      </c>
      <c r="J111">
        <v>5209912.8273428231</v>
      </c>
      <c r="K111">
        <v>6708442.1082329592</v>
      </c>
      <c r="L111">
        <v>9299663.6119340174</v>
      </c>
      <c r="M111">
        <v>1294</v>
      </c>
      <c r="N111">
        <v>430</v>
      </c>
      <c r="O111">
        <v>220</v>
      </c>
      <c r="P111">
        <v>100</v>
      </c>
      <c r="Q111">
        <v>0</v>
      </c>
      <c r="R111">
        <v>90</v>
      </c>
      <c r="S111">
        <v>3882000</v>
      </c>
      <c r="T111">
        <v>290000</v>
      </c>
      <c r="U111">
        <v>490000.00000000012</v>
      </c>
      <c r="V111">
        <v>397912.82734282361</v>
      </c>
      <c r="W111">
        <v>0</v>
      </c>
      <c r="X111">
        <v>150000</v>
      </c>
      <c r="Y111">
        <v>1850</v>
      </c>
      <c r="Z111">
        <v>72.153899084416665</v>
      </c>
      <c r="AA111">
        <v>2</v>
      </c>
      <c r="AB111">
        <v>40</v>
      </c>
      <c r="AC111">
        <v>1240</v>
      </c>
      <c r="AD111">
        <v>450</v>
      </c>
      <c r="AE111">
        <v>120</v>
      </c>
      <c r="AF111"/>
      <c r="AG111"/>
      <c r="AH111"/>
      <c r="AI111"/>
      <c r="AJ111">
        <f t="shared" si="5"/>
        <v>0</v>
      </c>
      <c r="AK111">
        <f t="shared" si="6"/>
        <v>150000</v>
      </c>
      <c r="AL111">
        <f t="shared" si="7"/>
        <v>0</v>
      </c>
      <c r="AM111">
        <v>72.153899084416665</v>
      </c>
      <c r="AN111" t="b">
        <f t="shared" si="8"/>
        <v>0</v>
      </c>
      <c r="AO111" s="1">
        <f t="shared" si="9"/>
        <v>2.2359885884073141E-2</v>
      </c>
    </row>
    <row r="112" spans="1:41" x14ac:dyDescent="0.3">
      <c r="A112" t="s">
        <v>266</v>
      </c>
      <c r="B112" t="s">
        <v>267</v>
      </c>
      <c r="C112" t="s">
        <v>49</v>
      </c>
      <c r="D112" t="s">
        <v>38</v>
      </c>
      <c r="E112">
        <v>1882.396</v>
      </c>
      <c r="F112">
        <v>1777.62</v>
      </c>
      <c r="G112">
        <v>1513.81</v>
      </c>
      <c r="H112">
        <v>0.9443390232448432</v>
      </c>
      <c r="I112">
        <v>0.80419316658131446</v>
      </c>
      <c r="J112">
        <v>6420038.0952380951</v>
      </c>
      <c r="K112">
        <v>7275231.0048621912</v>
      </c>
      <c r="L112">
        <v>7744426.1480732914</v>
      </c>
      <c r="M112">
        <v>1570</v>
      </c>
      <c r="N112">
        <v>350</v>
      </c>
      <c r="O112">
        <v>140</v>
      </c>
      <c r="P112">
        <v>130</v>
      </c>
      <c r="Q112">
        <v>0</v>
      </c>
      <c r="R112">
        <v>1087</v>
      </c>
      <c r="S112">
        <v>3790000</v>
      </c>
      <c r="T112">
        <v>240000</v>
      </c>
      <c r="U112">
        <v>260000</v>
      </c>
      <c r="V112">
        <v>660000</v>
      </c>
      <c r="W112">
        <v>0</v>
      </c>
      <c r="X112">
        <v>1470038.0952380949</v>
      </c>
      <c r="Y112">
        <v>4710</v>
      </c>
      <c r="Z112">
        <v>95.5</v>
      </c>
      <c r="AA112">
        <v>2</v>
      </c>
      <c r="AB112">
        <v>1660</v>
      </c>
      <c r="AC112">
        <v>1600</v>
      </c>
      <c r="AD112">
        <v>1310</v>
      </c>
      <c r="AE112">
        <v>140</v>
      </c>
      <c r="AF112"/>
      <c r="AG112"/>
      <c r="AH112"/>
      <c r="AI112"/>
      <c r="AJ112">
        <f t="shared" si="5"/>
        <v>0</v>
      </c>
      <c r="AK112">
        <f t="shared" si="6"/>
        <v>1470038.0952380949</v>
      </c>
      <c r="AL112">
        <f t="shared" si="7"/>
        <v>0</v>
      </c>
      <c r="AM112">
        <v>95.5</v>
      </c>
      <c r="AN112" t="b">
        <f t="shared" si="8"/>
        <v>0</v>
      </c>
      <c r="AO112" s="1">
        <f t="shared" si="9"/>
        <v>0.20206067604666261</v>
      </c>
    </row>
    <row r="113" spans="1:41" x14ac:dyDescent="0.3">
      <c r="A113" s="3" t="s">
        <v>268</v>
      </c>
      <c r="B113" s="3" t="s">
        <v>269</v>
      </c>
      <c r="C113" s="3" t="s">
        <v>60</v>
      </c>
      <c r="D113" s="3" t="s">
        <v>38</v>
      </c>
      <c r="E113" s="3">
        <v>713.91200000000003</v>
      </c>
      <c r="F113" s="3">
        <v>726.72299999999996</v>
      </c>
      <c r="G113" s="3">
        <v>668.86</v>
      </c>
      <c r="H113" s="3">
        <v>1.017944788713455</v>
      </c>
      <c r="I113" s="3">
        <v>0.93689418303656469</v>
      </c>
      <c r="J113" s="3">
        <v>290000</v>
      </c>
      <c r="K113" s="3">
        <v>354244.78647228231</v>
      </c>
      <c r="L113" s="3">
        <v>407548.9696209057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410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290000</v>
      </c>
      <c r="Z113" s="3">
        <v>58.094999999999999</v>
      </c>
      <c r="AB113" s="3">
        <v>50.515243302213477</v>
      </c>
      <c r="AC113" s="3">
        <v>60.860716699225229</v>
      </c>
      <c r="AD113" s="3">
        <v>50.448110044287702</v>
      </c>
      <c r="AE113" s="3">
        <v>22.690549234871749</v>
      </c>
      <c r="AF113" s="3">
        <v>85329.453284905117</v>
      </c>
      <c r="AG113" s="3">
        <v>72306.956388554579</v>
      </c>
      <c r="AH113" s="3">
        <v>78555.785351807528</v>
      </c>
      <c r="AI113" s="3">
        <v>42435.255955124943</v>
      </c>
      <c r="AJ113" s="3">
        <f t="shared" si="5"/>
        <v>278627.45098039217</v>
      </c>
      <c r="AK113" s="3">
        <f t="shared" si="6"/>
        <v>568627.45098039217</v>
      </c>
      <c r="AL113" s="3">
        <f t="shared" si="7"/>
        <v>0.49</v>
      </c>
      <c r="AM113" s="3">
        <v>58.094999999999999</v>
      </c>
      <c r="AN113" s="3" t="b">
        <f t="shared" si="8"/>
        <v>0</v>
      </c>
      <c r="AO113" s="3">
        <f t="shared" si="9"/>
        <v>1.6051822713977588</v>
      </c>
    </row>
    <row r="114" spans="1:41" x14ac:dyDescent="0.3">
      <c r="A114" t="s">
        <v>270</v>
      </c>
      <c r="B114" t="s">
        <v>271</v>
      </c>
      <c r="C114" t="s">
        <v>53</v>
      </c>
      <c r="D114" t="s">
        <v>46</v>
      </c>
      <c r="E114">
        <v>37712.504999999997</v>
      </c>
      <c r="F114">
        <v>39953.46</v>
      </c>
      <c r="G114">
        <v>43440.430999999997</v>
      </c>
      <c r="H114">
        <v>1.059422067030551</v>
      </c>
      <c r="I114">
        <v>1.151883997098575</v>
      </c>
      <c r="J114">
        <v>42523541.141020492</v>
      </c>
      <c r="K114">
        <v>54060453.423694342</v>
      </c>
      <c r="L114">
        <v>73473279.810456574</v>
      </c>
      <c r="M114">
        <v>1462</v>
      </c>
      <c r="N114">
        <v>930</v>
      </c>
      <c r="O114">
        <v>1860</v>
      </c>
      <c r="P114">
        <v>10</v>
      </c>
      <c r="Q114">
        <v>0</v>
      </c>
      <c r="R114">
        <v>6161</v>
      </c>
      <c r="S114">
        <v>580335.87786259537</v>
      </c>
      <c r="T114">
        <v>2110000</v>
      </c>
      <c r="U114">
        <v>6550000</v>
      </c>
      <c r="V114">
        <v>40000</v>
      </c>
      <c r="W114">
        <v>0</v>
      </c>
      <c r="X114">
        <v>33243205.2631579</v>
      </c>
      <c r="Y114">
        <v>8870.0000000000018</v>
      </c>
      <c r="Z114">
        <v>42</v>
      </c>
      <c r="AA114">
        <v>2</v>
      </c>
      <c r="AB114">
        <v>1580</v>
      </c>
      <c r="AC114">
        <v>3550</v>
      </c>
      <c r="AD114">
        <v>3740</v>
      </c>
      <c r="AE114">
        <v>0</v>
      </c>
      <c r="AF114"/>
      <c r="AG114"/>
      <c r="AH114"/>
      <c r="AI114"/>
      <c r="AJ114">
        <f t="shared" si="5"/>
        <v>0</v>
      </c>
      <c r="AK114">
        <f t="shared" si="6"/>
        <v>33243205.2631579</v>
      </c>
      <c r="AL114">
        <f t="shared" si="7"/>
        <v>0</v>
      </c>
      <c r="AM114">
        <v>42</v>
      </c>
      <c r="AN114" t="b">
        <f t="shared" si="8"/>
        <v>0</v>
      </c>
      <c r="AO114" s="1">
        <f t="shared" si="9"/>
        <v>0.61492649724220816</v>
      </c>
    </row>
    <row r="115" spans="1:41" x14ac:dyDescent="0.3">
      <c r="A115" t="s">
        <v>272</v>
      </c>
      <c r="B115" t="s">
        <v>273</v>
      </c>
      <c r="C115" t="s">
        <v>49</v>
      </c>
      <c r="D115" t="s">
        <v>50</v>
      </c>
      <c r="E115">
        <v>3067.07</v>
      </c>
      <c r="F115">
        <v>2845.2420000000002</v>
      </c>
      <c r="G115">
        <v>2351.8090000000002</v>
      </c>
      <c r="H115">
        <v>0.92767429501119958</v>
      </c>
      <c r="I115">
        <v>0.76679338913034267</v>
      </c>
      <c r="J115">
        <v>10851895.197903801</v>
      </c>
      <c r="K115">
        <v>12080429.072701</v>
      </c>
      <c r="L115">
        <v>12481742.24593192</v>
      </c>
      <c r="M115">
        <v>60</v>
      </c>
      <c r="N115">
        <v>90</v>
      </c>
      <c r="O115">
        <v>140</v>
      </c>
      <c r="P115">
        <v>20</v>
      </c>
      <c r="Q115">
        <v>0</v>
      </c>
      <c r="R115">
        <v>2780</v>
      </c>
      <c r="S115">
        <v>320000</v>
      </c>
      <c r="T115">
        <v>90000</v>
      </c>
      <c r="U115">
        <v>190000</v>
      </c>
      <c r="V115">
        <v>10000</v>
      </c>
      <c r="W115">
        <v>0</v>
      </c>
      <c r="X115">
        <v>10241895.197903801</v>
      </c>
      <c r="Y115">
        <v>934.99999999999989</v>
      </c>
      <c r="Z115">
        <v>34.1</v>
      </c>
      <c r="AA115">
        <v>2</v>
      </c>
      <c r="AB115">
        <v>22</v>
      </c>
      <c r="AC115">
        <v>215</v>
      </c>
      <c r="AD115">
        <v>600</v>
      </c>
      <c r="AE115">
        <v>98</v>
      </c>
      <c r="AF115"/>
      <c r="AG115"/>
      <c r="AH115"/>
      <c r="AI115"/>
      <c r="AJ115">
        <f t="shared" si="5"/>
        <v>0</v>
      </c>
      <c r="AK115">
        <f t="shared" si="6"/>
        <v>10241895.197903801</v>
      </c>
      <c r="AL115">
        <f t="shared" si="7"/>
        <v>0</v>
      </c>
      <c r="AM115">
        <v>34.1</v>
      </c>
      <c r="AN115" t="b">
        <f t="shared" si="8"/>
        <v>0</v>
      </c>
      <c r="AO115" s="1">
        <f t="shared" si="9"/>
        <v>0.8478088929016715</v>
      </c>
    </row>
    <row r="116" spans="1:41" x14ac:dyDescent="0.3">
      <c r="A116" s="3" t="s">
        <v>274</v>
      </c>
      <c r="B116" s="3" t="s">
        <v>275</v>
      </c>
      <c r="C116" s="3" t="s">
        <v>45</v>
      </c>
      <c r="D116" s="3" t="s">
        <v>42</v>
      </c>
      <c r="E116" s="3">
        <v>31195.932000000001</v>
      </c>
      <c r="F116" s="3">
        <v>36693.182999999997</v>
      </c>
      <c r="G116" s="3">
        <v>53185.474999999999</v>
      </c>
      <c r="H116" s="3">
        <v>1.1762169182828071</v>
      </c>
      <c r="I116" s="3">
        <v>1.704884951025025</v>
      </c>
      <c r="J116" s="3">
        <v>2610000</v>
      </c>
      <c r="K116" s="3">
        <v>3683911.3880617511</v>
      </c>
      <c r="L116" s="3">
        <v>6674624.5832629707</v>
      </c>
      <c r="M116" s="3">
        <v>190</v>
      </c>
      <c r="N116" s="3">
        <v>60</v>
      </c>
      <c r="O116" s="3">
        <v>0</v>
      </c>
      <c r="P116" s="3">
        <v>0</v>
      </c>
      <c r="Q116" s="3">
        <v>0</v>
      </c>
      <c r="R116" s="3">
        <v>620</v>
      </c>
      <c r="S116" s="3">
        <v>820000.00000000012</v>
      </c>
      <c r="T116" s="3">
        <v>80000</v>
      </c>
      <c r="U116" s="3">
        <v>0</v>
      </c>
      <c r="V116" s="3">
        <v>0</v>
      </c>
      <c r="W116" s="3">
        <v>0</v>
      </c>
      <c r="X116" s="3">
        <v>1710000</v>
      </c>
      <c r="Z116" s="3">
        <v>60</v>
      </c>
      <c r="AB116" s="3">
        <v>510.14839452240398</v>
      </c>
      <c r="AC116" s="3">
        <v>112.13288459076691</v>
      </c>
      <c r="AD116" s="3">
        <v>56.738093062353492</v>
      </c>
      <c r="AE116" s="3">
        <v>31.984931981478351</v>
      </c>
      <c r="AF116" s="3">
        <v>1151731.967309091</v>
      </c>
      <c r="AG116" s="3">
        <v>80000</v>
      </c>
      <c r="AH116" s="3">
        <v>66688.302359683759</v>
      </c>
      <c r="AI116" s="3">
        <v>45151.1589026539</v>
      </c>
      <c r="AJ116" s="3">
        <f t="shared" si="5"/>
        <v>1343571.4285714286</v>
      </c>
      <c r="AK116" s="3">
        <f t="shared" si="6"/>
        <v>3053571.4285714286</v>
      </c>
      <c r="AL116" s="3">
        <f t="shared" si="7"/>
        <v>0.44</v>
      </c>
      <c r="AM116" s="3">
        <v>60</v>
      </c>
      <c r="AN116" s="3" t="b">
        <f t="shared" si="8"/>
        <v>0</v>
      </c>
      <c r="AO116" s="3">
        <f t="shared" si="9"/>
        <v>0.82889383237256176</v>
      </c>
    </row>
    <row r="117" spans="1:41" x14ac:dyDescent="0.3">
      <c r="A117" s="3" t="s">
        <v>276</v>
      </c>
      <c r="B117" s="3" t="s">
        <v>277</v>
      </c>
      <c r="C117" s="3" t="s">
        <v>41</v>
      </c>
      <c r="D117" s="3" t="s">
        <v>50</v>
      </c>
      <c r="E117" s="3">
        <v>525.99400000000003</v>
      </c>
      <c r="F117" s="3">
        <v>539.66700000000003</v>
      </c>
      <c r="G117" s="3">
        <v>589.96199999999999</v>
      </c>
      <c r="H117" s="3">
        <v>1.025994593094218</v>
      </c>
      <c r="I117" s="3">
        <v>1.1216135545272381</v>
      </c>
      <c r="J117" s="3">
        <v>1011281.545689213</v>
      </c>
      <c r="K117" s="3">
        <v>1245083.2775677149</v>
      </c>
      <c r="L117" s="3">
        <v>1701400.6336324159</v>
      </c>
      <c r="M117" s="3">
        <v>0</v>
      </c>
      <c r="N117" s="3">
        <v>40</v>
      </c>
      <c r="O117" s="3">
        <v>0</v>
      </c>
      <c r="P117" s="3">
        <v>0</v>
      </c>
      <c r="Q117" s="3">
        <v>0</v>
      </c>
      <c r="R117" s="3">
        <v>580</v>
      </c>
      <c r="S117" s="3">
        <v>0</v>
      </c>
      <c r="T117" s="3">
        <v>60000</v>
      </c>
      <c r="U117" s="3">
        <v>0</v>
      </c>
      <c r="V117" s="3">
        <v>0</v>
      </c>
      <c r="W117" s="3">
        <v>0</v>
      </c>
      <c r="X117" s="3">
        <v>951281.54568921344</v>
      </c>
      <c r="Z117" s="3">
        <v>60.664291336590161</v>
      </c>
      <c r="AB117" s="3">
        <v>368.12206763059203</v>
      </c>
      <c r="AC117" s="3">
        <v>128.44164306641071</v>
      </c>
      <c r="AD117" s="3">
        <v>125.3539217654323</v>
      </c>
      <c r="AE117" s="3">
        <v>35.394300961581671</v>
      </c>
      <c r="AF117" s="3">
        <v>457123.84216108709</v>
      </c>
      <c r="AG117" s="3">
        <v>98155.719569594206</v>
      </c>
      <c r="AH117" s="3">
        <v>143494.97943534941</v>
      </c>
      <c r="AI117" s="3">
        <v>48660.95901835119</v>
      </c>
      <c r="AJ117" s="3">
        <f t="shared" si="5"/>
        <v>747435.50018438196</v>
      </c>
      <c r="AK117" s="3">
        <f t="shared" si="6"/>
        <v>1698717.0458735954</v>
      </c>
      <c r="AL117" s="3">
        <f t="shared" si="7"/>
        <v>0.44</v>
      </c>
      <c r="AM117" s="3">
        <v>60.664291336590161</v>
      </c>
      <c r="AN117" s="3" t="b">
        <f t="shared" si="8"/>
        <v>0</v>
      </c>
      <c r="AO117" s="3">
        <f t="shared" si="9"/>
        <v>1.3643401019665604</v>
      </c>
    </row>
    <row r="118" spans="1:41" x14ac:dyDescent="0.3">
      <c r="A118" t="s">
        <v>278</v>
      </c>
      <c r="B118" t="s">
        <v>279</v>
      </c>
      <c r="C118" t="s">
        <v>37</v>
      </c>
      <c r="D118" t="s">
        <v>50</v>
      </c>
      <c r="E118">
        <v>129739.75900000001</v>
      </c>
      <c r="F118">
        <v>136904.73800000001</v>
      </c>
      <c r="G118">
        <v>148946.274</v>
      </c>
      <c r="H118">
        <v>1.05522577701104</v>
      </c>
      <c r="I118">
        <v>1.1480387750681731</v>
      </c>
      <c r="J118">
        <v>366109961.37580979</v>
      </c>
      <c r="K118">
        <v>463594402.1571247</v>
      </c>
      <c r="L118">
        <v>630462647.39721131</v>
      </c>
      <c r="M118">
        <v>13300</v>
      </c>
      <c r="N118">
        <v>13170.2</v>
      </c>
      <c r="O118">
        <v>8334.6</v>
      </c>
      <c r="P118">
        <v>1831</v>
      </c>
      <c r="Q118">
        <v>1610</v>
      </c>
      <c r="R118">
        <v>76270</v>
      </c>
      <c r="S118">
        <v>20400000</v>
      </c>
      <c r="T118">
        <v>32762532.355637029</v>
      </c>
      <c r="U118">
        <v>24650831.96721312</v>
      </c>
      <c r="V118">
        <v>9726597.0529596955</v>
      </c>
      <c r="W118">
        <v>12390000</v>
      </c>
      <c r="X118">
        <v>266180000</v>
      </c>
      <c r="Y118">
        <v>52200</v>
      </c>
      <c r="Z118">
        <v>34.68</v>
      </c>
      <c r="AA118">
        <v>2</v>
      </c>
      <c r="AB118">
        <v>15700</v>
      </c>
      <c r="AC118">
        <v>22800</v>
      </c>
      <c r="AD118">
        <v>12700</v>
      </c>
      <c r="AE118">
        <v>1000</v>
      </c>
      <c r="AF118"/>
      <c r="AG118"/>
      <c r="AH118"/>
      <c r="AI118"/>
      <c r="AJ118">
        <f t="shared" si="5"/>
        <v>0</v>
      </c>
      <c r="AK118">
        <f t="shared" si="6"/>
        <v>278570000</v>
      </c>
      <c r="AL118">
        <f t="shared" si="7"/>
        <v>0</v>
      </c>
      <c r="AM118">
        <v>34.68</v>
      </c>
      <c r="AN118" t="b">
        <f t="shared" si="8"/>
        <v>0</v>
      </c>
      <c r="AO118" s="1">
        <f t="shared" si="9"/>
        <v>0.60089163869063522</v>
      </c>
    </row>
    <row r="119" spans="1:41" x14ac:dyDescent="0.3">
      <c r="A119" t="s">
        <v>280</v>
      </c>
      <c r="B119" t="s">
        <v>281</v>
      </c>
      <c r="C119" t="s">
        <v>49</v>
      </c>
      <c r="D119" t="s">
        <v>50</v>
      </c>
      <c r="E119">
        <v>1831.8019999999999</v>
      </c>
      <c r="F119">
        <v>1762.4860000000001</v>
      </c>
      <c r="G119">
        <v>1512.6880000000001</v>
      </c>
      <c r="H119">
        <v>0.96215966572806455</v>
      </c>
      <c r="I119">
        <v>0.82579230724718078</v>
      </c>
      <c r="J119">
        <v>6923512.1951219514</v>
      </c>
      <c r="K119">
        <v>7993829.0151872579</v>
      </c>
      <c r="L119">
        <v>8576074.6647956241</v>
      </c>
      <c r="M119">
        <v>700</v>
      </c>
      <c r="N119">
        <v>530</v>
      </c>
      <c r="O119">
        <v>110</v>
      </c>
      <c r="P119">
        <v>10</v>
      </c>
      <c r="Q119">
        <v>0</v>
      </c>
      <c r="R119">
        <v>1244</v>
      </c>
      <c r="S119">
        <v>1620000</v>
      </c>
      <c r="T119">
        <v>360000</v>
      </c>
      <c r="U119">
        <v>180000</v>
      </c>
      <c r="V119">
        <v>70000</v>
      </c>
      <c r="W119">
        <v>0</v>
      </c>
      <c r="X119">
        <v>4693512.1951219514</v>
      </c>
      <c r="Y119">
        <v>2519</v>
      </c>
      <c r="Z119">
        <v>66</v>
      </c>
      <c r="AA119">
        <v>2</v>
      </c>
      <c r="AB119">
        <v>1360.26</v>
      </c>
      <c r="AC119">
        <v>831.27</v>
      </c>
      <c r="AD119">
        <v>302.27999999999997</v>
      </c>
      <c r="AE119">
        <v>25.19</v>
      </c>
      <c r="AF119"/>
      <c r="AG119"/>
      <c r="AH119"/>
      <c r="AI119"/>
      <c r="AJ119">
        <f t="shared" si="5"/>
        <v>0</v>
      </c>
      <c r="AK119">
        <f t="shared" si="6"/>
        <v>4693512.1951219514</v>
      </c>
      <c r="AL119">
        <f t="shared" si="7"/>
        <v>0</v>
      </c>
      <c r="AM119">
        <v>66</v>
      </c>
      <c r="AN119" t="b">
        <f t="shared" si="8"/>
        <v>0</v>
      </c>
      <c r="AO119" s="1">
        <f t="shared" si="9"/>
        <v>0.58714192988177194</v>
      </c>
    </row>
    <row r="120" spans="1:41" x14ac:dyDescent="0.3">
      <c r="A120" s="3" t="s">
        <v>282</v>
      </c>
      <c r="B120" s="3" t="s">
        <v>283</v>
      </c>
      <c r="C120" s="3" t="s">
        <v>45</v>
      </c>
      <c r="D120" s="3" t="s">
        <v>42</v>
      </c>
      <c r="E120" s="3">
        <v>23769.127</v>
      </c>
      <c r="F120" s="3">
        <v>29002.865000000002</v>
      </c>
      <c r="G120" s="3">
        <v>46154.078999999998</v>
      </c>
      <c r="H120" s="3">
        <v>1.2201905858805839</v>
      </c>
      <c r="I120" s="3">
        <v>1.9417658460910241</v>
      </c>
      <c r="J120" s="3">
        <v>4425400</v>
      </c>
      <c r="K120" s="3">
        <v>6479797.7025071224</v>
      </c>
      <c r="L120" s="3">
        <v>12889635.862936821</v>
      </c>
      <c r="M120" s="3">
        <v>460</v>
      </c>
      <c r="N120" s="3">
        <v>143.6</v>
      </c>
      <c r="O120" s="3">
        <v>0</v>
      </c>
      <c r="P120" s="3">
        <v>40</v>
      </c>
      <c r="Q120" s="3">
        <v>0</v>
      </c>
      <c r="R120" s="3">
        <v>510</v>
      </c>
      <c r="S120" s="3">
        <v>1640000</v>
      </c>
      <c r="T120" s="3">
        <v>215400</v>
      </c>
      <c r="U120" s="3">
        <v>0</v>
      </c>
      <c r="V120" s="3">
        <v>70000</v>
      </c>
      <c r="W120" s="3">
        <v>0</v>
      </c>
      <c r="X120" s="3">
        <v>2500000</v>
      </c>
      <c r="Z120" s="3">
        <v>60</v>
      </c>
      <c r="AB120" s="3">
        <v>902.84803585836369</v>
      </c>
      <c r="AC120" s="3">
        <v>145.72174735642221</v>
      </c>
      <c r="AD120" s="3">
        <v>82.950428453733153</v>
      </c>
      <c r="AE120" s="3">
        <v>72.107444761677257</v>
      </c>
      <c r="AF120" s="3">
        <v>1586994.5656165639</v>
      </c>
      <c r="AG120" s="3">
        <v>215400</v>
      </c>
      <c r="AH120" s="3">
        <v>91891.148669150134</v>
      </c>
      <c r="AI120" s="3">
        <v>70000</v>
      </c>
      <c r="AJ120" s="3">
        <f t="shared" si="5"/>
        <v>1964285.7142857141</v>
      </c>
      <c r="AK120" s="3">
        <f t="shared" si="6"/>
        <v>4464285.7142857146</v>
      </c>
      <c r="AL120" s="3">
        <f t="shared" si="7"/>
        <v>0.43999999999999995</v>
      </c>
      <c r="AM120" s="3">
        <v>60</v>
      </c>
      <c r="AN120" s="3" t="b">
        <f t="shared" si="8"/>
        <v>0</v>
      </c>
      <c r="AO120" s="3">
        <f t="shared" si="9"/>
        <v>0.6889544888968403</v>
      </c>
    </row>
    <row r="121" spans="1:41" x14ac:dyDescent="0.3">
      <c r="A121" t="s">
        <v>284</v>
      </c>
      <c r="B121" t="s">
        <v>285</v>
      </c>
      <c r="C121" t="s">
        <v>53</v>
      </c>
      <c r="D121" t="s">
        <v>38</v>
      </c>
      <c r="E121">
        <v>532.95600000000002</v>
      </c>
      <c r="F121">
        <v>555.23099999999999</v>
      </c>
      <c r="G121">
        <v>535.721</v>
      </c>
      <c r="H121">
        <v>1.041795195100534</v>
      </c>
      <c r="I121">
        <v>1.0051880455422211</v>
      </c>
      <c r="J121">
        <v>2340000</v>
      </c>
      <c r="K121">
        <v>2925360.907842298</v>
      </c>
      <c r="L121">
        <v>3528210.0398531961</v>
      </c>
      <c r="M121">
        <v>0</v>
      </c>
      <c r="N121">
        <v>230</v>
      </c>
      <c r="O121">
        <v>0</v>
      </c>
      <c r="P121">
        <v>0</v>
      </c>
      <c r="Q121">
        <v>0</v>
      </c>
      <c r="R121">
        <v>550</v>
      </c>
      <c r="S121">
        <v>0</v>
      </c>
      <c r="T121">
        <v>310000</v>
      </c>
      <c r="U121">
        <v>0</v>
      </c>
      <c r="V121">
        <v>0</v>
      </c>
      <c r="W121">
        <v>0</v>
      </c>
      <c r="X121">
        <v>2030000</v>
      </c>
      <c r="Y121">
        <v>270</v>
      </c>
      <c r="Z121">
        <v>40</v>
      </c>
      <c r="AA121">
        <v>2</v>
      </c>
      <c r="AB121">
        <v>0</v>
      </c>
      <c r="AC121">
        <v>270</v>
      </c>
      <c r="AD121">
        <v>0</v>
      </c>
      <c r="AE121">
        <v>0</v>
      </c>
      <c r="AF121"/>
      <c r="AG121"/>
      <c r="AH121"/>
      <c r="AI121"/>
      <c r="AJ121">
        <f t="shared" si="5"/>
        <v>0</v>
      </c>
      <c r="AK121">
        <f t="shared" si="6"/>
        <v>2030000</v>
      </c>
      <c r="AL121">
        <f t="shared" si="7"/>
        <v>0</v>
      </c>
      <c r="AM121">
        <v>40</v>
      </c>
      <c r="AN121" t="b">
        <f t="shared" si="8"/>
        <v>0</v>
      </c>
      <c r="AO121" s="1">
        <f t="shared" si="9"/>
        <v>0.69393147168883762</v>
      </c>
    </row>
    <row r="122" spans="1:41" x14ac:dyDescent="0.3">
      <c r="A122" t="s">
        <v>286</v>
      </c>
      <c r="B122" t="s">
        <v>287</v>
      </c>
      <c r="C122" t="s">
        <v>60</v>
      </c>
      <c r="D122" t="s">
        <v>46</v>
      </c>
      <c r="E122">
        <v>54133.798000000003</v>
      </c>
      <c r="F122">
        <v>56351.031000000003</v>
      </c>
      <c r="G122">
        <v>58623.232000000004</v>
      </c>
      <c r="H122">
        <v>1.0409583861084351</v>
      </c>
      <c r="I122">
        <v>1.082932182220061</v>
      </c>
      <c r="J122">
        <v>26526438.579889379</v>
      </c>
      <c r="K122">
        <v>33135502.431991391</v>
      </c>
      <c r="L122">
        <v>43089501.026769049</v>
      </c>
      <c r="M122">
        <v>3270</v>
      </c>
      <c r="N122">
        <v>350.9</v>
      </c>
      <c r="O122">
        <v>210</v>
      </c>
      <c r="P122">
        <v>60</v>
      </c>
      <c r="Q122">
        <v>0</v>
      </c>
      <c r="R122">
        <v>3230</v>
      </c>
      <c r="S122">
        <v>9430000</v>
      </c>
      <c r="T122">
        <v>214438.88888888891</v>
      </c>
      <c r="U122">
        <v>841999.69100049324</v>
      </c>
      <c r="V122">
        <v>270000</v>
      </c>
      <c r="W122">
        <v>0</v>
      </c>
      <c r="X122">
        <v>15770000</v>
      </c>
      <c r="Y122">
        <v>7750</v>
      </c>
      <c r="Z122">
        <v>41</v>
      </c>
      <c r="AA122">
        <v>2</v>
      </c>
      <c r="AB122">
        <v>7450</v>
      </c>
      <c r="AC122">
        <v>300</v>
      </c>
      <c r="AD122">
        <v>0</v>
      </c>
      <c r="AE122">
        <v>0</v>
      </c>
      <c r="AF122"/>
      <c r="AG122"/>
      <c r="AH122"/>
      <c r="AI122"/>
      <c r="AJ122">
        <f t="shared" si="5"/>
        <v>0</v>
      </c>
      <c r="AK122">
        <f t="shared" si="6"/>
        <v>15770000</v>
      </c>
      <c r="AL122">
        <f t="shared" si="7"/>
        <v>0</v>
      </c>
      <c r="AM122">
        <v>41</v>
      </c>
      <c r="AN122" t="b">
        <f t="shared" si="8"/>
        <v>0</v>
      </c>
      <c r="AO122" s="1">
        <f t="shared" si="9"/>
        <v>0.47592457764498874</v>
      </c>
    </row>
    <row r="123" spans="1:41" x14ac:dyDescent="0.3">
      <c r="A123" t="s">
        <v>288</v>
      </c>
      <c r="B123" t="s">
        <v>289</v>
      </c>
      <c r="C123" t="s">
        <v>49</v>
      </c>
      <c r="D123" t="s">
        <v>50</v>
      </c>
      <c r="E123">
        <v>633.55200000000002</v>
      </c>
      <c r="F123">
        <v>612.56200000000001</v>
      </c>
      <c r="G123">
        <v>533.29499999999996</v>
      </c>
      <c r="H123">
        <v>0.96686933353536886</v>
      </c>
      <c r="I123">
        <v>0.84175411015986046</v>
      </c>
      <c r="J123">
        <v>4257272.7272727285</v>
      </c>
      <c r="K123">
        <v>4939471.7333957814</v>
      </c>
      <c r="L123">
        <v>5375365.2243799474</v>
      </c>
      <c r="M123">
        <v>700</v>
      </c>
      <c r="N123">
        <v>40</v>
      </c>
      <c r="O123">
        <v>120</v>
      </c>
      <c r="P123">
        <v>0</v>
      </c>
      <c r="Q123">
        <v>0</v>
      </c>
      <c r="R123">
        <v>225</v>
      </c>
      <c r="S123">
        <v>2220000</v>
      </c>
      <c r="T123">
        <v>20000</v>
      </c>
      <c r="U123">
        <v>340000</v>
      </c>
      <c r="V123">
        <v>0</v>
      </c>
      <c r="W123">
        <v>0</v>
      </c>
      <c r="X123">
        <v>1677272.7272727271</v>
      </c>
      <c r="Y123">
        <v>1776</v>
      </c>
      <c r="Z123">
        <v>73.238882325000006</v>
      </c>
      <c r="AA123">
        <v>2</v>
      </c>
      <c r="AB123">
        <v>1232</v>
      </c>
      <c r="AC123">
        <v>315</v>
      </c>
      <c r="AD123">
        <v>190</v>
      </c>
      <c r="AE123">
        <v>39</v>
      </c>
      <c r="AF123"/>
      <c r="AG123"/>
      <c r="AH123"/>
      <c r="AI123"/>
      <c r="AJ123">
        <f t="shared" si="5"/>
        <v>0</v>
      </c>
      <c r="AK123">
        <f t="shared" si="6"/>
        <v>1677272.7272727271</v>
      </c>
      <c r="AL123">
        <f t="shared" si="7"/>
        <v>0</v>
      </c>
      <c r="AM123">
        <v>73.238882325000006</v>
      </c>
      <c r="AN123" t="b">
        <f t="shared" si="8"/>
        <v>0</v>
      </c>
      <c r="AO123" s="1">
        <f t="shared" si="9"/>
        <v>0.33956520409514274</v>
      </c>
    </row>
    <row r="124" spans="1:41" x14ac:dyDescent="0.3">
      <c r="A124" s="3" t="s">
        <v>290</v>
      </c>
      <c r="B124" s="3" t="s">
        <v>291</v>
      </c>
      <c r="C124" s="3" t="s">
        <v>60</v>
      </c>
      <c r="D124" s="3" t="s">
        <v>50</v>
      </c>
      <c r="E124" s="3">
        <v>3431.9319999999998</v>
      </c>
      <c r="F124" s="3">
        <v>3705.2310000000002</v>
      </c>
      <c r="G124" s="3">
        <v>4501.4930000000004</v>
      </c>
      <c r="H124" s="3">
        <v>1.0796341535904559</v>
      </c>
      <c r="I124" s="3">
        <v>1.3116498228985889</v>
      </c>
      <c r="J124" s="3">
        <v>9350756.1403508764</v>
      </c>
      <c r="K124" s="3">
        <v>12114474.829222171</v>
      </c>
      <c r="L124" s="3">
        <v>18397376.45318868</v>
      </c>
      <c r="M124" s="3">
        <v>30</v>
      </c>
      <c r="N124" s="3">
        <v>111.3</v>
      </c>
      <c r="O124" s="3">
        <v>160</v>
      </c>
      <c r="P124" s="3">
        <v>0</v>
      </c>
      <c r="Q124" s="3">
        <v>0</v>
      </c>
      <c r="R124" s="3">
        <v>1155</v>
      </c>
      <c r="S124" s="3">
        <v>60000</v>
      </c>
      <c r="T124" s="3">
        <v>234966.66666666669</v>
      </c>
      <c r="U124" s="3">
        <v>510000</v>
      </c>
      <c r="V124" s="3">
        <v>0</v>
      </c>
      <c r="W124" s="3">
        <v>0</v>
      </c>
      <c r="X124" s="3">
        <v>8545789.4736842103</v>
      </c>
      <c r="Z124" s="3">
        <v>43.65</v>
      </c>
      <c r="AB124" s="3">
        <v>1029.039712852194</v>
      </c>
      <c r="AC124" s="3">
        <v>656.07538060171385</v>
      </c>
      <c r="AD124" s="3">
        <v>558.99300711088483</v>
      </c>
      <c r="AE124" s="3">
        <v>516.88935980333576</v>
      </c>
      <c r="AF124" s="3">
        <v>2087547.916908633</v>
      </c>
      <c r="AG124" s="3">
        <v>1404879.755750736</v>
      </c>
      <c r="AH124" s="3">
        <v>1807302.670219868</v>
      </c>
      <c r="AI124" s="3">
        <v>1414818.529301214</v>
      </c>
      <c r="AJ124" s="3">
        <f t="shared" si="5"/>
        <v>6714548.8721804516</v>
      </c>
      <c r="AK124" s="3">
        <f t="shared" si="6"/>
        <v>15260338.345864661</v>
      </c>
      <c r="AL124" s="3">
        <f t="shared" si="7"/>
        <v>0.44000000000000006</v>
      </c>
      <c r="AM124" s="3">
        <v>43.65</v>
      </c>
      <c r="AN124" s="3" t="b">
        <f t="shared" si="8"/>
        <v>0</v>
      </c>
      <c r="AO124" s="3">
        <f t="shared" si="9"/>
        <v>1.2596780761023278</v>
      </c>
    </row>
    <row r="125" spans="1:41" x14ac:dyDescent="0.3">
      <c r="A125" s="3" t="s">
        <v>292</v>
      </c>
      <c r="B125" s="3" t="s">
        <v>293</v>
      </c>
      <c r="C125" s="3" t="s">
        <v>45</v>
      </c>
      <c r="D125" s="3" t="s">
        <v>42</v>
      </c>
      <c r="E125" s="3">
        <v>33635.160000000003</v>
      </c>
      <c r="F125" s="3">
        <v>40846.754999999997</v>
      </c>
      <c r="G125" s="3">
        <v>63530.951999999997</v>
      </c>
      <c r="H125" s="3">
        <v>1.2144064425440519</v>
      </c>
      <c r="I125" s="3">
        <v>1.8888256217600869</v>
      </c>
      <c r="J125" s="3">
        <v>19457387.5</v>
      </c>
      <c r="K125" s="3">
        <v>28355012.08209132</v>
      </c>
      <c r="L125" s="3">
        <v>55127418.06377165</v>
      </c>
      <c r="M125" s="3">
        <v>2190</v>
      </c>
      <c r="N125" s="3">
        <v>111.3</v>
      </c>
      <c r="O125" s="3">
        <v>0</v>
      </c>
      <c r="P125" s="3">
        <v>70</v>
      </c>
      <c r="Q125" s="3">
        <v>0</v>
      </c>
      <c r="R125" s="3">
        <v>660</v>
      </c>
      <c r="S125" s="3">
        <v>16170000</v>
      </c>
      <c r="T125" s="3">
        <v>97387.5</v>
      </c>
      <c r="U125" s="3">
        <v>0</v>
      </c>
      <c r="V125" s="3">
        <v>130000</v>
      </c>
      <c r="W125" s="3">
        <v>0</v>
      </c>
      <c r="X125" s="3">
        <v>3060000</v>
      </c>
      <c r="Z125" s="3">
        <v>60</v>
      </c>
      <c r="AB125" s="3">
        <v>2190</v>
      </c>
      <c r="AC125" s="3">
        <v>111.3</v>
      </c>
      <c r="AD125" s="3">
        <v>0</v>
      </c>
      <c r="AE125" s="3">
        <v>70</v>
      </c>
      <c r="AF125" s="3">
        <v>16170000</v>
      </c>
      <c r="AG125" s="3">
        <v>97387.5</v>
      </c>
      <c r="AH125" s="3">
        <v>0</v>
      </c>
      <c r="AI125" s="3">
        <v>130000</v>
      </c>
      <c r="AJ125" s="3">
        <f t="shared" si="5"/>
        <v>16397387.5</v>
      </c>
      <c r="AK125" s="3">
        <f t="shared" si="6"/>
        <v>19457387.5</v>
      </c>
      <c r="AL125" s="3">
        <f t="shared" si="7"/>
        <v>0.842733254914104</v>
      </c>
      <c r="AM125" s="3">
        <v>60</v>
      </c>
      <c r="AN125" s="3" t="b">
        <f t="shared" si="8"/>
        <v>0</v>
      </c>
      <c r="AO125" s="3">
        <f t="shared" si="9"/>
        <v>0.6862062849301005</v>
      </c>
    </row>
    <row r="126" spans="1:41" x14ac:dyDescent="0.3">
      <c r="A126" s="3" t="s">
        <v>294</v>
      </c>
      <c r="B126" s="3" t="s">
        <v>295</v>
      </c>
      <c r="C126" s="3" t="s">
        <v>45</v>
      </c>
      <c r="D126" s="3" t="s">
        <v>46</v>
      </c>
      <c r="E126" s="3">
        <v>5022.4409999999998</v>
      </c>
      <c r="F126" s="3">
        <v>6062.5280000000002</v>
      </c>
      <c r="G126" s="3">
        <v>9415.598</v>
      </c>
      <c r="H126" s="3">
        <v>1.2070879478723591</v>
      </c>
      <c r="I126" s="3">
        <v>1.874705546565903</v>
      </c>
      <c r="J126" s="3">
        <v>2426080.231147835</v>
      </c>
      <c r="K126" s="3">
        <v>3514190.649107927</v>
      </c>
      <c r="L126" s="3">
        <v>6822279.0986201018</v>
      </c>
      <c r="M126" s="3">
        <v>0</v>
      </c>
      <c r="N126" s="3">
        <v>142.80000000000001</v>
      </c>
      <c r="O126" s="3">
        <v>130</v>
      </c>
      <c r="P126" s="3">
        <v>0</v>
      </c>
      <c r="Q126" s="3">
        <v>0</v>
      </c>
      <c r="R126" s="3">
        <v>420</v>
      </c>
      <c r="S126" s="3">
        <v>0</v>
      </c>
      <c r="T126" s="3">
        <v>222133.3333333334</v>
      </c>
      <c r="U126" s="3">
        <v>433333.33333333337</v>
      </c>
      <c r="V126" s="3">
        <v>0</v>
      </c>
      <c r="W126" s="3">
        <v>0</v>
      </c>
      <c r="X126" s="3">
        <v>1770613.564481169</v>
      </c>
      <c r="Z126" s="3">
        <v>64.253664058666672</v>
      </c>
      <c r="AB126" s="3">
        <v>414.67781575309868</v>
      </c>
      <c r="AC126" s="3">
        <v>220.42071802477199</v>
      </c>
      <c r="AD126" s="3">
        <v>163.05438754422471</v>
      </c>
      <c r="AE126" s="3">
        <v>476.38354899136601</v>
      </c>
      <c r="AF126" s="3">
        <v>323839.66175822483</v>
      </c>
      <c r="AG126" s="3">
        <v>222133.3333333334</v>
      </c>
      <c r="AH126" s="3">
        <v>433333.33333333337</v>
      </c>
      <c r="AI126" s="3">
        <v>411890.04366745538</v>
      </c>
      <c r="AJ126" s="3">
        <f t="shared" si="5"/>
        <v>1391196.3720923469</v>
      </c>
      <c r="AK126" s="3">
        <f t="shared" si="6"/>
        <v>3161809.9365735156</v>
      </c>
      <c r="AL126" s="3">
        <f t="shared" si="7"/>
        <v>0.44</v>
      </c>
      <c r="AM126" s="3">
        <v>64.253664058666672</v>
      </c>
      <c r="AN126" s="3" t="b">
        <f t="shared" si="8"/>
        <v>0</v>
      </c>
      <c r="AO126" s="3">
        <f t="shared" si="9"/>
        <v>0.89972635302986115</v>
      </c>
    </row>
    <row r="127" spans="1:41" x14ac:dyDescent="0.3">
      <c r="A127" s="3" t="s">
        <v>296</v>
      </c>
      <c r="B127" s="3" t="s">
        <v>297</v>
      </c>
      <c r="C127" s="3" t="s">
        <v>45</v>
      </c>
      <c r="D127" s="3" t="s">
        <v>50</v>
      </c>
      <c r="E127" s="3">
        <v>1273.588</v>
      </c>
      <c r="F127" s="3">
        <v>1250.432</v>
      </c>
      <c r="G127" s="3">
        <v>1107.1969999999999</v>
      </c>
      <c r="H127" s="3">
        <v>0.9818182960266586</v>
      </c>
      <c r="I127" s="3">
        <v>0.86935256927672055</v>
      </c>
      <c r="J127" s="3">
        <v>3328347.368421053</v>
      </c>
      <c r="K127" s="3">
        <v>3921398.8102175659</v>
      </c>
      <c r="L127" s="3">
        <v>4340261.0042733811</v>
      </c>
      <c r="M127" s="3">
        <v>60</v>
      </c>
      <c r="N127" s="3">
        <v>110</v>
      </c>
      <c r="O127" s="3">
        <v>39.4</v>
      </c>
      <c r="P127" s="3">
        <v>90</v>
      </c>
      <c r="Q127" s="3">
        <v>0</v>
      </c>
      <c r="R127" s="3">
        <v>655</v>
      </c>
      <c r="S127" s="3">
        <v>90000</v>
      </c>
      <c r="T127" s="3">
        <v>150000</v>
      </c>
      <c r="U127" s="3">
        <v>39400</v>
      </c>
      <c r="V127" s="3">
        <v>320000</v>
      </c>
      <c r="W127" s="3">
        <v>0</v>
      </c>
      <c r="X127" s="3">
        <v>2728947.368421053</v>
      </c>
      <c r="Z127" s="3">
        <v>32.5</v>
      </c>
      <c r="AB127" s="3">
        <v>66.255411571691312</v>
      </c>
      <c r="AC127" s="3">
        <v>216.60414854041949</v>
      </c>
      <c r="AD127" s="3">
        <v>599.18521101061344</v>
      </c>
      <c r="AE127" s="3">
        <v>89.999999999999986</v>
      </c>
      <c r="AF127" s="3">
        <v>162180.14206147511</v>
      </c>
      <c r="AG127" s="3">
        <v>482003.73713664792</v>
      </c>
      <c r="AH127" s="3">
        <v>977791.25093490211</v>
      </c>
      <c r="AI127" s="3">
        <v>522197.80219780211</v>
      </c>
      <c r="AJ127" s="3">
        <f t="shared" si="5"/>
        <v>2144172.9323308272</v>
      </c>
      <c r="AK127" s="3">
        <f t="shared" si="6"/>
        <v>4873120.3007518798</v>
      </c>
      <c r="AL127" s="3">
        <f t="shared" si="7"/>
        <v>0.44</v>
      </c>
      <c r="AM127" s="3">
        <v>32.5</v>
      </c>
      <c r="AN127" s="3" t="b">
        <f t="shared" si="8"/>
        <v>0</v>
      </c>
      <c r="AO127" s="3">
        <f t="shared" si="9"/>
        <v>1.2426994897980068</v>
      </c>
    </row>
    <row r="128" spans="1:41" x14ac:dyDescent="0.3">
      <c r="A128" s="3" t="s">
        <v>298</v>
      </c>
      <c r="B128" s="3" t="s">
        <v>299</v>
      </c>
      <c r="C128" s="3" t="s">
        <v>45</v>
      </c>
      <c r="D128" s="3" t="s">
        <v>42</v>
      </c>
      <c r="E128" s="3">
        <v>21104.482</v>
      </c>
      <c r="F128" s="3">
        <v>25160.287</v>
      </c>
      <c r="G128" s="3">
        <v>37361.682999999997</v>
      </c>
      <c r="H128" s="3">
        <v>1.192177424681639</v>
      </c>
      <c r="I128" s="3">
        <v>1.770319830640714</v>
      </c>
      <c r="J128" s="3">
        <v>1830000</v>
      </c>
      <c r="K128" s="3">
        <v>2618021.6246008789</v>
      </c>
      <c r="L128" s="3">
        <v>4859527.9351087604</v>
      </c>
      <c r="M128" s="3">
        <v>390</v>
      </c>
      <c r="N128" s="3">
        <v>180</v>
      </c>
      <c r="O128" s="3">
        <v>0</v>
      </c>
      <c r="P128" s="3">
        <v>20</v>
      </c>
      <c r="Q128" s="3">
        <v>0</v>
      </c>
      <c r="R128" s="3">
        <v>130</v>
      </c>
      <c r="S128" s="3">
        <v>1690000</v>
      </c>
      <c r="T128" s="3">
        <v>10000</v>
      </c>
      <c r="U128" s="3">
        <v>0</v>
      </c>
      <c r="V128" s="3">
        <v>50000</v>
      </c>
      <c r="W128" s="3">
        <v>0</v>
      </c>
      <c r="X128" s="3">
        <v>80000</v>
      </c>
      <c r="Z128" s="3">
        <v>60</v>
      </c>
      <c r="AB128" s="3">
        <v>390</v>
      </c>
      <c r="AC128" s="3">
        <v>180</v>
      </c>
      <c r="AD128" s="3">
        <v>0</v>
      </c>
      <c r="AE128" s="3">
        <v>20</v>
      </c>
      <c r="AF128" s="3">
        <v>1690000</v>
      </c>
      <c r="AG128" s="3">
        <v>10000</v>
      </c>
      <c r="AH128" s="3">
        <v>0</v>
      </c>
      <c r="AI128" s="3">
        <v>50000</v>
      </c>
      <c r="AJ128" s="3">
        <f t="shared" si="5"/>
        <v>1750000</v>
      </c>
      <c r="AK128" s="3">
        <f t="shared" si="6"/>
        <v>1830000</v>
      </c>
      <c r="AL128" s="3">
        <f t="shared" si="7"/>
        <v>0.95628415300546443</v>
      </c>
      <c r="AM128" s="3">
        <v>60</v>
      </c>
      <c r="AN128" s="3" t="b">
        <f t="shared" si="8"/>
        <v>0</v>
      </c>
      <c r="AO128" s="3">
        <f t="shared" si="9"/>
        <v>0.69900110174948848</v>
      </c>
    </row>
    <row r="129" spans="1:41" x14ac:dyDescent="0.3">
      <c r="A129" s="3" t="s">
        <v>300</v>
      </c>
      <c r="B129" s="3" t="s">
        <v>301</v>
      </c>
      <c r="C129" s="3" t="s">
        <v>60</v>
      </c>
      <c r="D129" s="3" t="s">
        <v>50</v>
      </c>
      <c r="E129" s="3">
        <v>35126.298000000003</v>
      </c>
      <c r="F129" s="3">
        <v>37961.718999999997</v>
      </c>
      <c r="G129" s="3">
        <v>44289.771999999997</v>
      </c>
      <c r="H129" s="3">
        <v>1.080720746604154</v>
      </c>
      <c r="I129" s="3">
        <v>1.260872181862148</v>
      </c>
      <c r="J129" s="3">
        <v>188291372.0207254</v>
      </c>
      <c r="K129" s="3">
        <v>244188470.57923049</v>
      </c>
      <c r="L129" s="3">
        <v>356117029.59838408</v>
      </c>
      <c r="M129" s="3">
        <v>6210</v>
      </c>
      <c r="N129" s="3">
        <v>2222.6999999999998</v>
      </c>
      <c r="O129" s="3">
        <v>0</v>
      </c>
      <c r="P129" s="3">
        <v>900</v>
      </c>
      <c r="Q129" s="3">
        <v>0</v>
      </c>
      <c r="R129" s="3">
        <v>32350</v>
      </c>
      <c r="S129" s="3">
        <v>31510000</v>
      </c>
      <c r="T129" s="3">
        <v>3731372.0207253881</v>
      </c>
      <c r="U129" s="3">
        <v>0</v>
      </c>
      <c r="V129" s="3">
        <v>1230000</v>
      </c>
      <c r="W129" s="3">
        <v>0</v>
      </c>
      <c r="X129" s="3">
        <v>151820000</v>
      </c>
      <c r="Z129" s="3">
        <v>43.65</v>
      </c>
      <c r="AB129" s="3">
        <v>7205.7986982311686</v>
      </c>
      <c r="AC129" s="3">
        <v>14657.298373649061</v>
      </c>
      <c r="AD129" s="3">
        <v>14088.121375937069</v>
      </c>
      <c r="AE129" s="3">
        <v>18131.7871620142</v>
      </c>
      <c r="AF129" s="3">
        <v>37086278.069571383</v>
      </c>
      <c r="AG129" s="3">
        <v>24958354.658147801</v>
      </c>
      <c r="AH129" s="3">
        <v>32107588.448991969</v>
      </c>
      <c r="AI129" s="3">
        <v>25134921.68043172</v>
      </c>
      <c r="AJ129" s="3">
        <f t="shared" si="5"/>
        <v>119287142.85714288</v>
      </c>
      <c r="AK129" s="3">
        <f t="shared" si="6"/>
        <v>271107142.85714287</v>
      </c>
      <c r="AL129" s="3">
        <f t="shared" si="7"/>
        <v>0.44000000000000006</v>
      </c>
      <c r="AM129" s="3">
        <v>43.65</v>
      </c>
      <c r="AN129" s="3" t="b">
        <f t="shared" si="8"/>
        <v>0</v>
      </c>
      <c r="AO129" s="3">
        <f t="shared" si="9"/>
        <v>1.1102372778455083</v>
      </c>
    </row>
    <row r="130" spans="1:41" x14ac:dyDescent="0.3">
      <c r="A130" s="3" t="s">
        <v>302</v>
      </c>
      <c r="B130" s="3" t="s">
        <v>303</v>
      </c>
      <c r="C130" s="3" t="s">
        <v>45</v>
      </c>
      <c r="D130" s="3" t="s">
        <v>50</v>
      </c>
      <c r="E130" s="3">
        <v>2963.0949999999998</v>
      </c>
      <c r="F130" s="3">
        <v>3389.9580000000001</v>
      </c>
      <c r="G130" s="3">
        <v>4512.3010000000004</v>
      </c>
      <c r="H130" s="3">
        <v>1.144059842833254</v>
      </c>
      <c r="I130" s="3">
        <v>1.522833726222075</v>
      </c>
      <c r="J130" s="3">
        <v>1987466.666666667</v>
      </c>
      <c r="K130" s="3">
        <v>2728536.9627635982</v>
      </c>
      <c r="L130" s="3">
        <v>4539871.9046132518</v>
      </c>
      <c r="M130" s="3">
        <v>350</v>
      </c>
      <c r="N130" s="3">
        <v>214.4</v>
      </c>
      <c r="O130" s="3">
        <v>10</v>
      </c>
      <c r="P130" s="3">
        <v>0</v>
      </c>
      <c r="Q130" s="3">
        <v>0</v>
      </c>
      <c r="R130" s="3">
        <v>180</v>
      </c>
      <c r="S130" s="3">
        <v>1320000</v>
      </c>
      <c r="T130" s="3">
        <v>607466.66666666674</v>
      </c>
      <c r="U130" s="3">
        <v>20000</v>
      </c>
      <c r="V130" s="3">
        <v>0</v>
      </c>
      <c r="W130" s="3">
        <v>0</v>
      </c>
      <c r="X130" s="3">
        <v>40000</v>
      </c>
      <c r="Z130" s="3">
        <v>32.5</v>
      </c>
      <c r="AB130" s="3">
        <v>349.99999999999989</v>
      </c>
      <c r="AC130" s="3">
        <v>214.40000000000009</v>
      </c>
      <c r="AD130" s="3">
        <v>10</v>
      </c>
      <c r="AE130" s="3">
        <v>0</v>
      </c>
      <c r="AF130" s="3">
        <v>1320000</v>
      </c>
      <c r="AG130" s="3">
        <v>607466.66666666674</v>
      </c>
      <c r="AH130" s="3">
        <v>20000</v>
      </c>
      <c r="AI130" s="3">
        <v>0</v>
      </c>
      <c r="AJ130" s="3">
        <f t="shared" si="5"/>
        <v>1947466.6666666667</v>
      </c>
      <c r="AK130" s="3">
        <f t="shared" si="6"/>
        <v>1987466.6666666667</v>
      </c>
      <c r="AL130" s="3">
        <f t="shared" si="7"/>
        <v>0.9798738762914263</v>
      </c>
      <c r="AM130" s="3">
        <v>32.5</v>
      </c>
      <c r="AN130" s="3" t="b">
        <f t="shared" si="8"/>
        <v>0</v>
      </c>
      <c r="AO130" s="3">
        <f t="shared" si="9"/>
        <v>0.72840012570460522</v>
      </c>
    </row>
    <row r="131" spans="1:41" x14ac:dyDescent="0.3">
      <c r="A131" s="3" t="s">
        <v>304</v>
      </c>
      <c r="B131" s="3" t="s">
        <v>305</v>
      </c>
      <c r="C131" s="3" t="s">
        <v>60</v>
      </c>
      <c r="D131" s="3" t="s">
        <v>38</v>
      </c>
      <c r="E131" s="3">
        <v>289.87</v>
      </c>
      <c r="F131" s="3">
        <v>307.577</v>
      </c>
      <c r="G131" s="3">
        <v>340.58</v>
      </c>
      <c r="H131" s="3">
        <v>1.0610860040707899</v>
      </c>
      <c r="I131" s="3">
        <v>1.174940490564736</v>
      </c>
      <c r="J131" s="3">
        <v>3090000</v>
      </c>
      <c r="K131" s="3">
        <v>3934506.903094491</v>
      </c>
      <c r="L131" s="3">
        <v>5445849.1737675508</v>
      </c>
      <c r="M131" s="3">
        <v>80</v>
      </c>
      <c r="N131" s="3">
        <v>180</v>
      </c>
      <c r="O131" s="3">
        <v>60</v>
      </c>
      <c r="P131" s="3">
        <v>0</v>
      </c>
      <c r="Q131" s="3">
        <v>0</v>
      </c>
      <c r="R131" s="3">
        <v>1010</v>
      </c>
      <c r="S131" s="3">
        <v>540000</v>
      </c>
      <c r="T131" s="3">
        <v>230000</v>
      </c>
      <c r="U131" s="3">
        <v>40000</v>
      </c>
      <c r="V131" s="3">
        <v>0</v>
      </c>
      <c r="W131" s="3">
        <v>0</v>
      </c>
      <c r="X131" s="3">
        <v>2280000</v>
      </c>
      <c r="Z131" s="3">
        <v>58.094999999999999</v>
      </c>
      <c r="AB131" s="3">
        <v>143.4098714330265</v>
      </c>
      <c r="AC131" s="3">
        <v>641.96094324876583</v>
      </c>
      <c r="AD131" s="3">
        <v>1336.75953342962</v>
      </c>
      <c r="AE131" s="3">
        <v>178.39466295002609</v>
      </c>
      <c r="AF131" s="3">
        <v>670866.04651580565</v>
      </c>
      <c r="AG131" s="3">
        <v>568482.27781346347</v>
      </c>
      <c r="AH131" s="3">
        <v>617611.00207627995</v>
      </c>
      <c r="AI131" s="3">
        <v>333628.90888856852</v>
      </c>
      <c r="AJ131" s="3">
        <f t="shared" ref="AJ131:AJ194" si="10">SUM(AF131:AI131)</f>
        <v>2190588.2352941176</v>
      </c>
      <c r="AK131" s="3">
        <f t="shared" ref="AK131:AK194" si="11">AJ131+W131+X131</f>
        <v>4470588.2352941176</v>
      </c>
      <c r="AL131" s="3">
        <f t="shared" ref="AL131:AL194" si="12">AJ131/AK131</f>
        <v>0.49</v>
      </c>
      <c r="AM131" s="3">
        <v>58.094999999999999</v>
      </c>
      <c r="AN131" s="3" t="b">
        <f t="shared" ref="AN131:AN194" si="13">AL131=AM131%</f>
        <v>0</v>
      </c>
      <c r="AO131" s="3">
        <f t="shared" ref="AO131:AO194" si="14">AK131/K131</f>
        <v>1.1362512114994634</v>
      </c>
    </row>
    <row r="132" spans="1:41" x14ac:dyDescent="0.3">
      <c r="A132" s="3" t="s">
        <v>306</v>
      </c>
      <c r="B132" s="3" t="s">
        <v>307</v>
      </c>
      <c r="C132" s="3" t="s">
        <v>45</v>
      </c>
      <c r="D132" s="3" t="s">
        <v>42</v>
      </c>
      <c r="E132" s="3">
        <v>26159.866999999998</v>
      </c>
      <c r="F132" s="3">
        <v>32518.075000000001</v>
      </c>
      <c r="G132" s="3">
        <v>52513.875999999997</v>
      </c>
      <c r="H132" s="3">
        <v>1.243052000226148</v>
      </c>
      <c r="I132" s="3">
        <v>2.0074213680061912</v>
      </c>
      <c r="J132" s="3">
        <v>734410.53496069624</v>
      </c>
      <c r="K132" s="3">
        <v>1095492.5813640589</v>
      </c>
      <c r="L132" s="3">
        <v>2211407.1011534389</v>
      </c>
      <c r="M132" s="3">
        <v>0</v>
      </c>
      <c r="N132" s="3">
        <v>90</v>
      </c>
      <c r="O132" s="3">
        <v>0</v>
      </c>
      <c r="P132" s="3">
        <v>0</v>
      </c>
      <c r="Q132" s="3">
        <v>0</v>
      </c>
      <c r="R132" s="3">
        <v>440</v>
      </c>
      <c r="S132" s="3">
        <v>0</v>
      </c>
      <c r="T132" s="3">
        <v>20000</v>
      </c>
      <c r="U132" s="3">
        <v>0</v>
      </c>
      <c r="V132" s="3">
        <v>0</v>
      </c>
      <c r="W132" s="3">
        <v>0</v>
      </c>
      <c r="X132" s="3">
        <v>714410.53496069624</v>
      </c>
      <c r="Z132" s="3">
        <v>60</v>
      </c>
      <c r="AB132" s="3">
        <v>377.38531297137439</v>
      </c>
      <c r="AC132" s="3">
        <v>281.08390900763419</v>
      </c>
      <c r="AD132" s="3">
        <v>23.70426398674018</v>
      </c>
      <c r="AE132" s="3">
        <v>13.362790858227729</v>
      </c>
      <c r="AF132" s="3">
        <v>481816.76335716777</v>
      </c>
      <c r="AG132" s="3">
        <v>32718.761895068528</v>
      </c>
      <c r="AH132" s="3">
        <v>27898.45459599356</v>
      </c>
      <c r="AI132" s="3">
        <v>18888.583335174189</v>
      </c>
      <c r="AJ132" s="3">
        <f t="shared" si="10"/>
        <v>561322.56318340404</v>
      </c>
      <c r="AK132" s="3">
        <f t="shared" si="11"/>
        <v>1275733.0981441003</v>
      </c>
      <c r="AL132" s="3">
        <f t="shared" si="12"/>
        <v>0.43999999999999995</v>
      </c>
      <c r="AM132" s="3">
        <v>60</v>
      </c>
      <c r="AN132" s="3" t="b">
        <f t="shared" si="13"/>
        <v>0</v>
      </c>
      <c r="AO132" s="3">
        <f t="shared" si="14"/>
        <v>1.1645291988701685</v>
      </c>
    </row>
    <row r="133" spans="1:41" x14ac:dyDescent="0.3">
      <c r="A133" t="s">
        <v>308</v>
      </c>
      <c r="B133" t="s">
        <v>309</v>
      </c>
      <c r="C133" t="s">
        <v>45</v>
      </c>
      <c r="D133" t="s">
        <v>46</v>
      </c>
      <c r="E133">
        <v>227882.94500000001</v>
      </c>
      <c r="F133">
        <v>262380.96999999997</v>
      </c>
      <c r="G133">
        <v>359185.55599999998</v>
      </c>
      <c r="H133">
        <v>1.151384848041173</v>
      </c>
      <c r="I133">
        <v>1.5761844573318109</v>
      </c>
      <c r="J133">
        <v>43635088.463258237</v>
      </c>
      <c r="K133">
        <v>60288935.639438063</v>
      </c>
      <c r="L133">
        <v>103165422.3451294</v>
      </c>
      <c r="M133">
        <v>2850</v>
      </c>
      <c r="N133">
        <v>110</v>
      </c>
      <c r="O133">
        <v>10</v>
      </c>
      <c r="P133">
        <v>20</v>
      </c>
      <c r="Q133">
        <v>0</v>
      </c>
      <c r="R133">
        <v>11574.5</v>
      </c>
      <c r="S133">
        <v>9570000</v>
      </c>
      <c r="T133">
        <v>100000</v>
      </c>
      <c r="U133">
        <v>40095.223380975869</v>
      </c>
      <c r="V133">
        <v>60000</v>
      </c>
      <c r="W133">
        <v>0</v>
      </c>
      <c r="X133">
        <v>33864993.239877269</v>
      </c>
      <c r="Y133">
        <v>19174</v>
      </c>
      <c r="Z133">
        <v>31</v>
      </c>
      <c r="AA133">
        <v>2</v>
      </c>
      <c r="AB133">
        <v>5900</v>
      </c>
      <c r="AC133">
        <v>6000</v>
      </c>
      <c r="AD133">
        <v>800</v>
      </c>
      <c r="AE133">
        <v>6474</v>
      </c>
      <c r="AF133"/>
      <c r="AG133"/>
      <c r="AH133"/>
      <c r="AI133"/>
      <c r="AJ133">
        <f t="shared" si="10"/>
        <v>0</v>
      </c>
      <c r="AK133">
        <f t="shared" si="11"/>
        <v>33864993.239877269</v>
      </c>
      <c r="AL133">
        <f t="shared" si="12"/>
        <v>0</v>
      </c>
      <c r="AM133">
        <v>31</v>
      </c>
      <c r="AN133" t="b">
        <f t="shared" si="13"/>
        <v>0</v>
      </c>
      <c r="AO133" s="1">
        <f t="shared" si="14"/>
        <v>0.56171157909320346</v>
      </c>
    </row>
    <row r="134" spans="1:41" x14ac:dyDescent="0.3">
      <c r="A134" s="3" t="s">
        <v>310</v>
      </c>
      <c r="B134" s="3" t="s">
        <v>311</v>
      </c>
      <c r="C134" s="3" t="s">
        <v>37</v>
      </c>
      <c r="D134" s="3" t="s">
        <v>46</v>
      </c>
      <c r="E134" s="3">
        <v>6823.6130000000003</v>
      </c>
      <c r="F134" s="3">
        <v>7441.6030000000001</v>
      </c>
      <c r="G134" s="3">
        <v>8756.43</v>
      </c>
      <c r="H134" s="3">
        <v>1.090566390561716</v>
      </c>
      <c r="I134" s="3">
        <v>1.2832541939292279</v>
      </c>
      <c r="J134" s="3">
        <v>4417550</v>
      </c>
      <c r="K134" s="3">
        <v>5781157.8703510882</v>
      </c>
      <c r="L134" s="3">
        <v>8503259.3465880919</v>
      </c>
      <c r="M134" s="3">
        <v>160</v>
      </c>
      <c r="N134" s="3">
        <v>51.7</v>
      </c>
      <c r="O134" s="3">
        <v>190</v>
      </c>
      <c r="P134" s="3">
        <v>390</v>
      </c>
      <c r="Q134" s="3">
        <v>0</v>
      </c>
      <c r="R134" s="3">
        <v>450</v>
      </c>
      <c r="S134" s="3">
        <v>650000</v>
      </c>
      <c r="T134" s="3">
        <v>77550</v>
      </c>
      <c r="U134" s="3">
        <v>560000</v>
      </c>
      <c r="V134" s="3">
        <v>1580000</v>
      </c>
      <c r="W134" s="3">
        <v>0</v>
      </c>
      <c r="X134" s="3">
        <v>1550000</v>
      </c>
      <c r="Z134" s="3">
        <v>60.664291336590161</v>
      </c>
      <c r="AB134" s="3">
        <v>49.503152683514493</v>
      </c>
      <c r="AC134" s="3">
        <v>32.888964098148271</v>
      </c>
      <c r="AD134" s="3">
        <v>190</v>
      </c>
      <c r="AE134" s="3">
        <v>390.00000000000011</v>
      </c>
      <c r="AF134" s="3">
        <v>650000</v>
      </c>
      <c r="AG134" s="3">
        <v>77550</v>
      </c>
      <c r="AH134" s="3">
        <v>560000</v>
      </c>
      <c r="AI134" s="3">
        <v>1580000</v>
      </c>
      <c r="AJ134" s="3">
        <f t="shared" si="10"/>
        <v>2867550</v>
      </c>
      <c r="AK134" s="3">
        <f t="shared" si="11"/>
        <v>4417550</v>
      </c>
      <c r="AL134" s="3">
        <f t="shared" si="12"/>
        <v>0.64912677841790134</v>
      </c>
      <c r="AM134" s="3">
        <v>60.664291336590161</v>
      </c>
      <c r="AN134" s="3" t="b">
        <f t="shared" si="13"/>
        <v>0</v>
      </c>
      <c r="AO134" s="3">
        <f t="shared" si="14"/>
        <v>0.76412893386904224</v>
      </c>
    </row>
    <row r="135" spans="1:41" x14ac:dyDescent="0.3">
      <c r="A135" t="s">
        <v>312</v>
      </c>
      <c r="B135" t="s">
        <v>313</v>
      </c>
      <c r="C135" t="s">
        <v>49</v>
      </c>
      <c r="D135" t="s">
        <v>38</v>
      </c>
      <c r="E135">
        <v>18092.524000000001</v>
      </c>
      <c r="F135">
        <v>18757.217000000001</v>
      </c>
      <c r="G135">
        <v>18958.474999999999</v>
      </c>
      <c r="H135">
        <v>1.036738544605496</v>
      </c>
      <c r="I135">
        <v>1.0478623656931449</v>
      </c>
      <c r="J135">
        <v>137239043.96730059</v>
      </c>
      <c r="K135">
        <v>170737208.04685059</v>
      </c>
      <c r="L135">
        <v>215711443.91556171</v>
      </c>
      <c r="M135">
        <v>40</v>
      </c>
      <c r="N135">
        <v>23900</v>
      </c>
      <c r="O135">
        <v>11454.1</v>
      </c>
      <c r="P135">
        <v>1980</v>
      </c>
      <c r="Q135">
        <v>515</v>
      </c>
      <c r="R135">
        <v>19650</v>
      </c>
      <c r="S135">
        <v>70000</v>
      </c>
      <c r="T135">
        <v>19580000</v>
      </c>
      <c r="U135">
        <v>31187116.930232558</v>
      </c>
      <c r="V135">
        <v>23382809.390009239</v>
      </c>
      <c r="W135">
        <v>4029117.6470588241</v>
      </c>
      <c r="X135">
        <v>58990000</v>
      </c>
      <c r="Y135">
        <v>49580</v>
      </c>
      <c r="Z135">
        <v>76</v>
      </c>
      <c r="AA135">
        <v>2</v>
      </c>
      <c r="AB135">
        <v>40</v>
      </c>
      <c r="AC135">
        <v>25750</v>
      </c>
      <c r="AD135">
        <v>23200</v>
      </c>
      <c r="AE135">
        <v>590</v>
      </c>
      <c r="AF135"/>
      <c r="AG135"/>
      <c r="AH135"/>
      <c r="AI135"/>
      <c r="AJ135">
        <f t="shared" si="10"/>
        <v>0</v>
      </c>
      <c r="AK135">
        <f t="shared" si="11"/>
        <v>63019117.647058822</v>
      </c>
      <c r="AL135">
        <f t="shared" si="12"/>
        <v>0</v>
      </c>
      <c r="AM135">
        <v>76</v>
      </c>
      <c r="AN135" t="b">
        <f t="shared" si="13"/>
        <v>0</v>
      </c>
      <c r="AO135" s="1">
        <f t="shared" si="14"/>
        <v>0.36910008291670238</v>
      </c>
    </row>
    <row r="136" spans="1:41" x14ac:dyDescent="0.3">
      <c r="A136" t="s">
        <v>314</v>
      </c>
      <c r="B136" t="s">
        <v>315</v>
      </c>
      <c r="C136" t="s">
        <v>49</v>
      </c>
      <c r="D136" t="s">
        <v>38</v>
      </c>
      <c r="E136">
        <v>5519.1670000000004</v>
      </c>
      <c r="F136">
        <v>5729.0950000000003</v>
      </c>
      <c r="G136">
        <v>5899.8289999999997</v>
      </c>
      <c r="H136">
        <v>1.0380361746618649</v>
      </c>
      <c r="I136">
        <v>1.068970915357335</v>
      </c>
      <c r="J136">
        <v>155760746.74540979</v>
      </c>
      <c r="K136">
        <v>194022347.6568968</v>
      </c>
      <c r="L136">
        <v>249755562.03777421</v>
      </c>
      <c r="M136">
        <v>34400</v>
      </c>
      <c r="N136">
        <v>620</v>
      </c>
      <c r="O136">
        <v>5834.4</v>
      </c>
      <c r="P136">
        <v>80</v>
      </c>
      <c r="Q136">
        <v>0</v>
      </c>
      <c r="R136">
        <v>730</v>
      </c>
      <c r="S136">
        <v>136710000</v>
      </c>
      <c r="T136">
        <v>360000</v>
      </c>
      <c r="U136">
        <v>15981182.60869565</v>
      </c>
      <c r="V136">
        <v>389564.13671411778</v>
      </c>
      <c r="W136">
        <v>0</v>
      </c>
      <c r="X136">
        <v>2320000</v>
      </c>
      <c r="Y136">
        <v>49440</v>
      </c>
      <c r="Z136">
        <v>98.69</v>
      </c>
      <c r="AA136">
        <v>2</v>
      </c>
      <c r="AB136">
        <v>34690</v>
      </c>
      <c r="AC136">
        <v>5390</v>
      </c>
      <c r="AD136">
        <v>9170</v>
      </c>
      <c r="AE136">
        <v>190</v>
      </c>
      <c r="AF136"/>
      <c r="AG136"/>
      <c r="AH136"/>
      <c r="AI136"/>
      <c r="AJ136">
        <f t="shared" si="10"/>
        <v>0</v>
      </c>
      <c r="AK136">
        <f t="shared" si="11"/>
        <v>2320000</v>
      </c>
      <c r="AL136">
        <f t="shared" si="12"/>
        <v>0</v>
      </c>
      <c r="AM136">
        <v>98.69</v>
      </c>
      <c r="AN136" t="b">
        <f t="shared" si="13"/>
        <v>0</v>
      </c>
      <c r="AO136" s="1">
        <f t="shared" si="14"/>
        <v>1.1957385466248544E-2</v>
      </c>
    </row>
    <row r="137" spans="1:41" x14ac:dyDescent="0.3">
      <c r="A137" s="3" t="s">
        <v>316</v>
      </c>
      <c r="B137" s="3" t="s">
        <v>317</v>
      </c>
      <c r="C137" s="3" t="s">
        <v>41</v>
      </c>
      <c r="D137" s="3" t="s">
        <v>46</v>
      </c>
      <c r="E137" s="3">
        <v>29694.614000000001</v>
      </c>
      <c r="F137" s="3">
        <v>30509.995999999999</v>
      </c>
      <c r="G137" s="3">
        <v>34642.027000000002</v>
      </c>
      <c r="H137" s="3">
        <v>1.027458918981065</v>
      </c>
      <c r="I137" s="3">
        <v>1.1666097764395931</v>
      </c>
      <c r="J137" s="3">
        <v>12670485.056605309</v>
      </c>
      <c r="K137" s="3">
        <v>15622083.455070511</v>
      </c>
      <c r="L137" s="3">
        <v>22172267.608901281</v>
      </c>
      <c r="M137" s="3">
        <v>2530</v>
      </c>
      <c r="N137" s="3">
        <v>131.1</v>
      </c>
      <c r="O137" s="3">
        <v>0</v>
      </c>
      <c r="P137" s="3">
        <v>10</v>
      </c>
      <c r="Q137" s="3">
        <v>0</v>
      </c>
      <c r="R137" s="3">
        <v>50</v>
      </c>
      <c r="S137" s="3">
        <v>12178500</v>
      </c>
      <c r="T137" s="3">
        <v>119181.81818181821</v>
      </c>
      <c r="U137" s="3">
        <v>0</v>
      </c>
      <c r="V137" s="3">
        <v>46268.148861836067</v>
      </c>
      <c r="W137" s="3">
        <v>0</v>
      </c>
      <c r="X137" s="3">
        <v>326535.0895616528</v>
      </c>
      <c r="Z137" s="3">
        <v>44.126375000000003</v>
      </c>
      <c r="AB137" s="3">
        <v>2530</v>
      </c>
      <c r="AC137" s="3">
        <v>131.1</v>
      </c>
      <c r="AD137" s="3">
        <v>0</v>
      </c>
      <c r="AE137" s="3">
        <v>10</v>
      </c>
      <c r="AF137" s="3">
        <v>12178500</v>
      </c>
      <c r="AG137" s="3">
        <v>119181.81818181821</v>
      </c>
      <c r="AH137" s="3">
        <v>0</v>
      </c>
      <c r="AI137" s="3">
        <v>46268.148861836067</v>
      </c>
      <c r="AJ137" s="3">
        <f t="shared" si="10"/>
        <v>12343949.967043655</v>
      </c>
      <c r="AK137" s="3">
        <f t="shared" si="11"/>
        <v>12670485.056605307</v>
      </c>
      <c r="AL137" s="3">
        <f t="shared" si="12"/>
        <v>0.97422868279289554</v>
      </c>
      <c r="AM137" s="3">
        <v>44.126375000000003</v>
      </c>
      <c r="AN137" s="3" t="b">
        <f t="shared" si="13"/>
        <v>0</v>
      </c>
      <c r="AO137" s="3">
        <f t="shared" si="14"/>
        <v>0.81106243562492342</v>
      </c>
    </row>
    <row r="138" spans="1:41" x14ac:dyDescent="0.3">
      <c r="A138" s="3" t="s">
        <v>318</v>
      </c>
      <c r="B138" s="3" t="s">
        <v>319</v>
      </c>
      <c r="C138" s="3" t="s">
        <v>60</v>
      </c>
      <c r="D138" s="3" t="s">
        <v>38</v>
      </c>
      <c r="E138" s="3">
        <v>11.875</v>
      </c>
      <c r="F138" s="3">
        <v>12.521000000000001</v>
      </c>
      <c r="G138" s="3">
        <v>15.757999999999999</v>
      </c>
      <c r="H138" s="3">
        <v>1.0544</v>
      </c>
      <c r="I138" s="3">
        <v>1.3269894736842101</v>
      </c>
      <c r="J138" s="3">
        <v>40000</v>
      </c>
      <c r="K138" s="3">
        <v>50611.199999999997</v>
      </c>
      <c r="L138" s="3">
        <v>79619.368421052626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20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40000</v>
      </c>
      <c r="Z138" s="3">
        <v>58.094999999999999</v>
      </c>
      <c r="AB138" s="3">
        <v>6.9676197658225503</v>
      </c>
      <c r="AC138" s="3">
        <v>8.3945816136862383</v>
      </c>
      <c r="AD138" s="3">
        <v>6.9583600061086486</v>
      </c>
      <c r="AE138" s="3">
        <v>3.1297309289478261</v>
      </c>
      <c r="AF138" s="3">
        <v>11769.579763435189</v>
      </c>
      <c r="AG138" s="3">
        <v>9973.3732949730456</v>
      </c>
      <c r="AH138" s="3">
        <v>10835.28073818035</v>
      </c>
      <c r="AI138" s="3">
        <v>5853.1387524310248</v>
      </c>
      <c r="AJ138" s="3">
        <f t="shared" si="10"/>
        <v>38431.372549019608</v>
      </c>
      <c r="AK138" s="3">
        <f t="shared" si="11"/>
        <v>78431.372549019608</v>
      </c>
      <c r="AL138" s="3">
        <f t="shared" si="12"/>
        <v>0.49</v>
      </c>
      <c r="AM138" s="3">
        <v>58.094999999999999</v>
      </c>
      <c r="AN138" s="3" t="b">
        <f t="shared" si="13"/>
        <v>0</v>
      </c>
      <c r="AO138" s="3">
        <f t="shared" si="14"/>
        <v>1.5496841123905305</v>
      </c>
    </row>
    <row r="139" spans="1:41" x14ac:dyDescent="0.3">
      <c r="A139" t="s">
        <v>320</v>
      </c>
      <c r="B139" t="s">
        <v>321</v>
      </c>
      <c r="C139" t="s">
        <v>60</v>
      </c>
      <c r="D139" t="s">
        <v>38</v>
      </c>
      <c r="E139">
        <v>5172.8360000000002</v>
      </c>
      <c r="F139">
        <v>5407.3490000000002</v>
      </c>
      <c r="G139">
        <v>5755.2879999999996</v>
      </c>
      <c r="H139">
        <v>1.045335479415934</v>
      </c>
      <c r="I139">
        <v>1.1125981956512829</v>
      </c>
      <c r="J139">
        <v>46847992.776280329</v>
      </c>
      <c r="K139">
        <v>58766242.786160633</v>
      </c>
      <c r="L139">
        <v>78184488.349160746</v>
      </c>
      <c r="M139">
        <v>5680</v>
      </c>
      <c r="N139">
        <v>370</v>
      </c>
      <c r="O139">
        <v>1233</v>
      </c>
      <c r="P139">
        <v>1516.7</v>
      </c>
      <c r="Q139">
        <v>0</v>
      </c>
      <c r="R139">
        <v>2670</v>
      </c>
      <c r="S139">
        <v>26170000</v>
      </c>
      <c r="T139">
        <v>370000</v>
      </c>
      <c r="U139">
        <v>4082858.4905660381</v>
      </c>
      <c r="V139">
        <v>10795134.285714289</v>
      </c>
      <c r="W139">
        <v>0</v>
      </c>
      <c r="X139">
        <v>5430000</v>
      </c>
      <c r="Y139">
        <v>10200</v>
      </c>
      <c r="Z139">
        <v>93</v>
      </c>
      <c r="AA139">
        <v>2</v>
      </c>
      <c r="AB139">
        <v>5300</v>
      </c>
      <c r="AC139">
        <v>1100</v>
      </c>
      <c r="AD139">
        <v>2100</v>
      </c>
      <c r="AE139">
        <v>1700</v>
      </c>
      <c r="AF139"/>
      <c r="AG139"/>
      <c r="AH139"/>
      <c r="AI139"/>
      <c r="AJ139">
        <f t="shared" si="10"/>
        <v>0</v>
      </c>
      <c r="AK139">
        <f t="shared" si="11"/>
        <v>5430000</v>
      </c>
      <c r="AL139">
        <f t="shared" si="12"/>
        <v>0</v>
      </c>
      <c r="AM139">
        <v>93</v>
      </c>
      <c r="AN139" t="b">
        <f t="shared" si="13"/>
        <v>0</v>
      </c>
      <c r="AO139" s="1">
        <f t="shared" si="14"/>
        <v>9.2399985817687116E-2</v>
      </c>
    </row>
    <row r="140" spans="1:41" x14ac:dyDescent="0.3">
      <c r="A140" s="3" t="s">
        <v>322</v>
      </c>
      <c r="B140" s="3" t="s">
        <v>323</v>
      </c>
      <c r="C140" s="3" t="s">
        <v>53</v>
      </c>
      <c r="D140" s="3" t="s">
        <v>38</v>
      </c>
      <c r="E140" s="3">
        <v>5049.2690000000002</v>
      </c>
      <c r="F140" s="3">
        <v>6112.7060000000001</v>
      </c>
      <c r="G140" s="3">
        <v>7827.0020000000004</v>
      </c>
      <c r="H140" s="3">
        <v>1.2106120707769781</v>
      </c>
      <c r="I140" s="3">
        <v>1.5501257706808651</v>
      </c>
      <c r="J140" s="3">
        <v>47901014.925373137</v>
      </c>
      <c r="K140" s="3">
        <v>69587456.245349869</v>
      </c>
      <c r="L140" s="3">
        <v>111378896.5163845</v>
      </c>
      <c r="M140" s="3">
        <v>0</v>
      </c>
      <c r="N140" s="3">
        <v>1809.4</v>
      </c>
      <c r="O140" s="3">
        <v>50</v>
      </c>
      <c r="P140" s="3">
        <v>0</v>
      </c>
      <c r="Q140" s="3">
        <v>0</v>
      </c>
      <c r="R140" s="3">
        <v>13730</v>
      </c>
      <c r="S140" s="3">
        <v>0</v>
      </c>
      <c r="T140" s="3">
        <v>4591014.9253731351</v>
      </c>
      <c r="U140" s="3">
        <v>120000</v>
      </c>
      <c r="V140" s="3">
        <v>0</v>
      </c>
      <c r="W140" s="3">
        <v>0</v>
      </c>
      <c r="X140" s="3">
        <v>43190000</v>
      </c>
      <c r="Z140" s="3">
        <v>40</v>
      </c>
      <c r="AB140" s="3">
        <v>275.97549746752128</v>
      </c>
      <c r="AC140" s="3">
        <v>8844.9403222289366</v>
      </c>
      <c r="AD140" s="3">
        <v>2271.099448592825</v>
      </c>
      <c r="AE140" s="3">
        <v>84.360874542709936</v>
      </c>
      <c r="AF140" s="3">
        <v>969418.28928255197</v>
      </c>
      <c r="AG140" s="3">
        <v>32343438.491732679</v>
      </c>
      <c r="AH140" s="3">
        <v>7855332.210426948</v>
      </c>
      <c r="AI140" s="3">
        <v>328085.51836174232</v>
      </c>
      <c r="AJ140" s="3">
        <f t="shared" si="10"/>
        <v>41496274.509803921</v>
      </c>
      <c r="AK140" s="3">
        <f t="shared" si="11"/>
        <v>84686274.509803921</v>
      </c>
      <c r="AL140" s="3">
        <f t="shared" si="12"/>
        <v>0.49</v>
      </c>
      <c r="AM140" s="3">
        <v>40</v>
      </c>
      <c r="AN140" s="3" t="b">
        <f t="shared" si="13"/>
        <v>0</v>
      </c>
      <c r="AO140" s="3">
        <f t="shared" si="14"/>
        <v>1.2169761488510082</v>
      </c>
    </row>
    <row r="141" spans="1:41" x14ac:dyDescent="0.3">
      <c r="A141" t="s">
        <v>324</v>
      </c>
      <c r="B141" t="s">
        <v>325</v>
      </c>
      <c r="C141" t="s">
        <v>41</v>
      </c>
      <c r="D141" t="s">
        <v>46</v>
      </c>
      <c r="E141">
        <v>247504.495</v>
      </c>
      <c r="F141">
        <v>276883.255</v>
      </c>
      <c r="G141">
        <v>371863.79300000001</v>
      </c>
      <c r="H141">
        <v>1.118699904823951</v>
      </c>
      <c r="I141">
        <v>1.50245268474821</v>
      </c>
      <c r="J141">
        <v>184019720.0866372</v>
      </c>
      <c r="K141">
        <v>247035412.01598129</v>
      </c>
      <c r="L141">
        <v>414721383.73617339</v>
      </c>
      <c r="M141">
        <v>11352</v>
      </c>
      <c r="N141">
        <v>1240</v>
      </c>
      <c r="O141">
        <v>1941</v>
      </c>
      <c r="P141">
        <v>430</v>
      </c>
      <c r="Q141">
        <v>3620</v>
      </c>
      <c r="R141">
        <v>28318</v>
      </c>
      <c r="S141">
        <v>36275187.969924808</v>
      </c>
      <c r="T141">
        <v>10200000</v>
      </c>
      <c r="U141">
        <v>6651859.4594594594</v>
      </c>
      <c r="V141">
        <v>1900000</v>
      </c>
      <c r="W141">
        <v>24060000</v>
      </c>
      <c r="X141">
        <v>104932672.65725289</v>
      </c>
      <c r="Y141">
        <v>39919.186684</v>
      </c>
      <c r="Z141">
        <v>58.205500000000001</v>
      </c>
      <c r="AA141">
        <v>2</v>
      </c>
      <c r="AB141">
        <v>20909.243310000002</v>
      </c>
      <c r="AC141">
        <v>12991.07538</v>
      </c>
      <c r="AD141">
        <v>5624.8679939999993</v>
      </c>
      <c r="AE141">
        <v>394</v>
      </c>
      <c r="AF141"/>
      <c r="AG141"/>
      <c r="AH141"/>
      <c r="AI141"/>
      <c r="AJ141">
        <f t="shared" si="10"/>
        <v>0</v>
      </c>
      <c r="AK141">
        <f t="shared" si="11"/>
        <v>128992672.65725289</v>
      </c>
      <c r="AL141">
        <f t="shared" si="12"/>
        <v>0</v>
      </c>
      <c r="AM141">
        <v>58.205500000000001</v>
      </c>
      <c r="AN141" t="b">
        <f t="shared" si="13"/>
        <v>0</v>
      </c>
      <c r="AO141" s="1">
        <f t="shared" si="14"/>
        <v>0.52216267944981132</v>
      </c>
    </row>
    <row r="142" spans="1:41" x14ac:dyDescent="0.3">
      <c r="A142" s="3" t="s">
        <v>326</v>
      </c>
      <c r="B142" s="3" t="s">
        <v>327</v>
      </c>
      <c r="C142" s="3" t="s">
        <v>37</v>
      </c>
      <c r="D142" s="3" t="s">
        <v>38</v>
      </c>
      <c r="E142" s="3">
        <v>4458.759</v>
      </c>
      <c r="F142" s="3">
        <v>4833.8590000000004</v>
      </c>
      <c r="G142" s="3">
        <v>5630.68</v>
      </c>
      <c r="H142" s="3">
        <v>1.0841265473195569</v>
      </c>
      <c r="I142" s="3">
        <v>1.262835690379319</v>
      </c>
      <c r="J142" s="3">
        <v>14647071.844660191</v>
      </c>
      <c r="K142" s="3">
        <v>19055135.312751539</v>
      </c>
      <c r="L142" s="3">
        <v>27745267.627480399</v>
      </c>
      <c r="M142" s="3">
        <v>1840</v>
      </c>
      <c r="N142" s="3">
        <v>570</v>
      </c>
      <c r="O142" s="3">
        <v>340</v>
      </c>
      <c r="P142" s="3">
        <v>70</v>
      </c>
      <c r="Q142" s="3">
        <v>0</v>
      </c>
      <c r="R142" s="3">
        <v>1750.4</v>
      </c>
      <c r="S142" s="3">
        <v>6150000</v>
      </c>
      <c r="T142" s="3">
        <v>870000</v>
      </c>
      <c r="U142" s="3">
        <v>890000</v>
      </c>
      <c r="V142" s="3">
        <v>40000</v>
      </c>
      <c r="W142" s="3">
        <v>0</v>
      </c>
      <c r="X142" s="3">
        <v>6697071.8446601946</v>
      </c>
      <c r="Z142" s="3">
        <v>89.49593836999999</v>
      </c>
      <c r="AB142" s="3">
        <v>4410.6592579517246</v>
      </c>
      <c r="AC142" s="3">
        <v>11860.601523030549</v>
      </c>
      <c r="AD142" s="3">
        <v>7317.3237085007904</v>
      </c>
      <c r="AE142" s="3">
        <v>8855.9778396691254</v>
      </c>
      <c r="AF142" s="3">
        <v>6150000</v>
      </c>
      <c r="AG142" s="3">
        <v>121680.66912519019</v>
      </c>
      <c r="AH142" s="3">
        <v>128746.02662411889</v>
      </c>
      <c r="AI142" s="3">
        <v>34014.880492837983</v>
      </c>
      <c r="AJ142" s="3">
        <f t="shared" si="10"/>
        <v>6434441.576242147</v>
      </c>
      <c r="AK142" s="3">
        <f t="shared" si="11"/>
        <v>13131513.420902342</v>
      </c>
      <c r="AL142" s="3">
        <f t="shared" si="12"/>
        <v>0.49</v>
      </c>
      <c r="AM142" s="3">
        <v>89.49593836999999</v>
      </c>
      <c r="AN142" s="3" t="b">
        <f t="shared" si="13"/>
        <v>0</v>
      </c>
      <c r="AO142" s="3">
        <f t="shared" si="14"/>
        <v>0.68913252020387605</v>
      </c>
    </row>
    <row r="143" spans="1:41" x14ac:dyDescent="0.3">
      <c r="A143" s="3" t="s">
        <v>328</v>
      </c>
      <c r="B143" s="3" t="s">
        <v>329</v>
      </c>
      <c r="C143" s="3" t="s">
        <v>37</v>
      </c>
      <c r="D143" s="3" t="s">
        <v>50</v>
      </c>
      <c r="E143" s="3">
        <v>33845.616999999998</v>
      </c>
      <c r="F143" s="3">
        <v>36193.879999999997</v>
      </c>
      <c r="G143" s="3">
        <v>40583.875999999997</v>
      </c>
      <c r="H143" s="3">
        <v>1.069381598214032</v>
      </c>
      <c r="I143" s="3">
        <v>1.1990880828084769</v>
      </c>
      <c r="J143" s="3">
        <v>65351272.343149811</v>
      </c>
      <c r="K143" s="3">
        <v>83862537.676365584</v>
      </c>
      <c r="L143" s="3">
        <v>117542897.7945632</v>
      </c>
      <c r="M143" s="3">
        <v>5552</v>
      </c>
      <c r="N143" s="3">
        <v>508.2</v>
      </c>
      <c r="O143" s="3">
        <v>1447.9</v>
      </c>
      <c r="P143" s="3">
        <v>200</v>
      </c>
      <c r="Q143" s="3">
        <v>0</v>
      </c>
      <c r="R143" s="3">
        <v>8750</v>
      </c>
      <c r="S143" s="3">
        <v>29375127.27272727</v>
      </c>
      <c r="T143" s="3">
        <v>1493800</v>
      </c>
      <c r="U143" s="3">
        <v>4792345.0704225358</v>
      </c>
      <c r="V143" s="3">
        <v>580000</v>
      </c>
      <c r="W143" s="3">
        <v>0</v>
      </c>
      <c r="X143" s="3">
        <v>29110000</v>
      </c>
      <c r="Z143" s="3">
        <v>62.821650000000012</v>
      </c>
      <c r="AB143" s="3">
        <v>5551.9999999999991</v>
      </c>
      <c r="AC143" s="3">
        <v>1709.5813943914529</v>
      </c>
      <c r="AD143" s="3">
        <v>3096.0434810332599</v>
      </c>
      <c r="AE143" s="3">
        <v>1565.699515031406</v>
      </c>
      <c r="AF143" s="3">
        <v>29375127.27272727</v>
      </c>
      <c r="AG143" s="3">
        <v>1493800</v>
      </c>
      <c r="AH143" s="3">
        <v>4792345.0704225358</v>
      </c>
      <c r="AI143" s="3">
        <v>580000</v>
      </c>
      <c r="AJ143" s="3">
        <f t="shared" si="10"/>
        <v>36241272.343149804</v>
      </c>
      <c r="AK143" s="3">
        <f t="shared" si="11"/>
        <v>65351272.343149804</v>
      </c>
      <c r="AL143" s="3">
        <f t="shared" si="12"/>
        <v>0.55456108264965798</v>
      </c>
      <c r="AM143" s="3">
        <v>62.821650000000012</v>
      </c>
      <c r="AN143" s="3" t="b">
        <f t="shared" si="13"/>
        <v>0</v>
      </c>
      <c r="AO143" s="3">
        <f t="shared" si="14"/>
        <v>0.77926657305968117</v>
      </c>
    </row>
    <row r="144" spans="1:41" x14ac:dyDescent="0.3">
      <c r="A144" t="s">
        <v>330</v>
      </c>
      <c r="B144" t="s">
        <v>331</v>
      </c>
      <c r="C144" t="s">
        <v>60</v>
      </c>
      <c r="D144" t="s">
        <v>46</v>
      </c>
      <c r="E144">
        <v>114891.19899999999</v>
      </c>
      <c r="F144">
        <v>121408.895</v>
      </c>
      <c r="G144">
        <v>134373.43900000001</v>
      </c>
      <c r="H144">
        <v>1.0567292887247179</v>
      </c>
      <c r="I144">
        <v>1.169571213196235</v>
      </c>
      <c r="J144">
        <v>124243555.3216871</v>
      </c>
      <c r="K144">
        <v>157550164.61245981</v>
      </c>
      <c r="L144">
        <v>217967528.5940986</v>
      </c>
      <c r="M144">
        <v>3436</v>
      </c>
      <c r="N144">
        <v>3512.1</v>
      </c>
      <c r="O144">
        <v>835</v>
      </c>
      <c r="P144">
        <v>2560</v>
      </c>
      <c r="Q144">
        <v>0</v>
      </c>
      <c r="R144">
        <v>20282.400000000001</v>
      </c>
      <c r="S144">
        <v>11219818.77022654</v>
      </c>
      <c r="T144">
        <v>5194543.1137724547</v>
      </c>
      <c r="U144">
        <v>2410113.6363636358</v>
      </c>
      <c r="V144">
        <v>11790000</v>
      </c>
      <c r="W144">
        <v>0</v>
      </c>
      <c r="X144">
        <v>93629079.801324502</v>
      </c>
      <c r="Y144">
        <v>28989</v>
      </c>
      <c r="Z144">
        <v>35</v>
      </c>
      <c r="AA144">
        <v>2</v>
      </c>
      <c r="AB144">
        <v>4945</v>
      </c>
      <c r="AC144">
        <v>20004</v>
      </c>
      <c r="AD144">
        <v>1080</v>
      </c>
      <c r="AE144">
        <v>2960</v>
      </c>
      <c r="AF144"/>
      <c r="AG144"/>
      <c r="AH144"/>
      <c r="AI144"/>
      <c r="AJ144">
        <f t="shared" si="10"/>
        <v>0</v>
      </c>
      <c r="AK144">
        <f t="shared" si="11"/>
        <v>93629079.801324502</v>
      </c>
      <c r="AL144">
        <f t="shared" si="12"/>
        <v>0</v>
      </c>
      <c r="AM144">
        <v>35</v>
      </c>
      <c r="AN144" t="b">
        <f t="shared" si="13"/>
        <v>0</v>
      </c>
      <c r="AO144" s="1">
        <f t="shared" si="14"/>
        <v>0.59428106617109733</v>
      </c>
    </row>
    <row r="145" spans="1:41" x14ac:dyDescent="0.3">
      <c r="A145" s="3" t="s">
        <v>332</v>
      </c>
      <c r="B145" s="3" t="s">
        <v>333</v>
      </c>
      <c r="C145" s="3" t="s">
        <v>60</v>
      </c>
      <c r="D145" s="3" t="s">
        <v>46</v>
      </c>
      <c r="E145" s="3">
        <v>10389.635</v>
      </c>
      <c r="F145" s="3">
        <v>11671.424000000001</v>
      </c>
      <c r="G145" s="3">
        <v>14906.59</v>
      </c>
      <c r="H145" s="3">
        <v>1.1233718990128141</v>
      </c>
      <c r="I145" s="3">
        <v>1.434755888921988</v>
      </c>
      <c r="J145" s="3">
        <v>4721887.5676351367</v>
      </c>
      <c r="K145" s="3">
        <v>6365322.9645351386</v>
      </c>
      <c r="L145" s="3">
        <v>10162133.991738049</v>
      </c>
      <c r="M145" s="3">
        <v>330</v>
      </c>
      <c r="N145" s="3">
        <v>1</v>
      </c>
      <c r="O145" s="3">
        <v>0</v>
      </c>
      <c r="P145" s="3">
        <v>70</v>
      </c>
      <c r="Q145" s="3">
        <v>0</v>
      </c>
      <c r="R145" s="3">
        <v>710</v>
      </c>
      <c r="S145" s="3">
        <v>1000000</v>
      </c>
      <c r="T145" s="3">
        <v>1887.567635137073</v>
      </c>
      <c r="U145" s="3">
        <v>0</v>
      </c>
      <c r="V145" s="3">
        <v>110000</v>
      </c>
      <c r="W145" s="3">
        <v>0</v>
      </c>
      <c r="X145" s="3">
        <v>3610000</v>
      </c>
      <c r="Z145" s="3">
        <v>41</v>
      </c>
      <c r="AB145" s="3">
        <v>684.38601583862055</v>
      </c>
      <c r="AC145" s="3">
        <v>97.310315571645901</v>
      </c>
      <c r="AD145" s="3">
        <v>62.783556343034043</v>
      </c>
      <c r="AE145" s="3">
        <v>70.000000000000014</v>
      </c>
      <c r="AF145" s="3">
        <v>2344876.5931752971</v>
      </c>
      <c r="AG145" s="3">
        <v>207679.77639803319</v>
      </c>
      <c r="AH145" s="3">
        <v>159499.37955558981</v>
      </c>
      <c r="AI145" s="3">
        <v>124372.8222996516</v>
      </c>
      <c r="AJ145" s="3">
        <f t="shared" si="10"/>
        <v>2836428.5714285723</v>
      </c>
      <c r="AK145" s="3">
        <f t="shared" si="11"/>
        <v>6446428.5714285728</v>
      </c>
      <c r="AL145" s="3">
        <f t="shared" si="12"/>
        <v>0.44000000000000006</v>
      </c>
      <c r="AM145" s="3">
        <v>41</v>
      </c>
      <c r="AN145" s="3" t="b">
        <f t="shared" si="13"/>
        <v>0</v>
      </c>
      <c r="AO145" s="3">
        <f t="shared" si="14"/>
        <v>1.0127417897481903</v>
      </c>
    </row>
    <row r="146" spans="1:41" x14ac:dyDescent="0.3">
      <c r="A146" t="s">
        <v>334</v>
      </c>
      <c r="B146" t="s">
        <v>335</v>
      </c>
      <c r="C146" t="s">
        <v>49</v>
      </c>
      <c r="D146" t="s">
        <v>38</v>
      </c>
      <c r="E146">
        <v>38762.843999999997</v>
      </c>
      <c r="F146">
        <v>37198.542999999998</v>
      </c>
      <c r="G146">
        <v>32814.095999999998</v>
      </c>
      <c r="H146">
        <v>0.95964431815168161</v>
      </c>
      <c r="I146">
        <v>0.84653478986216801</v>
      </c>
      <c r="J146">
        <v>169931791.84269619</v>
      </c>
      <c r="K146">
        <v>195688894.2182132</v>
      </c>
      <c r="L146">
        <v>215779760.54768771</v>
      </c>
      <c r="M146">
        <v>2101</v>
      </c>
      <c r="N146">
        <v>15810</v>
      </c>
      <c r="O146">
        <v>9310</v>
      </c>
      <c r="P146">
        <v>1240</v>
      </c>
      <c r="Q146">
        <v>0</v>
      </c>
      <c r="R146">
        <v>33461.5</v>
      </c>
      <c r="S146">
        <v>5166744.8979591839</v>
      </c>
      <c r="T146">
        <v>11110000</v>
      </c>
      <c r="U146">
        <v>23110000</v>
      </c>
      <c r="V146">
        <v>8299564.1367141176</v>
      </c>
      <c r="W146">
        <v>0</v>
      </c>
      <c r="X146">
        <v>122245482.8080229</v>
      </c>
      <c r="Y146">
        <v>63700</v>
      </c>
      <c r="Z146">
        <v>58.1</v>
      </c>
      <c r="AA146">
        <v>2</v>
      </c>
      <c r="AB146">
        <v>1100</v>
      </c>
      <c r="AC146">
        <v>36200</v>
      </c>
      <c r="AD146">
        <v>24900</v>
      </c>
      <c r="AE146">
        <v>1500</v>
      </c>
      <c r="AF146"/>
      <c r="AG146"/>
      <c r="AH146"/>
      <c r="AI146"/>
      <c r="AJ146">
        <f t="shared" si="10"/>
        <v>0</v>
      </c>
      <c r="AK146">
        <f t="shared" si="11"/>
        <v>122245482.8080229</v>
      </c>
      <c r="AL146">
        <f t="shared" si="12"/>
        <v>0</v>
      </c>
      <c r="AM146">
        <v>58.1</v>
      </c>
      <c r="AN146" t="b">
        <f t="shared" si="13"/>
        <v>0</v>
      </c>
      <c r="AO146" s="1">
        <f t="shared" si="14"/>
        <v>0.62469300210622403</v>
      </c>
    </row>
    <row r="147" spans="1:41" x14ac:dyDescent="0.3">
      <c r="A147" s="3" t="s">
        <v>336</v>
      </c>
      <c r="B147" s="3" t="s">
        <v>337</v>
      </c>
      <c r="C147" s="3" t="s">
        <v>37</v>
      </c>
      <c r="D147" s="3" t="s">
        <v>38</v>
      </c>
      <c r="E147" s="3">
        <v>3242.0230000000001</v>
      </c>
      <c r="F147" s="3">
        <v>3140.7420000000002</v>
      </c>
      <c r="G147" s="3">
        <v>2503.9940000000001</v>
      </c>
      <c r="H147" s="3">
        <v>0.96875993785361791</v>
      </c>
      <c r="I147" s="3">
        <v>0.77235540895299015</v>
      </c>
      <c r="J147" s="3">
        <v>16693200</v>
      </c>
      <c r="K147" s="3">
        <v>19406044.073493619</v>
      </c>
      <c r="L147" s="3">
        <v>19339624.969101079</v>
      </c>
      <c r="M147" s="3">
        <v>100</v>
      </c>
      <c r="N147" s="3">
        <v>960</v>
      </c>
      <c r="O147" s="3">
        <v>127</v>
      </c>
      <c r="P147" s="3">
        <v>0</v>
      </c>
      <c r="Q147" s="3">
        <v>0</v>
      </c>
      <c r="R147" s="3">
        <v>5140</v>
      </c>
      <c r="S147" s="3">
        <v>50000</v>
      </c>
      <c r="T147" s="3">
        <v>850000</v>
      </c>
      <c r="U147" s="3">
        <v>203200</v>
      </c>
      <c r="V147" s="3">
        <v>0</v>
      </c>
      <c r="W147" s="3">
        <v>0</v>
      </c>
      <c r="X147" s="3">
        <v>15590000</v>
      </c>
      <c r="Z147" s="3">
        <v>89.49593836999999</v>
      </c>
      <c r="AB147" s="3">
        <v>68635.998114658709</v>
      </c>
      <c r="AC147" s="3">
        <v>47595.355694305334</v>
      </c>
      <c r="AD147" s="3">
        <v>27867.91852919239</v>
      </c>
      <c r="AE147" s="3">
        <v>4365.4679571160887</v>
      </c>
      <c r="AF147" s="3">
        <v>3869918.3055532188</v>
      </c>
      <c r="AG147" s="3">
        <v>4752171.5348039474</v>
      </c>
      <c r="AH147" s="3">
        <v>5028105.1817095084</v>
      </c>
      <c r="AI147" s="3">
        <v>1328432.4289137169</v>
      </c>
      <c r="AJ147" s="3">
        <f t="shared" si="10"/>
        <v>14978627.450980391</v>
      </c>
      <c r="AK147" s="3">
        <f t="shared" si="11"/>
        <v>30568627.450980391</v>
      </c>
      <c r="AL147" s="3">
        <f t="shared" si="12"/>
        <v>0.49</v>
      </c>
      <c r="AM147" s="3">
        <v>89.49593836999999</v>
      </c>
      <c r="AN147" s="3" t="b">
        <f t="shared" si="13"/>
        <v>0</v>
      </c>
      <c r="AO147" s="3">
        <f t="shared" si="14"/>
        <v>1.5752116884416207</v>
      </c>
    </row>
    <row r="148" spans="1:41" x14ac:dyDescent="0.3">
      <c r="A148" s="3" t="s">
        <v>338</v>
      </c>
      <c r="B148" s="3" t="s">
        <v>339</v>
      </c>
      <c r="C148" s="3" t="s">
        <v>60</v>
      </c>
      <c r="D148" s="3" t="s">
        <v>42</v>
      </c>
      <c r="E148" s="3">
        <v>26418.204000000002</v>
      </c>
      <c r="F148" s="3">
        <v>26784.903999999999</v>
      </c>
      <c r="G148" s="3">
        <v>25787.127</v>
      </c>
      <c r="H148" s="3">
        <v>1.0138805802241511</v>
      </c>
      <c r="I148" s="3">
        <v>0.97611204001604346</v>
      </c>
      <c r="J148" s="3">
        <v>26015889.576060459</v>
      </c>
      <c r="K148" s="3">
        <v>31652406.262108348</v>
      </c>
      <c r="L148" s="3">
        <v>38091634.57038074</v>
      </c>
      <c r="M148" s="3">
        <v>4890</v>
      </c>
      <c r="N148" s="3">
        <v>120</v>
      </c>
      <c r="O148" s="3">
        <v>0</v>
      </c>
      <c r="P148" s="3">
        <v>0</v>
      </c>
      <c r="Q148" s="3">
        <v>5</v>
      </c>
      <c r="R148" s="3">
        <v>3380</v>
      </c>
      <c r="S148" s="3">
        <v>16600000</v>
      </c>
      <c r="T148" s="3">
        <v>150000</v>
      </c>
      <c r="U148" s="3">
        <v>0</v>
      </c>
      <c r="V148" s="3">
        <v>0</v>
      </c>
      <c r="W148" s="3">
        <v>35889.576060460058</v>
      </c>
      <c r="X148" s="3">
        <v>9230000</v>
      </c>
      <c r="Z148" s="3">
        <v>60.664291336590161</v>
      </c>
      <c r="AB148" s="3">
        <v>4889.9999999999991</v>
      </c>
      <c r="AC148" s="3">
        <v>120</v>
      </c>
      <c r="AD148" s="3">
        <v>0</v>
      </c>
      <c r="AE148" s="3">
        <v>0</v>
      </c>
      <c r="AF148" s="3">
        <v>16600000</v>
      </c>
      <c r="AG148" s="3">
        <v>150000</v>
      </c>
      <c r="AH148" s="3">
        <v>0</v>
      </c>
      <c r="AI148" s="3">
        <v>0</v>
      </c>
      <c r="AJ148" s="3">
        <f t="shared" si="10"/>
        <v>16750000</v>
      </c>
      <c r="AK148" s="3">
        <f t="shared" si="11"/>
        <v>26015889.576060459</v>
      </c>
      <c r="AL148" s="3">
        <f t="shared" si="12"/>
        <v>0.64383729608897056</v>
      </c>
      <c r="AM148" s="3">
        <v>60.664291336590161</v>
      </c>
      <c r="AN148" s="3" t="b">
        <f t="shared" si="13"/>
        <v>0</v>
      </c>
      <c r="AO148" s="3">
        <f t="shared" si="14"/>
        <v>0.82192454376539892</v>
      </c>
    </row>
    <row r="149" spans="1:41" x14ac:dyDescent="0.3">
      <c r="A149" t="s">
        <v>340</v>
      </c>
      <c r="B149" t="s">
        <v>341</v>
      </c>
      <c r="C149" t="s">
        <v>49</v>
      </c>
      <c r="D149" t="s">
        <v>38</v>
      </c>
      <c r="E149">
        <v>10430.737999999999</v>
      </c>
      <c r="F149">
        <v>10317.927</v>
      </c>
      <c r="G149">
        <v>9770.2710000000006</v>
      </c>
      <c r="H149">
        <v>0.98918475375376125</v>
      </c>
      <c r="I149">
        <v>0.93668070274605697</v>
      </c>
      <c r="J149">
        <v>46236035.587188616</v>
      </c>
      <c r="K149">
        <v>54883177.772235967</v>
      </c>
      <c r="L149">
        <v>64962603.458999299</v>
      </c>
      <c r="M149">
        <v>8189.9999999999991</v>
      </c>
      <c r="N149">
        <v>3880</v>
      </c>
      <c r="O149">
        <v>5639.6</v>
      </c>
      <c r="P149">
        <v>730</v>
      </c>
      <c r="Q149">
        <v>0</v>
      </c>
      <c r="R149">
        <v>4680</v>
      </c>
      <c r="S149">
        <v>12040000</v>
      </c>
      <c r="T149">
        <v>5160000</v>
      </c>
      <c r="U149">
        <v>13246035.587188611</v>
      </c>
      <c r="V149">
        <v>4010000</v>
      </c>
      <c r="W149">
        <v>0</v>
      </c>
      <c r="X149">
        <v>11780000</v>
      </c>
      <c r="Y149">
        <v>39300</v>
      </c>
      <c r="Z149">
        <v>91.68</v>
      </c>
      <c r="AA149">
        <v>2</v>
      </c>
      <c r="AB149">
        <v>4200</v>
      </c>
      <c r="AC149">
        <v>20400</v>
      </c>
      <c r="AD149">
        <v>12400</v>
      </c>
      <c r="AE149">
        <v>2300</v>
      </c>
      <c r="AF149"/>
      <c r="AG149"/>
      <c r="AH149"/>
      <c r="AI149"/>
      <c r="AJ149">
        <f t="shared" si="10"/>
        <v>0</v>
      </c>
      <c r="AK149">
        <f t="shared" si="11"/>
        <v>11780000</v>
      </c>
      <c r="AL149">
        <f t="shared" si="12"/>
        <v>0</v>
      </c>
      <c r="AM149">
        <v>91.68</v>
      </c>
      <c r="AN149" t="b">
        <f t="shared" si="13"/>
        <v>0</v>
      </c>
      <c r="AO149" s="1">
        <f t="shared" si="14"/>
        <v>0.21463771738740697</v>
      </c>
    </row>
    <row r="150" spans="1:41" x14ac:dyDescent="0.3">
      <c r="A150" s="3" t="s">
        <v>342</v>
      </c>
      <c r="B150" s="3" t="s">
        <v>343</v>
      </c>
      <c r="C150" s="3" t="s">
        <v>37</v>
      </c>
      <c r="D150" s="3" t="s">
        <v>50</v>
      </c>
      <c r="E150" s="3">
        <v>6844.1459999999997</v>
      </c>
      <c r="F150" s="3">
        <v>7407.6180000000004</v>
      </c>
      <c r="G150" s="3">
        <v>8640.4639999999999</v>
      </c>
      <c r="H150" s="3">
        <v>1.082329044412554</v>
      </c>
      <c r="I150" s="3">
        <v>1.262460502742051</v>
      </c>
      <c r="J150" s="3">
        <v>44439696.189007267</v>
      </c>
      <c r="K150" s="3">
        <v>57718048.692278907</v>
      </c>
      <c r="L150" s="3">
        <v>84155041.78871721</v>
      </c>
      <c r="M150" s="3">
        <v>8810</v>
      </c>
      <c r="N150" s="3">
        <v>2</v>
      </c>
      <c r="O150" s="3">
        <v>0</v>
      </c>
      <c r="P150" s="3">
        <v>40</v>
      </c>
      <c r="Q150" s="3">
        <v>0</v>
      </c>
      <c r="R150" s="3">
        <v>30</v>
      </c>
      <c r="S150" s="3">
        <v>44000000</v>
      </c>
      <c r="T150" s="3">
        <v>3775.135270274146</v>
      </c>
      <c r="U150" s="3">
        <v>0</v>
      </c>
      <c r="V150" s="3">
        <v>240000</v>
      </c>
      <c r="W150" s="3">
        <v>0</v>
      </c>
      <c r="X150" s="3">
        <v>195921.05373699169</v>
      </c>
      <c r="Z150" s="3">
        <v>62.821650000000012</v>
      </c>
      <c r="AB150" s="3">
        <v>8810</v>
      </c>
      <c r="AC150" s="3">
        <v>2</v>
      </c>
      <c r="AD150" s="3">
        <v>0</v>
      </c>
      <c r="AE150" s="3">
        <v>40</v>
      </c>
      <c r="AF150" s="3">
        <v>44000000</v>
      </c>
      <c r="AG150" s="3">
        <v>3775.135270274146</v>
      </c>
      <c r="AH150" s="3">
        <v>0</v>
      </c>
      <c r="AI150" s="3">
        <v>240000</v>
      </c>
      <c r="AJ150" s="3">
        <f t="shared" si="10"/>
        <v>44243775.135270275</v>
      </c>
      <c r="AK150" s="3">
        <f t="shared" si="11"/>
        <v>44439696.189007267</v>
      </c>
      <c r="AL150" s="3">
        <f t="shared" si="12"/>
        <v>0.99559130528472295</v>
      </c>
      <c r="AM150" s="3">
        <v>62.821650000000012</v>
      </c>
      <c r="AN150" s="3" t="b">
        <f t="shared" si="13"/>
        <v>0</v>
      </c>
      <c r="AO150" s="3">
        <f t="shared" si="14"/>
        <v>0.76994453547685648</v>
      </c>
    </row>
    <row r="151" spans="1:41" x14ac:dyDescent="0.3">
      <c r="A151" s="3" t="s">
        <v>344</v>
      </c>
      <c r="B151" s="3" t="s">
        <v>345</v>
      </c>
      <c r="C151" s="3" t="s">
        <v>53</v>
      </c>
      <c r="D151" s="3" t="s">
        <v>46</v>
      </c>
      <c r="E151" s="3">
        <v>5409.2020000000002</v>
      </c>
      <c r="F151" s="3">
        <v>6122.3140000000003</v>
      </c>
      <c r="G151" s="3">
        <v>8451.8909999999996</v>
      </c>
      <c r="H151" s="3">
        <v>1.131833124368437</v>
      </c>
      <c r="I151" s="3">
        <v>1.562502380203217</v>
      </c>
      <c r="J151" s="3">
        <v>1022943.289351213</v>
      </c>
      <c r="K151" s="3">
        <v>1389361.3190857321</v>
      </c>
      <c r="L151" s="3">
        <v>2397526.986636267</v>
      </c>
      <c r="M151" s="3">
        <v>0</v>
      </c>
      <c r="N151" s="3">
        <v>190</v>
      </c>
      <c r="O151" s="3">
        <v>0</v>
      </c>
      <c r="P151" s="3">
        <v>0</v>
      </c>
      <c r="Q151" s="3">
        <v>0</v>
      </c>
      <c r="R151" s="3">
        <v>140</v>
      </c>
      <c r="S151" s="3">
        <v>0</v>
      </c>
      <c r="T151" s="3">
        <v>340000</v>
      </c>
      <c r="U151" s="3">
        <v>0</v>
      </c>
      <c r="V151" s="3">
        <v>0</v>
      </c>
      <c r="W151" s="3">
        <v>0</v>
      </c>
      <c r="X151" s="3">
        <v>682943.28935121279</v>
      </c>
      <c r="Z151" s="3">
        <v>42</v>
      </c>
      <c r="AB151" s="3">
        <v>10.030451600928171</v>
      </c>
      <c r="AC151" s="3">
        <v>190</v>
      </c>
      <c r="AD151" s="3">
        <v>57.510379808080529</v>
      </c>
      <c r="AE151" s="3">
        <v>0.32538368122637301</v>
      </c>
      <c r="AF151" s="3">
        <v>26526.95254472088</v>
      </c>
      <c r="AG151" s="3">
        <v>368911.5646258503</v>
      </c>
      <c r="AH151" s="3">
        <v>140207.05576243269</v>
      </c>
      <c r="AI151" s="3">
        <v>952.72584294881779</v>
      </c>
      <c r="AJ151" s="3">
        <f t="shared" si="10"/>
        <v>536598.29877595266</v>
      </c>
      <c r="AK151" s="3">
        <f t="shared" si="11"/>
        <v>1219541.5881271656</v>
      </c>
      <c r="AL151" s="3">
        <f t="shared" si="12"/>
        <v>0.43999999999999984</v>
      </c>
      <c r="AM151" s="3">
        <v>42</v>
      </c>
      <c r="AN151" s="3" t="b">
        <f t="shared" si="13"/>
        <v>0</v>
      </c>
      <c r="AO151" s="3">
        <f t="shared" si="14"/>
        <v>0.87777136974684433</v>
      </c>
    </row>
    <row r="152" spans="1:41" x14ac:dyDescent="0.3">
      <c r="A152" s="3" t="s">
        <v>346</v>
      </c>
      <c r="B152" s="3" t="s">
        <v>347</v>
      </c>
      <c r="C152" s="3" t="s">
        <v>60</v>
      </c>
      <c r="D152" s="3" t="s">
        <v>38</v>
      </c>
      <c r="E152" s="3">
        <v>281.11799999999999</v>
      </c>
      <c r="F152" s="3">
        <v>285.54599999999999</v>
      </c>
      <c r="G152" s="3">
        <v>284.75</v>
      </c>
      <c r="H152" s="3">
        <v>1.015751392653619</v>
      </c>
      <c r="I152" s="3">
        <v>1.01291984149005</v>
      </c>
      <c r="J152" s="3">
        <v>710000</v>
      </c>
      <c r="K152" s="3">
        <v>865420.18654088315</v>
      </c>
      <c r="L152" s="3">
        <v>1078759.6311869039</v>
      </c>
      <c r="M152" s="3">
        <v>50</v>
      </c>
      <c r="N152" s="3">
        <v>50</v>
      </c>
      <c r="O152" s="3">
        <v>0</v>
      </c>
      <c r="P152" s="3">
        <v>0</v>
      </c>
      <c r="Q152" s="3">
        <v>0</v>
      </c>
      <c r="R152" s="3">
        <v>220</v>
      </c>
      <c r="S152" s="3">
        <v>190000</v>
      </c>
      <c r="T152" s="3">
        <v>50000</v>
      </c>
      <c r="U152" s="3">
        <v>0</v>
      </c>
      <c r="V152" s="3">
        <v>0</v>
      </c>
      <c r="W152" s="3">
        <v>0</v>
      </c>
      <c r="X152" s="3">
        <v>470000</v>
      </c>
      <c r="Z152" s="3">
        <v>58.094999999999999</v>
      </c>
      <c r="AB152" s="3">
        <v>52.512444266075313</v>
      </c>
      <c r="AC152" s="3">
        <v>169.09351356040841</v>
      </c>
      <c r="AD152" s="3">
        <v>81.760730071776607</v>
      </c>
      <c r="AE152" s="3">
        <v>36.77433841513696</v>
      </c>
      <c r="AF152" s="3">
        <v>190000</v>
      </c>
      <c r="AG152" s="3">
        <v>97844.941816247738</v>
      </c>
      <c r="AH152" s="3">
        <v>106300.7853044401</v>
      </c>
      <c r="AI152" s="3">
        <v>57422.900330292541</v>
      </c>
      <c r="AJ152" s="3">
        <f t="shared" si="10"/>
        <v>451568.62745098036</v>
      </c>
      <c r="AK152" s="3">
        <f t="shared" si="11"/>
        <v>921568.62745098036</v>
      </c>
      <c r="AL152" s="3">
        <f t="shared" si="12"/>
        <v>0.49</v>
      </c>
      <c r="AM152" s="3">
        <v>58.094999999999999</v>
      </c>
      <c r="AN152" s="3" t="b">
        <f t="shared" si="13"/>
        <v>0</v>
      </c>
      <c r="AO152" s="3">
        <f t="shared" si="14"/>
        <v>1.0648799759738961</v>
      </c>
    </row>
    <row r="153" spans="1:41" x14ac:dyDescent="0.3">
      <c r="A153" s="3" t="s">
        <v>348</v>
      </c>
      <c r="B153" s="3" t="s">
        <v>349</v>
      </c>
      <c r="C153" s="3" t="s">
        <v>53</v>
      </c>
      <c r="D153" s="3" t="s">
        <v>38</v>
      </c>
      <c r="E153" s="3">
        <v>2979.0819999999999</v>
      </c>
      <c r="F153" s="3">
        <v>3333.61</v>
      </c>
      <c r="G153" s="3">
        <v>4164.4610000000002</v>
      </c>
      <c r="H153" s="3">
        <v>1.119005787688959</v>
      </c>
      <c r="I153" s="3">
        <v>1.3979007627181801</v>
      </c>
      <c r="J153" s="3">
        <v>55269253.571652003</v>
      </c>
      <c r="K153" s="3">
        <v>74215937.553512722</v>
      </c>
      <c r="L153" s="3">
        <v>115891397.58401529</v>
      </c>
      <c r="M153" s="3">
        <v>0</v>
      </c>
      <c r="N153" s="3">
        <v>810</v>
      </c>
      <c r="O153" s="3">
        <v>0</v>
      </c>
      <c r="P153" s="3">
        <v>60</v>
      </c>
      <c r="Q153" s="3">
        <v>0</v>
      </c>
      <c r="R153" s="3">
        <v>12580</v>
      </c>
      <c r="S153" s="3">
        <v>0</v>
      </c>
      <c r="T153" s="3">
        <v>10000</v>
      </c>
      <c r="U153" s="3">
        <v>0</v>
      </c>
      <c r="V153" s="3">
        <v>259253.57165200391</v>
      </c>
      <c r="W153" s="3">
        <v>0</v>
      </c>
      <c r="X153" s="3">
        <v>55000000</v>
      </c>
      <c r="Z153" s="3">
        <v>40</v>
      </c>
      <c r="AB153" s="3">
        <v>351.43904516586429</v>
      </c>
      <c r="AC153" s="3">
        <v>2314906.903214911</v>
      </c>
      <c r="AD153" s="3">
        <v>3089.2040664531009</v>
      </c>
      <c r="AE153" s="3">
        <v>67.092795205240648</v>
      </c>
      <c r="AF153" s="3">
        <v>1234498.8634068151</v>
      </c>
      <c r="AG153" s="3">
        <v>41187522.969328493</v>
      </c>
      <c r="AH153" s="3">
        <v>10003317.23948789</v>
      </c>
      <c r="AI153" s="3">
        <v>417798.18267876422</v>
      </c>
      <c r="AJ153" s="3">
        <f t="shared" si="10"/>
        <v>52843137.254901968</v>
      </c>
      <c r="AK153" s="3">
        <f t="shared" si="11"/>
        <v>107843137.25490198</v>
      </c>
      <c r="AL153" s="3">
        <f t="shared" si="12"/>
        <v>0.49</v>
      </c>
      <c r="AM153" s="3">
        <v>40</v>
      </c>
      <c r="AN153" s="3" t="b">
        <f t="shared" si="13"/>
        <v>0</v>
      </c>
      <c r="AO153" s="3">
        <f t="shared" si="14"/>
        <v>1.4530994394181529</v>
      </c>
    </row>
    <row r="154" spans="1:41" x14ac:dyDescent="0.3">
      <c r="A154" t="s">
        <v>350</v>
      </c>
      <c r="B154" t="s">
        <v>351</v>
      </c>
      <c r="C154" t="s">
        <v>49</v>
      </c>
      <c r="D154" t="s">
        <v>38</v>
      </c>
      <c r="E154">
        <v>19118.478999999999</v>
      </c>
      <c r="F154">
        <v>18359.507000000001</v>
      </c>
      <c r="G154">
        <v>16027.266</v>
      </c>
      <c r="H154">
        <v>0.96030165370372833</v>
      </c>
      <c r="I154">
        <v>0.83831281766713761</v>
      </c>
      <c r="J154">
        <v>63637589.768483937</v>
      </c>
      <c r="K154">
        <v>73333539.230873495</v>
      </c>
      <c r="L154">
        <v>80022310.782544762</v>
      </c>
      <c r="M154">
        <v>6570</v>
      </c>
      <c r="N154">
        <v>1920</v>
      </c>
      <c r="O154">
        <v>5436</v>
      </c>
      <c r="P154">
        <v>180</v>
      </c>
      <c r="Q154">
        <v>1411</v>
      </c>
      <c r="R154">
        <v>7460</v>
      </c>
      <c r="S154">
        <v>18140000</v>
      </c>
      <c r="T154">
        <v>2230000</v>
      </c>
      <c r="U154">
        <v>13282135.9223301</v>
      </c>
      <c r="V154">
        <v>440000</v>
      </c>
      <c r="W154">
        <v>12145453.84615385</v>
      </c>
      <c r="X154">
        <v>17400000</v>
      </c>
      <c r="Y154">
        <v>22700</v>
      </c>
      <c r="Z154">
        <v>56.61</v>
      </c>
      <c r="AA154">
        <v>2</v>
      </c>
      <c r="AB154">
        <v>6900</v>
      </c>
      <c r="AC154">
        <v>8200</v>
      </c>
      <c r="AD154">
        <v>7300</v>
      </c>
      <c r="AE154">
        <v>300</v>
      </c>
      <c r="AF154"/>
      <c r="AG154"/>
      <c r="AH154"/>
      <c r="AI154"/>
      <c r="AJ154">
        <f t="shared" si="10"/>
        <v>0</v>
      </c>
      <c r="AK154">
        <f t="shared" si="11"/>
        <v>29545453.846153848</v>
      </c>
      <c r="AL154">
        <f t="shared" si="12"/>
        <v>0</v>
      </c>
      <c r="AM154">
        <v>56.61</v>
      </c>
      <c r="AN154" t="b">
        <f t="shared" si="13"/>
        <v>0</v>
      </c>
      <c r="AO154" s="1">
        <f t="shared" si="14"/>
        <v>0.40289142125183536</v>
      </c>
    </row>
    <row r="155" spans="1:41" x14ac:dyDescent="0.3">
      <c r="A155" t="s">
        <v>352</v>
      </c>
      <c r="B155" t="s">
        <v>353</v>
      </c>
      <c r="C155" t="s">
        <v>49</v>
      </c>
      <c r="D155" t="s">
        <v>38</v>
      </c>
      <c r="E155">
        <v>145440.5</v>
      </c>
      <c r="F155">
        <v>141889.41</v>
      </c>
      <c r="G155">
        <v>136132.77499999999</v>
      </c>
      <c r="H155">
        <v>0.97558389857020567</v>
      </c>
      <c r="I155">
        <v>0.9360032109350559</v>
      </c>
      <c r="J155">
        <v>1184091793.0174279</v>
      </c>
      <c r="K155">
        <v>1386217065.2363131</v>
      </c>
      <c r="L155">
        <v>1662470580.45924</v>
      </c>
      <c r="M155">
        <v>51941</v>
      </c>
      <c r="N155">
        <v>2381.6</v>
      </c>
      <c r="O155">
        <v>2520</v>
      </c>
      <c r="P155">
        <v>1420</v>
      </c>
      <c r="Q155">
        <v>29540</v>
      </c>
      <c r="R155">
        <v>150210</v>
      </c>
      <c r="S155">
        <v>206315773.58117461</v>
      </c>
      <c r="T155">
        <v>2886455.2995391702</v>
      </c>
      <c r="U155">
        <v>4750000</v>
      </c>
      <c r="V155">
        <v>989564.13671411772</v>
      </c>
      <c r="W155">
        <v>217380000</v>
      </c>
      <c r="X155">
        <v>751770000</v>
      </c>
      <c r="Y155">
        <v>62000</v>
      </c>
      <c r="Z155">
        <v>72.153899084416665</v>
      </c>
      <c r="AA155">
        <v>2</v>
      </c>
      <c r="AB155">
        <v>54000</v>
      </c>
      <c r="AC155">
        <v>2000</v>
      </c>
      <c r="AD155">
        <v>3000</v>
      </c>
      <c r="AE155">
        <v>3000</v>
      </c>
      <c r="AF155"/>
      <c r="AG155"/>
      <c r="AH155"/>
      <c r="AI155"/>
      <c r="AJ155">
        <f t="shared" si="10"/>
        <v>0</v>
      </c>
      <c r="AK155">
        <f t="shared" si="11"/>
        <v>969150000</v>
      </c>
      <c r="AL155">
        <f t="shared" si="12"/>
        <v>0</v>
      </c>
      <c r="AM155">
        <v>72.153899084416665</v>
      </c>
      <c r="AN155" t="b">
        <f t="shared" si="13"/>
        <v>0</v>
      </c>
      <c r="AO155" s="1">
        <f t="shared" si="14"/>
        <v>0.69913293112921371</v>
      </c>
    </row>
    <row r="156" spans="1:41" x14ac:dyDescent="0.3">
      <c r="A156" t="s">
        <v>354</v>
      </c>
      <c r="B156" t="s">
        <v>355</v>
      </c>
      <c r="C156" t="s">
        <v>45</v>
      </c>
      <c r="D156" t="s">
        <v>42</v>
      </c>
      <c r="E156">
        <v>13954.471</v>
      </c>
      <c r="F156">
        <v>16154.705</v>
      </c>
      <c r="G156">
        <v>22707.91</v>
      </c>
      <c r="H156">
        <v>1.1576723331181811</v>
      </c>
      <c r="I156">
        <v>1.6272856205011279</v>
      </c>
      <c r="J156">
        <v>1060000</v>
      </c>
      <c r="K156">
        <v>1472559.207726327</v>
      </c>
      <c r="L156">
        <v>2587384.1365967938</v>
      </c>
      <c r="M156">
        <v>120</v>
      </c>
      <c r="N156">
        <v>30</v>
      </c>
      <c r="O156">
        <v>0</v>
      </c>
      <c r="P156">
        <v>0</v>
      </c>
      <c r="Q156">
        <v>0</v>
      </c>
      <c r="R156">
        <v>150</v>
      </c>
      <c r="S156">
        <v>560000</v>
      </c>
      <c r="T156">
        <v>40000</v>
      </c>
      <c r="U156">
        <v>0</v>
      </c>
      <c r="V156">
        <v>0</v>
      </c>
      <c r="W156">
        <v>0</v>
      </c>
      <c r="X156">
        <v>460000</v>
      </c>
      <c r="Y156">
        <v>380</v>
      </c>
      <c r="Z156">
        <v>60</v>
      </c>
      <c r="AA156">
        <v>2</v>
      </c>
      <c r="AB156">
        <v>270</v>
      </c>
      <c r="AC156">
        <v>10</v>
      </c>
      <c r="AD156">
        <v>0</v>
      </c>
      <c r="AE156">
        <v>100</v>
      </c>
      <c r="AF156"/>
      <c r="AG156"/>
      <c r="AH156"/>
      <c r="AI156"/>
      <c r="AJ156">
        <f t="shared" si="10"/>
        <v>0</v>
      </c>
      <c r="AK156">
        <f t="shared" si="11"/>
        <v>460000</v>
      </c>
      <c r="AL156">
        <f t="shared" si="12"/>
        <v>0</v>
      </c>
      <c r="AM156">
        <v>60</v>
      </c>
      <c r="AN156" t="b">
        <f t="shared" si="13"/>
        <v>0</v>
      </c>
      <c r="AO156" s="1">
        <f t="shared" si="14"/>
        <v>0.31238132741042923</v>
      </c>
    </row>
    <row r="157" spans="1:41" x14ac:dyDescent="0.3">
      <c r="A157" t="s">
        <v>356</v>
      </c>
      <c r="B157" t="s">
        <v>357</v>
      </c>
      <c r="C157" t="s">
        <v>53</v>
      </c>
      <c r="D157" t="s">
        <v>38</v>
      </c>
      <c r="E157">
        <v>33264.292000000001</v>
      </c>
      <c r="F157">
        <v>37443.750999999997</v>
      </c>
      <c r="G157">
        <v>47693.91</v>
      </c>
      <c r="H157">
        <v>1.1256440088969879</v>
      </c>
      <c r="I157">
        <v>1.4337870170211351</v>
      </c>
      <c r="J157">
        <v>425779970.83158219</v>
      </c>
      <c r="K157">
        <v>575132007.92988563</v>
      </c>
      <c r="L157">
        <v>915716691.42894006</v>
      </c>
      <c r="M157">
        <v>0</v>
      </c>
      <c r="N157">
        <v>3524.4</v>
      </c>
      <c r="O157">
        <v>400</v>
      </c>
      <c r="P157">
        <v>0</v>
      </c>
      <c r="Q157">
        <v>0</v>
      </c>
      <c r="R157">
        <v>97285.4</v>
      </c>
      <c r="S157">
        <v>0</v>
      </c>
      <c r="T157">
        <v>6648649.7816593889</v>
      </c>
      <c r="U157">
        <v>1450000</v>
      </c>
      <c r="V157">
        <v>0</v>
      </c>
      <c r="W157">
        <v>0</v>
      </c>
      <c r="X157">
        <v>417681321.04992282</v>
      </c>
      <c r="Y157">
        <v>58700</v>
      </c>
      <c r="Z157">
        <v>50</v>
      </c>
      <c r="AA157">
        <v>2</v>
      </c>
      <c r="AB157">
        <v>0</v>
      </c>
      <c r="AC157">
        <v>42700</v>
      </c>
      <c r="AD157">
        <v>16000</v>
      </c>
      <c r="AE157">
        <v>0</v>
      </c>
      <c r="AF157"/>
      <c r="AG157"/>
      <c r="AH157"/>
      <c r="AI157"/>
      <c r="AJ157">
        <f t="shared" si="10"/>
        <v>0</v>
      </c>
      <c r="AK157">
        <f t="shared" si="11"/>
        <v>417681321.04992282</v>
      </c>
      <c r="AL157">
        <f t="shared" si="12"/>
        <v>0</v>
      </c>
      <c r="AM157">
        <v>50</v>
      </c>
      <c r="AN157" t="b">
        <f t="shared" si="13"/>
        <v>0</v>
      </c>
      <c r="AO157" s="1">
        <f t="shared" si="14"/>
        <v>0.72623556903625219</v>
      </c>
    </row>
    <row r="158" spans="1:41" x14ac:dyDescent="0.3">
      <c r="A158" s="3" t="s">
        <v>358</v>
      </c>
      <c r="B158" s="3" t="s">
        <v>359</v>
      </c>
      <c r="C158" s="3" t="s">
        <v>45</v>
      </c>
      <c r="D158" s="3" t="s">
        <v>42</v>
      </c>
      <c r="E158" s="3">
        <v>50042.790999999997</v>
      </c>
      <c r="F158" s="3">
        <v>58571.616000000002</v>
      </c>
      <c r="G158" s="3">
        <v>85206.383000000002</v>
      </c>
      <c r="H158" s="3">
        <v>1.1704306420479229</v>
      </c>
      <c r="I158" s="3">
        <v>1.702670480549336</v>
      </c>
      <c r="J158" s="3">
        <v>22812143.86064573</v>
      </c>
      <c r="K158" s="3">
        <v>32040038.62236619</v>
      </c>
      <c r="L158" s="3">
        <v>58262345.92434939</v>
      </c>
      <c r="M158" s="3">
        <v>1850</v>
      </c>
      <c r="N158" s="3">
        <v>190</v>
      </c>
      <c r="O158" s="3">
        <v>0</v>
      </c>
      <c r="P158" s="3">
        <v>200</v>
      </c>
      <c r="Q158" s="3">
        <v>0</v>
      </c>
      <c r="R158" s="3">
        <v>2150.9</v>
      </c>
      <c r="S158" s="3">
        <v>14375000</v>
      </c>
      <c r="T158" s="3">
        <v>140000</v>
      </c>
      <c r="U158" s="3">
        <v>0</v>
      </c>
      <c r="V158" s="3">
        <v>110000</v>
      </c>
      <c r="W158" s="3">
        <v>0</v>
      </c>
      <c r="X158" s="3">
        <v>8187143.8606457273</v>
      </c>
      <c r="Z158" s="3">
        <v>60</v>
      </c>
      <c r="AB158" s="3">
        <v>1850</v>
      </c>
      <c r="AC158" s="3">
        <v>190</v>
      </c>
      <c r="AD158" s="3">
        <v>0</v>
      </c>
      <c r="AE158" s="3">
        <v>200</v>
      </c>
      <c r="AF158" s="3">
        <v>14375000</v>
      </c>
      <c r="AG158" s="3">
        <v>140000</v>
      </c>
      <c r="AH158" s="3">
        <v>0</v>
      </c>
      <c r="AI158" s="3">
        <v>110000</v>
      </c>
      <c r="AJ158" s="3">
        <f t="shared" si="10"/>
        <v>14625000</v>
      </c>
      <c r="AK158" s="3">
        <f t="shared" si="11"/>
        <v>22812143.860645726</v>
      </c>
      <c r="AL158" s="3">
        <f t="shared" si="12"/>
        <v>0.64110589909220483</v>
      </c>
      <c r="AM158" s="3">
        <v>60</v>
      </c>
      <c r="AN158" s="3" t="b">
        <f t="shared" si="13"/>
        <v>0</v>
      </c>
      <c r="AO158" s="3">
        <f t="shared" si="14"/>
        <v>0.71198865049810689</v>
      </c>
    </row>
    <row r="159" spans="1:41" x14ac:dyDescent="0.3">
      <c r="A159" s="3" t="s">
        <v>360</v>
      </c>
      <c r="B159" s="3" t="s">
        <v>361</v>
      </c>
      <c r="C159" s="3" t="s">
        <v>45</v>
      </c>
      <c r="D159" s="3" t="s">
        <v>46</v>
      </c>
      <c r="E159" s="3">
        <v>18077.573</v>
      </c>
      <c r="F159" s="3">
        <v>21163.191999999999</v>
      </c>
      <c r="G159" s="3">
        <v>30364.954000000002</v>
      </c>
      <c r="H159" s="3">
        <v>1.170687680254423</v>
      </c>
      <c r="I159" s="3">
        <v>1.679703022081559</v>
      </c>
      <c r="J159" s="3">
        <v>7962680.769230769</v>
      </c>
      <c r="K159" s="3">
        <v>11186174.73400473</v>
      </c>
      <c r="L159" s="3">
        <v>20062408.427921459</v>
      </c>
      <c r="M159" s="3">
        <v>0</v>
      </c>
      <c r="N159" s="3">
        <v>260.3</v>
      </c>
      <c r="O159" s="3">
        <v>208</v>
      </c>
      <c r="P159" s="3">
        <v>30</v>
      </c>
      <c r="Q159" s="3">
        <v>0</v>
      </c>
      <c r="R159" s="3">
        <v>1120</v>
      </c>
      <c r="S159" s="3">
        <v>0</v>
      </c>
      <c r="T159" s="3">
        <v>590680.76923076925</v>
      </c>
      <c r="U159" s="3">
        <v>962000</v>
      </c>
      <c r="V159" s="3">
        <v>110000</v>
      </c>
      <c r="W159" s="3">
        <v>0</v>
      </c>
      <c r="X159" s="3">
        <v>6300000</v>
      </c>
      <c r="Z159" s="3">
        <v>64.253664058666672</v>
      </c>
      <c r="AB159" s="3">
        <v>1475.4604232403681</v>
      </c>
      <c r="AC159" s="3">
        <v>537.62076910106919</v>
      </c>
      <c r="AD159" s="3">
        <v>418.13474820775008</v>
      </c>
      <c r="AE159" s="3">
        <v>1247.47230425268</v>
      </c>
      <c r="AF159" s="3">
        <v>1495368.071268063</v>
      </c>
      <c r="AG159" s="3">
        <v>590680.76923076925</v>
      </c>
      <c r="AH159" s="3">
        <v>962000</v>
      </c>
      <c r="AI159" s="3">
        <v>1901951.159501167</v>
      </c>
      <c r="AJ159" s="3">
        <f t="shared" si="10"/>
        <v>4949999.9999999991</v>
      </c>
      <c r="AK159" s="3">
        <f t="shared" si="11"/>
        <v>11250000</v>
      </c>
      <c r="AL159" s="3">
        <f t="shared" si="12"/>
        <v>0.43999999999999989</v>
      </c>
      <c r="AM159" s="3">
        <v>64.253664058666672</v>
      </c>
      <c r="AN159" s="3" t="b">
        <f t="shared" si="13"/>
        <v>0</v>
      </c>
      <c r="AO159" s="3">
        <f t="shared" si="14"/>
        <v>1.0057057276068868</v>
      </c>
    </row>
    <row r="160" spans="1:41" x14ac:dyDescent="0.3">
      <c r="A160" t="s">
        <v>362</v>
      </c>
      <c r="B160" t="s">
        <v>363</v>
      </c>
      <c r="C160" t="s">
        <v>60</v>
      </c>
      <c r="D160" t="s">
        <v>38</v>
      </c>
      <c r="E160">
        <v>5789.09</v>
      </c>
      <c r="F160">
        <v>6031.3770000000004</v>
      </c>
      <c r="G160">
        <v>6081.6909999999998</v>
      </c>
      <c r="H160">
        <v>1.0418523463964111</v>
      </c>
      <c r="I160">
        <v>1.0505435223843469</v>
      </c>
      <c r="J160">
        <v>75580279.783393502</v>
      </c>
      <c r="K160">
        <v>94492190.200350925</v>
      </c>
      <c r="L160">
        <v>119100560.01966099</v>
      </c>
      <c r="M160">
        <v>0</v>
      </c>
      <c r="N160">
        <v>770</v>
      </c>
      <c r="O160">
        <v>0</v>
      </c>
      <c r="P160">
        <v>200</v>
      </c>
      <c r="Q160">
        <v>0</v>
      </c>
      <c r="R160">
        <v>13914</v>
      </c>
      <c r="S160">
        <v>0</v>
      </c>
      <c r="T160">
        <v>940000</v>
      </c>
      <c r="U160">
        <v>0</v>
      </c>
      <c r="V160">
        <v>6640000</v>
      </c>
      <c r="W160">
        <v>0</v>
      </c>
      <c r="X160">
        <v>68000279.783393502</v>
      </c>
      <c r="Y160">
        <v>2000</v>
      </c>
      <c r="Z160">
        <v>58.094999999999999</v>
      </c>
      <c r="AA160">
        <v>2</v>
      </c>
      <c r="AB160">
        <v>0</v>
      </c>
      <c r="AC160">
        <v>2000</v>
      </c>
      <c r="AD160">
        <v>0</v>
      </c>
      <c r="AE160">
        <v>0</v>
      </c>
      <c r="AF160"/>
      <c r="AG160"/>
      <c r="AH160"/>
      <c r="AI160"/>
      <c r="AJ160">
        <f t="shared" si="10"/>
        <v>0</v>
      </c>
      <c r="AK160">
        <f t="shared" si="11"/>
        <v>68000279.783393502</v>
      </c>
      <c r="AL160">
        <f t="shared" si="12"/>
        <v>0</v>
      </c>
      <c r="AM160">
        <v>58.094999999999999</v>
      </c>
      <c r="AN160" t="b">
        <f t="shared" si="13"/>
        <v>0</v>
      </c>
      <c r="AO160" s="1">
        <f t="shared" si="14"/>
        <v>0.71963915366140985</v>
      </c>
    </row>
    <row r="161" spans="1:41" x14ac:dyDescent="0.3">
      <c r="A161" s="3" t="s">
        <v>364</v>
      </c>
      <c r="B161" s="3" t="s">
        <v>365</v>
      </c>
      <c r="C161" s="3" t="s">
        <v>60</v>
      </c>
      <c r="D161" s="3" t="s">
        <v>46</v>
      </c>
      <c r="E161" s="3">
        <v>800.005</v>
      </c>
      <c r="F161" s="3">
        <v>938.34799999999996</v>
      </c>
      <c r="G161" s="3">
        <v>1309.1099999999999</v>
      </c>
      <c r="H161" s="3">
        <v>1.1729276692020669</v>
      </c>
      <c r="I161" s="3">
        <v>1.636377272642046</v>
      </c>
      <c r="J161" s="3">
        <v>100000</v>
      </c>
      <c r="K161" s="3">
        <v>140751.3203042481</v>
      </c>
      <c r="L161" s="3">
        <v>245456.59089630691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50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100000</v>
      </c>
      <c r="Z161" s="3">
        <v>41</v>
      </c>
      <c r="AB161" s="3">
        <v>24.311382040858749</v>
      </c>
      <c r="AC161" s="3">
        <v>3.0613808363751862</v>
      </c>
      <c r="AD161" s="3">
        <v>1.793873831629238</v>
      </c>
      <c r="AE161" s="3">
        <v>0.35449702505015762</v>
      </c>
      <c r="AF161" s="3">
        <v>66998.637922233494</v>
      </c>
      <c r="AG161" s="3">
        <v>5933.899542158998</v>
      </c>
      <c r="AH161" s="3">
        <v>4557.2723147852994</v>
      </c>
      <c r="AI161" s="3">
        <v>1081.6187922507729</v>
      </c>
      <c r="AJ161" s="3">
        <f t="shared" si="10"/>
        <v>78571.428571428551</v>
      </c>
      <c r="AK161" s="3">
        <f t="shared" si="11"/>
        <v>178571.42857142855</v>
      </c>
      <c r="AL161" s="3">
        <f t="shared" si="12"/>
        <v>0.43999999999999995</v>
      </c>
      <c r="AM161" s="3">
        <v>41</v>
      </c>
      <c r="AN161" s="3" t="b">
        <f t="shared" si="13"/>
        <v>0</v>
      </c>
      <c r="AO161" s="3">
        <f t="shared" si="14"/>
        <v>1.2687016234407498</v>
      </c>
    </row>
    <row r="162" spans="1:41" x14ac:dyDescent="0.3">
      <c r="A162" s="3" t="s">
        <v>366</v>
      </c>
      <c r="B162" s="3" t="s">
        <v>367</v>
      </c>
      <c r="C162" s="3" t="s">
        <v>45</v>
      </c>
      <c r="D162" s="3" t="s">
        <v>42</v>
      </c>
      <c r="E162" s="3">
        <v>8460.5120000000006</v>
      </c>
      <c r="F162" s="3">
        <v>9694.8580000000002</v>
      </c>
      <c r="G162" s="3">
        <v>12948.325000000001</v>
      </c>
      <c r="H162" s="3">
        <v>1.145894952929563</v>
      </c>
      <c r="I162" s="3">
        <v>1.53044224746682</v>
      </c>
      <c r="J162" s="3">
        <v>381229.50492930401</v>
      </c>
      <c r="K162" s="3">
        <v>524218.75872759032</v>
      </c>
      <c r="L162" s="3">
        <v>875174.61048700078</v>
      </c>
      <c r="M162" s="3">
        <v>60</v>
      </c>
      <c r="N162" s="3">
        <v>20.8</v>
      </c>
      <c r="O162" s="3">
        <v>0</v>
      </c>
      <c r="P162" s="3">
        <v>32</v>
      </c>
      <c r="Q162" s="3">
        <v>0</v>
      </c>
      <c r="R162" s="3">
        <v>162</v>
      </c>
      <c r="S162" s="3">
        <v>180000</v>
      </c>
      <c r="T162" s="3">
        <v>41600</v>
      </c>
      <c r="U162" s="3">
        <v>0</v>
      </c>
      <c r="V162" s="3">
        <v>148058.0763578754</v>
      </c>
      <c r="W162" s="3">
        <v>0</v>
      </c>
      <c r="X162" s="3">
        <v>11571.428571428571</v>
      </c>
      <c r="Z162" s="3">
        <v>60</v>
      </c>
      <c r="AB162" s="3">
        <v>60</v>
      </c>
      <c r="AC162" s="3">
        <v>20.8</v>
      </c>
      <c r="AD162" s="3">
        <v>0</v>
      </c>
      <c r="AE162" s="3">
        <v>31.999999999999989</v>
      </c>
      <c r="AF162" s="3">
        <v>180000</v>
      </c>
      <c r="AG162" s="3">
        <v>41600</v>
      </c>
      <c r="AH162" s="3">
        <v>0</v>
      </c>
      <c r="AI162" s="3">
        <v>148058.0763578754</v>
      </c>
      <c r="AJ162" s="3">
        <f t="shared" si="10"/>
        <v>369658.07635787537</v>
      </c>
      <c r="AK162" s="3">
        <f t="shared" si="11"/>
        <v>381229.50492930395</v>
      </c>
      <c r="AL162" s="3">
        <f t="shared" si="12"/>
        <v>0.96964708024481361</v>
      </c>
      <c r="AM162" s="3">
        <v>60</v>
      </c>
      <c r="AN162" s="3" t="b">
        <f t="shared" si="13"/>
        <v>0</v>
      </c>
      <c r="AO162" s="3">
        <f t="shared" si="14"/>
        <v>0.72723361875611447</v>
      </c>
    </row>
    <row r="163" spans="1:41" x14ac:dyDescent="0.3">
      <c r="A163" s="3" t="s">
        <v>368</v>
      </c>
      <c r="B163" s="3" t="s">
        <v>369</v>
      </c>
      <c r="C163" s="3" t="s">
        <v>37</v>
      </c>
      <c r="D163" s="3" t="s">
        <v>50</v>
      </c>
      <c r="E163" s="3">
        <v>6309.6239999999998</v>
      </c>
      <c r="F163" s="3">
        <v>6486.2070000000003</v>
      </c>
      <c r="G163" s="3">
        <v>6663.3459999999995</v>
      </c>
      <c r="H163" s="3">
        <v>1.027986295221395</v>
      </c>
      <c r="I163" s="3">
        <v>1.056060709798238</v>
      </c>
      <c r="J163" s="3">
        <v>7839202.9051327594</v>
      </c>
      <c r="K163" s="3">
        <v>9670311.7823234685</v>
      </c>
      <c r="L163" s="3">
        <v>12418011.276370371</v>
      </c>
      <c r="M163" s="3">
        <v>599</v>
      </c>
      <c r="N163" s="3">
        <v>590</v>
      </c>
      <c r="O163" s="3">
        <v>54</v>
      </c>
      <c r="P163" s="3">
        <v>530</v>
      </c>
      <c r="Q163" s="3">
        <v>0</v>
      </c>
      <c r="R163" s="3">
        <v>930</v>
      </c>
      <c r="S163" s="3">
        <v>2112263.1578947371</v>
      </c>
      <c r="T163" s="3">
        <v>1240000</v>
      </c>
      <c r="U163" s="3">
        <v>151200</v>
      </c>
      <c r="V163" s="3">
        <v>2500000</v>
      </c>
      <c r="W163" s="3">
        <v>0</v>
      </c>
      <c r="X163" s="3">
        <v>1835739.747238022</v>
      </c>
      <c r="Z163" s="3">
        <v>62.821650000000012</v>
      </c>
      <c r="AB163" s="3">
        <v>599.00000000000011</v>
      </c>
      <c r="AC163" s="3">
        <v>590.00000000000011</v>
      </c>
      <c r="AD163" s="3">
        <v>54</v>
      </c>
      <c r="AE163" s="3">
        <v>530</v>
      </c>
      <c r="AF163" s="3">
        <v>2112263.1578947371</v>
      </c>
      <c r="AG163" s="3">
        <v>1240000</v>
      </c>
      <c r="AH163" s="3">
        <v>151200</v>
      </c>
      <c r="AI163" s="3">
        <v>2500000</v>
      </c>
      <c r="AJ163" s="3">
        <f t="shared" si="10"/>
        <v>6003463.1578947371</v>
      </c>
      <c r="AK163" s="3">
        <f t="shared" si="11"/>
        <v>7839202.9051327594</v>
      </c>
      <c r="AL163" s="3">
        <f t="shared" si="12"/>
        <v>0.76582571347450878</v>
      </c>
      <c r="AM163" s="3">
        <v>62.821650000000012</v>
      </c>
      <c r="AN163" s="3" t="b">
        <f t="shared" si="13"/>
        <v>0</v>
      </c>
      <c r="AO163" s="3">
        <f t="shared" si="14"/>
        <v>0.81064634539107361</v>
      </c>
    </row>
    <row r="164" spans="1:41" x14ac:dyDescent="0.3">
      <c r="A164" s="3" t="s">
        <v>370</v>
      </c>
      <c r="B164" s="3" t="s">
        <v>371</v>
      </c>
      <c r="C164" s="3" t="s">
        <v>45</v>
      </c>
      <c r="D164" s="3" t="s">
        <v>42</v>
      </c>
      <c r="E164" s="3">
        <v>18358.615000000002</v>
      </c>
      <c r="F164" s="3">
        <v>22915.044000000002</v>
      </c>
      <c r="G164" s="3">
        <v>37206.512000000002</v>
      </c>
      <c r="H164" s="3">
        <v>1.248190236572857</v>
      </c>
      <c r="I164" s="3">
        <v>2.026651356869785</v>
      </c>
      <c r="J164" s="3">
        <v>438333.33333333337</v>
      </c>
      <c r="K164" s="3">
        <v>656548.06443732278</v>
      </c>
      <c r="L164" s="3">
        <v>1332523.267141884</v>
      </c>
      <c r="M164" s="3">
        <v>0</v>
      </c>
      <c r="N164" s="3">
        <v>50</v>
      </c>
      <c r="O164" s="3">
        <v>0</v>
      </c>
      <c r="P164" s="3">
        <v>0</v>
      </c>
      <c r="Q164" s="3">
        <v>0</v>
      </c>
      <c r="R164" s="3">
        <v>65</v>
      </c>
      <c r="S164" s="3">
        <v>0</v>
      </c>
      <c r="T164" s="3">
        <v>70000</v>
      </c>
      <c r="U164" s="3">
        <v>0</v>
      </c>
      <c r="V164" s="3">
        <v>0</v>
      </c>
      <c r="W164" s="3">
        <v>0</v>
      </c>
      <c r="X164" s="3">
        <v>368333.33333333337</v>
      </c>
      <c r="Z164" s="3">
        <v>60</v>
      </c>
      <c r="AB164" s="3">
        <v>180.43692636858509</v>
      </c>
      <c r="AC164" s="3">
        <v>50</v>
      </c>
      <c r="AD164" s="3">
        <v>11.333574435954199</v>
      </c>
      <c r="AE164" s="3">
        <v>6.3890692808909888</v>
      </c>
      <c r="AF164" s="3">
        <v>199985.11548432769</v>
      </c>
      <c r="AG164" s="3">
        <v>70000</v>
      </c>
      <c r="AH164" s="3">
        <v>11579.66282729388</v>
      </c>
      <c r="AI164" s="3">
        <v>7839.9835931402986</v>
      </c>
      <c r="AJ164" s="3">
        <f t="shared" si="10"/>
        <v>289404.76190476184</v>
      </c>
      <c r="AK164" s="3">
        <f t="shared" si="11"/>
        <v>657738.09523809515</v>
      </c>
      <c r="AL164" s="3">
        <f t="shared" si="12"/>
        <v>0.43999999999999995</v>
      </c>
      <c r="AM164" s="3">
        <v>60</v>
      </c>
      <c r="AN164" s="3" t="b">
        <f t="shared" si="13"/>
        <v>0</v>
      </c>
      <c r="AO164" s="3">
        <f t="shared" si="14"/>
        <v>1.0018125570163583</v>
      </c>
    </row>
    <row r="165" spans="1:41" x14ac:dyDescent="0.3">
      <c r="A165" t="s">
        <v>372</v>
      </c>
      <c r="B165" t="s">
        <v>373</v>
      </c>
      <c r="C165" t="s">
        <v>49</v>
      </c>
      <c r="D165" t="s">
        <v>50</v>
      </c>
      <c r="E165">
        <v>6773.201</v>
      </c>
      <c r="F165">
        <v>6461.2120000000004</v>
      </c>
      <c r="G165">
        <v>5532.87</v>
      </c>
      <c r="H165">
        <v>0.95393773195273557</v>
      </c>
      <c r="I165">
        <v>0.81687668799434709</v>
      </c>
      <c r="J165">
        <v>40628859.060402676</v>
      </c>
      <c r="K165">
        <v>46508881.996689454</v>
      </c>
      <c r="L165">
        <v>49783151.739376292</v>
      </c>
      <c r="M165">
        <v>2490</v>
      </c>
      <c r="N165">
        <v>140</v>
      </c>
      <c r="O165">
        <v>510</v>
      </c>
      <c r="P165">
        <v>40</v>
      </c>
      <c r="Q165">
        <v>0</v>
      </c>
      <c r="R165">
        <v>5335</v>
      </c>
      <c r="S165">
        <v>12250000</v>
      </c>
      <c r="T165">
        <v>50000</v>
      </c>
      <c r="U165">
        <v>910000</v>
      </c>
      <c r="V165">
        <v>250000</v>
      </c>
      <c r="W165">
        <v>0</v>
      </c>
      <c r="X165">
        <v>27168859.06040268</v>
      </c>
      <c r="Y165">
        <v>4464</v>
      </c>
      <c r="Z165">
        <v>29</v>
      </c>
      <c r="AA165">
        <v>2</v>
      </c>
      <c r="AB165">
        <v>3162</v>
      </c>
      <c r="AC165">
        <v>372</v>
      </c>
      <c r="AD165">
        <v>744</v>
      </c>
      <c r="AE165">
        <v>186</v>
      </c>
      <c r="AF165"/>
      <c r="AG165"/>
      <c r="AH165"/>
      <c r="AI165"/>
      <c r="AJ165">
        <f t="shared" si="10"/>
        <v>0</v>
      </c>
      <c r="AK165">
        <f t="shared" si="11"/>
        <v>27168859.06040268</v>
      </c>
      <c r="AL165">
        <f t="shared" si="12"/>
        <v>0</v>
      </c>
      <c r="AM165">
        <v>29</v>
      </c>
      <c r="AN165" t="b">
        <f t="shared" si="13"/>
        <v>0</v>
      </c>
      <c r="AO165" s="1">
        <f t="shared" si="14"/>
        <v>0.58416495718681405</v>
      </c>
    </row>
    <row r="166" spans="1:41" x14ac:dyDescent="0.3">
      <c r="A166" s="3" t="s">
        <v>374</v>
      </c>
      <c r="B166" s="3" t="s">
        <v>375</v>
      </c>
      <c r="C166" s="3" t="s">
        <v>45</v>
      </c>
      <c r="D166" s="3" t="s">
        <v>42</v>
      </c>
      <c r="E166" s="3">
        <v>11483.374</v>
      </c>
      <c r="F166" s="3">
        <v>13457.453</v>
      </c>
      <c r="G166" s="3">
        <v>18341.973999999998</v>
      </c>
      <c r="H166" s="3">
        <v>1.1719075769891321</v>
      </c>
      <c r="I166" s="3">
        <v>1.597263487194617</v>
      </c>
      <c r="J166" s="3">
        <v>619333.33333333337</v>
      </c>
      <c r="K166" s="3">
        <v>870961.71121832321</v>
      </c>
      <c r="L166" s="3">
        <v>1483857.7796037991</v>
      </c>
      <c r="M166" s="3">
        <v>0</v>
      </c>
      <c r="N166" s="3">
        <v>52</v>
      </c>
      <c r="O166" s="3">
        <v>0</v>
      </c>
      <c r="P166" s="3">
        <v>0</v>
      </c>
      <c r="Q166" s="3">
        <v>0</v>
      </c>
      <c r="R166" s="3">
        <v>200</v>
      </c>
      <c r="S166" s="3">
        <v>0</v>
      </c>
      <c r="T166" s="3">
        <v>69333.333333333328</v>
      </c>
      <c r="U166" s="3">
        <v>0</v>
      </c>
      <c r="V166" s="3">
        <v>0</v>
      </c>
      <c r="W166" s="3">
        <v>0</v>
      </c>
      <c r="X166" s="3">
        <v>550000</v>
      </c>
      <c r="Z166" s="3">
        <v>60</v>
      </c>
      <c r="AB166" s="3">
        <v>282.59102734202588</v>
      </c>
      <c r="AC166" s="3">
        <v>52.000000000000007</v>
      </c>
      <c r="AD166" s="3">
        <v>17.750060964634301</v>
      </c>
      <c r="AE166" s="3">
        <v>10.00623147480475</v>
      </c>
      <c r="AF166" s="3">
        <v>330697.03632666147</v>
      </c>
      <c r="AG166" s="3">
        <v>69333.333333333328</v>
      </c>
      <c r="AH166" s="3">
        <v>19148.225953586989</v>
      </c>
      <c r="AI166" s="3">
        <v>12964.2615292753</v>
      </c>
      <c r="AJ166" s="3">
        <f t="shared" si="10"/>
        <v>432142.85714285704</v>
      </c>
      <c r="AK166" s="3">
        <f t="shared" si="11"/>
        <v>982142.85714285704</v>
      </c>
      <c r="AL166" s="3">
        <f t="shared" si="12"/>
        <v>0.43999999999999995</v>
      </c>
      <c r="AM166" s="3">
        <v>60</v>
      </c>
      <c r="AN166" s="3" t="b">
        <f t="shared" si="13"/>
        <v>0</v>
      </c>
      <c r="AO166" s="3">
        <f t="shared" si="14"/>
        <v>1.1276533106937743</v>
      </c>
    </row>
    <row r="167" spans="1:41" x14ac:dyDescent="0.3">
      <c r="A167" s="3" t="s">
        <v>376</v>
      </c>
      <c r="B167" s="3" t="s">
        <v>377</v>
      </c>
      <c r="C167" s="3" t="s">
        <v>45</v>
      </c>
      <c r="D167" s="3" t="s">
        <v>46</v>
      </c>
      <c r="E167" s="3">
        <v>230.87100000000001</v>
      </c>
      <c r="F167" s="3">
        <v>264.565</v>
      </c>
      <c r="G167" s="3">
        <v>365.11500000000001</v>
      </c>
      <c r="H167" s="3">
        <v>1.145942972482469</v>
      </c>
      <c r="I167" s="3">
        <v>1.5814675728003951</v>
      </c>
      <c r="J167" s="3">
        <v>80000</v>
      </c>
      <c r="K167" s="3">
        <v>110010.525358317</v>
      </c>
      <c r="L167" s="3">
        <v>189776.1087360474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30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80000</v>
      </c>
      <c r="Z167" s="3">
        <v>64.253664058666672</v>
      </c>
      <c r="AB167" s="3">
        <v>18.736005374480861</v>
      </c>
      <c r="AC167" s="3">
        <v>9.0367883963603504</v>
      </c>
      <c r="AD167" s="3">
        <v>10.92942095920966</v>
      </c>
      <c r="AE167" s="3">
        <v>21.523998620487578</v>
      </c>
      <c r="AF167" s="3">
        <v>19961.758958670958</v>
      </c>
      <c r="AG167" s="3">
        <v>6771.7734870933446</v>
      </c>
      <c r="AH167" s="3">
        <v>10734.34918090981</v>
      </c>
      <c r="AI167" s="3">
        <v>25389.261230468732</v>
      </c>
      <c r="AJ167" s="3">
        <f t="shared" si="10"/>
        <v>62857.142857142841</v>
      </c>
      <c r="AK167" s="3">
        <f t="shared" si="11"/>
        <v>142857.14285714284</v>
      </c>
      <c r="AL167" s="3">
        <f t="shared" si="12"/>
        <v>0.43999999999999995</v>
      </c>
      <c r="AM167" s="3">
        <v>64.253664058666672</v>
      </c>
      <c r="AN167" s="3" t="b">
        <f t="shared" si="13"/>
        <v>0</v>
      </c>
      <c r="AO167" s="3">
        <f t="shared" si="14"/>
        <v>1.2985770442586344</v>
      </c>
    </row>
    <row r="168" spans="1:41" x14ac:dyDescent="0.3">
      <c r="A168" s="3" t="s">
        <v>378</v>
      </c>
      <c r="B168" s="3" t="s">
        <v>379</v>
      </c>
      <c r="C168" s="3" t="s">
        <v>37</v>
      </c>
      <c r="D168" s="3" t="s">
        <v>50</v>
      </c>
      <c r="E168" s="3">
        <v>628.88599999999997</v>
      </c>
      <c r="F168" s="3">
        <v>665.65200000000004</v>
      </c>
      <c r="G168" s="3">
        <v>733.904</v>
      </c>
      <c r="H168" s="3">
        <v>1.0584621060096739</v>
      </c>
      <c r="I168" s="3">
        <v>1.166990519744437</v>
      </c>
      <c r="J168" s="3">
        <v>2110000</v>
      </c>
      <c r="K168" s="3">
        <v>2680026.052416496</v>
      </c>
      <c r="L168" s="3">
        <v>3693524.9949911428</v>
      </c>
      <c r="M168" s="3">
        <v>180</v>
      </c>
      <c r="N168" s="3">
        <v>10</v>
      </c>
      <c r="O168" s="3">
        <v>0</v>
      </c>
      <c r="P168" s="3">
        <v>0</v>
      </c>
      <c r="Q168" s="3">
        <v>0</v>
      </c>
      <c r="R168" s="3">
        <v>400</v>
      </c>
      <c r="S168" s="3">
        <v>900000</v>
      </c>
      <c r="T168" s="3">
        <v>10000</v>
      </c>
      <c r="U168" s="3">
        <v>0</v>
      </c>
      <c r="V168" s="3">
        <v>0</v>
      </c>
      <c r="W168" s="3">
        <v>0</v>
      </c>
      <c r="X168" s="3">
        <v>1200000</v>
      </c>
      <c r="Z168" s="3">
        <v>62.821650000000012</v>
      </c>
      <c r="AB168" s="3">
        <v>236.3400146627593</v>
      </c>
      <c r="AC168" s="3">
        <v>214.56411256039041</v>
      </c>
      <c r="AD168" s="3">
        <v>194.7357965515892</v>
      </c>
      <c r="AE168" s="3">
        <v>71.84343648405256</v>
      </c>
      <c r="AF168" s="3">
        <v>900000</v>
      </c>
      <c r="AG168" s="3">
        <v>10869.70382080423</v>
      </c>
      <c r="AH168" s="3">
        <v>22165.967815512369</v>
      </c>
      <c r="AI168" s="3">
        <v>9821.4712208261135</v>
      </c>
      <c r="AJ168" s="3">
        <f t="shared" si="10"/>
        <v>942857.14285714272</v>
      </c>
      <c r="AK168" s="3">
        <f t="shared" si="11"/>
        <v>2142857.1428571427</v>
      </c>
      <c r="AL168" s="3">
        <f t="shared" si="12"/>
        <v>0.43999999999999995</v>
      </c>
      <c r="AM168" s="3">
        <v>62.821650000000012</v>
      </c>
      <c r="AN168" s="3" t="b">
        <f t="shared" si="13"/>
        <v>0</v>
      </c>
      <c r="AO168" s="3">
        <f t="shared" si="14"/>
        <v>0.79956578814784107</v>
      </c>
    </row>
    <row r="169" spans="1:41" x14ac:dyDescent="0.3">
      <c r="A169" t="s">
        <v>380</v>
      </c>
      <c r="B169" t="s">
        <v>381</v>
      </c>
      <c r="C169" t="s">
        <v>49</v>
      </c>
      <c r="D169" t="s">
        <v>38</v>
      </c>
      <c r="E169">
        <v>5518.0550000000003</v>
      </c>
      <c r="F169">
        <v>5401.3919999999998</v>
      </c>
      <c r="G169">
        <v>4936.4880000000003</v>
      </c>
      <c r="H169">
        <v>0.9788579490418271</v>
      </c>
      <c r="I169">
        <v>0.89460652349423841</v>
      </c>
      <c r="J169">
        <v>34117924.123639122</v>
      </c>
      <c r="K169">
        <v>40075921.479876079</v>
      </c>
      <c r="L169">
        <v>45783176.233633503</v>
      </c>
      <c r="M169">
        <v>2046</v>
      </c>
      <c r="N169">
        <v>630</v>
      </c>
      <c r="O169">
        <v>0</v>
      </c>
      <c r="P169">
        <v>270</v>
      </c>
      <c r="Q169">
        <v>2471</v>
      </c>
      <c r="R169">
        <v>2570</v>
      </c>
      <c r="S169">
        <v>5923296.2962962966</v>
      </c>
      <c r="T169">
        <v>610000</v>
      </c>
      <c r="U169">
        <v>0</v>
      </c>
      <c r="V169">
        <v>1437912.8273428241</v>
      </c>
      <c r="W169">
        <v>22646715</v>
      </c>
      <c r="X169">
        <v>3500000</v>
      </c>
      <c r="Y169">
        <v>4308.9999999999991</v>
      </c>
      <c r="Z169">
        <v>72.153899084416665</v>
      </c>
      <c r="AA169">
        <v>2</v>
      </c>
      <c r="AB169">
        <v>1755</v>
      </c>
      <c r="AC169">
        <v>1400</v>
      </c>
      <c r="AD169">
        <v>750</v>
      </c>
      <c r="AE169">
        <v>404</v>
      </c>
      <c r="AF169"/>
      <c r="AG169"/>
      <c r="AH169"/>
      <c r="AI169"/>
      <c r="AJ169">
        <f t="shared" si="10"/>
        <v>0</v>
      </c>
      <c r="AK169">
        <f t="shared" si="11"/>
        <v>26146715</v>
      </c>
      <c r="AL169">
        <f t="shared" si="12"/>
        <v>0</v>
      </c>
      <c r="AM169">
        <v>72.153899084416665</v>
      </c>
      <c r="AN169" t="b">
        <f t="shared" si="13"/>
        <v>0</v>
      </c>
      <c r="AO169" s="1">
        <f t="shared" si="14"/>
        <v>0.65242953959597516</v>
      </c>
    </row>
    <row r="170" spans="1:41" x14ac:dyDescent="0.3">
      <c r="A170" t="s">
        <v>382</v>
      </c>
      <c r="B170" t="s">
        <v>383</v>
      </c>
      <c r="C170" t="s">
        <v>49</v>
      </c>
      <c r="D170" t="s">
        <v>38</v>
      </c>
      <c r="E170">
        <v>2118.3960000000002</v>
      </c>
      <c r="F170">
        <v>2098.9560000000001</v>
      </c>
      <c r="G170">
        <v>1981.5530000000001</v>
      </c>
      <c r="H170">
        <v>0.99082324551217049</v>
      </c>
      <c r="I170">
        <v>0.93540254041265181</v>
      </c>
      <c r="J170">
        <v>15835006.83620454</v>
      </c>
      <c r="K170">
        <v>18827631.439386711</v>
      </c>
      <c r="L170">
        <v>22218158.43305615</v>
      </c>
      <c r="M170">
        <v>1160</v>
      </c>
      <c r="N170">
        <v>1030</v>
      </c>
      <c r="O170">
        <v>0</v>
      </c>
      <c r="P170">
        <v>100</v>
      </c>
      <c r="Q170">
        <v>727</v>
      </c>
      <c r="R170">
        <v>1605</v>
      </c>
      <c r="S170">
        <v>5020000</v>
      </c>
      <c r="T170">
        <v>980000</v>
      </c>
      <c r="U170">
        <v>0</v>
      </c>
      <c r="V170">
        <v>290000</v>
      </c>
      <c r="W170">
        <v>5900289.8550724639</v>
      </c>
      <c r="X170">
        <v>3644716.9811320761</v>
      </c>
      <c r="Y170">
        <v>5403</v>
      </c>
      <c r="Z170">
        <v>46.363999999999997</v>
      </c>
      <c r="AA170">
        <v>2</v>
      </c>
      <c r="AB170">
        <v>1770</v>
      </c>
      <c r="AC170">
        <v>3450</v>
      </c>
      <c r="AD170">
        <v>153</v>
      </c>
      <c r="AE170">
        <v>30</v>
      </c>
      <c r="AF170"/>
      <c r="AG170"/>
      <c r="AH170"/>
      <c r="AI170"/>
      <c r="AJ170">
        <f t="shared" si="10"/>
        <v>0</v>
      </c>
      <c r="AK170">
        <f t="shared" si="11"/>
        <v>9545006.83620454</v>
      </c>
      <c r="AL170">
        <f t="shared" si="12"/>
        <v>0</v>
      </c>
      <c r="AM170">
        <v>46.363999999999997</v>
      </c>
      <c r="AN170" t="b">
        <f t="shared" si="13"/>
        <v>0</v>
      </c>
      <c r="AO170" s="1">
        <f t="shared" si="14"/>
        <v>0.50696800959449084</v>
      </c>
    </row>
    <row r="171" spans="1:41" x14ac:dyDescent="0.3">
      <c r="A171" t="s">
        <v>384</v>
      </c>
      <c r="B171" t="s">
        <v>385</v>
      </c>
      <c r="C171" t="s">
        <v>49</v>
      </c>
      <c r="D171" t="s">
        <v>38</v>
      </c>
      <c r="E171">
        <v>10551.494000000001</v>
      </c>
      <c r="F171">
        <v>10841.81</v>
      </c>
      <c r="G171">
        <v>11309.63</v>
      </c>
      <c r="H171">
        <v>1.027514207940601</v>
      </c>
      <c r="I171">
        <v>1.0718510573005109</v>
      </c>
      <c r="J171">
        <v>169384033.2311053</v>
      </c>
      <c r="K171">
        <v>208853400.89189219</v>
      </c>
      <c r="L171">
        <v>272331682.66287768</v>
      </c>
      <c r="M171">
        <v>16400</v>
      </c>
      <c r="N171">
        <v>3490</v>
      </c>
      <c r="O171">
        <v>16250</v>
      </c>
      <c r="P171">
        <v>4510</v>
      </c>
      <c r="Q171">
        <v>7184</v>
      </c>
      <c r="R171">
        <v>4750</v>
      </c>
      <c r="S171">
        <v>66190000</v>
      </c>
      <c r="T171">
        <v>3110000</v>
      </c>
      <c r="U171">
        <v>34640000</v>
      </c>
      <c r="V171">
        <v>12649036.129656</v>
      </c>
      <c r="W171">
        <v>50464997.101449274</v>
      </c>
      <c r="X171">
        <v>2330000</v>
      </c>
      <c r="Y171">
        <v>49770</v>
      </c>
      <c r="Z171">
        <v>72.153899084416665</v>
      </c>
      <c r="AA171">
        <v>2</v>
      </c>
      <c r="AB171">
        <v>17130</v>
      </c>
      <c r="AC171">
        <v>9200</v>
      </c>
      <c r="AD171">
        <v>23440</v>
      </c>
      <c r="AE171">
        <v>0</v>
      </c>
      <c r="AF171"/>
      <c r="AG171"/>
      <c r="AH171"/>
      <c r="AI171"/>
      <c r="AJ171">
        <f t="shared" si="10"/>
        <v>0</v>
      </c>
      <c r="AK171">
        <f t="shared" si="11"/>
        <v>52794997.101449274</v>
      </c>
      <c r="AL171">
        <f t="shared" si="12"/>
        <v>0</v>
      </c>
      <c r="AM171">
        <v>72.153899084416665</v>
      </c>
      <c r="AN171" t="b">
        <f t="shared" si="13"/>
        <v>0</v>
      </c>
      <c r="AO171" s="1">
        <f t="shared" si="14"/>
        <v>0.25278495287121178</v>
      </c>
    </row>
    <row r="172" spans="1:41" x14ac:dyDescent="0.3">
      <c r="A172" s="3" t="s">
        <v>386</v>
      </c>
      <c r="B172" s="3" t="s">
        <v>387</v>
      </c>
      <c r="C172" s="3" t="s">
        <v>45</v>
      </c>
      <c r="D172" s="3" t="s">
        <v>46</v>
      </c>
      <c r="E172" s="3">
        <v>1230.5060000000001</v>
      </c>
      <c r="F172" s="3">
        <v>1320.9179999999999</v>
      </c>
      <c r="G172" s="3">
        <v>1505.3309999999999</v>
      </c>
      <c r="H172" s="3">
        <v>1.073475464564984</v>
      </c>
      <c r="I172" s="3">
        <v>1.223343080001235</v>
      </c>
      <c r="J172" s="3">
        <v>615507.01791233057</v>
      </c>
      <c r="K172" s="3">
        <v>792878.01839573612</v>
      </c>
      <c r="L172" s="3">
        <v>1129464.3765828691</v>
      </c>
      <c r="M172" s="3">
        <v>60</v>
      </c>
      <c r="N172" s="3">
        <v>13.4</v>
      </c>
      <c r="O172" s="3">
        <v>0</v>
      </c>
      <c r="P172" s="3">
        <v>110</v>
      </c>
      <c r="Q172" s="3">
        <v>0</v>
      </c>
      <c r="R172" s="3">
        <v>10</v>
      </c>
      <c r="S172" s="3">
        <v>300000</v>
      </c>
      <c r="T172" s="3">
        <v>40200</v>
      </c>
      <c r="U172" s="3">
        <v>0</v>
      </c>
      <c r="V172" s="3">
        <v>210000</v>
      </c>
      <c r="W172" s="3">
        <v>0</v>
      </c>
      <c r="X172" s="3">
        <v>65307.017912330557</v>
      </c>
      <c r="Z172" s="3">
        <v>64.253664058666672</v>
      </c>
      <c r="AB172" s="3">
        <v>60</v>
      </c>
      <c r="AC172" s="3">
        <v>13.4</v>
      </c>
      <c r="AD172" s="3">
        <v>0</v>
      </c>
      <c r="AE172" s="3">
        <v>110</v>
      </c>
      <c r="AF172" s="3">
        <v>300000</v>
      </c>
      <c r="AG172" s="3">
        <v>40200</v>
      </c>
      <c r="AH172" s="3">
        <v>0</v>
      </c>
      <c r="AI172" s="3">
        <v>210000</v>
      </c>
      <c r="AJ172" s="3">
        <f t="shared" si="10"/>
        <v>550200</v>
      </c>
      <c r="AK172" s="3">
        <f t="shared" si="11"/>
        <v>615507.01791233057</v>
      </c>
      <c r="AL172" s="3">
        <f t="shared" si="12"/>
        <v>0.89389720017516916</v>
      </c>
      <c r="AM172" s="3">
        <v>64.253664058666672</v>
      </c>
      <c r="AN172" s="3" t="b">
        <f t="shared" si="13"/>
        <v>0</v>
      </c>
      <c r="AO172" s="3">
        <f t="shared" si="14"/>
        <v>0.77629471826916341</v>
      </c>
    </row>
    <row r="173" spans="1:41" x14ac:dyDescent="0.3">
      <c r="A173" s="3" t="s">
        <v>388</v>
      </c>
      <c r="B173" s="3" t="s">
        <v>389</v>
      </c>
      <c r="C173" s="3" t="s">
        <v>45</v>
      </c>
      <c r="D173" s="3" t="s">
        <v>38</v>
      </c>
      <c r="E173" s="3">
        <v>127.95099999999999</v>
      </c>
      <c r="F173" s="3">
        <v>140.399</v>
      </c>
      <c r="G173" s="3">
        <v>141.74600000000001</v>
      </c>
      <c r="H173" s="3">
        <v>1.0972872427726239</v>
      </c>
      <c r="I173" s="3">
        <v>1.1078147103187941</v>
      </c>
      <c r="J173" s="3">
        <v>630000</v>
      </c>
      <c r="K173" s="3">
        <v>829549.15553610364</v>
      </c>
      <c r="L173" s="3">
        <v>1046884.90125126</v>
      </c>
      <c r="M173" s="3">
        <v>0</v>
      </c>
      <c r="N173" s="3">
        <v>10</v>
      </c>
      <c r="O173" s="3">
        <v>10</v>
      </c>
      <c r="P173" s="3">
        <v>0</v>
      </c>
      <c r="Q173" s="3">
        <v>0</v>
      </c>
      <c r="R173" s="3">
        <v>110</v>
      </c>
      <c r="S173" s="3">
        <v>0</v>
      </c>
      <c r="T173" s="3">
        <v>80000</v>
      </c>
      <c r="U173" s="3">
        <v>10000</v>
      </c>
      <c r="V173" s="3">
        <v>0</v>
      </c>
      <c r="W173" s="3">
        <v>0</v>
      </c>
      <c r="X173" s="3">
        <v>540000</v>
      </c>
      <c r="Z173" s="3">
        <v>60.664291336590161</v>
      </c>
      <c r="AB173" s="3">
        <v>138.92025223624239</v>
      </c>
      <c r="AC173" s="3">
        <v>19.50246059250874</v>
      </c>
      <c r="AD173" s="3">
        <v>244.26998180022991</v>
      </c>
      <c r="AE173" s="3">
        <v>34.7992369726635</v>
      </c>
      <c r="AF173" s="3">
        <v>210944.80692030879</v>
      </c>
      <c r="AG173" s="3">
        <v>97198.407615798453</v>
      </c>
      <c r="AH173" s="3">
        <v>152177.29287735629</v>
      </c>
      <c r="AI173" s="3">
        <v>58503.021998301127</v>
      </c>
      <c r="AJ173" s="3">
        <f t="shared" si="10"/>
        <v>518823.5294117647</v>
      </c>
      <c r="AK173" s="3">
        <f t="shared" si="11"/>
        <v>1058823.5294117648</v>
      </c>
      <c r="AL173" s="3">
        <f t="shared" si="12"/>
        <v>0.48999999999999994</v>
      </c>
      <c r="AM173" s="3">
        <v>60.664291336590161</v>
      </c>
      <c r="AN173" s="3" t="b">
        <f t="shared" si="13"/>
        <v>0</v>
      </c>
      <c r="AO173" s="3">
        <f t="shared" si="14"/>
        <v>1.2763843135100181</v>
      </c>
    </row>
    <row r="174" spans="1:41" x14ac:dyDescent="0.3">
      <c r="A174" s="3" t="s">
        <v>390</v>
      </c>
      <c r="B174" s="3" t="s">
        <v>391</v>
      </c>
      <c r="C174" s="3" t="s">
        <v>53</v>
      </c>
      <c r="D174" s="3" t="s">
        <v>42</v>
      </c>
      <c r="E174" s="3">
        <v>23594.623</v>
      </c>
      <c r="F174" s="3">
        <v>29395.54</v>
      </c>
      <c r="G174" s="3">
        <v>37793.372000000003</v>
      </c>
      <c r="H174" s="3">
        <v>1.245857583738464</v>
      </c>
      <c r="I174" s="3">
        <v>1.601779015498574</v>
      </c>
      <c r="J174" s="3">
        <v>20425473.195201039</v>
      </c>
      <c r="K174" s="3">
        <v>30536676.818025529</v>
      </c>
      <c r="L174" s="3">
        <v>49075641.518552437</v>
      </c>
      <c r="M174" s="3">
        <v>1585</v>
      </c>
      <c r="N174" s="3">
        <v>101.3</v>
      </c>
      <c r="O174" s="3">
        <v>0</v>
      </c>
      <c r="P174" s="3">
        <v>10</v>
      </c>
      <c r="Q174" s="3">
        <v>0</v>
      </c>
      <c r="R174" s="3">
        <v>8110</v>
      </c>
      <c r="S174" s="3">
        <v>797818.7919463088</v>
      </c>
      <c r="T174" s="3">
        <v>168833.33333333331</v>
      </c>
      <c r="U174" s="3">
        <v>0</v>
      </c>
      <c r="V174" s="3">
        <v>30000</v>
      </c>
      <c r="W174" s="3">
        <v>0</v>
      </c>
      <c r="X174" s="3">
        <v>19428821.069921389</v>
      </c>
      <c r="Z174" s="3">
        <v>60.664291336590161</v>
      </c>
      <c r="AB174" s="3">
        <v>51096.01254931288</v>
      </c>
      <c r="AC174" s="3">
        <v>1047.92019642585</v>
      </c>
      <c r="AD174" s="3">
        <v>662.79613072160043</v>
      </c>
      <c r="AE174" s="3">
        <v>336.09204308935301</v>
      </c>
      <c r="AF174" s="3">
        <v>13103294.57035524</v>
      </c>
      <c r="AG174" s="3">
        <v>889806.2659778964</v>
      </c>
      <c r="AH174" s="3">
        <v>758715.1307933965</v>
      </c>
      <c r="AI174" s="3">
        <v>513686.30209741811</v>
      </c>
      <c r="AJ174" s="3">
        <f t="shared" si="10"/>
        <v>15265502.269223951</v>
      </c>
      <c r="AK174" s="3">
        <f t="shared" si="11"/>
        <v>34694323.33914534</v>
      </c>
      <c r="AL174" s="3">
        <f t="shared" si="12"/>
        <v>0.44000000000000006</v>
      </c>
      <c r="AM174" s="3">
        <v>60.664291336590161</v>
      </c>
      <c r="AN174" s="3" t="b">
        <f t="shared" si="13"/>
        <v>0</v>
      </c>
      <c r="AO174" s="3">
        <f t="shared" si="14"/>
        <v>1.1361525533998378</v>
      </c>
    </row>
    <row r="175" spans="1:41" x14ac:dyDescent="0.3">
      <c r="A175" s="3" t="s">
        <v>392</v>
      </c>
      <c r="B175" s="3" t="s">
        <v>393</v>
      </c>
      <c r="C175" s="3" t="s">
        <v>45</v>
      </c>
      <c r="D175" s="3" t="s">
        <v>42</v>
      </c>
      <c r="E175" s="3">
        <v>19319.063999999998</v>
      </c>
      <c r="F175" s="3">
        <v>24207.478999999999</v>
      </c>
      <c r="G175" s="3">
        <v>38857.686000000002</v>
      </c>
      <c r="H175" s="3">
        <v>1.2530358096023699</v>
      </c>
      <c r="I175" s="3">
        <v>2.0113648363088399</v>
      </c>
      <c r="J175" s="3">
        <v>757075.70965411235</v>
      </c>
      <c r="K175" s="3">
        <v>1138371.5697320751</v>
      </c>
      <c r="L175" s="3">
        <v>2284133.1912327642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280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757075.70965411235</v>
      </c>
      <c r="Z175" s="3">
        <v>60</v>
      </c>
      <c r="AB175" s="3">
        <v>399.92306894880971</v>
      </c>
      <c r="AC175" s="3">
        <v>38.612231999595608</v>
      </c>
      <c r="AD175" s="3">
        <v>25.119901795089081</v>
      </c>
      <c r="AE175" s="3">
        <v>14.16082753106212</v>
      </c>
      <c r="AF175" s="3">
        <v>510591.24997637881</v>
      </c>
      <c r="AG175" s="3">
        <v>34672.752806025892</v>
      </c>
      <c r="AH175" s="3">
        <v>29564.572858205211</v>
      </c>
      <c r="AI175" s="3">
        <v>20016.624801906892</v>
      </c>
      <c r="AJ175" s="3">
        <f t="shared" si="10"/>
        <v>594845.20044251671</v>
      </c>
      <c r="AK175" s="3">
        <f t="shared" si="11"/>
        <v>1351920.9100966291</v>
      </c>
      <c r="AL175" s="3">
        <f t="shared" si="12"/>
        <v>0.43999999999999995</v>
      </c>
      <c r="AM175" s="3">
        <v>60</v>
      </c>
      <c r="AN175" s="3" t="b">
        <f t="shared" si="13"/>
        <v>0</v>
      </c>
      <c r="AO175" s="3">
        <f t="shared" si="14"/>
        <v>1.1875919480445338</v>
      </c>
    </row>
    <row r="176" spans="1:41" x14ac:dyDescent="0.3">
      <c r="A176" s="3" t="s">
        <v>394</v>
      </c>
      <c r="B176" s="3" t="s">
        <v>395</v>
      </c>
      <c r="C176" s="3" t="s">
        <v>45</v>
      </c>
      <c r="D176" s="3" t="s">
        <v>42</v>
      </c>
      <c r="E176" s="3">
        <v>9304.3369999999995</v>
      </c>
      <c r="F176" s="3">
        <v>10792.996999999999</v>
      </c>
      <c r="G176" s="3">
        <v>15584.778</v>
      </c>
      <c r="H176" s="3">
        <v>1.159996354388281</v>
      </c>
      <c r="I176" s="3">
        <v>1.675001453623187</v>
      </c>
      <c r="J176" s="3">
        <v>920000</v>
      </c>
      <c r="K176" s="3">
        <v>1280635.975244662</v>
      </c>
      <c r="L176" s="3">
        <v>2311502.0059999982</v>
      </c>
      <c r="M176" s="3">
        <v>70</v>
      </c>
      <c r="N176" s="3">
        <v>60</v>
      </c>
      <c r="O176" s="3">
        <v>0</v>
      </c>
      <c r="P176" s="3">
        <v>0</v>
      </c>
      <c r="Q176" s="3">
        <v>0</v>
      </c>
      <c r="R176" s="3">
        <v>220</v>
      </c>
      <c r="S176" s="3">
        <v>80000</v>
      </c>
      <c r="T176" s="3">
        <v>110000</v>
      </c>
      <c r="U176" s="3">
        <v>0</v>
      </c>
      <c r="V176" s="3">
        <v>0</v>
      </c>
      <c r="W176" s="3">
        <v>0</v>
      </c>
      <c r="X176" s="3">
        <v>730000</v>
      </c>
      <c r="Z176" s="3">
        <v>60</v>
      </c>
      <c r="AB176" s="3">
        <v>785.58992936932259</v>
      </c>
      <c r="AC176" s="3">
        <v>60.000000000000007</v>
      </c>
      <c r="AD176" s="3">
        <v>23.13693434075623</v>
      </c>
      <c r="AE176" s="3">
        <v>13.042970449072801</v>
      </c>
      <c r="AF176" s="3">
        <v>422540.44476178632</v>
      </c>
      <c r="AG176" s="3">
        <v>110000</v>
      </c>
      <c r="AH176" s="3">
        <v>24466.200243886251</v>
      </c>
      <c r="AI176" s="3">
        <v>16564.78356575601</v>
      </c>
      <c r="AJ176" s="3">
        <f t="shared" si="10"/>
        <v>573571.42857142864</v>
      </c>
      <c r="AK176" s="3">
        <f t="shared" si="11"/>
        <v>1303571.4285714286</v>
      </c>
      <c r="AL176" s="3">
        <f t="shared" si="12"/>
        <v>0.44</v>
      </c>
      <c r="AM176" s="3">
        <v>60</v>
      </c>
      <c r="AN176" s="3" t="b">
        <f t="shared" si="13"/>
        <v>0</v>
      </c>
      <c r="AO176" s="3">
        <f t="shared" si="14"/>
        <v>1.0179094245126019</v>
      </c>
    </row>
    <row r="177" spans="1:41" x14ac:dyDescent="0.3">
      <c r="A177" t="s">
        <v>396</v>
      </c>
      <c r="B177" t="s">
        <v>397</v>
      </c>
      <c r="C177" t="s">
        <v>60</v>
      </c>
      <c r="D177" t="s">
        <v>50</v>
      </c>
      <c r="E177">
        <v>71702.434999999998</v>
      </c>
      <c r="F177">
        <v>71215.021999999997</v>
      </c>
      <c r="G177">
        <v>66382.735000000001</v>
      </c>
      <c r="H177">
        <v>0.99320228106618691</v>
      </c>
      <c r="I177">
        <v>0.92580865628900888</v>
      </c>
      <c r="J177">
        <v>192213697.88997811</v>
      </c>
      <c r="K177">
        <v>229088499.8357918</v>
      </c>
      <c r="L177">
        <v>266929658.04579321</v>
      </c>
      <c r="M177">
        <v>3570</v>
      </c>
      <c r="N177">
        <v>3324.4</v>
      </c>
      <c r="O177">
        <v>2137</v>
      </c>
      <c r="P177">
        <v>4520</v>
      </c>
      <c r="Q177">
        <v>0</v>
      </c>
      <c r="R177">
        <v>43952.7</v>
      </c>
      <c r="S177">
        <v>7564726.6881028945</v>
      </c>
      <c r="T177">
        <v>5648353.6050156737</v>
      </c>
      <c r="U177">
        <v>4977141.935483871</v>
      </c>
      <c r="V177">
        <v>14150000</v>
      </c>
      <c r="W177">
        <v>0</v>
      </c>
      <c r="X177">
        <v>159873475.66137561</v>
      </c>
      <c r="Y177">
        <v>21915.3</v>
      </c>
      <c r="Z177">
        <v>43.65</v>
      </c>
      <c r="AA177">
        <v>2</v>
      </c>
      <c r="AB177">
        <v>3161.8</v>
      </c>
      <c r="AC177">
        <v>10077</v>
      </c>
      <c r="AD177">
        <v>4010</v>
      </c>
      <c r="AE177">
        <v>4666.5</v>
      </c>
      <c r="AF177"/>
      <c r="AG177"/>
      <c r="AH177"/>
      <c r="AI177"/>
      <c r="AJ177">
        <f t="shared" si="10"/>
        <v>0</v>
      </c>
      <c r="AK177">
        <f t="shared" si="11"/>
        <v>159873475.66137561</v>
      </c>
      <c r="AL177">
        <f t="shared" si="12"/>
        <v>0</v>
      </c>
      <c r="AM177">
        <v>43.65</v>
      </c>
      <c r="AN177" t="b">
        <f t="shared" si="13"/>
        <v>0</v>
      </c>
      <c r="AO177" s="1">
        <f t="shared" si="14"/>
        <v>0.69786774882183622</v>
      </c>
    </row>
    <row r="178" spans="1:41" x14ac:dyDescent="0.3">
      <c r="A178" s="3" t="s">
        <v>398</v>
      </c>
      <c r="B178" s="3" t="s">
        <v>399</v>
      </c>
      <c r="C178" s="3" t="s">
        <v>49</v>
      </c>
      <c r="D178" s="3" t="s">
        <v>46</v>
      </c>
      <c r="E178" s="3">
        <v>10389.799000000001</v>
      </c>
      <c r="F178" s="3">
        <v>11733.067999999999</v>
      </c>
      <c r="G178" s="3">
        <v>15574.642</v>
      </c>
      <c r="H178" s="3">
        <v>1.129287294200783</v>
      </c>
      <c r="I178" s="3">
        <v>1.4990320794463881</v>
      </c>
      <c r="J178" s="3">
        <v>21600000</v>
      </c>
      <c r="K178" s="3">
        <v>29271126.66568429</v>
      </c>
      <c r="L178" s="3">
        <v>48568639.374062963</v>
      </c>
      <c r="M178" s="3">
        <v>5760</v>
      </c>
      <c r="N178" s="3">
        <v>0</v>
      </c>
      <c r="O178" s="3">
        <v>0</v>
      </c>
      <c r="P178" s="3">
        <v>0</v>
      </c>
      <c r="Q178" s="3">
        <v>0</v>
      </c>
      <c r="R178" s="3">
        <v>610</v>
      </c>
      <c r="S178" s="3">
        <v>20000000</v>
      </c>
      <c r="T178" s="3">
        <v>0</v>
      </c>
      <c r="U178" s="3">
        <v>0</v>
      </c>
      <c r="V178" s="3">
        <v>0</v>
      </c>
      <c r="W178" s="3">
        <v>0</v>
      </c>
      <c r="X178" s="3">
        <v>1600000</v>
      </c>
      <c r="Z178" s="3">
        <v>26.6</v>
      </c>
      <c r="AB178" s="3">
        <v>5760</v>
      </c>
      <c r="AC178" s="3">
        <v>0</v>
      </c>
      <c r="AD178" s="3">
        <v>0</v>
      </c>
      <c r="AE178" s="3">
        <v>0</v>
      </c>
      <c r="AF178" s="3">
        <v>20000000</v>
      </c>
      <c r="AG178" s="3">
        <v>0</v>
      </c>
      <c r="AH178" s="3">
        <v>0</v>
      </c>
      <c r="AI178" s="3">
        <v>0</v>
      </c>
      <c r="AJ178" s="3">
        <f t="shared" si="10"/>
        <v>20000000</v>
      </c>
      <c r="AK178" s="3">
        <f t="shared" si="11"/>
        <v>21600000</v>
      </c>
      <c r="AL178" s="3">
        <f t="shared" si="12"/>
        <v>0.92592592592592593</v>
      </c>
      <c r="AM178" s="3">
        <v>26.6</v>
      </c>
      <c r="AN178" s="3" t="b">
        <f t="shared" si="13"/>
        <v>0</v>
      </c>
      <c r="AO178" s="3">
        <f t="shared" si="14"/>
        <v>0.73792854804330243</v>
      </c>
    </row>
    <row r="179" spans="1:41" x14ac:dyDescent="0.3">
      <c r="A179" s="3" t="s">
        <v>400</v>
      </c>
      <c r="B179" s="3" t="s">
        <v>401</v>
      </c>
      <c r="C179" s="3" t="s">
        <v>49</v>
      </c>
      <c r="D179" s="3" t="s">
        <v>50</v>
      </c>
      <c r="E179" s="3">
        <v>7364.4380000000001</v>
      </c>
      <c r="F179" s="3">
        <v>8135.7290000000003</v>
      </c>
      <c r="G179" s="3">
        <v>9639.7080000000005</v>
      </c>
      <c r="H179" s="3">
        <v>1.1047318206766079</v>
      </c>
      <c r="I179" s="3">
        <v>1.3089536499594401</v>
      </c>
      <c r="J179" s="3">
        <v>33780000</v>
      </c>
      <c r="K179" s="3">
        <v>44781409.082946993</v>
      </c>
      <c r="L179" s="3">
        <v>66324681.443444848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7090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33780000</v>
      </c>
      <c r="Z179" s="3">
        <v>55.688795884444438</v>
      </c>
      <c r="AB179" s="3">
        <v>12511.874315513671</v>
      </c>
      <c r="AC179" s="3">
        <v>2541.611438213914</v>
      </c>
      <c r="AD179" s="3">
        <v>2790.1754020378921</v>
      </c>
      <c r="AE179" s="3">
        <v>493.23624934205071</v>
      </c>
      <c r="AF179" s="3">
        <v>19065854.214997642</v>
      </c>
      <c r="AG179" s="3">
        <v>2724015.3839427521</v>
      </c>
      <c r="AH179" s="3">
        <v>3919423.21352997</v>
      </c>
      <c r="AI179" s="3">
        <v>832135.75895820768</v>
      </c>
      <c r="AJ179" s="3">
        <f t="shared" si="10"/>
        <v>26541428.571428575</v>
      </c>
      <c r="AK179" s="3">
        <f t="shared" si="11"/>
        <v>60321428.571428575</v>
      </c>
      <c r="AL179" s="3">
        <f t="shared" si="12"/>
        <v>0.44</v>
      </c>
      <c r="AM179" s="3">
        <v>55.688795884444438</v>
      </c>
      <c r="AN179" s="3" t="b">
        <f t="shared" si="13"/>
        <v>0</v>
      </c>
      <c r="AO179" s="3">
        <f t="shared" si="14"/>
        <v>1.3470194396897464</v>
      </c>
    </row>
    <row r="180" spans="1:41" x14ac:dyDescent="0.3">
      <c r="A180" s="3" t="s">
        <v>402</v>
      </c>
      <c r="B180" s="3" t="s">
        <v>403</v>
      </c>
      <c r="C180" s="3" t="s">
        <v>60</v>
      </c>
      <c r="D180" s="3" t="s">
        <v>46</v>
      </c>
      <c r="E180" s="3">
        <v>1384.2860000000001</v>
      </c>
      <c r="F180" s="3">
        <v>1519.8040000000001</v>
      </c>
      <c r="G180" s="3">
        <v>1889.249</v>
      </c>
      <c r="H180" s="3">
        <v>1.0978973998147781</v>
      </c>
      <c r="I180" s="3">
        <v>1.364782277650717</v>
      </c>
      <c r="J180" s="3">
        <v>510000</v>
      </c>
      <c r="K180" s="3">
        <v>671913.20868664409</v>
      </c>
      <c r="L180" s="3">
        <v>1044058.442402798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350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510000</v>
      </c>
      <c r="Z180" s="3">
        <v>41</v>
      </c>
      <c r="AB180" s="3">
        <v>123.9880484083796</v>
      </c>
      <c r="AC180" s="3">
        <v>15.61304226551345</v>
      </c>
      <c r="AD180" s="3">
        <v>9.1487565413091119</v>
      </c>
      <c r="AE180" s="3">
        <v>1.8079348277558041</v>
      </c>
      <c r="AF180" s="3">
        <v>341693.0534033908</v>
      </c>
      <c r="AG180" s="3">
        <v>30262.88766501088</v>
      </c>
      <c r="AH180" s="3">
        <v>23242.088805405019</v>
      </c>
      <c r="AI180" s="3">
        <v>5516.2558404789434</v>
      </c>
      <c r="AJ180" s="3">
        <f t="shared" si="10"/>
        <v>400714.28571428562</v>
      </c>
      <c r="AK180" s="3">
        <f t="shared" si="11"/>
        <v>910714.28571428568</v>
      </c>
      <c r="AL180" s="3">
        <f t="shared" si="12"/>
        <v>0.43999999999999989</v>
      </c>
      <c r="AM180" s="3">
        <v>41</v>
      </c>
      <c r="AN180" s="3" t="b">
        <f t="shared" si="13"/>
        <v>0</v>
      </c>
      <c r="AO180" s="3">
        <f t="shared" si="14"/>
        <v>1.3554046474163148</v>
      </c>
    </row>
    <row r="181" spans="1:41" x14ac:dyDescent="0.3">
      <c r="A181" s="3" t="s">
        <v>404</v>
      </c>
      <c r="B181" s="3" t="s">
        <v>405</v>
      </c>
      <c r="C181" s="3" t="s">
        <v>60</v>
      </c>
      <c r="D181" s="3" t="s">
        <v>50</v>
      </c>
      <c r="E181" s="3">
        <v>104.59699999999999</v>
      </c>
      <c r="F181" s="3">
        <v>102.072</v>
      </c>
      <c r="G181" s="3">
        <v>105.19499999999999</v>
      </c>
      <c r="H181" s="3">
        <v>0.97585972829048639</v>
      </c>
      <c r="I181" s="3">
        <v>1.005717181181105</v>
      </c>
      <c r="J181" s="3">
        <v>75613.331273336618</v>
      </c>
      <c r="K181" s="3">
        <v>88545.605893844171</v>
      </c>
      <c r="L181" s="3">
        <v>114068.4395818998</v>
      </c>
      <c r="M181" s="3">
        <v>0</v>
      </c>
      <c r="N181" s="3">
        <v>20</v>
      </c>
      <c r="O181" s="3">
        <v>1.4</v>
      </c>
      <c r="P181" s="3">
        <v>0</v>
      </c>
      <c r="Q181" s="3">
        <v>0</v>
      </c>
      <c r="R181" s="3">
        <v>20</v>
      </c>
      <c r="S181" s="3">
        <v>0</v>
      </c>
      <c r="T181" s="3">
        <v>10000</v>
      </c>
      <c r="U181" s="3">
        <v>5613.3312733366211</v>
      </c>
      <c r="V181" s="3">
        <v>0</v>
      </c>
      <c r="W181" s="3">
        <v>0</v>
      </c>
      <c r="X181" s="3">
        <v>60000</v>
      </c>
      <c r="Z181" s="3">
        <v>43.65</v>
      </c>
      <c r="AB181" s="3">
        <v>5.8839508271652887</v>
      </c>
      <c r="AC181" s="3">
        <v>20</v>
      </c>
      <c r="AD181" s="3">
        <v>3.096665927963723</v>
      </c>
      <c r="AE181" s="3">
        <v>3.601869857893683</v>
      </c>
      <c r="AF181" s="3">
        <v>14546.78022717044</v>
      </c>
      <c r="AG181" s="3">
        <v>10143.184421534939</v>
      </c>
      <c r="AH181" s="3">
        <v>12593.93115469138</v>
      </c>
      <c r="AI181" s="3">
        <v>9858.9613394603839</v>
      </c>
      <c r="AJ181" s="3">
        <f t="shared" si="10"/>
        <v>47142.857142857145</v>
      </c>
      <c r="AK181" s="3">
        <f t="shared" si="11"/>
        <v>107142.85714285714</v>
      </c>
      <c r="AL181" s="3">
        <f t="shared" si="12"/>
        <v>0.44</v>
      </c>
      <c r="AM181" s="3">
        <v>43.65</v>
      </c>
      <c r="AN181" s="3" t="b">
        <f t="shared" si="13"/>
        <v>0</v>
      </c>
      <c r="AO181" s="3">
        <f t="shared" si="14"/>
        <v>1.2100301992547084</v>
      </c>
    </row>
    <row r="182" spans="1:41" x14ac:dyDescent="0.3">
      <c r="A182" s="3" t="s">
        <v>406</v>
      </c>
      <c r="B182" s="3" t="s">
        <v>407</v>
      </c>
      <c r="C182" s="3" t="s">
        <v>37</v>
      </c>
      <c r="D182" s="3" t="s">
        <v>38</v>
      </c>
      <c r="E182" s="3">
        <v>1502.932</v>
      </c>
      <c r="F182" s="3">
        <v>1512.3219999999999</v>
      </c>
      <c r="G182" s="3">
        <v>1399.8</v>
      </c>
      <c r="H182" s="3">
        <v>1.0062477876577249</v>
      </c>
      <c r="I182" s="3">
        <v>0.93137946360846657</v>
      </c>
      <c r="J182" s="3">
        <v>9490000</v>
      </c>
      <c r="K182" s="3">
        <v>11459149.80584617</v>
      </c>
      <c r="L182" s="3">
        <v>13258186.664466521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2080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9490000</v>
      </c>
      <c r="Z182" s="3">
        <v>89.49593836999999</v>
      </c>
      <c r="AB182" s="3">
        <v>8570.7442123961901</v>
      </c>
      <c r="AC182" s="3">
        <v>14963.815358393311</v>
      </c>
      <c r="AD182" s="3">
        <v>12079.92758808394</v>
      </c>
      <c r="AE182" s="3">
        <v>2657.3631118044691</v>
      </c>
      <c r="AF182" s="3">
        <v>2355710.3732969882</v>
      </c>
      <c r="AG182" s="3">
        <v>2892758.6828280599</v>
      </c>
      <c r="AH182" s="3">
        <v>3060725.9893792961</v>
      </c>
      <c r="AI182" s="3">
        <v>808648.09175055649</v>
      </c>
      <c r="AJ182" s="3">
        <f t="shared" si="10"/>
        <v>9117843.1372549012</v>
      </c>
      <c r="AK182" s="3">
        <f t="shared" si="11"/>
        <v>18607843.137254901</v>
      </c>
      <c r="AL182" s="3">
        <f t="shared" si="12"/>
        <v>0.49</v>
      </c>
      <c r="AM182" s="3">
        <v>89.49593836999999</v>
      </c>
      <c r="AN182" s="3" t="b">
        <f t="shared" si="13"/>
        <v>0</v>
      </c>
      <c r="AO182" s="3">
        <f t="shared" si="14"/>
        <v>1.6238415111530917</v>
      </c>
    </row>
    <row r="183" spans="1:41" x14ac:dyDescent="0.3">
      <c r="A183" s="3" t="s">
        <v>408</v>
      </c>
      <c r="B183" s="3" t="s">
        <v>409</v>
      </c>
      <c r="C183" s="3" t="s">
        <v>53</v>
      </c>
      <c r="D183" s="3" t="s">
        <v>46</v>
      </c>
      <c r="E183" s="3">
        <v>12200.431</v>
      </c>
      <c r="F183" s="3">
        <v>12628.142</v>
      </c>
      <c r="G183" s="3">
        <v>13145.141</v>
      </c>
      <c r="H183" s="3">
        <v>1.0350570401980059</v>
      </c>
      <c r="I183" s="3">
        <v>1.077432510376068</v>
      </c>
      <c r="J183" s="3">
        <v>21087587.798960142</v>
      </c>
      <c r="K183" s="3">
        <v>26192227.454528719</v>
      </c>
      <c r="L183" s="3">
        <v>34080678.990014046</v>
      </c>
      <c r="M183" s="3">
        <v>70</v>
      </c>
      <c r="N183" s="3">
        <v>510</v>
      </c>
      <c r="O183" s="3">
        <v>253</v>
      </c>
      <c r="P183" s="3">
        <v>0</v>
      </c>
      <c r="Q183" s="3">
        <v>0</v>
      </c>
      <c r="R183" s="3">
        <v>5771</v>
      </c>
      <c r="S183" s="3">
        <v>10000</v>
      </c>
      <c r="T183" s="3">
        <v>490000</v>
      </c>
      <c r="U183" s="3">
        <v>344080</v>
      </c>
      <c r="V183" s="3">
        <v>0</v>
      </c>
      <c r="W183" s="3">
        <v>0</v>
      </c>
      <c r="X183" s="3">
        <v>20243507.798960142</v>
      </c>
      <c r="Z183" s="3">
        <v>42</v>
      </c>
      <c r="AB183" s="3">
        <v>8695.2590098457622</v>
      </c>
      <c r="AC183" s="3">
        <v>7084.6399374558023</v>
      </c>
      <c r="AD183" s="3">
        <v>4827.5644865070126</v>
      </c>
      <c r="AE183" s="3">
        <v>16.53241290558757</v>
      </c>
      <c r="AF183" s="3">
        <v>1347807.3975416911</v>
      </c>
      <c r="AG183" s="3">
        <v>7385621.3727071946</v>
      </c>
      <c r="AH183" s="3">
        <v>7123777.4721979704</v>
      </c>
      <c r="AI183" s="3">
        <v>48407.028164684751</v>
      </c>
      <c r="AJ183" s="3">
        <f t="shared" si="10"/>
        <v>15905613.270611541</v>
      </c>
      <c r="AK183" s="3">
        <f t="shared" si="11"/>
        <v>36149121.069571681</v>
      </c>
      <c r="AL183" s="3">
        <f t="shared" si="12"/>
        <v>0.44000000000000006</v>
      </c>
      <c r="AM183" s="3">
        <v>42</v>
      </c>
      <c r="AN183" s="3" t="b">
        <f t="shared" si="13"/>
        <v>0</v>
      </c>
      <c r="AO183" s="3">
        <f t="shared" si="14"/>
        <v>1.3801468825944159</v>
      </c>
    </row>
    <row r="184" spans="1:41" x14ac:dyDescent="0.3">
      <c r="A184" t="s">
        <v>410</v>
      </c>
      <c r="B184" t="s">
        <v>411</v>
      </c>
      <c r="C184" t="s">
        <v>49</v>
      </c>
      <c r="D184" t="s">
        <v>50</v>
      </c>
      <c r="E184">
        <v>87270.501000000004</v>
      </c>
      <c r="F184">
        <v>89027.542000000001</v>
      </c>
      <c r="G184">
        <v>91258.061000000002</v>
      </c>
      <c r="H184">
        <v>1.020133275045596</v>
      </c>
      <c r="I184">
        <v>1.0456919572399379</v>
      </c>
      <c r="J184">
        <v>323532726.49572653</v>
      </c>
      <c r="K184">
        <v>396055799.83741999</v>
      </c>
      <c r="L184">
        <v>507473355.00073493</v>
      </c>
      <c r="M184">
        <v>31780</v>
      </c>
      <c r="N184">
        <v>11290</v>
      </c>
      <c r="O184">
        <v>12992.5</v>
      </c>
      <c r="P184">
        <v>3700</v>
      </c>
      <c r="Q184">
        <v>0</v>
      </c>
      <c r="R184">
        <v>49160</v>
      </c>
      <c r="S184">
        <v>63720000</v>
      </c>
      <c r="T184">
        <v>18400000</v>
      </c>
      <c r="U184">
        <v>37622726.495726503</v>
      </c>
      <c r="V184">
        <v>18340000</v>
      </c>
      <c r="W184">
        <v>0</v>
      </c>
      <c r="X184">
        <v>185450000</v>
      </c>
      <c r="Y184">
        <v>91200</v>
      </c>
      <c r="Z184">
        <v>47.3</v>
      </c>
      <c r="AA184">
        <v>2</v>
      </c>
      <c r="AB184">
        <v>35100</v>
      </c>
      <c r="AC184">
        <v>32900</v>
      </c>
      <c r="AD184">
        <v>18100</v>
      </c>
      <c r="AE184">
        <v>5100</v>
      </c>
      <c r="AF184"/>
      <c r="AG184"/>
      <c r="AH184"/>
      <c r="AI184"/>
      <c r="AJ184">
        <f t="shared" si="10"/>
        <v>0</v>
      </c>
      <c r="AK184">
        <f t="shared" si="11"/>
        <v>185450000</v>
      </c>
      <c r="AL184">
        <f t="shared" si="12"/>
        <v>0</v>
      </c>
      <c r="AM184">
        <v>47.3</v>
      </c>
      <c r="AN184" t="b">
        <f t="shared" si="13"/>
        <v>0</v>
      </c>
      <c r="AO184" s="1">
        <f t="shared" si="14"/>
        <v>0.46824210143148215</v>
      </c>
    </row>
    <row r="185" spans="1:41" x14ac:dyDescent="0.3">
      <c r="A185" s="3" t="s">
        <v>412</v>
      </c>
      <c r="B185" s="3" t="s">
        <v>413</v>
      </c>
      <c r="C185" s="3" t="s">
        <v>60</v>
      </c>
      <c r="D185" s="3" t="s">
        <v>38</v>
      </c>
      <c r="E185" s="3">
        <v>23317.145</v>
      </c>
      <c r="F185" s="3">
        <v>22589.95</v>
      </c>
      <c r="G185" s="3">
        <v>19434.599999999999</v>
      </c>
      <c r="H185" s="3">
        <v>0.96881286280974799</v>
      </c>
      <c r="I185" s="3">
        <v>0.83348969181261245</v>
      </c>
      <c r="J185" s="3">
        <v>292644368.62040269</v>
      </c>
      <c r="K185" s="3">
        <v>340221154.25794017</v>
      </c>
      <c r="L185" s="3">
        <v>365874096.91817403</v>
      </c>
      <c r="M185" s="3">
        <v>4365</v>
      </c>
      <c r="N185" s="3">
        <v>12420</v>
      </c>
      <c r="O185" s="3">
        <v>3566</v>
      </c>
      <c r="P185" s="3">
        <v>254.2</v>
      </c>
      <c r="Q185" s="3">
        <v>1902</v>
      </c>
      <c r="R185" s="3">
        <v>40390</v>
      </c>
      <c r="S185" s="3">
        <v>8231142.8571428573</v>
      </c>
      <c r="T185" s="3">
        <v>12910000</v>
      </c>
      <c r="U185" s="3">
        <v>8280599.2509363294</v>
      </c>
      <c r="V185" s="3">
        <v>6083889.6702182684</v>
      </c>
      <c r="W185" s="3">
        <v>17818736.842105258</v>
      </c>
      <c r="X185" s="3">
        <v>239320000</v>
      </c>
      <c r="Z185" s="3">
        <v>58.094999999999999</v>
      </c>
      <c r="AB185" s="3">
        <v>57894.803903298438</v>
      </c>
      <c r="AC185" s="3">
        <v>89000.398283558985</v>
      </c>
      <c r="AD185" s="3">
        <v>43282.691782694361</v>
      </c>
      <c r="AE185" s="3">
        <v>2268.4935982151019</v>
      </c>
      <c r="AF185" s="3">
        <v>75660371.838303208</v>
      </c>
      <c r="AG185" s="3">
        <v>64113515.278103843</v>
      </c>
      <c r="AH185" s="3">
        <v>69654260.058632225</v>
      </c>
      <c r="AI185" s="3">
        <v>37626717.634042241</v>
      </c>
      <c r="AJ185" s="3">
        <f t="shared" si="10"/>
        <v>247054864.80908149</v>
      </c>
      <c r="AK185" s="3">
        <f t="shared" si="11"/>
        <v>504193601.65118676</v>
      </c>
      <c r="AL185" s="3">
        <f t="shared" si="12"/>
        <v>0.48999999999999994</v>
      </c>
      <c r="AM185" s="3">
        <v>58.094999999999999</v>
      </c>
      <c r="AN185" s="3" t="b">
        <f t="shared" si="13"/>
        <v>0</v>
      </c>
      <c r="AO185" s="3">
        <f t="shared" si="14"/>
        <v>1.4819584124652347</v>
      </c>
    </row>
    <row r="186" spans="1:41" x14ac:dyDescent="0.3">
      <c r="A186" t="s">
        <v>414</v>
      </c>
      <c r="B186" t="s">
        <v>415</v>
      </c>
      <c r="C186" t="s">
        <v>45</v>
      </c>
      <c r="D186" t="s">
        <v>46</v>
      </c>
      <c r="E186">
        <v>66617.606</v>
      </c>
      <c r="F186">
        <v>80913.123999999996</v>
      </c>
      <c r="G186">
        <v>129621.102</v>
      </c>
      <c r="H186">
        <v>1.214590689434262</v>
      </c>
      <c r="I186">
        <v>1.945748425723975</v>
      </c>
      <c r="J186">
        <v>20741850</v>
      </c>
      <c r="K186">
        <v>30231429.469970439</v>
      </c>
      <c r="L186">
        <v>60537632.976154238</v>
      </c>
      <c r="M186">
        <v>2723</v>
      </c>
      <c r="N186">
        <v>158.9</v>
      </c>
      <c r="O186">
        <v>0</v>
      </c>
      <c r="P186">
        <v>70</v>
      </c>
      <c r="Q186">
        <v>0</v>
      </c>
      <c r="R186">
        <v>1310</v>
      </c>
      <c r="S186">
        <v>12253500</v>
      </c>
      <c r="T186">
        <v>238350</v>
      </c>
      <c r="U186">
        <v>0</v>
      </c>
      <c r="V186">
        <v>70000</v>
      </c>
      <c r="W186">
        <v>0</v>
      </c>
      <c r="X186">
        <v>8179999.9999999991</v>
      </c>
      <c r="Y186">
        <v>4474.7299999999996</v>
      </c>
      <c r="Z186">
        <v>61.770992176</v>
      </c>
      <c r="AA186">
        <v>2</v>
      </c>
      <c r="AB186">
        <v>3624.73</v>
      </c>
      <c r="AC186">
        <v>355</v>
      </c>
      <c r="AD186">
        <v>100</v>
      </c>
      <c r="AE186">
        <v>395</v>
      </c>
      <c r="AF186"/>
      <c r="AG186"/>
      <c r="AH186"/>
      <c r="AI186"/>
      <c r="AJ186">
        <f t="shared" si="10"/>
        <v>0</v>
      </c>
      <c r="AK186">
        <f t="shared" si="11"/>
        <v>8179999.9999999991</v>
      </c>
      <c r="AL186">
        <f t="shared" si="12"/>
        <v>0</v>
      </c>
      <c r="AM186">
        <v>61.770992176</v>
      </c>
      <c r="AN186" t="b">
        <f t="shared" si="13"/>
        <v>0</v>
      </c>
      <c r="AO186" s="1">
        <f t="shared" si="14"/>
        <v>0.27057933228481235</v>
      </c>
    </row>
    <row r="187" spans="1:41" x14ac:dyDescent="0.3">
      <c r="A187" s="3" t="s">
        <v>416</v>
      </c>
      <c r="B187" s="3" t="s">
        <v>417</v>
      </c>
      <c r="C187" s="3" t="s">
        <v>45</v>
      </c>
      <c r="D187" s="3" t="s">
        <v>42</v>
      </c>
      <c r="E187" s="3">
        <v>48656.601000000002</v>
      </c>
      <c r="F187" s="3">
        <v>58312.94</v>
      </c>
      <c r="G187" s="3">
        <v>85431.202000000005</v>
      </c>
      <c r="H187" s="3">
        <v>1.198458971681972</v>
      </c>
      <c r="I187" s="3">
        <v>1.755798807236864</v>
      </c>
      <c r="J187" s="3">
        <v>7775286.4077669904</v>
      </c>
      <c r="K187" s="3">
        <v>11182034.103342289</v>
      </c>
      <c r="L187" s="3">
        <v>20477757.901023429</v>
      </c>
      <c r="M187" s="3">
        <v>1413</v>
      </c>
      <c r="N187" s="3">
        <v>114</v>
      </c>
      <c r="O187" s="3">
        <v>0</v>
      </c>
      <c r="P187" s="3">
        <v>100</v>
      </c>
      <c r="Q187" s="3">
        <v>0</v>
      </c>
      <c r="R187" s="3">
        <v>189</v>
      </c>
      <c r="S187" s="3">
        <v>6831786.4077669904</v>
      </c>
      <c r="T187" s="3">
        <v>190000</v>
      </c>
      <c r="U187" s="3">
        <v>0</v>
      </c>
      <c r="V187" s="3">
        <v>470000</v>
      </c>
      <c r="W187" s="3">
        <v>0</v>
      </c>
      <c r="X187" s="3">
        <v>283500</v>
      </c>
      <c r="Z187" s="3">
        <v>60</v>
      </c>
      <c r="AB187" s="3">
        <v>1413</v>
      </c>
      <c r="AC187" s="3">
        <v>114</v>
      </c>
      <c r="AD187" s="3">
        <v>0</v>
      </c>
      <c r="AE187" s="3">
        <v>100</v>
      </c>
      <c r="AF187" s="3">
        <v>6831786.4077669904</v>
      </c>
      <c r="AG187" s="3">
        <v>190000</v>
      </c>
      <c r="AH187" s="3">
        <v>0</v>
      </c>
      <c r="AI187" s="3">
        <v>470000</v>
      </c>
      <c r="AJ187" s="3">
        <f t="shared" si="10"/>
        <v>7491786.4077669904</v>
      </c>
      <c r="AK187" s="3">
        <f t="shared" si="11"/>
        <v>7775286.4077669904</v>
      </c>
      <c r="AL187" s="3">
        <f t="shared" si="12"/>
        <v>0.96353832063127576</v>
      </c>
      <c r="AM187" s="3">
        <v>60</v>
      </c>
      <c r="AN187" s="3" t="b">
        <f t="shared" si="13"/>
        <v>0</v>
      </c>
      <c r="AO187" s="3">
        <f t="shared" si="14"/>
        <v>0.69533738995152694</v>
      </c>
    </row>
    <row r="188" spans="1:41" x14ac:dyDescent="0.3">
      <c r="A188" t="s">
        <v>418</v>
      </c>
      <c r="B188" t="s">
        <v>419</v>
      </c>
      <c r="C188" t="s">
        <v>49</v>
      </c>
      <c r="D188" t="s">
        <v>50</v>
      </c>
      <c r="E188">
        <v>37732.836000000003</v>
      </c>
      <c r="F188">
        <v>38353.853000000003</v>
      </c>
      <c r="G188">
        <v>31990.132000000001</v>
      </c>
      <c r="H188">
        <v>1.0164582646265969</v>
      </c>
      <c r="I188">
        <v>0.84780619193320106</v>
      </c>
      <c r="J188">
        <v>115476244.813278</v>
      </c>
      <c r="K188">
        <v>140852140.09020081</v>
      </c>
      <c r="L188">
        <v>146852213.06083691</v>
      </c>
      <c r="M188">
        <v>6247</v>
      </c>
      <c r="N188">
        <v>8060.0000000000009</v>
      </c>
      <c r="O188">
        <v>1760</v>
      </c>
      <c r="P188">
        <v>270</v>
      </c>
      <c r="Q188">
        <v>13840</v>
      </c>
      <c r="R188">
        <v>29960</v>
      </c>
      <c r="S188">
        <v>14386244.81327801</v>
      </c>
      <c r="T188">
        <v>5200000</v>
      </c>
      <c r="U188">
        <v>1550000</v>
      </c>
      <c r="V188">
        <v>780000</v>
      </c>
      <c r="W188">
        <v>62070000</v>
      </c>
      <c r="X188">
        <v>31490000</v>
      </c>
      <c r="Y188">
        <v>23611</v>
      </c>
      <c r="Z188">
        <v>25</v>
      </c>
      <c r="AA188">
        <v>2</v>
      </c>
      <c r="AB188">
        <v>4935</v>
      </c>
      <c r="AC188">
        <v>11788</v>
      </c>
      <c r="AD188">
        <v>5420</v>
      </c>
      <c r="AE188">
        <v>1468</v>
      </c>
      <c r="AF188"/>
      <c r="AG188"/>
      <c r="AH188"/>
      <c r="AI188"/>
      <c r="AJ188">
        <f t="shared" si="10"/>
        <v>0</v>
      </c>
      <c r="AK188">
        <f t="shared" si="11"/>
        <v>93560000</v>
      </c>
      <c r="AL188">
        <f t="shared" si="12"/>
        <v>0</v>
      </c>
      <c r="AM188">
        <v>25</v>
      </c>
      <c r="AN188" t="b">
        <f t="shared" si="13"/>
        <v>0</v>
      </c>
      <c r="AO188" s="1">
        <f t="shared" si="14"/>
        <v>0.66424265857859721</v>
      </c>
    </row>
    <row r="189" spans="1:41" x14ac:dyDescent="0.3">
      <c r="A189" s="3" t="s">
        <v>420</v>
      </c>
      <c r="B189" s="3" t="s">
        <v>421</v>
      </c>
      <c r="C189" s="3" t="s">
        <v>37</v>
      </c>
      <c r="D189" s="3" t="s">
        <v>38</v>
      </c>
      <c r="E189" s="3">
        <v>3388.0810000000001</v>
      </c>
      <c r="F189" s="3">
        <v>3372.8870000000002</v>
      </c>
      <c r="G189" s="3">
        <v>3254.3539999999998</v>
      </c>
      <c r="H189" s="3">
        <v>0.99551545550416298</v>
      </c>
      <c r="I189" s="3">
        <v>0.9605301644205082</v>
      </c>
      <c r="J189" s="3">
        <v>16562739.963423351</v>
      </c>
      <c r="K189" s="3">
        <v>19786156.342901278</v>
      </c>
      <c r="L189" s="3">
        <v>23863517.01048173</v>
      </c>
      <c r="M189" s="3">
        <v>1540</v>
      </c>
      <c r="N189" s="3">
        <v>333.1</v>
      </c>
      <c r="O189" s="3">
        <v>1535.4</v>
      </c>
      <c r="P189" s="3">
        <v>740</v>
      </c>
      <c r="Q189" s="3">
        <v>0</v>
      </c>
      <c r="R189" s="3">
        <v>1180</v>
      </c>
      <c r="S189" s="3">
        <v>3520000</v>
      </c>
      <c r="T189" s="3">
        <v>544063.33333333337</v>
      </c>
      <c r="U189" s="3">
        <v>4808226.3157894742</v>
      </c>
      <c r="V189" s="3">
        <v>3080000</v>
      </c>
      <c r="W189" s="3">
        <v>0</v>
      </c>
      <c r="X189" s="3">
        <v>4610450.314300539</v>
      </c>
      <c r="Z189" s="3">
        <v>89.49593836999999</v>
      </c>
      <c r="AB189" s="3">
        <v>4440.1459540579208</v>
      </c>
      <c r="AC189" s="3">
        <v>7630.1780980026933</v>
      </c>
      <c r="AD189" s="3">
        <v>4210.7395645250208</v>
      </c>
      <c r="AE189" s="3">
        <v>837.02390961195931</v>
      </c>
      <c r="AF189" s="3">
        <v>3520000</v>
      </c>
      <c r="AG189" s="3">
        <v>544063.33333333337</v>
      </c>
      <c r="AH189" s="3">
        <v>4808226.3157894742</v>
      </c>
      <c r="AI189" s="3">
        <v>3080000</v>
      </c>
      <c r="AJ189" s="3">
        <f t="shared" si="10"/>
        <v>11952289.649122808</v>
      </c>
      <c r="AK189" s="3">
        <f t="shared" si="11"/>
        <v>16562739.963423347</v>
      </c>
      <c r="AL189" s="3">
        <f t="shared" si="12"/>
        <v>0.72163722159001964</v>
      </c>
      <c r="AM189" s="3">
        <v>89.49593836999999</v>
      </c>
      <c r="AN189" s="3" t="b">
        <f t="shared" si="13"/>
        <v>0</v>
      </c>
      <c r="AO189" s="3">
        <f t="shared" si="14"/>
        <v>0.83708728852562597</v>
      </c>
    </row>
    <row r="190" spans="1:41" x14ac:dyDescent="0.3">
      <c r="A190" t="s">
        <v>422</v>
      </c>
      <c r="B190" t="s">
        <v>423</v>
      </c>
      <c r="C190" t="s">
        <v>93</v>
      </c>
      <c r="D190" t="s">
        <v>38</v>
      </c>
      <c r="E190">
        <v>343477.33500000002</v>
      </c>
      <c r="F190">
        <v>355649.88099999999</v>
      </c>
      <c r="G190">
        <v>380846.91</v>
      </c>
      <c r="H190">
        <v>1.0354391535033891</v>
      </c>
      <c r="I190">
        <v>1.108797790107461</v>
      </c>
      <c r="J190">
        <v>4335123272.7052193</v>
      </c>
      <c r="K190">
        <v>5386507646.1872807</v>
      </c>
      <c r="L190">
        <v>7210162656.9284534</v>
      </c>
      <c r="M190">
        <v>91879</v>
      </c>
      <c r="N190">
        <v>139210</v>
      </c>
      <c r="O190">
        <v>152379.1</v>
      </c>
      <c r="P190">
        <v>13693.5</v>
      </c>
      <c r="Q190">
        <v>102475</v>
      </c>
      <c r="R190">
        <v>775370</v>
      </c>
      <c r="S190">
        <v>253404105.58504501</v>
      </c>
      <c r="T190">
        <v>238940000</v>
      </c>
      <c r="U190">
        <v>433542319.7811107</v>
      </c>
      <c r="V190">
        <v>65817047.297297306</v>
      </c>
      <c r="W190">
        <v>829119800.04176676</v>
      </c>
      <c r="X190">
        <v>2514300000</v>
      </c>
      <c r="Y190">
        <v>938000</v>
      </c>
      <c r="Z190">
        <v>59.05</v>
      </c>
      <c r="AA190">
        <v>2</v>
      </c>
      <c r="AB190">
        <v>75000</v>
      </c>
      <c r="AC190">
        <v>468000</v>
      </c>
      <c r="AD190">
        <v>369000</v>
      </c>
      <c r="AE190">
        <v>26000</v>
      </c>
      <c r="AF190"/>
      <c r="AG190"/>
      <c r="AH190"/>
      <c r="AI190"/>
      <c r="AJ190">
        <f t="shared" si="10"/>
        <v>0</v>
      </c>
      <c r="AK190">
        <f t="shared" si="11"/>
        <v>3343419800.0417666</v>
      </c>
      <c r="AL190">
        <f t="shared" si="12"/>
        <v>0</v>
      </c>
      <c r="AM190">
        <v>59.05</v>
      </c>
      <c r="AN190" t="b">
        <f t="shared" si="13"/>
        <v>0</v>
      </c>
      <c r="AO190" s="1">
        <f t="shared" si="14"/>
        <v>0.62070269266364675</v>
      </c>
    </row>
    <row r="191" spans="1:41" x14ac:dyDescent="0.3">
      <c r="A191" t="s">
        <v>424</v>
      </c>
      <c r="B191" t="s">
        <v>425</v>
      </c>
      <c r="C191" t="s">
        <v>49</v>
      </c>
      <c r="D191" t="s">
        <v>46</v>
      </c>
      <c r="E191">
        <v>35652.307000000001</v>
      </c>
      <c r="F191">
        <v>40248.241000000002</v>
      </c>
      <c r="G191">
        <v>52210.754999999997</v>
      </c>
      <c r="H191">
        <v>1.1289098626913541</v>
      </c>
      <c r="I191">
        <v>1.464442539440715</v>
      </c>
      <c r="J191">
        <v>80965989.80797711</v>
      </c>
      <c r="K191">
        <v>109683965.32415161</v>
      </c>
      <c r="L191">
        <v>177855059.58408761</v>
      </c>
      <c r="M191">
        <v>2420</v>
      </c>
      <c r="N191">
        <v>1472</v>
      </c>
      <c r="O191">
        <v>1000</v>
      </c>
      <c r="P191">
        <v>0</v>
      </c>
      <c r="Q191">
        <v>0</v>
      </c>
      <c r="R191">
        <v>16903</v>
      </c>
      <c r="S191">
        <v>6600000.0000000009</v>
      </c>
      <c r="T191">
        <v>2649600</v>
      </c>
      <c r="U191">
        <v>4009522.3380975872</v>
      </c>
      <c r="V191">
        <v>0</v>
      </c>
      <c r="W191">
        <v>0</v>
      </c>
      <c r="X191">
        <v>67706867.469879523</v>
      </c>
      <c r="Y191">
        <v>11800</v>
      </c>
      <c r="Z191">
        <v>26.6</v>
      </c>
      <c r="AA191">
        <v>2</v>
      </c>
      <c r="AB191">
        <v>3800</v>
      </c>
      <c r="AC191">
        <v>5000</v>
      </c>
      <c r="AD191">
        <v>3000</v>
      </c>
      <c r="AE191">
        <v>0</v>
      </c>
      <c r="AF191"/>
      <c r="AG191"/>
      <c r="AH191"/>
      <c r="AI191"/>
      <c r="AJ191">
        <f t="shared" si="10"/>
        <v>0</v>
      </c>
      <c r="AK191">
        <f t="shared" si="11"/>
        <v>67706867.469879523</v>
      </c>
      <c r="AL191">
        <f t="shared" si="12"/>
        <v>0</v>
      </c>
      <c r="AM191">
        <v>26.6</v>
      </c>
      <c r="AN191" t="b">
        <f t="shared" si="13"/>
        <v>0</v>
      </c>
      <c r="AO191" s="1">
        <f t="shared" si="14"/>
        <v>0.61729047878405763</v>
      </c>
    </row>
    <row r="192" spans="1:41" x14ac:dyDescent="0.3">
      <c r="A192" s="3" t="s">
        <v>426</v>
      </c>
      <c r="B192" s="3" t="s">
        <v>427</v>
      </c>
      <c r="C192" s="3" t="s">
        <v>37</v>
      </c>
      <c r="D192" s="3" t="s">
        <v>50</v>
      </c>
      <c r="E192" s="3">
        <v>101.32299999999999</v>
      </c>
      <c r="F192" s="3">
        <v>96.855999999999995</v>
      </c>
      <c r="G192" s="3">
        <v>88.941999999999993</v>
      </c>
      <c r="H192" s="3">
        <v>0.95591326747135397</v>
      </c>
      <c r="I192" s="3">
        <v>0.8778066184380644</v>
      </c>
      <c r="J192" s="3">
        <v>150000</v>
      </c>
      <c r="K192" s="3">
        <v>172064.38814484369</v>
      </c>
      <c r="L192" s="3">
        <v>197506.48914856449</v>
      </c>
      <c r="M192" s="3">
        <v>10</v>
      </c>
      <c r="N192" s="3">
        <v>0</v>
      </c>
      <c r="O192" s="3">
        <v>0</v>
      </c>
      <c r="P192" s="3">
        <v>0</v>
      </c>
      <c r="Q192" s="3">
        <v>0</v>
      </c>
      <c r="R192" s="3">
        <v>50</v>
      </c>
      <c r="S192" s="3">
        <v>20000</v>
      </c>
      <c r="T192" s="3">
        <v>0</v>
      </c>
      <c r="U192" s="3">
        <v>0</v>
      </c>
      <c r="V192" s="3">
        <v>0</v>
      </c>
      <c r="W192" s="3">
        <v>0</v>
      </c>
      <c r="X192" s="3">
        <v>130000</v>
      </c>
      <c r="Z192" s="3">
        <v>62.821650000000012</v>
      </c>
      <c r="AB192" s="3">
        <v>64.008753971163983</v>
      </c>
      <c r="AC192" s="3">
        <v>13.559046964584329</v>
      </c>
      <c r="AD192" s="3">
        <v>21.09637795975549</v>
      </c>
      <c r="AE192" s="3">
        <v>7.7830389524390293</v>
      </c>
      <c r="AF192" s="3">
        <v>59527.108978335731</v>
      </c>
      <c r="AG192" s="3">
        <v>10808.479748507711</v>
      </c>
      <c r="AH192" s="3">
        <v>22041.117052471171</v>
      </c>
      <c r="AI192" s="3">
        <v>9766.1513635425035</v>
      </c>
      <c r="AJ192" s="3">
        <f t="shared" si="10"/>
        <v>102142.85714285713</v>
      </c>
      <c r="AK192" s="3">
        <f t="shared" si="11"/>
        <v>232142.85714285713</v>
      </c>
      <c r="AL192" s="3">
        <f t="shared" si="12"/>
        <v>0.43999999999999995</v>
      </c>
      <c r="AM192" s="3">
        <v>62.821650000000012</v>
      </c>
      <c r="AN192" s="3" t="b">
        <f t="shared" si="13"/>
        <v>0</v>
      </c>
      <c r="AO192" s="3">
        <f t="shared" si="14"/>
        <v>1.349162715456492</v>
      </c>
    </row>
    <row r="193" spans="1:41" x14ac:dyDescent="0.3">
      <c r="A193" s="3" t="s">
        <v>428</v>
      </c>
      <c r="B193" s="3" t="s">
        <v>429</v>
      </c>
      <c r="C193" s="3" t="s">
        <v>37</v>
      </c>
      <c r="D193" s="3" t="s">
        <v>38</v>
      </c>
      <c r="E193" s="3">
        <v>85.700999999999993</v>
      </c>
      <c r="F193" s="3">
        <v>80.852000000000004</v>
      </c>
      <c r="G193" s="3">
        <v>71.224999999999994</v>
      </c>
      <c r="H193" s="3">
        <v>0.94341956336565513</v>
      </c>
      <c r="I193" s="3">
        <v>0.83108715184186877</v>
      </c>
      <c r="J193" s="3">
        <v>670800</v>
      </c>
      <c r="K193" s="3">
        <v>759415.0117268177</v>
      </c>
      <c r="L193" s="3">
        <v>836239.89218328823</v>
      </c>
      <c r="M193" s="3">
        <v>0</v>
      </c>
      <c r="N193" s="3">
        <v>10.4</v>
      </c>
      <c r="O193" s="3">
        <v>0</v>
      </c>
      <c r="P193" s="3">
        <v>0</v>
      </c>
      <c r="Q193" s="3">
        <v>0</v>
      </c>
      <c r="R193" s="3">
        <v>330</v>
      </c>
      <c r="S193" s="3">
        <v>0</v>
      </c>
      <c r="T193" s="3">
        <v>20800</v>
      </c>
      <c r="U193" s="3">
        <v>0</v>
      </c>
      <c r="V193" s="3">
        <v>0</v>
      </c>
      <c r="W193" s="3">
        <v>0</v>
      </c>
      <c r="X193" s="3">
        <v>650000</v>
      </c>
      <c r="Z193" s="3">
        <v>89.49593836999999</v>
      </c>
      <c r="AB193" s="3">
        <v>587.03727482165698</v>
      </c>
      <c r="AC193" s="3">
        <v>878.51567581728716</v>
      </c>
      <c r="AD193" s="3">
        <v>827.39230055369489</v>
      </c>
      <c r="AE193" s="3">
        <v>182.01117204140201</v>
      </c>
      <c r="AF193" s="3">
        <v>161350.02556828689</v>
      </c>
      <c r="AG193" s="3">
        <v>198134.15635808639</v>
      </c>
      <c r="AH193" s="3">
        <v>209638.76639584231</v>
      </c>
      <c r="AI193" s="3">
        <v>55386.855599353199</v>
      </c>
      <c r="AJ193" s="3">
        <f t="shared" si="10"/>
        <v>624509.80392156879</v>
      </c>
      <c r="AK193" s="3">
        <f t="shared" si="11"/>
        <v>1274509.8039215687</v>
      </c>
      <c r="AL193" s="3">
        <f t="shared" si="12"/>
        <v>0.4900000000000001</v>
      </c>
      <c r="AM193" s="3">
        <v>89.49593836999999</v>
      </c>
      <c r="AN193" s="3" t="b">
        <f t="shared" si="13"/>
        <v>0</v>
      </c>
      <c r="AO193" s="3">
        <f t="shared" si="14"/>
        <v>1.678278390920253</v>
      </c>
    </row>
    <row r="194" spans="1:41" x14ac:dyDescent="0.3">
      <c r="A194" t="s">
        <v>430</v>
      </c>
      <c r="B194" t="s">
        <v>431</v>
      </c>
      <c r="C194" t="s">
        <v>60</v>
      </c>
      <c r="D194" t="s">
        <v>46</v>
      </c>
      <c r="E194">
        <v>100352.192</v>
      </c>
      <c r="F194">
        <v>104254.902</v>
      </c>
      <c r="G194">
        <v>110008.908</v>
      </c>
      <c r="H194">
        <v>1.0388901320660739</v>
      </c>
      <c r="I194">
        <v>1.0962282517954369</v>
      </c>
      <c r="J194">
        <v>277640873.85398978</v>
      </c>
      <c r="K194">
        <v>346126036.92613387</v>
      </c>
      <c r="L194">
        <v>456536654.65787482</v>
      </c>
      <c r="M194">
        <v>22640</v>
      </c>
      <c r="N194">
        <v>17080</v>
      </c>
      <c r="O194">
        <v>7403.1</v>
      </c>
      <c r="P194">
        <v>380</v>
      </c>
      <c r="Q194">
        <v>0</v>
      </c>
      <c r="R194">
        <v>35390</v>
      </c>
      <c r="S194">
        <v>80900000</v>
      </c>
      <c r="T194">
        <v>25700000</v>
      </c>
      <c r="U194">
        <v>14290873.85398981</v>
      </c>
      <c r="V194">
        <v>850000</v>
      </c>
      <c r="W194">
        <v>0</v>
      </c>
      <c r="X194">
        <v>155900000</v>
      </c>
      <c r="Y194">
        <v>82076</v>
      </c>
      <c r="Z194">
        <v>47</v>
      </c>
      <c r="AA194">
        <v>2</v>
      </c>
      <c r="AB194">
        <v>29346</v>
      </c>
      <c r="AC194">
        <v>22580</v>
      </c>
      <c r="AD194">
        <v>27880</v>
      </c>
      <c r="AE194">
        <v>2270</v>
      </c>
      <c r="AF194"/>
      <c r="AG194"/>
      <c r="AH194"/>
      <c r="AI194"/>
      <c r="AJ194">
        <f t="shared" si="10"/>
        <v>0</v>
      </c>
      <c r="AK194">
        <f t="shared" si="11"/>
        <v>155900000</v>
      </c>
      <c r="AL194">
        <f t="shared" si="12"/>
        <v>0</v>
      </c>
      <c r="AM194">
        <v>47</v>
      </c>
      <c r="AN194" t="b">
        <f t="shared" si="13"/>
        <v>0</v>
      </c>
      <c r="AO194" s="1">
        <f t="shared" si="14"/>
        <v>0.45041396303067005</v>
      </c>
    </row>
    <row r="195" spans="1:41" x14ac:dyDescent="0.3">
      <c r="A195" s="3" t="s">
        <v>432</v>
      </c>
      <c r="B195" s="3" t="s">
        <v>433</v>
      </c>
      <c r="C195" s="3" t="s">
        <v>60</v>
      </c>
      <c r="D195" s="3" t="s">
        <v>46</v>
      </c>
      <c r="E195" s="3">
        <v>320.40899999999999</v>
      </c>
      <c r="F195" s="3">
        <v>372.428</v>
      </c>
      <c r="G195" s="3">
        <v>534.38800000000003</v>
      </c>
      <c r="H195" s="3">
        <v>1.1623518690174119</v>
      </c>
      <c r="I195" s="3">
        <v>1.667830803753952</v>
      </c>
      <c r="J195" s="3">
        <v>75708.700348182581</v>
      </c>
      <c r="K195" s="3">
        <v>105600.1792207071</v>
      </c>
      <c r="L195" s="3">
        <v>189403.95382931471</v>
      </c>
      <c r="M195" s="3">
        <v>0</v>
      </c>
      <c r="N195" s="3">
        <v>1.1000000000000001</v>
      </c>
      <c r="O195" s="3">
        <v>3.4</v>
      </c>
      <c r="P195" s="3">
        <v>0</v>
      </c>
      <c r="Q195" s="3">
        <v>0</v>
      </c>
      <c r="R195" s="3">
        <v>20</v>
      </c>
      <c r="S195" s="3">
        <v>0</v>
      </c>
      <c r="T195" s="3">
        <v>2076.3243986507809</v>
      </c>
      <c r="U195" s="3">
        <v>13632.375949531801</v>
      </c>
      <c r="V195" s="3">
        <v>0</v>
      </c>
      <c r="W195" s="3">
        <v>0</v>
      </c>
      <c r="X195" s="3">
        <v>60000</v>
      </c>
      <c r="Z195" s="3">
        <v>41</v>
      </c>
      <c r="AB195" s="3">
        <v>10.42208537491716</v>
      </c>
      <c r="AC195" s="3">
        <v>1.1919275043401809</v>
      </c>
      <c r="AD195" s="3">
        <v>3.4000000000000008</v>
      </c>
      <c r="AE195" s="3">
        <v>0.15196989846227529</v>
      </c>
      <c r="AF195" s="3">
        <v>28721.75359077262</v>
      </c>
      <c r="AG195" s="3">
        <v>2543.8129157209528</v>
      </c>
      <c r="AH195" s="3">
        <v>15413.60974084693</v>
      </c>
      <c r="AI195" s="3">
        <v>463.68089551663189</v>
      </c>
      <c r="AJ195" s="3">
        <f t="shared" ref="AJ195:AJ201" si="15">SUM(AF195:AI195)</f>
        <v>47142.857142857138</v>
      </c>
      <c r="AK195" s="3">
        <f t="shared" ref="AK195:AK201" si="16">AJ195+W195+X195</f>
        <v>107142.85714285713</v>
      </c>
      <c r="AL195" s="3">
        <f t="shared" ref="AL195:AL201" si="17">AJ195/AK195</f>
        <v>0.44</v>
      </c>
      <c r="AM195" s="3">
        <v>41</v>
      </c>
      <c r="AN195" s="3" t="b">
        <f t="shared" ref="AN195:AN201" si="18">AL195=AM195%</f>
        <v>0</v>
      </c>
      <c r="AO195" s="3">
        <f t="shared" ref="AO195:AO201" si="19">AK195/K195</f>
        <v>1.0146086676512716</v>
      </c>
    </row>
    <row r="196" spans="1:41" x14ac:dyDescent="0.3">
      <c r="A196" s="3" t="s">
        <v>434</v>
      </c>
      <c r="B196" s="3" t="s">
        <v>435</v>
      </c>
      <c r="C196" s="3" t="s">
        <v>60</v>
      </c>
      <c r="D196" s="3" t="s">
        <v>46</v>
      </c>
      <c r="E196" s="3">
        <v>216.66300000000001</v>
      </c>
      <c r="F196" s="3">
        <v>225.971</v>
      </c>
      <c r="G196" s="3">
        <v>272.726</v>
      </c>
      <c r="H196" s="3">
        <v>1.0429607270276879</v>
      </c>
      <c r="I196" s="3">
        <v>1.25875668665162</v>
      </c>
      <c r="J196" s="3">
        <v>140000</v>
      </c>
      <c r="K196" s="3">
        <v>175217.4021406516</v>
      </c>
      <c r="L196" s="3">
        <v>264338.90419684019</v>
      </c>
      <c r="M196" s="3">
        <v>20</v>
      </c>
      <c r="N196" s="3">
        <v>10</v>
      </c>
      <c r="O196" s="3">
        <v>0</v>
      </c>
      <c r="P196" s="3">
        <v>0</v>
      </c>
      <c r="Q196" s="3">
        <v>0</v>
      </c>
      <c r="R196" s="3">
        <v>50</v>
      </c>
      <c r="S196" s="3">
        <v>30000</v>
      </c>
      <c r="T196" s="3">
        <v>20000</v>
      </c>
      <c r="U196" s="3">
        <v>0</v>
      </c>
      <c r="V196" s="3">
        <v>0</v>
      </c>
      <c r="W196" s="3">
        <v>0</v>
      </c>
      <c r="X196" s="3">
        <v>90000</v>
      </c>
      <c r="Z196" s="3">
        <v>41</v>
      </c>
      <c r="AB196" s="3">
        <v>26.159856804252239</v>
      </c>
      <c r="AC196" s="3">
        <v>10</v>
      </c>
      <c r="AD196" s="3">
        <v>1.1879149467768551</v>
      </c>
      <c r="AE196" s="3">
        <v>0.23475024119313201</v>
      </c>
      <c r="AF196" s="3">
        <v>44366.934841358117</v>
      </c>
      <c r="AG196" s="3">
        <v>22613.240418118468</v>
      </c>
      <c r="AH196" s="3">
        <v>3017.85543877911</v>
      </c>
      <c r="AI196" s="3">
        <v>716.25501603001487</v>
      </c>
      <c r="AJ196" s="3">
        <f t="shared" si="15"/>
        <v>70714.28571428571</v>
      </c>
      <c r="AK196" s="3">
        <f t="shared" si="16"/>
        <v>160714.28571428571</v>
      </c>
      <c r="AL196" s="3">
        <f t="shared" si="17"/>
        <v>0.44</v>
      </c>
      <c r="AM196" s="3">
        <v>41</v>
      </c>
      <c r="AN196" s="3" t="b">
        <f t="shared" si="18"/>
        <v>0</v>
      </c>
      <c r="AO196" s="3">
        <f t="shared" si="19"/>
        <v>0.91722787663109029</v>
      </c>
    </row>
    <row r="197" spans="1:41" x14ac:dyDescent="0.3">
      <c r="A197" t="s">
        <v>436</v>
      </c>
      <c r="B197" t="s">
        <v>437</v>
      </c>
      <c r="C197" t="s">
        <v>49</v>
      </c>
      <c r="D197" t="s">
        <v>50</v>
      </c>
      <c r="E197">
        <v>1700.0309999999999</v>
      </c>
      <c r="F197">
        <v>1661.2929999999999</v>
      </c>
      <c r="G197">
        <v>1643.6189999999999</v>
      </c>
      <c r="H197">
        <v>0.97721335669761311</v>
      </c>
      <c r="I197">
        <v>0.96681707568861974</v>
      </c>
      <c r="J197">
        <v>6100000</v>
      </c>
      <c r="K197">
        <v>7153201.7710265284</v>
      </c>
      <c r="L197">
        <v>8846376.2425508704</v>
      </c>
      <c r="M197">
        <v>110</v>
      </c>
      <c r="N197">
        <v>20</v>
      </c>
      <c r="O197">
        <v>140</v>
      </c>
      <c r="P197">
        <v>0</v>
      </c>
      <c r="Q197">
        <v>0</v>
      </c>
      <c r="R197">
        <v>1290</v>
      </c>
      <c r="S197">
        <v>390000</v>
      </c>
      <c r="T197">
        <v>10000</v>
      </c>
      <c r="U197">
        <v>170000</v>
      </c>
      <c r="V197">
        <v>0</v>
      </c>
      <c r="W197">
        <v>0</v>
      </c>
      <c r="X197">
        <v>5530000</v>
      </c>
      <c r="Y197">
        <v>1451.79</v>
      </c>
      <c r="Z197">
        <v>43</v>
      </c>
      <c r="AA197">
        <v>2</v>
      </c>
      <c r="AB197">
        <v>101.88</v>
      </c>
      <c r="AC197">
        <v>636.75</v>
      </c>
      <c r="AD197">
        <v>687.69</v>
      </c>
      <c r="AE197">
        <v>25.47</v>
      </c>
      <c r="AF197"/>
      <c r="AG197"/>
      <c r="AH197"/>
      <c r="AI197"/>
      <c r="AJ197">
        <f t="shared" si="15"/>
        <v>0</v>
      </c>
      <c r="AK197">
        <f t="shared" si="16"/>
        <v>5530000</v>
      </c>
      <c r="AL197">
        <f t="shared" si="17"/>
        <v>0</v>
      </c>
      <c r="AM197">
        <v>43</v>
      </c>
      <c r="AN197" t="b">
        <f t="shared" si="18"/>
        <v>0</v>
      </c>
      <c r="AO197" s="1">
        <f t="shared" si="19"/>
        <v>0.77308038791787237</v>
      </c>
    </row>
    <row r="198" spans="1:41" x14ac:dyDescent="0.3">
      <c r="A198" s="3" t="s">
        <v>438</v>
      </c>
      <c r="B198" s="3" t="s">
        <v>439</v>
      </c>
      <c r="C198" s="3" t="s">
        <v>53</v>
      </c>
      <c r="D198" s="3" t="s">
        <v>42</v>
      </c>
      <c r="E198" s="3">
        <v>39390.798999999999</v>
      </c>
      <c r="F198" s="3">
        <v>47667.661999999997</v>
      </c>
      <c r="G198" s="3">
        <v>70976.403000000006</v>
      </c>
      <c r="H198" s="3">
        <v>1.210121734265913</v>
      </c>
      <c r="I198" s="3">
        <v>1.801852331048172</v>
      </c>
      <c r="J198" s="3">
        <v>3070000</v>
      </c>
      <c r="K198" s="3">
        <v>4458088.4690356236</v>
      </c>
      <c r="L198" s="3">
        <v>8297529.9844768327</v>
      </c>
      <c r="M198" s="3">
        <v>0</v>
      </c>
      <c r="N198" s="3">
        <v>290</v>
      </c>
      <c r="O198" s="3">
        <v>0</v>
      </c>
      <c r="P198" s="3">
        <v>0</v>
      </c>
      <c r="Q198" s="3">
        <v>0</v>
      </c>
      <c r="R198" s="3">
        <v>2190</v>
      </c>
      <c r="S198" s="3">
        <v>0</v>
      </c>
      <c r="T198" s="3">
        <v>520000</v>
      </c>
      <c r="U198" s="3">
        <v>0</v>
      </c>
      <c r="V198" s="3">
        <v>0</v>
      </c>
      <c r="W198" s="3">
        <v>0</v>
      </c>
      <c r="X198" s="3">
        <v>2550000</v>
      </c>
      <c r="Z198" s="3">
        <v>60.664291336590161</v>
      </c>
      <c r="AB198" s="3">
        <v>1276.206768694148</v>
      </c>
      <c r="AC198" s="3">
        <v>290</v>
      </c>
      <c r="AD198" s="3">
        <v>80.160888903181572</v>
      </c>
      <c r="AE198" s="3">
        <v>45.189050966612683</v>
      </c>
      <c r="AF198" s="3">
        <v>1352259.6360096</v>
      </c>
      <c r="AG198" s="3">
        <v>520000</v>
      </c>
      <c r="AH198" s="3">
        <v>78299.380441528105</v>
      </c>
      <c r="AI198" s="3">
        <v>53012.412120300818</v>
      </c>
      <c r="AJ198" s="3">
        <f t="shared" si="15"/>
        <v>2003571.4285714289</v>
      </c>
      <c r="AK198" s="3">
        <f t="shared" si="16"/>
        <v>4553571.4285714291</v>
      </c>
      <c r="AL198" s="3">
        <f t="shared" si="17"/>
        <v>0.44</v>
      </c>
      <c r="AM198" s="3">
        <v>60.664291336590161</v>
      </c>
      <c r="AN198" s="3" t="b">
        <f t="shared" si="18"/>
        <v>0</v>
      </c>
      <c r="AO198" s="3">
        <f t="shared" si="19"/>
        <v>1.0214179149200375</v>
      </c>
    </row>
    <row r="199" spans="1:41" x14ac:dyDescent="0.3">
      <c r="A199" t="s">
        <v>440</v>
      </c>
      <c r="B199" t="s">
        <v>441</v>
      </c>
      <c r="C199" t="s">
        <v>45</v>
      </c>
      <c r="D199" t="s">
        <v>50</v>
      </c>
      <c r="E199">
        <v>63212.383999999998</v>
      </c>
      <c r="F199">
        <v>68161.358999999997</v>
      </c>
      <c r="G199">
        <v>79177.327999999994</v>
      </c>
      <c r="H199">
        <v>1.0782912253396419</v>
      </c>
      <c r="I199">
        <v>1.252560384370252</v>
      </c>
      <c r="J199">
        <v>245090539.2637679</v>
      </c>
      <c r="K199">
        <v>317134773.48225838</v>
      </c>
      <c r="L199">
        <v>460486050.09860629</v>
      </c>
      <c r="M199">
        <v>3534</v>
      </c>
      <c r="N199">
        <v>6160</v>
      </c>
      <c r="O199">
        <v>3746</v>
      </c>
      <c r="P199">
        <v>260</v>
      </c>
      <c r="Q199">
        <v>1940</v>
      </c>
      <c r="R199">
        <v>49600</v>
      </c>
      <c r="S199">
        <v>7963280.0000000009</v>
      </c>
      <c r="T199">
        <v>15570000</v>
      </c>
      <c r="U199">
        <v>12610081.395348839</v>
      </c>
      <c r="V199">
        <v>410000</v>
      </c>
      <c r="W199">
        <v>8946113.989637306</v>
      </c>
      <c r="X199">
        <v>199591063.87878171</v>
      </c>
      <c r="Y199">
        <v>30630</v>
      </c>
      <c r="Z199">
        <v>32.5</v>
      </c>
      <c r="AA199">
        <v>2</v>
      </c>
      <c r="AB199">
        <v>4600</v>
      </c>
      <c r="AC199">
        <v>8288</v>
      </c>
      <c r="AD199">
        <v>17742</v>
      </c>
      <c r="AE199">
        <v>0</v>
      </c>
      <c r="AF199"/>
      <c r="AG199"/>
      <c r="AH199"/>
      <c r="AI199"/>
      <c r="AJ199">
        <f t="shared" si="15"/>
        <v>0</v>
      </c>
      <c r="AK199">
        <f t="shared" si="16"/>
        <v>208537177.86841902</v>
      </c>
      <c r="AL199">
        <f t="shared" si="17"/>
        <v>0</v>
      </c>
      <c r="AM199">
        <v>32.5</v>
      </c>
      <c r="AN199" t="b">
        <f t="shared" si="18"/>
        <v>0</v>
      </c>
      <c r="AO199" s="1">
        <f t="shared" si="19"/>
        <v>0.65756642066905135</v>
      </c>
    </row>
    <row r="200" spans="1:41" x14ac:dyDescent="0.3">
      <c r="A200" s="3" t="s">
        <v>442</v>
      </c>
      <c r="B200" s="3" t="s">
        <v>443</v>
      </c>
      <c r="C200" s="3" t="s">
        <v>45</v>
      </c>
      <c r="D200" s="3" t="s">
        <v>46</v>
      </c>
      <c r="E200" s="3">
        <v>20723.965</v>
      </c>
      <c r="F200" s="3">
        <v>25024.901000000002</v>
      </c>
      <c r="G200" s="3">
        <v>38083.385000000002</v>
      </c>
      <c r="H200" s="3">
        <v>1.2075344172797049</v>
      </c>
      <c r="I200" s="3">
        <v>1.8376495521006719</v>
      </c>
      <c r="J200" s="3">
        <v>24545503.15457413</v>
      </c>
      <c r="K200" s="3">
        <v>35567447.818314999</v>
      </c>
      <c r="L200" s="3">
        <v>67659049.317133173</v>
      </c>
      <c r="M200" s="3">
        <v>4098</v>
      </c>
      <c r="N200" s="3">
        <v>186</v>
      </c>
      <c r="O200" s="3">
        <v>0</v>
      </c>
      <c r="P200" s="3">
        <v>40</v>
      </c>
      <c r="Q200" s="3">
        <v>0</v>
      </c>
      <c r="R200" s="3">
        <v>520</v>
      </c>
      <c r="S200" s="3">
        <v>22093003.15457413</v>
      </c>
      <c r="T200" s="3">
        <v>232500</v>
      </c>
      <c r="U200" s="3">
        <v>0</v>
      </c>
      <c r="V200" s="3">
        <v>80000</v>
      </c>
      <c r="W200" s="3">
        <v>0</v>
      </c>
      <c r="X200" s="3">
        <v>2140000</v>
      </c>
      <c r="Z200" s="3">
        <v>64.253664058666672</v>
      </c>
      <c r="AB200" s="3">
        <v>4097.9999999999991</v>
      </c>
      <c r="AC200" s="3">
        <v>186</v>
      </c>
      <c r="AD200" s="3">
        <v>0</v>
      </c>
      <c r="AE200" s="3">
        <v>40</v>
      </c>
      <c r="AF200" s="3">
        <v>22093003.15457413</v>
      </c>
      <c r="AG200" s="3">
        <v>232500</v>
      </c>
      <c r="AH200" s="3">
        <v>0</v>
      </c>
      <c r="AI200" s="3">
        <v>80000</v>
      </c>
      <c r="AJ200" s="3">
        <f t="shared" si="15"/>
        <v>22405503.15457413</v>
      </c>
      <c r="AK200" s="3">
        <f t="shared" si="16"/>
        <v>24545503.15457413</v>
      </c>
      <c r="AL200" s="3">
        <f t="shared" si="17"/>
        <v>0.91281498747353218</v>
      </c>
      <c r="AM200" s="3">
        <v>64.253664058666672</v>
      </c>
      <c r="AN200" s="3" t="b">
        <f t="shared" si="18"/>
        <v>0</v>
      </c>
      <c r="AO200" s="3">
        <f t="shared" si="19"/>
        <v>0.69011145471997404</v>
      </c>
    </row>
    <row r="201" spans="1:41" x14ac:dyDescent="0.3">
      <c r="A201" s="3" t="s">
        <v>444</v>
      </c>
      <c r="B201" s="3" t="s">
        <v>445</v>
      </c>
      <c r="C201" s="3" t="s">
        <v>45</v>
      </c>
      <c r="D201" s="3" t="s">
        <v>46</v>
      </c>
      <c r="E201" s="3">
        <v>16340.822</v>
      </c>
      <c r="F201" s="3">
        <v>18610.348999999998</v>
      </c>
      <c r="G201" s="3">
        <v>25866.384999999998</v>
      </c>
      <c r="H201" s="3">
        <v>1.138886954401682</v>
      </c>
      <c r="I201" s="3">
        <v>1.582930467023018</v>
      </c>
      <c r="J201" s="3">
        <v>9156957.5818221048</v>
      </c>
      <c r="K201" s="3">
        <v>12514487.438336121</v>
      </c>
      <c r="L201" s="3">
        <v>21742240.712255441</v>
      </c>
      <c r="M201" s="3">
        <v>1080</v>
      </c>
      <c r="N201" s="3">
        <v>161.9</v>
      </c>
      <c r="O201" s="3">
        <v>0</v>
      </c>
      <c r="P201" s="3">
        <v>100</v>
      </c>
      <c r="Q201" s="3">
        <v>0</v>
      </c>
      <c r="R201" s="3">
        <v>1680</v>
      </c>
      <c r="S201" s="3">
        <v>5460000</v>
      </c>
      <c r="T201" s="3">
        <v>121425</v>
      </c>
      <c r="U201" s="3">
        <v>0</v>
      </c>
      <c r="V201" s="3">
        <v>120000</v>
      </c>
      <c r="W201" s="3">
        <v>0</v>
      </c>
      <c r="X201" s="3">
        <v>3455532.5818221061</v>
      </c>
      <c r="Z201" s="3">
        <v>64.253664058666672</v>
      </c>
      <c r="AB201" s="3">
        <v>1080</v>
      </c>
      <c r="AC201" s="3">
        <v>158.13736583589471</v>
      </c>
      <c r="AD201" s="3">
        <v>83.673662359850709</v>
      </c>
      <c r="AE201" s="3">
        <v>370.56308985730419</v>
      </c>
      <c r="AF201" s="3">
        <v>5460000</v>
      </c>
      <c r="AG201" s="3">
        <v>121425</v>
      </c>
      <c r="AH201" s="3">
        <v>0</v>
      </c>
      <c r="AI201" s="3">
        <v>120000</v>
      </c>
      <c r="AJ201" s="3">
        <f t="shared" si="15"/>
        <v>5701425</v>
      </c>
      <c r="AK201" s="3">
        <f t="shared" si="16"/>
        <v>9156957.5818221066</v>
      </c>
      <c r="AL201" s="3">
        <f t="shared" si="17"/>
        <v>0.62263311247811814</v>
      </c>
      <c r="AM201" s="3">
        <v>64.253664058666672</v>
      </c>
      <c r="AN201" s="3" t="b">
        <f t="shared" si="18"/>
        <v>0</v>
      </c>
      <c r="AO201" s="3">
        <f t="shared" si="19"/>
        <v>0.73170855993440365</v>
      </c>
    </row>
  </sheetData>
  <pageMargins left="0.75" right="0.75" top="1" bottom="1" header="0.5" footer="0.5"/>
  <headerFooter>
    <oddFooter>&amp;R_x000D_&amp;1#&amp;"Calibri"&amp;10&amp;K000000 Official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Jihyeon Jeong</cp:lastModifiedBy>
  <dcterms:created xsi:type="dcterms:W3CDTF">2025-07-03T22:15:43Z</dcterms:created>
  <dcterms:modified xsi:type="dcterms:W3CDTF">2025-07-03T22:22:42Z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bf45b6-5649-4236-82a3-f45024cd282e_Enabled">
    <vt:lpwstr>true</vt:lpwstr>
  </property>
  <property fmtid="{D5CDD505-2E9C-101B-9397-08002B2CF9AE}" pid="3" name="MSIP_Label_f1bf45b6-5649-4236-82a3-f45024cd282e_SetDate">
    <vt:lpwstr>2025-07-03T22:22:42Z</vt:lpwstr>
  </property>
  <property fmtid="{D5CDD505-2E9C-101B-9397-08002B2CF9AE}" pid="4" name="MSIP_Label_f1bf45b6-5649-4236-82a3-f45024cd282e_Method">
    <vt:lpwstr>Standard</vt:lpwstr>
  </property>
  <property fmtid="{D5CDD505-2E9C-101B-9397-08002B2CF9AE}" pid="5" name="MSIP_Label_f1bf45b6-5649-4236-82a3-f45024cd282e_Name">
    <vt:lpwstr>Official Use Only</vt:lpwstr>
  </property>
  <property fmtid="{D5CDD505-2E9C-101B-9397-08002B2CF9AE}" pid="6" name="MSIP_Label_f1bf45b6-5649-4236-82a3-f45024cd282e_SiteId">
    <vt:lpwstr>31a2fec0-266b-4c67-b56e-2796d8f59c36</vt:lpwstr>
  </property>
  <property fmtid="{D5CDD505-2E9C-101B-9397-08002B2CF9AE}" pid="7" name="MSIP_Label_f1bf45b6-5649-4236-82a3-f45024cd282e_ActionId">
    <vt:lpwstr>74e01745-2e39-40c8-84fc-3da065ffb86f</vt:lpwstr>
  </property>
  <property fmtid="{D5CDD505-2E9C-101B-9397-08002B2CF9AE}" pid="8" name="MSIP_Label_f1bf45b6-5649-4236-82a3-f45024cd282e_ContentBits">
    <vt:lpwstr>2</vt:lpwstr>
  </property>
  <property fmtid="{D5CDD505-2E9C-101B-9397-08002B2CF9AE}" pid="9" name="MSIP_Label_f1bf45b6-5649-4236-82a3-f45024cd282e_Tag">
    <vt:lpwstr>10, 3, 0, 1</vt:lpwstr>
  </property>
</Properties>
</file>