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jjh68\p1_test\outputs_processed_data\"/>
    </mc:Choice>
  </mc:AlternateContent>
  <xr:revisionPtr revIDLastSave="0" documentId="13_ncr:1_{86B0C3E3-F23A-4598-BACB-381BD102A63D}" xr6:coauthVersionLast="47" xr6:coauthVersionMax="47" xr10:uidLastSave="{00000000-0000-0000-0000-000000000000}"/>
  <bookViews>
    <workbookView minimized="1" xWindow="32730" yWindow="1635" windowWidth="24210" windowHeight="19755" xr2:uid="{00000000-000D-0000-FFFF-FFFF00000000}"/>
  </bookViews>
  <sheets>
    <sheet name="Sheet1" sheetId="1" r:id="rId1"/>
  </sheets>
  <definedNames>
    <definedName name="_xlnm._FilterDatabase" localSheetId="0" hidden="1">Sheet1!$A$1:$AO$201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" i="1" l="1"/>
  <c r="AJ201" i="1"/>
  <c r="AK201" i="1" s="1"/>
  <c r="AJ200" i="1"/>
  <c r="AJ199" i="1"/>
  <c r="AK199" i="1" s="1"/>
  <c r="AO199" i="1" s="1"/>
  <c r="AJ198" i="1"/>
  <c r="AJ197" i="1"/>
  <c r="AJ196" i="1"/>
  <c r="AK196" i="1" s="1"/>
  <c r="AO196" i="1" s="1"/>
  <c r="AJ195" i="1"/>
  <c r="AJ194" i="1"/>
  <c r="AJ193" i="1"/>
  <c r="AK192" i="1"/>
  <c r="AO192" i="1" s="1"/>
  <c r="AJ192" i="1"/>
  <c r="AJ191" i="1"/>
  <c r="AJ190" i="1"/>
  <c r="AJ189" i="1"/>
  <c r="AK189" i="1" s="1"/>
  <c r="AJ188" i="1"/>
  <c r="AK188" i="1" s="1"/>
  <c r="AO188" i="1" s="1"/>
  <c r="AJ187" i="1"/>
  <c r="AK187" i="1" s="1"/>
  <c r="AJ186" i="1"/>
  <c r="AJ185" i="1"/>
  <c r="AK185" i="1" s="1"/>
  <c r="AO185" i="1" s="1"/>
  <c r="AJ184" i="1"/>
  <c r="AJ183" i="1"/>
  <c r="AJ182" i="1"/>
  <c r="AK182" i="1" s="1"/>
  <c r="AO182" i="1" s="1"/>
  <c r="AJ181" i="1"/>
  <c r="AJ180" i="1"/>
  <c r="AJ179" i="1"/>
  <c r="AJ178" i="1"/>
  <c r="AK178" i="1" s="1"/>
  <c r="AJ177" i="1"/>
  <c r="AJ176" i="1"/>
  <c r="AK176" i="1" s="1"/>
  <c r="AO176" i="1" s="1"/>
  <c r="AJ175" i="1"/>
  <c r="AK175" i="1" s="1"/>
  <c r="AJ174" i="1"/>
  <c r="AJ173" i="1"/>
  <c r="AK173" i="1" s="1"/>
  <c r="AJ172" i="1"/>
  <c r="AJ171" i="1"/>
  <c r="AJ170" i="1"/>
  <c r="AJ169" i="1"/>
  <c r="AJ168" i="1"/>
  <c r="AK168" i="1" s="1"/>
  <c r="AO168" i="1" s="1"/>
  <c r="AJ167" i="1"/>
  <c r="AJ166" i="1"/>
  <c r="AJ165" i="1"/>
  <c r="AJ164" i="1"/>
  <c r="AK164" i="1" s="1"/>
  <c r="AJ163" i="1"/>
  <c r="AJ162" i="1"/>
  <c r="AJ161" i="1"/>
  <c r="AK161" i="1" s="1"/>
  <c r="AJ160" i="1"/>
  <c r="AK160" i="1" s="1"/>
  <c r="AO160" i="1" s="1"/>
  <c r="AJ159" i="1"/>
  <c r="AK159" i="1" s="1"/>
  <c r="AJ158" i="1"/>
  <c r="AJ157" i="1"/>
  <c r="AK157" i="1" s="1"/>
  <c r="AO157" i="1" s="1"/>
  <c r="AJ156" i="1"/>
  <c r="AJ155" i="1"/>
  <c r="AJ154" i="1"/>
  <c r="AK154" i="1" s="1"/>
  <c r="AL154" i="1" s="1"/>
  <c r="AN154" i="1" s="1"/>
  <c r="AJ153" i="1"/>
  <c r="AJ152" i="1"/>
  <c r="AJ151" i="1"/>
  <c r="AJ150" i="1"/>
  <c r="AK150" i="1" s="1"/>
  <c r="AJ149" i="1"/>
  <c r="AK149" i="1" s="1"/>
  <c r="AO149" i="1" s="1"/>
  <c r="AJ148" i="1"/>
  <c r="AK148" i="1" s="1"/>
  <c r="AO148" i="1" s="1"/>
  <c r="AJ147" i="1"/>
  <c r="AK147" i="1" s="1"/>
  <c r="AO147" i="1" s="1"/>
  <c r="AJ146" i="1"/>
  <c r="AK146" i="1" s="1"/>
  <c r="AO146" i="1" s="1"/>
  <c r="AJ145" i="1"/>
  <c r="AK145" i="1" s="1"/>
  <c r="AJ144" i="1"/>
  <c r="AJ143" i="1"/>
  <c r="AK143" i="1" s="1"/>
  <c r="AO143" i="1" s="1"/>
  <c r="AJ142" i="1"/>
  <c r="AJ141" i="1"/>
  <c r="AJ140" i="1"/>
  <c r="AK140" i="1" s="1"/>
  <c r="AO140" i="1" s="1"/>
  <c r="AJ139" i="1"/>
  <c r="AJ138" i="1"/>
  <c r="AK138" i="1" s="1"/>
  <c r="AO138" i="1" s="1"/>
  <c r="AJ137" i="1"/>
  <c r="AJ136" i="1"/>
  <c r="AK136" i="1" s="1"/>
  <c r="AJ135" i="1"/>
  <c r="AK134" i="1"/>
  <c r="AO134" i="1" s="1"/>
  <c r="AJ134" i="1"/>
  <c r="AJ133" i="1"/>
  <c r="AK133" i="1" s="1"/>
  <c r="AO133" i="1" s="1"/>
  <c r="AJ132" i="1"/>
  <c r="AK132" i="1" s="1"/>
  <c r="AO132" i="1" s="1"/>
  <c r="AJ131" i="1"/>
  <c r="AK131" i="1" s="1"/>
  <c r="AJ130" i="1"/>
  <c r="AK129" i="1"/>
  <c r="AL129" i="1" s="1"/>
  <c r="AN129" i="1" s="1"/>
  <c r="AJ129" i="1"/>
  <c r="AJ128" i="1"/>
  <c r="AJ127" i="1"/>
  <c r="AK127" i="1" s="1"/>
  <c r="AO127" i="1" s="1"/>
  <c r="AJ126" i="1"/>
  <c r="AK126" i="1" s="1"/>
  <c r="AL126" i="1" s="1"/>
  <c r="AN126" i="1" s="1"/>
  <c r="AJ125" i="1"/>
  <c r="AJ124" i="1"/>
  <c r="AJ123" i="1"/>
  <c r="AJ122" i="1"/>
  <c r="AK122" i="1" s="1"/>
  <c r="AJ121" i="1"/>
  <c r="AK121" i="1" s="1"/>
  <c r="AO121" i="1" s="1"/>
  <c r="AJ120" i="1"/>
  <c r="AK120" i="1" s="1"/>
  <c r="AO120" i="1" s="1"/>
  <c r="AJ119" i="1"/>
  <c r="AK119" i="1" s="1"/>
  <c r="AO119" i="1" s="1"/>
  <c r="AJ118" i="1"/>
  <c r="AJ117" i="1"/>
  <c r="AK117" i="1" s="1"/>
  <c r="AJ116" i="1"/>
  <c r="AJ115" i="1"/>
  <c r="AK115" i="1" s="1"/>
  <c r="AJ114" i="1"/>
  <c r="AJ113" i="1"/>
  <c r="AK113" i="1" s="1"/>
  <c r="AO113" i="1" s="1"/>
  <c r="AJ112" i="1"/>
  <c r="AK112" i="1" s="1"/>
  <c r="AL112" i="1" s="1"/>
  <c r="AN112" i="1" s="1"/>
  <c r="AJ111" i="1"/>
  <c r="AJ110" i="1"/>
  <c r="AJ109" i="1"/>
  <c r="AJ108" i="1"/>
  <c r="AK108" i="1" s="1"/>
  <c r="AJ107" i="1"/>
  <c r="AK107" i="1" s="1"/>
  <c r="AO107" i="1" s="1"/>
  <c r="AJ106" i="1"/>
  <c r="AK106" i="1" s="1"/>
  <c r="AO106" i="1" s="1"/>
  <c r="AJ105" i="1"/>
  <c r="AK105" i="1" s="1"/>
  <c r="AO105" i="1" s="1"/>
  <c r="AJ104" i="1"/>
  <c r="AJ103" i="1"/>
  <c r="AK103" i="1" s="1"/>
  <c r="AO103" i="1" s="1"/>
  <c r="AJ102" i="1"/>
  <c r="AK102" i="1" s="1"/>
  <c r="AO102" i="1" s="1"/>
  <c r="AJ101" i="1"/>
  <c r="AK101" i="1" s="1"/>
  <c r="AO101" i="1" s="1"/>
  <c r="AJ100" i="1"/>
  <c r="AJ99" i="1"/>
  <c r="AK99" i="1" s="1"/>
  <c r="AO99" i="1" s="1"/>
  <c r="AJ98" i="1"/>
  <c r="AK98" i="1" s="1"/>
  <c r="AO98" i="1" s="1"/>
  <c r="AJ97" i="1"/>
  <c r="AJ96" i="1"/>
  <c r="AJ95" i="1"/>
  <c r="AJ94" i="1"/>
  <c r="AK94" i="1" s="1"/>
  <c r="AJ93" i="1"/>
  <c r="AJ92" i="1"/>
  <c r="AK92" i="1" s="1"/>
  <c r="AO92" i="1" s="1"/>
  <c r="AJ91" i="1"/>
  <c r="AK91" i="1" s="1"/>
  <c r="AO91" i="1" s="1"/>
  <c r="AJ90" i="1"/>
  <c r="AJ89" i="1"/>
  <c r="AK89" i="1" s="1"/>
  <c r="AO89" i="1" s="1"/>
  <c r="AJ88" i="1"/>
  <c r="AJ87" i="1"/>
  <c r="AK87" i="1" s="1"/>
  <c r="AO87" i="1" s="1"/>
  <c r="AJ86" i="1"/>
  <c r="AJ85" i="1"/>
  <c r="AK85" i="1" s="1"/>
  <c r="AO85" i="1" s="1"/>
  <c r="AJ84" i="1"/>
  <c r="AK84" i="1" s="1"/>
  <c r="AL84" i="1" s="1"/>
  <c r="AN84" i="1" s="1"/>
  <c r="AJ83" i="1"/>
  <c r="AJ82" i="1"/>
  <c r="AK82" i="1" s="1"/>
  <c r="AJ81" i="1"/>
  <c r="AJ80" i="1"/>
  <c r="AK80" i="1" s="1"/>
  <c r="AJ79" i="1"/>
  <c r="AJ78" i="1"/>
  <c r="AJ77" i="1"/>
  <c r="AK77" i="1" s="1"/>
  <c r="AO77" i="1" s="1"/>
  <c r="AJ76" i="1"/>
  <c r="AJ75" i="1"/>
  <c r="AK75" i="1" s="1"/>
  <c r="AO75" i="1" s="1"/>
  <c r="AJ74" i="1"/>
  <c r="AK74" i="1" s="1"/>
  <c r="AO74" i="1" s="1"/>
  <c r="AJ73" i="1"/>
  <c r="AK73" i="1" s="1"/>
  <c r="AJ72" i="1"/>
  <c r="AJ71" i="1"/>
  <c r="AJ70" i="1"/>
  <c r="AK70" i="1" s="1"/>
  <c r="AJ69" i="1"/>
  <c r="AJ68" i="1"/>
  <c r="AK68" i="1" s="1"/>
  <c r="AO68" i="1" s="1"/>
  <c r="AJ67" i="1"/>
  <c r="AJ66" i="1"/>
  <c r="AK66" i="1" s="1"/>
  <c r="AO66" i="1" s="1"/>
  <c r="AJ65" i="1"/>
  <c r="AJ64" i="1"/>
  <c r="AJ63" i="1"/>
  <c r="AK63" i="1" s="1"/>
  <c r="AO63" i="1" s="1"/>
  <c r="AJ62" i="1"/>
  <c r="AK62" i="1" s="1"/>
  <c r="AO62" i="1" s="1"/>
  <c r="AJ61" i="1"/>
  <c r="AK61" i="1" s="1"/>
  <c r="AO61" i="1" s="1"/>
  <c r="AJ60" i="1"/>
  <c r="AJ59" i="1"/>
  <c r="AK59" i="1" s="1"/>
  <c r="AO59" i="1" s="1"/>
  <c r="AJ58" i="1"/>
  <c r="AJ57" i="1"/>
  <c r="AJ56" i="1"/>
  <c r="AK56" i="1" s="1"/>
  <c r="AJ55" i="1"/>
  <c r="AJ54" i="1"/>
  <c r="AK54" i="1" s="1"/>
  <c r="AO54" i="1" s="1"/>
  <c r="AJ53" i="1"/>
  <c r="AJ52" i="1"/>
  <c r="AK52" i="1" s="1"/>
  <c r="AO52" i="1" s="1"/>
  <c r="AJ51" i="1"/>
  <c r="AJ50" i="1"/>
  <c r="AK50" i="1" s="1"/>
  <c r="AO50" i="1" s="1"/>
  <c r="AJ49" i="1"/>
  <c r="AK49" i="1" s="1"/>
  <c r="AO49" i="1" s="1"/>
  <c r="AJ48" i="1"/>
  <c r="AK48" i="1" s="1"/>
  <c r="AO48" i="1" s="1"/>
  <c r="AJ47" i="1"/>
  <c r="AK47" i="1" s="1"/>
  <c r="AO47" i="1" s="1"/>
  <c r="AJ46" i="1"/>
  <c r="AK46" i="1" s="1"/>
  <c r="AO46" i="1" s="1"/>
  <c r="AJ45" i="1"/>
  <c r="AJ44" i="1"/>
  <c r="AJ43" i="1"/>
  <c r="AJ42" i="1"/>
  <c r="AK42" i="1" s="1"/>
  <c r="AL42" i="1" s="1"/>
  <c r="AN42" i="1" s="1"/>
  <c r="AJ41" i="1"/>
  <c r="AK41" i="1" s="1"/>
  <c r="AO41" i="1" s="1"/>
  <c r="AJ40" i="1"/>
  <c r="AJ39" i="1"/>
  <c r="AJ38" i="1"/>
  <c r="AJ37" i="1"/>
  <c r="AK37" i="1" s="1"/>
  <c r="AO37" i="1" s="1"/>
  <c r="AJ36" i="1"/>
  <c r="AK36" i="1" s="1"/>
  <c r="AO36" i="1" s="1"/>
  <c r="AJ35" i="1"/>
  <c r="AK35" i="1" s="1"/>
  <c r="AO35" i="1" s="1"/>
  <c r="AJ34" i="1"/>
  <c r="AJ33" i="1"/>
  <c r="AK33" i="1" s="1"/>
  <c r="AO33" i="1" s="1"/>
  <c r="AJ32" i="1"/>
  <c r="AK32" i="1" s="1"/>
  <c r="AO32" i="1" s="1"/>
  <c r="AK31" i="1"/>
  <c r="AJ31" i="1"/>
  <c r="AJ30" i="1"/>
  <c r="AJ29" i="1"/>
  <c r="AK29" i="1" s="1"/>
  <c r="AO29" i="1" s="1"/>
  <c r="AJ28" i="1"/>
  <c r="AK28" i="1" s="1"/>
  <c r="AO28" i="1" s="1"/>
  <c r="AJ27" i="1"/>
  <c r="AJ26" i="1"/>
  <c r="AJ25" i="1"/>
  <c r="AJ24" i="1"/>
  <c r="AK24" i="1" s="1"/>
  <c r="AO24" i="1" s="1"/>
  <c r="AJ23" i="1"/>
  <c r="AK23" i="1" s="1"/>
  <c r="AO23" i="1" s="1"/>
  <c r="AJ22" i="1"/>
  <c r="AJ21" i="1"/>
  <c r="AK21" i="1" s="1"/>
  <c r="AO21" i="1" s="1"/>
  <c r="AJ20" i="1"/>
  <c r="AK20" i="1" s="1"/>
  <c r="AO20" i="1" s="1"/>
  <c r="AJ19" i="1"/>
  <c r="AK19" i="1" s="1"/>
  <c r="AJ18" i="1"/>
  <c r="AJ17" i="1"/>
  <c r="AK17" i="1" s="1"/>
  <c r="AJ16" i="1"/>
  <c r="AJ15" i="1"/>
  <c r="AJ14" i="1"/>
  <c r="AK14" i="1" s="1"/>
  <c r="AO14" i="1" s="1"/>
  <c r="AJ13" i="1"/>
  <c r="AK13" i="1" s="1"/>
  <c r="AO13" i="1" s="1"/>
  <c r="AJ12" i="1"/>
  <c r="AJ11" i="1"/>
  <c r="AJ10" i="1"/>
  <c r="AK10" i="1" s="1"/>
  <c r="AO10" i="1" s="1"/>
  <c r="AJ9" i="1"/>
  <c r="AJ8" i="1"/>
  <c r="AJ7" i="1"/>
  <c r="AK7" i="1" s="1"/>
  <c r="AO7" i="1" s="1"/>
  <c r="AJ6" i="1"/>
  <c r="AK6" i="1" s="1"/>
  <c r="AO6" i="1" s="1"/>
  <c r="AJ5" i="1"/>
  <c r="AK5" i="1" s="1"/>
  <c r="AO5" i="1" s="1"/>
  <c r="AJ4" i="1"/>
  <c r="AJ3" i="1"/>
  <c r="AL56" i="1" l="1"/>
  <c r="AN56" i="1" s="1"/>
  <c r="AO56" i="1"/>
  <c r="AL73" i="1"/>
  <c r="AN73" i="1" s="1"/>
  <c r="AO73" i="1"/>
  <c r="AL115" i="1"/>
  <c r="AN115" i="1" s="1"/>
  <c r="AO115" i="1"/>
  <c r="AL3" i="1"/>
  <c r="AN3" i="1" s="1"/>
  <c r="AL17" i="1"/>
  <c r="AN17" i="1" s="1"/>
  <c r="AO17" i="1"/>
  <c r="AL171" i="1"/>
  <c r="AN171" i="1" s="1"/>
  <c r="AO154" i="1"/>
  <c r="AL22" i="1"/>
  <c r="AN22" i="1" s="1"/>
  <c r="AK22" i="1"/>
  <c r="AO22" i="1" s="1"/>
  <c r="AL196" i="1"/>
  <c r="AN196" i="1" s="1"/>
  <c r="AL98" i="1"/>
  <c r="AN98" i="1" s="1"/>
  <c r="AO126" i="1"/>
  <c r="AL185" i="1"/>
  <c r="AN185" i="1" s="1"/>
  <c r="AO42" i="1"/>
  <c r="AL148" i="1"/>
  <c r="AN148" i="1" s="1"/>
  <c r="AL176" i="1"/>
  <c r="AN176" i="1" s="1"/>
  <c r="AL78" i="1"/>
  <c r="AN78" i="1" s="1"/>
  <c r="AL33" i="1"/>
  <c r="AN33" i="1" s="1"/>
  <c r="AK3" i="1"/>
  <c r="AO3" i="1" s="1"/>
  <c r="AL36" i="1"/>
  <c r="AN36" i="1" s="1"/>
  <c r="AL140" i="1"/>
  <c r="AN140" i="1" s="1"/>
  <c r="AL190" i="1"/>
  <c r="AN190" i="1" s="1"/>
  <c r="AK38" i="1"/>
  <c r="AO38" i="1" s="1"/>
  <c r="AK171" i="1"/>
  <c r="AO171" i="1" s="1"/>
  <c r="AK190" i="1"/>
  <c r="AO190" i="1" s="1"/>
  <c r="AL146" i="1"/>
  <c r="AN146" i="1" s="1"/>
  <c r="AO112" i="1"/>
  <c r="AL89" i="1"/>
  <c r="AN89" i="1" s="1"/>
  <c r="AK45" i="1"/>
  <c r="AO45" i="1" s="1"/>
  <c r="AO129" i="1"/>
  <c r="AL8" i="1"/>
  <c r="AN8" i="1" s="1"/>
  <c r="AK64" i="1"/>
  <c r="AO64" i="1" s="1"/>
  <c r="AL103" i="1"/>
  <c r="AN103" i="1" s="1"/>
  <c r="AK162" i="1"/>
  <c r="AO162" i="1" s="1"/>
  <c r="AK78" i="1"/>
  <c r="AO78" i="1" s="1"/>
  <c r="AL92" i="1"/>
  <c r="AN92" i="1" s="1"/>
  <c r="AK8" i="1"/>
  <c r="AO8" i="1" s="1"/>
  <c r="AL134" i="1"/>
  <c r="AN134" i="1" s="1"/>
  <c r="AL49" i="1"/>
  <c r="AN49" i="1" s="1"/>
  <c r="AL99" i="1"/>
  <c r="AN99" i="1" s="1"/>
  <c r="AO70" i="1"/>
  <c r="AL70" i="1"/>
  <c r="AN70" i="1" s="1"/>
  <c r="AL14" i="1"/>
  <c r="AN14" i="1" s="1"/>
  <c r="AK57" i="1"/>
  <c r="AO57" i="1" s="1"/>
  <c r="AO117" i="1"/>
  <c r="AL117" i="1"/>
  <c r="AN117" i="1" s="1"/>
  <c r="AL170" i="1"/>
  <c r="AN170" i="1" s="1"/>
  <c r="AO187" i="1"/>
  <c r="AL187" i="1"/>
  <c r="AN187" i="1" s="1"/>
  <c r="AL7" i="1"/>
  <c r="AN7" i="1" s="1"/>
  <c r="AK15" i="1"/>
  <c r="AO15" i="1" s="1"/>
  <c r="AO31" i="1"/>
  <c r="AL31" i="1"/>
  <c r="AN31" i="1" s="1"/>
  <c r="AK58" i="1"/>
  <c r="AO58" i="1" s="1"/>
  <c r="AK95" i="1"/>
  <c r="AO95" i="1" s="1"/>
  <c r="AK111" i="1"/>
  <c r="AO111" i="1" s="1"/>
  <c r="AL135" i="1"/>
  <c r="AN135" i="1" s="1"/>
  <c r="AK135" i="1"/>
  <c r="AO135" i="1" s="1"/>
  <c r="AO131" i="1"/>
  <c r="AL131" i="1"/>
  <c r="AN131" i="1" s="1"/>
  <c r="AL85" i="1"/>
  <c r="AN85" i="1" s="1"/>
  <c r="AL107" i="1"/>
  <c r="AN107" i="1" s="1"/>
  <c r="AL149" i="1"/>
  <c r="AN149" i="1" s="1"/>
  <c r="AL29" i="1"/>
  <c r="AN29" i="1" s="1"/>
  <c r="AK125" i="1"/>
  <c r="AO125" i="1" s="1"/>
  <c r="AL125" i="1"/>
  <c r="AN125" i="1" s="1"/>
  <c r="AL37" i="1"/>
  <c r="AN37" i="1" s="1"/>
  <c r="AL160" i="1"/>
  <c r="AN160" i="1" s="1"/>
  <c r="AL23" i="1"/>
  <c r="AN23" i="1" s="1"/>
  <c r="AK65" i="1"/>
  <c r="AO65" i="1" s="1"/>
  <c r="AL102" i="1"/>
  <c r="AN102" i="1" s="1"/>
  <c r="AO161" i="1"/>
  <c r="AL161" i="1"/>
  <c r="AN161" i="1" s="1"/>
  <c r="AK2" i="1"/>
  <c r="AO2" i="1" s="1"/>
  <c r="AK81" i="1"/>
  <c r="AO81" i="1" s="1"/>
  <c r="AL96" i="1"/>
  <c r="AN96" i="1" s="1"/>
  <c r="AO145" i="1"/>
  <c r="AL145" i="1"/>
  <c r="AN145" i="1" s="1"/>
  <c r="AK53" i="1"/>
  <c r="AO53" i="1" s="1"/>
  <c r="AK180" i="1"/>
  <c r="AO180" i="1" s="1"/>
  <c r="AL93" i="1"/>
  <c r="AN93" i="1" s="1"/>
  <c r="AK141" i="1"/>
  <c r="AO141" i="1" s="1"/>
  <c r="AL71" i="1"/>
  <c r="AN71" i="1" s="1"/>
  <c r="AL177" i="1"/>
  <c r="AN177" i="1" s="1"/>
  <c r="AL6" i="1"/>
  <c r="AN6" i="1" s="1"/>
  <c r="AK90" i="1"/>
  <c r="AO90" i="1" s="1"/>
  <c r="AK181" i="1"/>
  <c r="AO181" i="1" s="1"/>
  <c r="AL181" i="1"/>
  <c r="AN181" i="1" s="1"/>
  <c r="AK34" i="1"/>
  <c r="AO34" i="1" s="1"/>
  <c r="AO82" i="1"/>
  <c r="AL82" i="1"/>
  <c r="AN82" i="1" s="1"/>
  <c r="AK155" i="1"/>
  <c r="AO155" i="1" s="1"/>
  <c r="AL18" i="1"/>
  <c r="AN18" i="1" s="1"/>
  <c r="AK18" i="1"/>
  <c r="AO18" i="1" s="1"/>
  <c r="AK26" i="1"/>
  <c r="AO26" i="1" s="1"/>
  <c r="AL121" i="1"/>
  <c r="AN121" i="1" s="1"/>
  <c r="AL156" i="1"/>
  <c r="AN156" i="1" s="1"/>
  <c r="AO164" i="1"/>
  <c r="AL164" i="1"/>
  <c r="AN164" i="1" s="1"/>
  <c r="AL54" i="1"/>
  <c r="AN54" i="1" s="1"/>
  <c r="AL68" i="1"/>
  <c r="AN68" i="1" s="1"/>
  <c r="AL76" i="1"/>
  <c r="AN76" i="1" s="1"/>
  <c r="AK191" i="1"/>
  <c r="AO191" i="1" s="1"/>
  <c r="AK11" i="1"/>
  <c r="AO11" i="1" s="1"/>
  <c r="AO19" i="1"/>
  <c r="AL19" i="1"/>
  <c r="AN19" i="1" s="1"/>
  <c r="AK27" i="1"/>
  <c r="AO27" i="1" s="1"/>
  <c r="AL62" i="1"/>
  <c r="AN62" i="1" s="1"/>
  <c r="AK166" i="1"/>
  <c r="AO166" i="1" s="1"/>
  <c r="AO175" i="1"/>
  <c r="AL175" i="1"/>
  <c r="AN175" i="1" s="1"/>
  <c r="AK30" i="1"/>
  <c r="AO30" i="1" s="1"/>
  <c r="AK116" i="1"/>
  <c r="AO116" i="1" s="1"/>
  <c r="AK130" i="1"/>
  <c r="AO130" i="1" s="1"/>
  <c r="AL10" i="1"/>
  <c r="AN10" i="1" s="1"/>
  <c r="AL46" i="1"/>
  <c r="AN46" i="1" s="1"/>
  <c r="AL50" i="1"/>
  <c r="AN50" i="1" s="1"/>
  <c r="AL61" i="1"/>
  <c r="AN61" i="1" s="1"/>
  <c r="AK69" i="1"/>
  <c r="AO69" i="1" s="1"/>
  <c r="AL77" i="1"/>
  <c r="AN77" i="1" s="1"/>
  <c r="AO94" i="1"/>
  <c r="AL94" i="1"/>
  <c r="AN94" i="1" s="1"/>
  <c r="AO150" i="1"/>
  <c r="AL150" i="1"/>
  <c r="AN150" i="1" s="1"/>
  <c r="AK186" i="1"/>
  <c r="AO186" i="1" s="1"/>
  <c r="AK51" i="1"/>
  <c r="AO51" i="1" s="1"/>
  <c r="AL91" i="1"/>
  <c r="AN91" i="1" s="1"/>
  <c r="AO108" i="1"/>
  <c r="AL108" i="1"/>
  <c r="AN108" i="1" s="1"/>
  <c r="AO122" i="1"/>
  <c r="AL122" i="1"/>
  <c r="AN122" i="1" s="1"/>
  <c r="AL132" i="1"/>
  <c r="AN132" i="1" s="1"/>
  <c r="AL157" i="1"/>
  <c r="AN157" i="1" s="1"/>
  <c r="AK167" i="1"/>
  <c r="AO167" i="1" s="1"/>
  <c r="AK172" i="1"/>
  <c r="AO172" i="1" s="1"/>
  <c r="AK177" i="1"/>
  <c r="AO177" i="1" s="1"/>
  <c r="AL188" i="1"/>
  <c r="AN188" i="1" s="1"/>
  <c r="AL182" i="1"/>
  <c r="AN182" i="1" s="1"/>
  <c r="AK197" i="1"/>
  <c r="AO197" i="1" s="1"/>
  <c r="AK39" i="1"/>
  <c r="AO39" i="1" s="1"/>
  <c r="AL74" i="1"/>
  <c r="AN74" i="1" s="1"/>
  <c r="AK104" i="1"/>
  <c r="AO104" i="1" s="1"/>
  <c r="AL113" i="1"/>
  <c r="AN113" i="1" s="1"/>
  <c r="AL127" i="1"/>
  <c r="AN127" i="1" s="1"/>
  <c r="AO136" i="1"/>
  <c r="AL136" i="1"/>
  <c r="AN136" i="1" s="1"/>
  <c r="AK43" i="1"/>
  <c r="AO43" i="1" s="1"/>
  <c r="AK83" i="1"/>
  <c r="AO83" i="1" s="1"/>
  <c r="AL87" i="1"/>
  <c r="AN87" i="1" s="1"/>
  <c r="AK118" i="1"/>
  <c r="AO118" i="1" s="1"/>
  <c r="AK16" i="1"/>
  <c r="AO16" i="1" s="1"/>
  <c r="AL66" i="1"/>
  <c r="AN66" i="1" s="1"/>
  <c r="AK79" i="1"/>
  <c r="AO79" i="1" s="1"/>
  <c r="AK96" i="1"/>
  <c r="AO96" i="1" s="1"/>
  <c r="AK109" i="1"/>
  <c r="AO109" i="1" s="1"/>
  <c r="AL147" i="1"/>
  <c r="AN147" i="1" s="1"/>
  <c r="AK152" i="1"/>
  <c r="AO152" i="1" s="1"/>
  <c r="AL20" i="1"/>
  <c r="AN20" i="1" s="1"/>
  <c r="AL168" i="1"/>
  <c r="AN168" i="1" s="1"/>
  <c r="AO173" i="1"/>
  <c r="AL173" i="1"/>
  <c r="AN173" i="1" s="1"/>
  <c r="AL183" i="1"/>
  <c r="AN183" i="1" s="1"/>
  <c r="AK44" i="1"/>
  <c r="AO44" i="1" s="1"/>
  <c r="AL63" i="1"/>
  <c r="AN63" i="1" s="1"/>
  <c r="AK71" i="1"/>
  <c r="AO71" i="1" s="1"/>
  <c r="AL143" i="1"/>
  <c r="AN143" i="1" s="1"/>
  <c r="AK153" i="1"/>
  <c r="AO153" i="1" s="1"/>
  <c r="AL153" i="1"/>
  <c r="AN153" i="1" s="1"/>
  <c r="AK158" i="1"/>
  <c r="AO158" i="1" s="1"/>
  <c r="AK163" i="1"/>
  <c r="AO163" i="1" s="1"/>
  <c r="AO189" i="1"/>
  <c r="AL189" i="1"/>
  <c r="AN189" i="1" s="1"/>
  <c r="AK194" i="1"/>
  <c r="AO194" i="1" s="1"/>
  <c r="AL35" i="1"/>
  <c r="AN35" i="1" s="1"/>
  <c r="AL55" i="1"/>
  <c r="AN55" i="1" s="1"/>
  <c r="AK4" i="1"/>
  <c r="AO4" i="1" s="1"/>
  <c r="AK12" i="1"/>
  <c r="AO12" i="1" s="1"/>
  <c r="AK55" i="1"/>
  <c r="AO55" i="1" s="1"/>
  <c r="AK123" i="1"/>
  <c r="AO123" i="1" s="1"/>
  <c r="AL28" i="1"/>
  <c r="AN28" i="1" s="1"/>
  <c r="AL199" i="1"/>
  <c r="AN199" i="1" s="1"/>
  <c r="AK40" i="1"/>
  <c r="AO40" i="1" s="1"/>
  <c r="AL75" i="1"/>
  <c r="AN75" i="1" s="1"/>
  <c r="AK9" i="1"/>
  <c r="AO9" i="1" s="1"/>
  <c r="AL24" i="1"/>
  <c r="AN24" i="1" s="1"/>
  <c r="AL48" i="1"/>
  <c r="AN48" i="1" s="1"/>
  <c r="AK88" i="1"/>
  <c r="AO88" i="1" s="1"/>
  <c r="AL101" i="1"/>
  <c r="AN101" i="1" s="1"/>
  <c r="AK174" i="1"/>
  <c r="AO174" i="1" s="1"/>
  <c r="AL5" i="1"/>
  <c r="AN5" i="1" s="1"/>
  <c r="AL25" i="1"/>
  <c r="AN25" i="1" s="1"/>
  <c r="AK25" i="1"/>
  <c r="AO25" i="1" s="1"/>
  <c r="AK76" i="1"/>
  <c r="AO76" i="1" s="1"/>
  <c r="AO84" i="1"/>
  <c r="AK93" i="1"/>
  <c r="AO93" i="1" s="1"/>
  <c r="AK110" i="1"/>
  <c r="AO110" i="1" s="1"/>
  <c r="AL119" i="1"/>
  <c r="AN119" i="1" s="1"/>
  <c r="AK124" i="1"/>
  <c r="AO124" i="1" s="1"/>
  <c r="AL138" i="1"/>
  <c r="AN138" i="1" s="1"/>
  <c r="AO159" i="1"/>
  <c r="AL159" i="1"/>
  <c r="AN159" i="1" s="1"/>
  <c r="AK200" i="1"/>
  <c r="AO200" i="1" s="1"/>
  <c r="AL47" i="1"/>
  <c r="AN47" i="1" s="1"/>
  <c r="AL32" i="1"/>
  <c r="AN32" i="1" s="1"/>
  <c r="AL59" i="1"/>
  <c r="AN59" i="1" s="1"/>
  <c r="AK67" i="1"/>
  <c r="AO67" i="1" s="1"/>
  <c r="AK183" i="1"/>
  <c r="AO183" i="1" s="1"/>
  <c r="AL13" i="1"/>
  <c r="AN13" i="1" s="1"/>
  <c r="AK97" i="1"/>
  <c r="AO97" i="1" s="1"/>
  <c r="AL105" i="1"/>
  <c r="AN105" i="1" s="1"/>
  <c r="AL133" i="1"/>
  <c r="AN133" i="1" s="1"/>
  <c r="AO178" i="1"/>
  <c r="AL178" i="1"/>
  <c r="AN178" i="1" s="1"/>
  <c r="AL184" i="1"/>
  <c r="AN184" i="1" s="1"/>
  <c r="AL21" i="1"/>
  <c r="AN21" i="1" s="1"/>
  <c r="AL41" i="1"/>
  <c r="AN41" i="1" s="1"/>
  <c r="AL52" i="1"/>
  <c r="AN52" i="1" s="1"/>
  <c r="AK60" i="1"/>
  <c r="AO60" i="1" s="1"/>
  <c r="AO80" i="1"/>
  <c r="AL80" i="1"/>
  <c r="AN80" i="1" s="1"/>
  <c r="AL106" i="1"/>
  <c r="AN106" i="1" s="1"/>
  <c r="AL120" i="1"/>
  <c r="AN120" i="1" s="1"/>
  <c r="AK139" i="1"/>
  <c r="AO139" i="1" s="1"/>
  <c r="AK144" i="1"/>
  <c r="AO144" i="1" s="1"/>
  <c r="AK169" i="1"/>
  <c r="AO169" i="1" s="1"/>
  <c r="AO201" i="1"/>
  <c r="AL201" i="1"/>
  <c r="AN201" i="1" s="1"/>
  <c r="AK195" i="1"/>
  <c r="AO195" i="1" s="1"/>
  <c r="AK72" i="1"/>
  <c r="AO72" i="1" s="1"/>
  <c r="AK86" i="1"/>
  <c r="AO86" i="1" s="1"/>
  <c r="AK100" i="1"/>
  <c r="AO100" i="1" s="1"/>
  <c r="AK114" i="1"/>
  <c r="AO114" i="1" s="1"/>
  <c r="AK128" i="1"/>
  <c r="AO128" i="1" s="1"/>
  <c r="AK142" i="1"/>
  <c r="AO142" i="1" s="1"/>
  <c r="AK156" i="1"/>
  <c r="AO156" i="1" s="1"/>
  <c r="AK170" i="1"/>
  <c r="AO170" i="1" s="1"/>
  <c r="AK184" i="1"/>
  <c r="AO184" i="1" s="1"/>
  <c r="AK198" i="1"/>
  <c r="AO198" i="1" s="1"/>
  <c r="AL192" i="1"/>
  <c r="AN192" i="1" s="1"/>
  <c r="AK137" i="1"/>
  <c r="AO137" i="1" s="1"/>
  <c r="AK151" i="1"/>
  <c r="AO151" i="1" s="1"/>
  <c r="AK165" i="1"/>
  <c r="AO165" i="1" s="1"/>
  <c r="AK179" i="1"/>
  <c r="AO179" i="1" s="1"/>
  <c r="AK193" i="1"/>
  <c r="AO193" i="1" s="1"/>
  <c r="AL172" i="1" l="1"/>
  <c r="AN172" i="1" s="1"/>
  <c r="AL179" i="1"/>
  <c r="AN179" i="1" s="1"/>
  <c r="AL169" i="1"/>
  <c r="AN169" i="1" s="1"/>
  <c r="AL95" i="1"/>
  <c r="AN95" i="1" s="1"/>
  <c r="AL194" i="1"/>
  <c r="AN194" i="1" s="1"/>
  <c r="AL165" i="1"/>
  <c r="AN165" i="1" s="1"/>
  <c r="AL43" i="1"/>
  <c r="AN43" i="1" s="1"/>
  <c r="AL64" i="1"/>
  <c r="AN64" i="1" s="1"/>
  <c r="AL69" i="1"/>
  <c r="AN69" i="1" s="1"/>
  <c r="AL174" i="1"/>
  <c r="AN174" i="1" s="1"/>
  <c r="AL195" i="1"/>
  <c r="AN195" i="1" s="1"/>
  <c r="AL162" i="1"/>
  <c r="AN162" i="1" s="1"/>
  <c r="AL72" i="1"/>
  <c r="AN72" i="1" s="1"/>
  <c r="AL163" i="1"/>
  <c r="AN163" i="1" s="1"/>
  <c r="AL51" i="1"/>
  <c r="AN51" i="1" s="1"/>
  <c r="AL45" i="1"/>
  <c r="AN45" i="1" s="1"/>
  <c r="AL110" i="1"/>
  <c r="AN110" i="1" s="1"/>
  <c r="AL15" i="1"/>
  <c r="AN15" i="1" s="1"/>
  <c r="AL38" i="1"/>
  <c r="AN38" i="1" s="1"/>
  <c r="AL97" i="1"/>
  <c r="AN97" i="1" s="1"/>
  <c r="AL123" i="1"/>
  <c r="AN123" i="1" s="1"/>
  <c r="AL109" i="1"/>
  <c r="AN109" i="1" s="1"/>
  <c r="AL167" i="1"/>
  <c r="AN167" i="1" s="1"/>
  <c r="AL30" i="1"/>
  <c r="AN30" i="1" s="1"/>
  <c r="AL155" i="1"/>
  <c r="AN155" i="1" s="1"/>
  <c r="AL111" i="1"/>
  <c r="AN111" i="1" s="1"/>
  <c r="AL86" i="1"/>
  <c r="AN86" i="1" s="1"/>
  <c r="AL104" i="1"/>
  <c r="AN104" i="1" s="1"/>
  <c r="AL81" i="1"/>
  <c r="AN81" i="1" s="1"/>
  <c r="AL67" i="1"/>
  <c r="AN67" i="1" s="1"/>
  <c r="AL142" i="1"/>
  <c r="AN142" i="1" s="1"/>
  <c r="AL191" i="1"/>
  <c r="AN191" i="1" s="1"/>
  <c r="AL58" i="1"/>
  <c r="AN58" i="1" s="1"/>
  <c r="AL39" i="1"/>
  <c r="AN39" i="1" s="1"/>
  <c r="AL57" i="1"/>
  <c r="AN57" i="1" s="1"/>
  <c r="AL44" i="1"/>
  <c r="AN44" i="1" s="1"/>
  <c r="AL118" i="1"/>
  <c r="AN118" i="1" s="1"/>
  <c r="AL79" i="1"/>
  <c r="AN79" i="1" s="1"/>
  <c r="AL2" i="1"/>
  <c r="AN2" i="1" s="1"/>
  <c r="AL141" i="1"/>
  <c r="AN141" i="1" s="1"/>
  <c r="AL34" i="1"/>
  <c r="AN34" i="1" s="1"/>
  <c r="AL124" i="1"/>
  <c r="AN124" i="1" s="1"/>
  <c r="AL197" i="1"/>
  <c r="AN197" i="1" s="1"/>
  <c r="AL137" i="1"/>
  <c r="AN137" i="1" s="1"/>
  <c r="AL27" i="1"/>
  <c r="AN27" i="1" s="1"/>
  <c r="AL12" i="1"/>
  <c r="AN12" i="1" s="1"/>
  <c r="AL193" i="1"/>
  <c r="AN193" i="1" s="1"/>
  <c r="AL114" i="1"/>
  <c r="AN114" i="1" s="1"/>
  <c r="AL130" i="1"/>
  <c r="AN130" i="1" s="1"/>
  <c r="AL60" i="1"/>
  <c r="AN60" i="1" s="1"/>
  <c r="AL128" i="1"/>
  <c r="AN128" i="1" s="1"/>
  <c r="AL186" i="1"/>
  <c r="AN186" i="1" s="1"/>
  <c r="AL26" i="1"/>
  <c r="AN26" i="1" s="1"/>
  <c r="AL40" i="1"/>
  <c r="AN40" i="1" s="1"/>
  <c r="AL53" i="1"/>
  <c r="AN53" i="1" s="1"/>
  <c r="AL152" i="1"/>
  <c r="AN152" i="1" s="1"/>
  <c r="AL166" i="1"/>
  <c r="AN166" i="1" s="1"/>
  <c r="AL16" i="1"/>
  <c r="AN16" i="1" s="1"/>
  <c r="AL88" i="1"/>
  <c r="AN88" i="1" s="1"/>
  <c r="AL4" i="1"/>
  <c r="AN4" i="1" s="1"/>
  <c r="AL100" i="1"/>
  <c r="AN100" i="1" s="1"/>
  <c r="AL180" i="1"/>
  <c r="AN180" i="1" s="1"/>
  <c r="AL144" i="1"/>
  <c r="AN144" i="1" s="1"/>
  <c r="AL83" i="1"/>
  <c r="AN83" i="1" s="1"/>
  <c r="AL90" i="1"/>
  <c r="AN90" i="1" s="1"/>
  <c r="AL65" i="1"/>
  <c r="AN65" i="1" s="1"/>
  <c r="AL139" i="1"/>
  <c r="AN139" i="1" s="1"/>
  <c r="AL200" i="1"/>
  <c r="AN200" i="1" s="1"/>
  <c r="AL158" i="1"/>
  <c r="AN158" i="1" s="1"/>
  <c r="AL198" i="1"/>
  <c r="AN198" i="1" s="1"/>
  <c r="AL116" i="1"/>
  <c r="AN116" i="1" s="1"/>
  <c r="AL11" i="1"/>
  <c r="AN11" i="1" s="1"/>
  <c r="AL9" i="1"/>
  <c r="AN9" i="1" s="1"/>
  <c r="AL151" i="1"/>
  <c r="AN151" i="1" s="1"/>
</calcChain>
</file>

<file path=xl/sharedStrings.xml><?xml version="1.0" encoding="utf-8"?>
<sst xmlns="http://schemas.openxmlformats.org/spreadsheetml/2006/main" count="836" uniqueCount="446">
  <si>
    <t>Country Name</t>
  </si>
  <si>
    <t>ISO3_code</t>
  </si>
  <si>
    <t>Region</t>
  </si>
  <si>
    <t>Income group</t>
  </si>
  <si>
    <t>PopTotal_2023</t>
  </si>
  <si>
    <t>PopTotal_2030</t>
  </si>
  <si>
    <t>PopTotal_2050</t>
  </si>
  <si>
    <t>Growth_Factor_2023_2030</t>
  </si>
  <si>
    <t>Growth_Factor_2023_2050</t>
  </si>
  <si>
    <t>Total_MWh_2023</t>
  </si>
  <si>
    <t>Total_MWh_2030</t>
  </si>
  <si>
    <t>Total_MWh_2050</t>
  </si>
  <si>
    <t>Hydro_2023</t>
  </si>
  <si>
    <t>Solar_2023</t>
  </si>
  <si>
    <t>Wind_2023</t>
  </si>
  <si>
    <t>Other Renewables_2023</t>
  </si>
  <si>
    <t>Nuclear_2023</t>
  </si>
  <si>
    <t>Fossil_2023</t>
  </si>
  <si>
    <t>Hydro_2023_MWh</t>
  </si>
  <si>
    <t>Solar_2023_MWh</t>
  </si>
  <si>
    <t>Wind_2023_MWh</t>
  </si>
  <si>
    <t>Other Renewables_2023_MWh</t>
  </si>
  <si>
    <t>Nuclear_2023_MWh</t>
  </si>
  <si>
    <t>Fossil_2023_MWh</t>
  </si>
  <si>
    <t>res_capacity_target</t>
  </si>
  <si>
    <t>res_share_target</t>
  </si>
  <si>
    <t>Category</t>
  </si>
  <si>
    <t>Hydro_2030</t>
  </si>
  <si>
    <t>Solar_2030</t>
  </si>
  <si>
    <t>Wind_2030</t>
  </si>
  <si>
    <t>Other Renewables_2030</t>
  </si>
  <si>
    <t>Hydro_2030_MWh_IEA</t>
  </si>
  <si>
    <t>Solar_2030_MWh_IEA</t>
  </si>
  <si>
    <t>Wind_2030_MWh_IEA</t>
  </si>
  <si>
    <t>Other Renewables_2030_MWh_IEA</t>
  </si>
  <si>
    <t>Aruba</t>
  </si>
  <si>
    <t>ABW</t>
  </si>
  <si>
    <t>Latin America &amp; Caribbean</t>
  </si>
  <si>
    <t>High income</t>
  </si>
  <si>
    <t>Afghanistan</t>
  </si>
  <si>
    <t>AFG</t>
  </si>
  <si>
    <t>South Asia</t>
  </si>
  <si>
    <t>Low income</t>
  </si>
  <si>
    <t>Angola</t>
  </si>
  <si>
    <t>AGO</t>
  </si>
  <si>
    <t>Sub-Saharan Africa</t>
  </si>
  <si>
    <t>Lower middle income</t>
  </si>
  <si>
    <t>Albania</t>
  </si>
  <si>
    <t>ALB</t>
  </si>
  <si>
    <t>Europe &amp; Central Asia</t>
  </si>
  <si>
    <t>Upper middle income</t>
  </si>
  <si>
    <t>United Arab Emirates</t>
  </si>
  <si>
    <t>ARE</t>
  </si>
  <si>
    <t>Middle East &amp; North Africa</t>
  </si>
  <si>
    <t>Argentina</t>
  </si>
  <si>
    <t>ARG</t>
  </si>
  <si>
    <t>Armenia</t>
  </si>
  <si>
    <t>ARM</t>
  </si>
  <si>
    <t>American Samoa</t>
  </si>
  <si>
    <t>ASM</t>
  </si>
  <si>
    <t>East Asia &amp; Pacific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</si>
  <si>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</si>
  <si>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</si>
  <si>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</si>
  <si>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</si>
  <si>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</si>
  <si>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</si>
  <si>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</si>
  <si>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</si>
  <si>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</si>
  <si>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</si>
  <si>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</si>
  <si>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</si>
  <si>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</si>
  <si>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</si>
  <si>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</si>
  <si>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</si>
  <si>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</si>
  <si>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</si>
  <si>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</si>
  <si>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</si>
  <si>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</si>
  <si>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</si>
  <si>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</si>
  <si>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</si>
  <si>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</si>
  <si>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</si>
  <si>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</si>
  <si>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</si>
  <si>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</si>
  <si>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</si>
  <si>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</si>
  <si>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</si>
  <si>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North America</t>
  </si>
  <si>
    <t>Bolivia</t>
  </si>
  <si>
    <t>BOL</t>
  </si>
  <si>
    <t>Brazil</t>
  </si>
  <si>
    <t>BRA</t>
  </si>
  <si>
    <t>Barbados</t>
  </si>
  <si>
    <t>BRB</t>
  </si>
  <si>
    <t>Brunei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</si>
  <si>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</si>
  <si>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</si>
  <si>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</si>
  <si>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</si>
  <si>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</si>
  <si>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</si>
  <si>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</si>
  <si>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</si>
  <si>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</si>
  <si>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Switzerland</t>
  </si>
  <si>
    <t>CHE</t>
  </si>
  <si>
    <t>Chile</t>
  </si>
  <si>
    <t>CHL</t>
  </si>
  <si>
    <t>China</t>
  </si>
  <si>
    <t>CHN</t>
  </si>
  <si>
    <t>Côte d'Ivoire</t>
  </si>
  <si>
    <t>CIV</t>
  </si>
  <si>
    <t>Cameroon</t>
  </si>
  <si>
    <t>CMR</t>
  </si>
  <si>
    <t>DR Congo</t>
  </si>
  <si>
    <t>COD</t>
  </si>
  <si>
    <t>Republic of the Congo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</si>
  <si>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</si>
  <si>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</si>
  <si>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</si>
  <si>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</si>
  <si>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</si>
  <si>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</si>
  <si>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</si>
  <si>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</si>
  <si>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</si>
  <si>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Cuba</t>
  </si>
  <si>
    <t>CUB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</si>
  <si>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</si>
  <si>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</si>
  <si>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</si>
  <si>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</si>
  <si>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</si>
  <si>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</si>
  <si>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</si>
  <si>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</si>
  <si>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</si>
  <si>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</si>
  <si>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</si>
  <si>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</si>
  <si>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</si>
  <si>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</si>
  <si>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</si>
  <si>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</si>
  <si>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</si>
  <si>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</si>
  <si>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</si>
  <si>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</si>
  <si>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Egypt</t>
  </si>
  <si>
    <t>EGY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</si>
  <si>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</si>
  <si>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</si>
  <si>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</si>
  <si>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</si>
  <si>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</si>
  <si>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</si>
  <si>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</si>
  <si>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</si>
  <si>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</si>
  <si>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</si>
  <si>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</si>
  <si>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</si>
  <si>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</si>
  <si>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</si>
  <si>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</si>
  <si>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</si>
  <si>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</si>
  <si>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</si>
  <si>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</si>
  <si>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</si>
  <si>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</si>
  <si>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</si>
  <si>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</si>
  <si>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</si>
  <si>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Guinea</t>
  </si>
  <si>
    <t>GIN</t>
  </si>
  <si>
    <t>The Gambia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</si>
  <si>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</si>
  <si>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</si>
  <si>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</si>
  <si>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</si>
  <si>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</si>
  <si>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</si>
  <si>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</si>
  <si>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</si>
  <si>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</si>
  <si>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</si>
  <si>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</si>
  <si>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</si>
  <si>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</si>
  <si>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</si>
  <si>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</si>
  <si>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</si>
  <si>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</si>
  <si>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Hong Kong</t>
  </si>
  <si>
    <t>HKG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</si>
  <si>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</si>
  <si>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</si>
  <si>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</si>
  <si>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</si>
  <si>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</si>
  <si>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</si>
  <si>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</si>
  <si>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</si>
  <si>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</si>
  <si>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</si>
  <si>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India</t>
  </si>
  <si>
    <t>IND</t>
  </si>
  <si>
    <t>Ireland</t>
  </si>
  <si>
    <t>IRL</t>
  </si>
  <si>
    <t>Iran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</si>
  <si>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</si>
  <si>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</si>
  <si>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</si>
  <si>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</si>
  <si>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</si>
  <si>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</si>
  <si>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</si>
  <si>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</si>
  <si>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</si>
  <si>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</si>
  <si>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</si>
  <si>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</si>
  <si>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</si>
  <si>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</si>
  <si>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</si>
  <si>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</si>
  <si>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</si>
  <si>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</si>
  <si>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</si>
  <si>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Kyrgyzstan</t>
  </si>
  <si>
    <t>KGZ</t>
  </si>
  <si>
    <t>Cambodia</t>
  </si>
  <si>
    <t>KHM</t>
  </si>
  <si>
    <t>Kiribati</t>
  </si>
  <si>
    <t>KIR</t>
  </si>
  <si>
    <t>Saint Kitts and Nevis</t>
  </si>
  <si>
    <t>KNA</t>
  </si>
  <si>
    <t>South Korea</t>
  </si>
  <si>
    <t>KOR</t>
  </si>
  <si>
    <t>Kuwait</t>
  </si>
  <si>
    <t>KWT</t>
  </si>
  <si>
    <t>Laos</t>
  </si>
  <si>
    <t>LAO</t>
  </si>
  <si>
    <t>Lebanon</t>
  </si>
  <si>
    <t>LBN</t>
  </si>
  <si>
    <t>Liberia</t>
  </si>
  <si>
    <t>LBR</t>
  </si>
  <si>
    <t>Libya</t>
  </si>
  <si>
    <t>LBY</t>
  </si>
  <si>
    <t>Saint Lucia</t>
  </si>
  <si>
    <t>LCA</t>
  </si>
  <si>
    <t>Sri Lanka</t>
  </si>
  <si>
    <t>LKA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</si>
  <si>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</si>
  <si>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</si>
  <si>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</si>
  <si>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</si>
  <si>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</si>
  <si>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</si>
  <si>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</si>
  <si>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</si>
  <si>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Macao</t>
  </si>
  <si>
    <t>MAC</t>
  </si>
  <si>
    <t>Morocco</t>
  </si>
  <si>
    <t>MAR</t>
  </si>
  <si>
    <t>Moldova</t>
  </si>
  <si>
    <t>MDA</t>
  </si>
  <si>
    <t>Madagascar</t>
  </si>
  <si>
    <t>MDG</t>
  </si>
  <si>
    <t>Maldives</t>
  </si>
  <si>
    <t>MDV</t>
  </si>
  <si>
    <t>Mexico</t>
  </si>
  <si>
    <t>MEX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</si>
  <si>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</si>
  <si>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</si>
  <si>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</si>
  <si>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</si>
  <si>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</si>
  <si>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</si>
  <si>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</si>
  <si>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</si>
  <si>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Montenegro</t>
  </si>
  <si>
    <t>MNE</t>
  </si>
  <si>
    <t>Mongolia</t>
  </si>
  <si>
    <t>MNG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</si>
  <si>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</si>
  <si>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</si>
  <si>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</si>
  <si>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</si>
  <si>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</si>
  <si>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</si>
  <si>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</si>
  <si>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</si>
  <si>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</si>
  <si>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</si>
  <si>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</si>
  <si>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</si>
  <si>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</si>
  <si>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</si>
  <si>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</si>
  <si>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</si>
  <si>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</si>
  <si>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</si>
  <si>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</si>
  <si>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</si>
  <si>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</si>
  <si>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</si>
  <si>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</si>
  <si>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</si>
  <si>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</si>
  <si>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</si>
  <si>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</si>
  <si>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</si>
  <si>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</si>
  <si>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</si>
  <si>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</si>
  <si>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</si>
  <si>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</si>
  <si>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</si>
  <si>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</si>
  <si>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</si>
  <si>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</si>
  <si>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</si>
  <si>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</si>
  <si>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</si>
  <si>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Papua New Guinea</t>
  </si>
  <si>
    <t>PNG</t>
  </si>
  <si>
    <t>Poland</t>
  </si>
  <si>
    <t>POL</t>
  </si>
  <si>
    <t>Puerto Rico</t>
  </si>
  <si>
    <t>PRI</t>
  </si>
  <si>
    <t>North Korea</t>
  </si>
  <si>
    <t>PRK</t>
  </si>
  <si>
    <t>Portugal</t>
  </si>
  <si>
    <t>PRT</t>
  </si>
  <si>
    <t>Paraguay</t>
  </si>
  <si>
    <t>PRY</t>
  </si>
  <si>
    <t>Palestine</t>
  </si>
  <si>
    <t>PSE</t>
  </si>
  <si>
    <t>French Polynesia</t>
  </si>
  <si>
    <t>PYF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</si>
  <si>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</si>
  <si>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</si>
  <si>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</si>
  <si>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</si>
  <si>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</si>
  <si>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</si>
  <si>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</si>
  <si>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</si>
  <si>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</si>
  <si>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</si>
  <si>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</si>
  <si>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</si>
  <si>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</si>
  <si>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</si>
  <si>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</si>
  <si>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</si>
  <si>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</si>
  <si>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</si>
  <si>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</si>
  <si>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</si>
  <si>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</si>
  <si>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</si>
  <si>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Somalia</t>
  </si>
  <si>
    <t>SOM</t>
  </si>
  <si>
    <t>Serbia</t>
  </si>
  <si>
    <t>SRB</t>
  </si>
  <si>
    <t>South Sudan</t>
  </si>
  <si>
    <t>SSD</t>
  </si>
  <si>
    <t>Sao Tome and Principe</t>
  </si>
  <si>
    <t>STP</t>
  </si>
  <si>
    <t>Suriname</t>
  </si>
  <si>
    <t>SUR</t>
  </si>
  <si>
    <t>Slovakia</t>
  </si>
  <si>
    <t>SVK</t>
  </si>
  <si>
    <t>Slovenia</t>
  </si>
  <si>
    <t>SVN</t>
  </si>
  <si>
    <t>Sweden</t>
  </si>
  <si>
    <t>SWE</t>
  </si>
  <si>
    <t>Eswatini</t>
  </si>
  <si>
    <t>SWZ</t>
  </si>
  <si>
    <t>Seychelles</t>
  </si>
  <si>
    <t>SYC</t>
  </si>
  <si>
    <t>Syria</t>
  </si>
  <si>
    <t>SYR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</si>
  <si>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</si>
  <si>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</si>
  <si>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</si>
  <si>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</si>
  <si>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</si>
  <si>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</si>
  <si>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</si>
  <si>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</si>
  <si>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</si>
  <si>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</si>
  <si>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</si>
  <si>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</si>
  <si>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</si>
  <si>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</si>
  <si>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</si>
  <si>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</si>
  <si>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Tunisia</t>
  </si>
  <si>
    <t>TUN</t>
  </si>
  <si>
    <t>Türkiye</t>
  </si>
  <si>
    <t>TUR</t>
  </si>
  <si>
    <t>Taiwan</t>
  </si>
  <si>
    <t>TWN</t>
  </si>
  <si>
    <t>Tanzania</t>
  </si>
  <si>
    <t>TZA</t>
  </si>
  <si>
    <t>Uganda</t>
  </si>
  <si>
    <t>UGA</t>
  </si>
  <si>
    <t>Ukraine</t>
  </si>
  <si>
    <t>UKR</t>
  </si>
  <si>
    <t>Uruguay</t>
  </si>
  <si>
    <t>URY</t>
  </si>
  <si>
    <t>United States</t>
  </si>
  <si>
    <t>USA</t>
  </si>
  <si>
    <t>Uzbekistan</t>
  </si>
  <si>
    <t>UZB</t>
  </si>
  <si>
    <t>Saint Vincent and the Grenadines</t>
  </si>
  <si>
    <t>VCT</t>
  </si>
  <si>
    <t>Virgin Islands (U.S.)</t>
  </si>
  <si>
    <t>VIR</t>
  </si>
  <si>
    <t>Vietnam</t>
  </si>
  <si>
    <t>VNM</t>
  </si>
  <si>
    <t>Vanuatu</t>
  </si>
  <si>
    <t>VUT</t>
  </si>
  <si>
    <t>Samoa</t>
  </si>
  <si>
    <t>WSM</t>
  </si>
  <si>
    <t>Kosovo</t>
  </si>
  <si>
    <t>XKX</t>
  </si>
  <si>
    <t>Yemen</t>
  </si>
  <si>
    <t>YEM</t>
  </si>
  <si>
    <t>South Africa</t>
  </si>
  <si>
    <t>ZAF</t>
  </si>
  <si>
    <t>Zambia</t>
  </si>
  <si>
    <t>ZMB</t>
  </si>
  <si>
    <t>Zimbabwe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</si>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</sst>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2" applyFont="1"/>
    <xf numFmtId="165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O201"/>
  <sheetViews>
    <sheetView tabSelected="1" topLeftCell="S1" workbookViewId="0">
      <pane xSplit="12675" topLeftCell="AG1" activePane="topRight"/>
      <selection activeCell="U2" sqref="U2"/>
      <selection pane="topRight" activeCell="AJ2" sqref="AJ2"/>
    </sheetView>
  </sheetViews>
  <sheetFormatPr defaultRowHeight="14.5" x14ac:dyDescent="0.35"/>
  <cols>
    <col min="1" max="1" width="29.7265625" bestFit="1" customWidth="1"/>
    <col min="2" max="2" width="9.81640625" bestFit="1" customWidth="1"/>
    <col min="3" max="3" width="23.54296875" bestFit="1" customWidth="1"/>
    <col min="4" max="4" width="19.453125" bestFit="1" customWidth="1"/>
    <col min="5" max="7" width="13.453125" bestFit="1" customWidth="1"/>
    <col min="8" max="9" width="23.7265625" bestFit="1" customWidth="1"/>
    <col min="10" max="12" width="15.81640625" bestFit="1" customWidth="1"/>
    <col min="13" max="13" width="10.90625" bestFit="1" customWidth="1"/>
    <col min="14" max="14" width="10" bestFit="1" customWidth="1"/>
    <col min="15" max="15" width="10.36328125" bestFit="1" customWidth="1"/>
    <col min="16" max="16" width="21.81640625" bestFit="1" customWidth="1"/>
    <col min="17" max="17" width="12.26953125" bestFit="1" customWidth="1"/>
    <col min="18" max="18" width="10.453125" bestFit="1" customWidth="1"/>
    <col min="19" max="19" width="21.26953125" bestFit="1" customWidth="1"/>
    <col min="20" max="20" width="20.26953125" bestFit="1" customWidth="1"/>
    <col min="21" max="21" width="20.7265625" bestFit="1" customWidth="1"/>
    <col min="22" max="22" width="32.1796875" bestFit="1" customWidth="1"/>
    <col min="23" max="23" width="18.26953125" bestFit="1" customWidth="1"/>
    <col min="24" max="24" width="21" bestFit="1" customWidth="1"/>
    <col min="25" max="25" width="17.54296875" bestFit="1" customWidth="1"/>
    <col min="26" max="26" width="15.26953125" bestFit="1" customWidth="1"/>
    <col min="27" max="27" width="8.453125" bestFit="1" customWidth="1"/>
    <col min="28" max="30" width="11.81640625" bestFit="1" customWidth="1"/>
    <col min="31" max="31" width="21.81640625" bestFit="1" customWidth="1"/>
    <col min="32" max="32" width="20.54296875" bestFit="1" customWidth="1"/>
    <col min="33" max="33" width="19.6328125" bestFit="1" customWidth="1"/>
    <col min="34" max="34" width="20" bestFit="1" customWidth="1"/>
    <col min="35" max="35" width="31.453125" bestFit="1" customWidth="1"/>
    <col min="38" max="38" width="8.7265625" style="2"/>
    <col min="39" max="39" width="8.7265625" style="3"/>
    <col min="41" max="41" width="8.7265625" style="2"/>
  </cols>
  <sheetData>
    <row r="1" spans="1:4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M1" s="3" t="s">
        <v>25</v>
      </c>
    </row>
    <row r="2" spans="1:41" x14ac:dyDescent="0.35">
      <c r="A2" t="s">
        <v>35</v>
      </c>
      <c r="B2" t="s">
        <v>36</v>
      </c>
      <c r="C2" t="s">
        <v>37</v>
      </c>
      <c r="D2" t="s">
        <v>38</v>
      </c>
      <c r="E2">
        <v>107.93899999999999</v>
      </c>
      <c r="F2">
        <v>107.864</v>
      </c>
      <c r="G2">
        <v>100.002</v>
      </c>
      <c r="H2">
        <v>0.9993051631013814</v>
      </c>
      <c r="I2">
        <v>0.92646772714218217</v>
      </c>
      <c r="J2">
        <v>1000000</v>
      </c>
      <c r="K2">
        <v>1199166.1957216579</v>
      </c>
      <c r="L2">
        <v>1389701.590713273</v>
      </c>
      <c r="M2">
        <v>0</v>
      </c>
      <c r="N2">
        <v>10</v>
      </c>
      <c r="O2">
        <v>30</v>
      </c>
      <c r="P2">
        <v>0</v>
      </c>
      <c r="Q2">
        <v>0</v>
      </c>
      <c r="R2">
        <v>220</v>
      </c>
      <c r="S2">
        <v>0</v>
      </c>
      <c r="T2">
        <v>30000</v>
      </c>
      <c r="U2">
        <v>140000</v>
      </c>
      <c r="V2">
        <v>0</v>
      </c>
      <c r="W2">
        <v>0</v>
      </c>
      <c r="X2">
        <v>830000</v>
      </c>
      <c r="Z2">
        <v>89.49593836999999</v>
      </c>
      <c r="AB2">
        <v>749.60144323380825</v>
      </c>
      <c r="AC2">
        <v>747.86462659317772</v>
      </c>
      <c r="AD2">
        <v>508.68591322414761</v>
      </c>
      <c r="AE2">
        <v>232.41426583748259</v>
      </c>
      <c r="AF2">
        <v>0</v>
      </c>
      <c r="AG2">
        <v>30000</v>
      </c>
      <c r="AH2">
        <v>140000</v>
      </c>
      <c r="AI2">
        <v>0</v>
      </c>
      <c r="AJ2" t="e">
        <f>SUM(AF2:AJ30AI2)</f>
        <v>#NAME?</v>
      </c>
      <c r="AK2" t="e">
        <f>AJ2+W2+X2</f>
        <v>#NAME?</v>
      </c>
      <c r="AL2" s="2" t="e">
        <f>AJ2/AK2</f>
        <v>#NAME?</v>
      </c>
      <c r="AM2" s="3">
        <v>43</v>
      </c>
      <c r="AN2" t="e">
        <f>AL2=AM2%</f>
        <v>#NAME?</v>
      </c>
      <c r="AO2" s="2" t="e">
        <f>AK2/K2</f>
        <v>#NAME?</v>
      </c>
    </row>
    <row r="3" spans="1:41" x14ac:dyDescent="0.35">
      <c r="A3" t="s">
        <v>39</v>
      </c>
      <c r="B3" t="s">
        <v>40</v>
      </c>
      <c r="C3" t="s">
        <v>41</v>
      </c>
      <c r="D3" t="s">
        <v>42</v>
      </c>
      <c r="E3">
        <v>41454.760999999999</v>
      </c>
      <c r="F3">
        <v>50039.402000000002</v>
      </c>
      <c r="G3">
        <v>76885.134999999995</v>
      </c>
      <c r="H3">
        <v>1.207084561409002</v>
      </c>
      <c r="I3">
        <v>1.8546756306229819</v>
      </c>
      <c r="J3">
        <v>1165025.2365513709</v>
      </c>
      <c r="K3">
        <v>1687540.772031636</v>
      </c>
      <c r="L3">
        <v>3241115.872938904</v>
      </c>
      <c r="M3">
        <v>460</v>
      </c>
      <c r="N3">
        <v>62</v>
      </c>
      <c r="O3">
        <v>0</v>
      </c>
      <c r="P3">
        <v>0</v>
      </c>
      <c r="Q3">
        <v>0</v>
      </c>
      <c r="R3">
        <v>280</v>
      </c>
      <c r="S3">
        <v>750000</v>
      </c>
      <c r="T3">
        <v>186000</v>
      </c>
      <c r="U3">
        <v>0</v>
      </c>
      <c r="V3">
        <v>0</v>
      </c>
      <c r="W3">
        <v>0</v>
      </c>
      <c r="X3">
        <v>229025.23655137079</v>
      </c>
      <c r="Z3">
        <v>60.664291336590161</v>
      </c>
      <c r="AB3">
        <v>459.99999999999989</v>
      </c>
      <c r="AC3">
        <v>62</v>
      </c>
      <c r="AD3">
        <v>0</v>
      </c>
      <c r="AE3">
        <v>0</v>
      </c>
      <c r="AF3">
        <v>750000</v>
      </c>
      <c r="AG3">
        <v>186000</v>
      </c>
      <c r="AH3">
        <v>0</v>
      </c>
      <c r="AI3">
        <v>0</v>
      </c>
      <c r="AJ3">
        <f t="shared" ref="AJ3:AJ66" si="0">SUM(AF3:AI3)</f>
        <v>936000</v>
      </c>
      <c r="AK3">
        <f t="shared" ref="AK3:AK66" si="1">AJ3+W3+X3</f>
        <v>1165025.2365513707</v>
      </c>
      <c r="AL3" s="2">
        <f t="shared" ref="AL3:AL66" si="2">AJ3/AK3</f>
        <v>0.80341607257425962</v>
      </c>
      <c r="AM3" s="3">
        <v>60.664291336590161</v>
      </c>
      <c r="AN3" t="b">
        <f t="shared" ref="AN3:AN66" si="3">AL3=AM3%</f>
        <v>0</v>
      </c>
      <c r="AO3" s="2">
        <f t="shared" ref="AO3:AO66" si="4">AK3/K3</f>
        <v>0.69036864522614938</v>
      </c>
    </row>
    <row r="4" spans="1:41" x14ac:dyDescent="0.35">
      <c r="A4" t="s">
        <v>43</v>
      </c>
      <c r="B4" t="s">
        <v>44</v>
      </c>
      <c r="C4" t="s">
        <v>45</v>
      </c>
      <c r="D4" t="s">
        <v>46</v>
      </c>
      <c r="E4">
        <v>36749.906000000003</v>
      </c>
      <c r="F4">
        <v>45160.457999999999</v>
      </c>
      <c r="G4">
        <v>74295.394</v>
      </c>
      <c r="H4">
        <v>1.228859143204339</v>
      </c>
      <c r="I4">
        <v>2.021648545169068</v>
      </c>
      <c r="J4">
        <v>18406359.987872619</v>
      </c>
      <c r="K4">
        <v>27142588.517049331</v>
      </c>
      <c r="L4">
        <v>55816786.337011218</v>
      </c>
      <c r="M4">
        <v>3730</v>
      </c>
      <c r="N4">
        <v>481.6</v>
      </c>
      <c r="O4">
        <v>50</v>
      </c>
      <c r="P4">
        <v>100</v>
      </c>
      <c r="Q4">
        <v>0</v>
      </c>
      <c r="R4">
        <v>1710</v>
      </c>
      <c r="S4">
        <v>13270000</v>
      </c>
      <c r="T4">
        <v>605883.87096774194</v>
      </c>
      <c r="U4">
        <v>200476.11690487931</v>
      </c>
      <c r="V4">
        <v>100000</v>
      </c>
      <c r="W4">
        <v>0</v>
      </c>
      <c r="X4">
        <v>4230000</v>
      </c>
      <c r="Z4">
        <v>64.253664058666672</v>
      </c>
      <c r="AB4">
        <v>3730</v>
      </c>
      <c r="AC4">
        <v>481.60000000000008</v>
      </c>
      <c r="AD4">
        <v>49.999999999999993</v>
      </c>
      <c r="AE4">
        <v>100</v>
      </c>
      <c r="AF4">
        <v>13270000</v>
      </c>
      <c r="AG4">
        <v>605883.87096774194</v>
      </c>
      <c r="AH4">
        <v>200476.11690487931</v>
      </c>
      <c r="AI4">
        <v>100000</v>
      </c>
      <c r="AJ4">
        <f t="shared" si="0"/>
        <v>14176359.987872621</v>
      </c>
      <c r="AK4">
        <f t="shared" si="1"/>
        <v>18406359.987872623</v>
      </c>
      <c r="AL4" s="2">
        <f t="shared" si="2"/>
        <v>0.77018813047299861</v>
      </c>
      <c r="AM4" s="3">
        <v>64.253664058666672</v>
      </c>
      <c r="AN4" t="b">
        <f t="shared" si="3"/>
        <v>0</v>
      </c>
      <c r="AO4" s="2">
        <f t="shared" si="4"/>
        <v>0.67813576351831228</v>
      </c>
    </row>
    <row r="5" spans="1:41" hidden="1" x14ac:dyDescent="0.35">
      <c r="A5" t="s">
        <v>47</v>
      </c>
      <c r="B5" t="s">
        <v>48</v>
      </c>
      <c r="C5" t="s">
        <v>49</v>
      </c>
      <c r="D5" t="s">
        <v>50</v>
      </c>
      <c r="E5">
        <v>2811.6550000000002</v>
      </c>
      <c r="F5">
        <v>2671.8850000000002</v>
      </c>
      <c r="G5">
        <v>2240.1660000000002</v>
      </c>
      <c r="H5">
        <v>0.95028906462563867</v>
      </c>
      <c r="I5">
        <v>0.79674284362768544</v>
      </c>
      <c r="J5">
        <v>10162820.770501729</v>
      </c>
      <c r="K5">
        <v>11589140.93274972</v>
      </c>
      <c r="L5">
        <v>12145732.07995208</v>
      </c>
      <c r="M5">
        <v>2490</v>
      </c>
      <c r="N5">
        <v>254.5</v>
      </c>
      <c r="O5">
        <v>0</v>
      </c>
      <c r="P5">
        <v>0</v>
      </c>
      <c r="Q5">
        <v>0</v>
      </c>
      <c r="R5">
        <v>200</v>
      </c>
      <c r="S5">
        <v>8710000</v>
      </c>
      <c r="T5">
        <v>477187.5</v>
      </c>
      <c r="U5">
        <v>0</v>
      </c>
      <c r="V5">
        <v>0</v>
      </c>
      <c r="W5">
        <v>0</v>
      </c>
      <c r="X5">
        <v>975633.27050173248</v>
      </c>
      <c r="Y5">
        <v>3300</v>
      </c>
      <c r="Z5">
        <v>100</v>
      </c>
      <c r="AA5">
        <v>2</v>
      </c>
      <c r="AB5">
        <v>2510</v>
      </c>
      <c r="AC5">
        <v>490</v>
      </c>
      <c r="AD5">
        <v>300</v>
      </c>
      <c r="AE5">
        <v>0</v>
      </c>
      <c r="AF5">
        <v>8779959.8393574301</v>
      </c>
      <c r="AG5">
        <v>918750</v>
      </c>
      <c r="AH5">
        <v>674064.6249555361</v>
      </c>
      <c r="AI5">
        <v>0</v>
      </c>
      <c r="AJ5">
        <f t="shared" si="0"/>
        <v>10372774.464312967</v>
      </c>
      <c r="AK5">
        <f t="shared" si="1"/>
        <v>11348407.7348147</v>
      </c>
      <c r="AL5">
        <f t="shared" si="2"/>
        <v>0.91402906087796965</v>
      </c>
      <c r="AM5" s="3">
        <v>100</v>
      </c>
      <c r="AN5" t="b">
        <f t="shared" si="3"/>
        <v>0</v>
      </c>
      <c r="AO5" s="2">
        <f t="shared" si="4"/>
        <v>0.97922769260189657</v>
      </c>
    </row>
    <row r="6" spans="1:41" hidden="1" x14ac:dyDescent="0.35">
      <c r="A6" t="s">
        <v>51</v>
      </c>
      <c r="B6" t="s">
        <v>52</v>
      </c>
      <c r="C6" t="s">
        <v>53</v>
      </c>
      <c r="D6" t="s">
        <v>38</v>
      </c>
      <c r="E6">
        <v>10642.081</v>
      </c>
      <c r="F6">
        <v>12190.605</v>
      </c>
      <c r="G6">
        <v>15367.392</v>
      </c>
      <c r="H6">
        <v>1.1455095107808331</v>
      </c>
      <c r="I6">
        <v>1.4440213337974031</v>
      </c>
      <c r="J6">
        <v>178924501.4846231</v>
      </c>
      <c r="K6">
        <v>245951661.79482609</v>
      </c>
      <c r="L6">
        <v>387556195.92429131</v>
      </c>
      <c r="M6">
        <v>0</v>
      </c>
      <c r="N6">
        <v>6639.9</v>
      </c>
      <c r="O6">
        <v>100</v>
      </c>
      <c r="P6">
        <v>220</v>
      </c>
      <c r="Q6">
        <v>5668</v>
      </c>
      <c r="R6">
        <v>43240</v>
      </c>
      <c r="S6">
        <v>0</v>
      </c>
      <c r="T6">
        <v>15422065.03378378</v>
      </c>
      <c r="U6">
        <v>50000</v>
      </c>
      <c r="V6">
        <v>660000</v>
      </c>
      <c r="W6">
        <v>43862436.450839333</v>
      </c>
      <c r="X6">
        <v>118930000</v>
      </c>
      <c r="Y6">
        <v>9200</v>
      </c>
      <c r="Z6">
        <v>40</v>
      </c>
      <c r="AA6">
        <v>5</v>
      </c>
      <c r="AB6">
        <v>0</v>
      </c>
      <c r="AC6">
        <v>8777.0054167444923</v>
      </c>
      <c r="AD6">
        <v>132.18580726734581</v>
      </c>
      <c r="AE6">
        <v>290.80877598816068</v>
      </c>
      <c r="AF6">
        <v>0</v>
      </c>
      <c r="AG6">
        <v>20385781.162202161</v>
      </c>
      <c r="AH6">
        <v>66092.903633672904</v>
      </c>
      <c r="AI6">
        <v>872426.32796448225</v>
      </c>
      <c r="AJ6">
        <f t="shared" si="0"/>
        <v>21324300.393800315</v>
      </c>
      <c r="AK6">
        <f t="shared" si="1"/>
        <v>184116736.84463966</v>
      </c>
      <c r="AL6">
        <f t="shared" si="2"/>
        <v>0.11581945649946025</v>
      </c>
      <c r="AM6" s="3">
        <v>40</v>
      </c>
      <c r="AN6" t="b">
        <f t="shared" si="3"/>
        <v>0</v>
      </c>
      <c r="AO6" s="2">
        <f t="shared" si="4"/>
        <v>0.74858911503607006</v>
      </c>
    </row>
    <row r="7" spans="1:41" hidden="1" x14ac:dyDescent="0.35">
      <c r="A7" t="s">
        <v>54</v>
      </c>
      <c r="B7" t="s">
        <v>55</v>
      </c>
      <c r="C7" t="s">
        <v>37</v>
      </c>
      <c r="D7" t="s">
        <v>50</v>
      </c>
      <c r="E7">
        <v>45538.400999999998</v>
      </c>
      <c r="F7">
        <v>46585.021999999997</v>
      </c>
      <c r="G7">
        <v>48308.944000000003</v>
      </c>
      <c r="H7">
        <v>1.0229832619726811</v>
      </c>
      <c r="I7">
        <v>1.060839707569003</v>
      </c>
      <c r="J7">
        <v>156371691.03542891</v>
      </c>
      <c r="K7">
        <v>191958747.09072879</v>
      </c>
      <c r="L7">
        <v>248827948.48514241</v>
      </c>
      <c r="M7">
        <v>12150</v>
      </c>
      <c r="N7">
        <v>1875.1</v>
      </c>
      <c r="O7">
        <v>4666.1000000000004</v>
      </c>
      <c r="P7">
        <v>380</v>
      </c>
      <c r="Q7">
        <v>1763</v>
      </c>
      <c r="R7">
        <v>26030</v>
      </c>
      <c r="S7">
        <v>34964870.067372471</v>
      </c>
      <c r="T7">
        <v>4348636.1702127662</v>
      </c>
      <c r="U7">
        <v>18211624.797843669</v>
      </c>
      <c r="V7">
        <v>2280000</v>
      </c>
      <c r="W7">
        <v>9026560</v>
      </c>
      <c r="X7">
        <v>87540000</v>
      </c>
      <c r="Y7">
        <v>32472</v>
      </c>
      <c r="Z7">
        <v>47.39</v>
      </c>
      <c r="AA7">
        <v>2</v>
      </c>
      <c r="AB7">
        <v>13215</v>
      </c>
      <c r="AC7">
        <v>1875.1</v>
      </c>
      <c r="AD7">
        <v>0</v>
      </c>
      <c r="AE7">
        <v>0</v>
      </c>
      <c r="AF7">
        <v>38029692.011549562</v>
      </c>
      <c r="AG7">
        <v>4348636.1702127662</v>
      </c>
      <c r="AH7">
        <v>0</v>
      </c>
      <c r="AI7">
        <v>0</v>
      </c>
      <c r="AJ7">
        <f t="shared" si="0"/>
        <v>42378328.18176233</v>
      </c>
      <c r="AK7">
        <f t="shared" si="1"/>
        <v>138944888.18176234</v>
      </c>
      <c r="AL7">
        <f t="shared" si="2"/>
        <v>0.30500098806315667</v>
      </c>
      <c r="AM7" s="3">
        <v>47.39</v>
      </c>
      <c r="AN7" t="b">
        <f t="shared" si="3"/>
        <v>0</v>
      </c>
      <c r="AO7" s="2">
        <f t="shared" si="4"/>
        <v>0.72382681324800691</v>
      </c>
    </row>
    <row r="8" spans="1:41" x14ac:dyDescent="0.35">
      <c r="A8" t="s">
        <v>56</v>
      </c>
      <c r="B8" t="s">
        <v>57</v>
      </c>
      <c r="C8" t="s">
        <v>49</v>
      </c>
      <c r="D8" t="s">
        <v>50</v>
      </c>
      <c r="E8">
        <v>2943.393</v>
      </c>
      <c r="F8">
        <v>2851.2910000000002</v>
      </c>
      <c r="G8">
        <v>2495.2069999999999</v>
      </c>
      <c r="H8">
        <v>0.96870890159757805</v>
      </c>
      <c r="I8">
        <v>0.84773151257749135</v>
      </c>
      <c r="J8">
        <v>8650000</v>
      </c>
      <c r="K8">
        <v>10055198.398582861</v>
      </c>
      <c r="L8">
        <v>10999316.375692951</v>
      </c>
      <c r="M8">
        <v>1360</v>
      </c>
      <c r="N8">
        <v>400</v>
      </c>
      <c r="O8">
        <v>0</v>
      </c>
      <c r="P8">
        <v>0</v>
      </c>
      <c r="Q8">
        <v>450</v>
      </c>
      <c r="R8">
        <v>2050</v>
      </c>
      <c r="S8">
        <v>1650000</v>
      </c>
      <c r="T8">
        <v>770000</v>
      </c>
      <c r="U8">
        <v>0</v>
      </c>
      <c r="V8">
        <v>0</v>
      </c>
      <c r="W8">
        <v>2510000</v>
      </c>
      <c r="X8">
        <v>3720000</v>
      </c>
      <c r="Z8">
        <v>55.688795884444438</v>
      </c>
      <c r="AB8">
        <v>4635.848768123321</v>
      </c>
      <c r="AC8">
        <v>417.44267992518093</v>
      </c>
      <c r="AD8">
        <v>514.58829942853959</v>
      </c>
      <c r="AE8">
        <v>90.966898561307744</v>
      </c>
      <c r="AF8">
        <v>1650000</v>
      </c>
      <c r="AG8">
        <v>770000</v>
      </c>
      <c r="AH8">
        <v>0</v>
      </c>
      <c r="AI8">
        <v>0</v>
      </c>
      <c r="AJ8">
        <f t="shared" si="0"/>
        <v>2420000</v>
      </c>
      <c r="AK8">
        <f t="shared" si="1"/>
        <v>8650000</v>
      </c>
      <c r="AL8" s="2">
        <f t="shared" si="2"/>
        <v>0.27976878612716766</v>
      </c>
      <c r="AM8" s="3">
        <v>55.688795884444438</v>
      </c>
      <c r="AN8" t="b">
        <f t="shared" si="3"/>
        <v>0</v>
      </c>
      <c r="AO8" s="2">
        <f t="shared" si="4"/>
        <v>0.8602515492105155</v>
      </c>
    </row>
    <row r="9" spans="1:41" x14ac:dyDescent="0.35">
      <c r="A9" t="s">
        <v>58</v>
      </c>
      <c r="B9" t="s">
        <v>59</v>
      </c>
      <c r="C9" t="s">
        <v>60</v>
      </c>
      <c r="D9" t="s">
        <v>38</v>
      </c>
      <c r="E9">
        <v>47.521000000000001</v>
      </c>
      <c r="F9">
        <v>42.957999999999998</v>
      </c>
      <c r="G9">
        <v>37.545000000000002</v>
      </c>
      <c r="H9">
        <v>0.90397929336503857</v>
      </c>
      <c r="I9">
        <v>0.79007175774920568</v>
      </c>
      <c r="J9">
        <v>172642.5946891919</v>
      </c>
      <c r="K9">
        <v>187278.39690221101</v>
      </c>
      <c r="L9">
        <v>204600.05737271029</v>
      </c>
      <c r="M9">
        <v>0</v>
      </c>
      <c r="N9">
        <v>1.4</v>
      </c>
      <c r="O9">
        <v>0</v>
      </c>
      <c r="P9">
        <v>0</v>
      </c>
      <c r="Q9">
        <v>0</v>
      </c>
      <c r="R9">
        <v>50</v>
      </c>
      <c r="S9">
        <v>0</v>
      </c>
      <c r="T9">
        <v>2642.594689191902</v>
      </c>
      <c r="U9">
        <v>0</v>
      </c>
      <c r="V9">
        <v>0</v>
      </c>
      <c r="W9">
        <v>0</v>
      </c>
      <c r="X9">
        <v>170000</v>
      </c>
      <c r="Z9">
        <v>58.094999999999999</v>
      </c>
      <c r="AB9">
        <v>29.612384004745842</v>
      </c>
      <c r="AC9">
        <v>32.402273958141564</v>
      </c>
      <c r="AD9">
        <v>29.573030025961749</v>
      </c>
      <c r="AE9">
        <v>13.30135644802826</v>
      </c>
      <c r="AF9">
        <v>0</v>
      </c>
      <c r="AG9">
        <v>2642.594689191902</v>
      </c>
      <c r="AH9">
        <v>0</v>
      </c>
      <c r="AI9">
        <v>0</v>
      </c>
      <c r="AJ9">
        <f t="shared" si="0"/>
        <v>2642.594689191902</v>
      </c>
      <c r="AK9">
        <f t="shared" si="1"/>
        <v>172642.5946891919</v>
      </c>
      <c r="AL9" s="2">
        <f t="shared" si="2"/>
        <v>1.5306736405053223E-2</v>
      </c>
      <c r="AM9" s="3">
        <v>58.094999999999999</v>
      </c>
      <c r="AN9" t="b">
        <f t="shared" si="3"/>
        <v>0</v>
      </c>
      <c r="AO9" s="2">
        <f t="shared" si="4"/>
        <v>0.92185002405450256</v>
      </c>
    </row>
    <row r="10" spans="1:41" x14ac:dyDescent="0.35">
      <c r="A10" t="s">
        <v>61</v>
      </c>
      <c r="B10" t="s">
        <v>62</v>
      </c>
      <c r="C10" t="s">
        <v>37</v>
      </c>
      <c r="D10" t="s">
        <v>38</v>
      </c>
      <c r="E10">
        <v>93.316000000000003</v>
      </c>
      <c r="F10">
        <v>96</v>
      </c>
      <c r="G10">
        <v>95.055000000000007</v>
      </c>
      <c r="H10">
        <v>1.0287624844614001</v>
      </c>
      <c r="I10">
        <v>1.0186356037549831</v>
      </c>
      <c r="J10">
        <v>521281.5456892135</v>
      </c>
      <c r="K10">
        <v>643529.87765653676</v>
      </c>
      <c r="L10">
        <v>796493.91302919423</v>
      </c>
      <c r="M10">
        <v>0</v>
      </c>
      <c r="N10">
        <v>20</v>
      </c>
      <c r="O10">
        <v>0</v>
      </c>
      <c r="P10">
        <v>0</v>
      </c>
      <c r="Q10">
        <v>0</v>
      </c>
      <c r="R10">
        <v>110</v>
      </c>
      <c r="S10">
        <v>0</v>
      </c>
      <c r="T10">
        <v>20000</v>
      </c>
      <c r="U10">
        <v>0</v>
      </c>
      <c r="V10">
        <v>0</v>
      </c>
      <c r="W10">
        <v>0</v>
      </c>
      <c r="X10">
        <v>501281.5456892135</v>
      </c>
      <c r="Z10">
        <v>89.49593836999999</v>
      </c>
      <c r="AB10">
        <v>452.72454230735968</v>
      </c>
      <c r="AC10">
        <v>1355.026756571981</v>
      </c>
      <c r="AD10">
        <v>638.0869097121697</v>
      </c>
      <c r="AE10">
        <v>140.36744869787589</v>
      </c>
      <c r="AF10">
        <v>0</v>
      </c>
      <c r="AG10">
        <v>20000</v>
      </c>
      <c r="AH10">
        <v>0</v>
      </c>
      <c r="AI10">
        <v>0</v>
      </c>
      <c r="AJ10">
        <f t="shared" si="0"/>
        <v>20000</v>
      </c>
      <c r="AK10">
        <f t="shared" si="1"/>
        <v>521281.5456892135</v>
      </c>
      <c r="AL10" s="2">
        <f t="shared" si="2"/>
        <v>3.8366982613123123E-2</v>
      </c>
      <c r="AM10" s="3">
        <v>89.49593836999999</v>
      </c>
      <c r="AN10" t="b">
        <f t="shared" si="3"/>
        <v>0</v>
      </c>
      <c r="AO10" s="2">
        <f t="shared" si="4"/>
        <v>0.81003472222222239</v>
      </c>
    </row>
    <row r="11" spans="1:41" hidden="1" x14ac:dyDescent="0.35">
      <c r="A11" t="s">
        <v>63</v>
      </c>
      <c r="B11" t="s">
        <v>64</v>
      </c>
      <c r="C11" t="s">
        <v>60</v>
      </c>
      <c r="D11" t="s">
        <v>38</v>
      </c>
      <c r="E11">
        <v>26451.124</v>
      </c>
      <c r="F11">
        <v>28188.539000000001</v>
      </c>
      <c r="G11">
        <v>32506.969000000001</v>
      </c>
      <c r="H11">
        <v>1.065683976227249</v>
      </c>
      <c r="I11">
        <v>1.228944713275701</v>
      </c>
      <c r="J11">
        <v>281706461.34157097</v>
      </c>
      <c r="K11">
        <v>360252074.22167158</v>
      </c>
      <c r="L11">
        <v>519302499.54199368</v>
      </c>
      <c r="M11">
        <v>8440</v>
      </c>
      <c r="N11">
        <v>33680</v>
      </c>
      <c r="O11">
        <v>14386.1</v>
      </c>
      <c r="P11">
        <v>880</v>
      </c>
      <c r="Q11">
        <v>0</v>
      </c>
      <c r="R11">
        <v>52330</v>
      </c>
      <c r="S11">
        <v>15260000</v>
      </c>
      <c r="T11">
        <v>44990000</v>
      </c>
      <c r="U11">
        <v>40466461.341571063</v>
      </c>
      <c r="V11">
        <v>3130000</v>
      </c>
      <c r="W11">
        <v>0</v>
      </c>
      <c r="X11">
        <v>177860000</v>
      </c>
      <c r="Y11">
        <v>92420.524510000003</v>
      </c>
      <c r="Z11">
        <v>81.150000000000006</v>
      </c>
      <c r="AA11">
        <v>2</v>
      </c>
      <c r="AB11">
        <v>7208.12</v>
      </c>
      <c r="AC11">
        <v>50797.319360000001</v>
      </c>
      <c r="AD11">
        <v>34415.085150000014</v>
      </c>
      <c r="AE11">
        <v>0</v>
      </c>
      <c r="AF11">
        <v>13032690.900473939</v>
      </c>
      <c r="AG11">
        <v>67855445.308978632</v>
      </c>
      <c r="AH11">
        <v>96805716.128022954</v>
      </c>
      <c r="AI11">
        <v>0</v>
      </c>
      <c r="AJ11">
        <f t="shared" si="0"/>
        <v>177693852.33747554</v>
      </c>
      <c r="AK11">
        <f t="shared" si="1"/>
        <v>355553852.33747554</v>
      </c>
      <c r="AL11">
        <f t="shared" si="2"/>
        <v>0.49976635373033906</v>
      </c>
      <c r="AM11" s="3">
        <v>81.150000000000006</v>
      </c>
      <c r="AN11" t="b">
        <f t="shared" si="3"/>
        <v>0</v>
      </c>
      <c r="AO11" s="2">
        <f t="shared" si="4"/>
        <v>0.98695851538302282</v>
      </c>
    </row>
    <row r="12" spans="1:41" hidden="1" x14ac:dyDescent="0.35">
      <c r="A12" t="s">
        <v>65</v>
      </c>
      <c r="B12" t="s">
        <v>66</v>
      </c>
      <c r="C12" t="s">
        <v>49</v>
      </c>
      <c r="D12" t="s">
        <v>38</v>
      </c>
      <c r="E12">
        <v>9130.4290000000001</v>
      </c>
      <c r="F12">
        <v>9080.3459999999995</v>
      </c>
      <c r="G12">
        <v>8724.3320000000003</v>
      </c>
      <c r="H12">
        <v>0.99451471557360549</v>
      </c>
      <c r="I12">
        <v>0.95552268135484109</v>
      </c>
      <c r="J12">
        <v>71477820.683570579</v>
      </c>
      <c r="K12">
        <v>85302893.408330843</v>
      </c>
      <c r="L12">
        <v>102448018.31544881</v>
      </c>
      <c r="M12">
        <v>14710</v>
      </c>
      <c r="N12">
        <v>6830</v>
      </c>
      <c r="O12">
        <v>3980</v>
      </c>
      <c r="P12">
        <v>1200</v>
      </c>
      <c r="Q12">
        <v>0</v>
      </c>
      <c r="R12">
        <v>5820</v>
      </c>
      <c r="S12">
        <v>40670000</v>
      </c>
      <c r="T12">
        <v>6390000</v>
      </c>
      <c r="U12">
        <v>8339999.9999999991</v>
      </c>
      <c r="V12">
        <v>5257820.6835705889</v>
      </c>
      <c r="W12">
        <v>0</v>
      </c>
      <c r="X12">
        <v>10820000</v>
      </c>
      <c r="Y12">
        <v>35700</v>
      </c>
      <c r="Z12">
        <v>93.9</v>
      </c>
      <c r="AA12">
        <v>2</v>
      </c>
      <c r="AB12">
        <v>14970</v>
      </c>
      <c r="AC12">
        <v>12500</v>
      </c>
      <c r="AD12">
        <v>7300</v>
      </c>
      <c r="AE12">
        <v>930</v>
      </c>
      <c r="AF12">
        <v>41388844.323589377</v>
      </c>
      <c r="AG12">
        <v>11694729.13616398</v>
      </c>
      <c r="AH12">
        <v>15296984.924623109</v>
      </c>
      <c r="AI12">
        <v>4074811.0297672059</v>
      </c>
      <c r="AJ12">
        <f t="shared" si="0"/>
        <v>72455369.414143667</v>
      </c>
      <c r="AK12">
        <f t="shared" si="1"/>
        <v>83275369.414143667</v>
      </c>
      <c r="AL12">
        <f t="shared" si="2"/>
        <v>0.87006962471472016</v>
      </c>
      <c r="AM12" s="3">
        <v>93.9</v>
      </c>
      <c r="AN12" t="b">
        <f t="shared" si="3"/>
        <v>0</v>
      </c>
      <c r="AO12" s="2">
        <f t="shared" si="4"/>
        <v>0.97623147453531556</v>
      </c>
    </row>
    <row r="13" spans="1:41" x14ac:dyDescent="0.35">
      <c r="A13" t="s">
        <v>67</v>
      </c>
      <c r="B13" t="s">
        <v>68</v>
      </c>
      <c r="C13" t="s">
        <v>49</v>
      </c>
      <c r="D13" t="s">
        <v>50</v>
      </c>
      <c r="E13">
        <v>10318.207</v>
      </c>
      <c r="F13">
        <v>10665.38</v>
      </c>
      <c r="G13">
        <v>11224.923000000001</v>
      </c>
      <c r="H13">
        <v>1.0336466403513711</v>
      </c>
      <c r="I13">
        <v>1.0878753450090699</v>
      </c>
      <c r="J13">
        <v>29159627.50452869</v>
      </c>
      <c r="K13">
        <v>36168901.20474422</v>
      </c>
      <c r="L13">
        <v>47583059.747737668</v>
      </c>
      <c r="M13">
        <v>1300</v>
      </c>
      <c r="N13">
        <v>290.5</v>
      </c>
      <c r="O13">
        <v>70</v>
      </c>
      <c r="P13">
        <v>77</v>
      </c>
      <c r="Q13">
        <v>0</v>
      </c>
      <c r="R13">
        <v>5860.9</v>
      </c>
      <c r="S13">
        <v>1640000</v>
      </c>
      <c r="T13">
        <v>72625</v>
      </c>
      <c r="U13">
        <v>80000</v>
      </c>
      <c r="V13">
        <v>282843.46016008768</v>
      </c>
      <c r="W13">
        <v>0</v>
      </c>
      <c r="X13">
        <v>27084159.044368599</v>
      </c>
      <c r="Z13">
        <v>55.688795884444438</v>
      </c>
      <c r="AB13">
        <v>19382.112441124438</v>
      </c>
      <c r="AC13">
        <v>13973.811605057481</v>
      </c>
      <c r="AD13">
        <v>4398.2058315964832</v>
      </c>
      <c r="AE13">
        <v>290.52539832766217</v>
      </c>
      <c r="AF13">
        <v>1640000</v>
      </c>
      <c r="AG13">
        <v>72625</v>
      </c>
      <c r="AH13">
        <v>80000</v>
      </c>
      <c r="AI13">
        <v>282843.46016008768</v>
      </c>
      <c r="AJ13">
        <f t="shared" si="0"/>
        <v>2075468.4601600878</v>
      </c>
      <c r="AK13">
        <f t="shared" si="1"/>
        <v>29159627.504528686</v>
      </c>
      <c r="AL13" s="2">
        <f t="shared" si="2"/>
        <v>7.1176096465489946E-2</v>
      </c>
      <c r="AM13" s="3">
        <v>55.688795884444438</v>
      </c>
      <c r="AN13" t="b">
        <f t="shared" si="3"/>
        <v>0</v>
      </c>
      <c r="AO13" s="2">
        <f t="shared" si="4"/>
        <v>0.80620717061495528</v>
      </c>
    </row>
    <row r="14" spans="1:41" x14ac:dyDescent="0.35">
      <c r="A14" t="s">
        <v>69</v>
      </c>
      <c r="B14" t="s">
        <v>70</v>
      </c>
      <c r="C14" t="s">
        <v>45</v>
      </c>
      <c r="D14" t="s">
        <v>42</v>
      </c>
      <c r="E14">
        <v>13689.45</v>
      </c>
      <c r="F14">
        <v>16182.016</v>
      </c>
      <c r="G14">
        <v>24131.72</v>
      </c>
      <c r="H14">
        <v>1.182079338468675</v>
      </c>
      <c r="I14">
        <v>1.7627968983414239</v>
      </c>
      <c r="J14">
        <v>406425.94689191901</v>
      </c>
      <c r="K14">
        <v>576513.25732620526</v>
      </c>
      <c r="L14">
        <v>1074669.597879827</v>
      </c>
      <c r="M14">
        <v>60</v>
      </c>
      <c r="N14">
        <v>14</v>
      </c>
      <c r="O14">
        <v>0</v>
      </c>
      <c r="P14">
        <v>0</v>
      </c>
      <c r="Q14">
        <v>0</v>
      </c>
      <c r="R14">
        <v>50</v>
      </c>
      <c r="S14">
        <v>260000</v>
      </c>
      <c r="T14">
        <v>26425.946891919029</v>
      </c>
      <c r="U14">
        <v>0</v>
      </c>
      <c r="V14">
        <v>0</v>
      </c>
      <c r="W14">
        <v>0</v>
      </c>
      <c r="X14">
        <v>120000</v>
      </c>
      <c r="Z14">
        <v>60</v>
      </c>
      <c r="AB14">
        <v>60.000000000000007</v>
      </c>
      <c r="AC14">
        <v>14</v>
      </c>
      <c r="AD14">
        <v>0</v>
      </c>
      <c r="AE14">
        <v>0</v>
      </c>
      <c r="AF14">
        <v>260000</v>
      </c>
      <c r="AG14">
        <v>26425.946891919029</v>
      </c>
      <c r="AH14">
        <v>0</v>
      </c>
      <c r="AI14">
        <v>0</v>
      </c>
      <c r="AJ14">
        <f t="shared" si="0"/>
        <v>286425.94689191901</v>
      </c>
      <c r="AK14">
        <f t="shared" si="1"/>
        <v>406425.94689191901</v>
      </c>
      <c r="AL14" s="2">
        <f t="shared" si="2"/>
        <v>0.70474326032163581</v>
      </c>
      <c r="AM14" s="3">
        <v>60</v>
      </c>
      <c r="AN14" t="b">
        <f t="shared" si="3"/>
        <v>0</v>
      </c>
      <c r="AO14" s="2">
        <f t="shared" si="4"/>
        <v>0.704972421236019</v>
      </c>
    </row>
    <row r="15" spans="1:41" hidden="1" x14ac:dyDescent="0.35">
      <c r="A15" t="s">
        <v>71</v>
      </c>
      <c r="B15" t="s">
        <v>72</v>
      </c>
      <c r="C15" t="s">
        <v>49</v>
      </c>
      <c r="D15" t="s">
        <v>38</v>
      </c>
      <c r="E15">
        <v>11712.893</v>
      </c>
      <c r="F15">
        <v>11824.141</v>
      </c>
      <c r="G15">
        <v>11870.906000000001</v>
      </c>
      <c r="H15">
        <v>1.009497909696605</v>
      </c>
      <c r="I15">
        <v>1.0134905185251839</v>
      </c>
      <c r="J15">
        <v>88873025.74347569</v>
      </c>
      <c r="K15">
        <v>107660560.45974161</v>
      </c>
      <c r="L15">
        <v>135107953.41548589</v>
      </c>
      <c r="M15">
        <v>1308</v>
      </c>
      <c r="N15">
        <v>8550</v>
      </c>
      <c r="O15">
        <v>5500</v>
      </c>
      <c r="P15">
        <v>870</v>
      </c>
      <c r="Q15">
        <v>4096</v>
      </c>
      <c r="R15">
        <v>7270</v>
      </c>
      <c r="S15">
        <v>4469000</v>
      </c>
      <c r="T15">
        <v>7820000</v>
      </c>
      <c r="U15">
        <v>15460000</v>
      </c>
      <c r="V15">
        <v>4218692.4101423528</v>
      </c>
      <c r="W15">
        <v>35125333.333333343</v>
      </c>
      <c r="X15">
        <v>21780000</v>
      </c>
      <c r="Y15">
        <v>23750</v>
      </c>
      <c r="Z15">
        <v>64.901039435999991</v>
      </c>
      <c r="AA15">
        <v>2</v>
      </c>
      <c r="AB15">
        <v>150</v>
      </c>
      <c r="AC15">
        <v>11600</v>
      </c>
      <c r="AD15">
        <v>11100</v>
      </c>
      <c r="AE15">
        <v>900</v>
      </c>
      <c r="AF15">
        <v>512500.00000000012</v>
      </c>
      <c r="AG15">
        <v>10609590.643274849</v>
      </c>
      <c r="AH15">
        <v>31201090.90909091</v>
      </c>
      <c r="AI15">
        <v>4364164.5622162269</v>
      </c>
      <c r="AJ15">
        <f t="shared" si="0"/>
        <v>46687346.114581987</v>
      </c>
      <c r="AK15">
        <f t="shared" si="1"/>
        <v>103592679.44791533</v>
      </c>
      <c r="AL15">
        <f t="shared" si="2"/>
        <v>0.45068190497047239</v>
      </c>
      <c r="AM15" s="3">
        <v>64.901039435999991</v>
      </c>
      <c r="AN15" t="b">
        <f t="shared" si="3"/>
        <v>0</v>
      </c>
      <c r="AO15" s="2">
        <f t="shared" si="4"/>
        <v>0.96221568051981843</v>
      </c>
    </row>
    <row r="16" spans="1:41" x14ac:dyDescent="0.35">
      <c r="A16" t="s">
        <v>73</v>
      </c>
      <c r="B16" t="s">
        <v>74</v>
      </c>
      <c r="C16" t="s">
        <v>45</v>
      </c>
      <c r="D16" t="s">
        <v>46</v>
      </c>
      <c r="E16">
        <v>14111.034</v>
      </c>
      <c r="F16">
        <v>16618.822</v>
      </c>
      <c r="G16">
        <v>24433.809000000001</v>
      </c>
      <c r="H16">
        <v>1.177718230995688</v>
      </c>
      <c r="I16">
        <v>1.7315392337655771</v>
      </c>
      <c r="J16">
        <v>1000000</v>
      </c>
      <c r="K16">
        <v>1413261.8771948251</v>
      </c>
      <c r="L16">
        <v>2597308.850648365</v>
      </c>
      <c r="M16">
        <v>0</v>
      </c>
      <c r="N16">
        <v>30</v>
      </c>
      <c r="O16">
        <v>0</v>
      </c>
      <c r="P16">
        <v>0</v>
      </c>
      <c r="Q16">
        <v>0</v>
      </c>
      <c r="R16">
        <v>300</v>
      </c>
      <c r="S16">
        <v>0</v>
      </c>
      <c r="T16">
        <v>30000</v>
      </c>
      <c r="U16">
        <v>0</v>
      </c>
      <c r="V16">
        <v>0</v>
      </c>
      <c r="W16">
        <v>0</v>
      </c>
      <c r="X16">
        <v>970000</v>
      </c>
      <c r="Z16">
        <v>64.253664058666672</v>
      </c>
      <c r="AB16">
        <v>227.1740651655804</v>
      </c>
      <c r="AC16">
        <v>187.83905137762019</v>
      </c>
      <c r="AD16">
        <v>132.5192291304171</v>
      </c>
      <c r="AE16">
        <v>260.97848327341188</v>
      </c>
      <c r="AF16">
        <v>0</v>
      </c>
      <c r="AG16">
        <v>30000</v>
      </c>
      <c r="AH16">
        <v>0</v>
      </c>
      <c r="AI16">
        <v>0</v>
      </c>
      <c r="AJ16">
        <f t="shared" si="0"/>
        <v>30000</v>
      </c>
      <c r="AK16">
        <f t="shared" si="1"/>
        <v>1000000</v>
      </c>
      <c r="AL16" s="2">
        <f t="shared" si="2"/>
        <v>0.03</v>
      </c>
      <c r="AM16" s="3">
        <v>64.253664058666672</v>
      </c>
      <c r="AN16" t="b">
        <f t="shared" si="3"/>
        <v>0</v>
      </c>
      <c r="AO16" s="2">
        <f t="shared" si="4"/>
        <v>0.70758294420627399</v>
      </c>
    </row>
    <row r="17" spans="1:41" x14ac:dyDescent="0.35">
      <c r="A17" t="s">
        <v>75</v>
      </c>
      <c r="B17" t="s">
        <v>76</v>
      </c>
      <c r="C17" t="s">
        <v>45</v>
      </c>
      <c r="D17" t="s">
        <v>42</v>
      </c>
      <c r="E17">
        <v>23025.776000000002</v>
      </c>
      <c r="F17">
        <v>26730.324000000001</v>
      </c>
      <c r="G17">
        <v>37304.383000000002</v>
      </c>
      <c r="H17">
        <v>1.160886998987569</v>
      </c>
      <c r="I17">
        <v>1.6201140408905219</v>
      </c>
      <c r="J17">
        <v>1656750</v>
      </c>
      <c r="K17">
        <v>2307959.4426871869</v>
      </c>
      <c r="L17">
        <v>4026185.9058680581</v>
      </c>
      <c r="M17">
        <v>40</v>
      </c>
      <c r="N17">
        <v>213.5</v>
      </c>
      <c r="O17">
        <v>0</v>
      </c>
      <c r="P17">
        <v>0</v>
      </c>
      <c r="Q17">
        <v>0</v>
      </c>
      <c r="R17">
        <v>400</v>
      </c>
      <c r="S17">
        <v>120000</v>
      </c>
      <c r="T17">
        <v>106750</v>
      </c>
      <c r="U17">
        <v>0</v>
      </c>
      <c r="V17">
        <v>0</v>
      </c>
      <c r="W17">
        <v>0</v>
      </c>
      <c r="X17">
        <v>1430000</v>
      </c>
      <c r="Z17">
        <v>60</v>
      </c>
      <c r="AB17">
        <v>613.72730831740125</v>
      </c>
      <c r="AC17">
        <v>250.05851846362049</v>
      </c>
      <c r="AD17">
        <v>47.447645075535377</v>
      </c>
      <c r="AE17">
        <v>26.74763317749359</v>
      </c>
      <c r="AF17">
        <v>120000</v>
      </c>
      <c r="AG17">
        <v>106750</v>
      </c>
      <c r="AH17">
        <v>0</v>
      </c>
      <c r="AI17">
        <v>0</v>
      </c>
      <c r="AJ17">
        <f t="shared" si="0"/>
        <v>226750</v>
      </c>
      <c r="AK17">
        <f t="shared" si="1"/>
        <v>1656750</v>
      </c>
      <c r="AL17" s="2">
        <f t="shared" si="2"/>
        <v>0.1368643428398974</v>
      </c>
      <c r="AM17" s="3">
        <v>60</v>
      </c>
      <c r="AN17" t="b">
        <f t="shared" si="3"/>
        <v>0</v>
      </c>
      <c r="AO17" s="2">
        <f t="shared" si="4"/>
        <v>0.71784190369958345</v>
      </c>
    </row>
    <row r="18" spans="1:41" hidden="1" x14ac:dyDescent="0.35">
      <c r="A18" t="s">
        <v>77</v>
      </c>
      <c r="B18" t="s">
        <v>78</v>
      </c>
      <c r="C18" t="s">
        <v>41</v>
      </c>
      <c r="D18" t="s">
        <v>46</v>
      </c>
      <c r="E18">
        <v>171466.99</v>
      </c>
      <c r="F18">
        <v>186072.40700000001</v>
      </c>
      <c r="G18">
        <v>214709.09700000001</v>
      </c>
      <c r="H18">
        <v>1.08517917647006</v>
      </c>
      <c r="I18">
        <v>1.2521891064863271</v>
      </c>
      <c r="J18">
        <v>114164859.3897849</v>
      </c>
      <c r="K18">
        <v>148667193.71331239</v>
      </c>
      <c r="L18">
        <v>214433989.90714791</v>
      </c>
      <c r="M18">
        <v>230</v>
      </c>
      <c r="N18">
        <v>1028.7</v>
      </c>
      <c r="O18">
        <v>60</v>
      </c>
      <c r="P18">
        <v>42</v>
      </c>
      <c r="Q18">
        <v>0</v>
      </c>
      <c r="R18">
        <v>26036.9</v>
      </c>
      <c r="S18">
        <v>650000</v>
      </c>
      <c r="T18">
        <v>1429492.2077922081</v>
      </c>
      <c r="U18">
        <v>240571.3402858552</v>
      </c>
      <c r="V18">
        <v>194326.22521971149</v>
      </c>
      <c r="W18">
        <v>0</v>
      </c>
      <c r="X18">
        <v>111650469.6164871</v>
      </c>
      <c r="Y18">
        <v>4500</v>
      </c>
      <c r="Z18">
        <v>6</v>
      </c>
      <c r="AA18">
        <v>2</v>
      </c>
      <c r="AB18">
        <v>400</v>
      </c>
      <c r="AC18">
        <v>3000</v>
      </c>
      <c r="AD18">
        <v>1100</v>
      </c>
      <c r="AE18">
        <v>0</v>
      </c>
      <c r="AF18">
        <v>1130434.782608696</v>
      </c>
      <c r="AG18">
        <v>4168831.1688311701</v>
      </c>
      <c r="AH18">
        <v>4410474.5719073461</v>
      </c>
      <c r="AI18">
        <v>0</v>
      </c>
      <c r="AJ18">
        <f t="shared" si="0"/>
        <v>9709740.523347212</v>
      </c>
      <c r="AK18">
        <f t="shared" si="1"/>
        <v>121360210.13983431</v>
      </c>
      <c r="AL18">
        <f t="shared" si="2"/>
        <v>8.0007611326310346E-2</v>
      </c>
      <c r="AM18" s="3">
        <v>6</v>
      </c>
      <c r="AN18" t="b">
        <f t="shared" si="3"/>
        <v>0</v>
      </c>
      <c r="AO18" s="2">
        <f t="shared" si="4"/>
        <v>0.81632138946446753</v>
      </c>
    </row>
    <row r="19" spans="1:41" hidden="1" x14ac:dyDescent="0.35">
      <c r="A19" t="s">
        <v>79</v>
      </c>
      <c r="B19" t="s">
        <v>80</v>
      </c>
      <c r="C19" t="s">
        <v>49</v>
      </c>
      <c r="D19" t="s">
        <v>38</v>
      </c>
      <c r="E19">
        <v>6795.8029999999999</v>
      </c>
      <c r="F19">
        <v>6458.2430000000004</v>
      </c>
      <c r="G19">
        <v>5402.2169999999996</v>
      </c>
      <c r="H19">
        <v>0.95032816578114465</v>
      </c>
      <c r="I19">
        <v>0.79493431460564701</v>
      </c>
      <c r="J19">
        <v>40537307.808782183</v>
      </c>
      <c r="K19">
        <v>46228494.450750768</v>
      </c>
      <c r="L19">
        <v>48336745.498398609</v>
      </c>
      <c r="M19">
        <v>2583</v>
      </c>
      <c r="N19">
        <v>2940</v>
      </c>
      <c r="O19">
        <v>700</v>
      </c>
      <c r="P19">
        <v>50</v>
      </c>
      <c r="Q19">
        <v>2080</v>
      </c>
      <c r="R19">
        <v>6310</v>
      </c>
      <c r="S19">
        <v>3144521.739130435</v>
      </c>
      <c r="T19">
        <v>3520000</v>
      </c>
      <c r="U19">
        <v>1610000</v>
      </c>
      <c r="V19">
        <v>1870000</v>
      </c>
      <c r="W19">
        <v>16722786.06965174</v>
      </c>
      <c r="X19">
        <v>13670000</v>
      </c>
      <c r="Y19">
        <v>10900</v>
      </c>
      <c r="Z19">
        <v>45.918538589999997</v>
      </c>
      <c r="AA19">
        <v>2</v>
      </c>
      <c r="AB19">
        <v>2500</v>
      </c>
      <c r="AC19">
        <v>5500</v>
      </c>
      <c r="AD19">
        <v>2600</v>
      </c>
      <c r="AE19">
        <v>300</v>
      </c>
      <c r="AF19">
        <v>3043478.260869565</v>
      </c>
      <c r="AG19">
        <v>6585034.0136054428</v>
      </c>
      <c r="AH19">
        <v>5980000</v>
      </c>
      <c r="AI19">
        <v>11220000</v>
      </c>
      <c r="AJ19">
        <f t="shared" si="0"/>
        <v>26828512.274475008</v>
      </c>
      <c r="AK19">
        <f t="shared" si="1"/>
        <v>57221298.344126746</v>
      </c>
      <c r="AL19">
        <f t="shared" si="2"/>
        <v>0.46885535719810723</v>
      </c>
      <c r="AM19" s="3">
        <v>45.918538589999997</v>
      </c>
      <c r="AN19" t="b">
        <f t="shared" si="3"/>
        <v>0</v>
      </c>
      <c r="AO19" s="2">
        <f t="shared" si="4"/>
        <v>1.2377928164000038</v>
      </c>
    </row>
    <row r="20" spans="1:41" x14ac:dyDescent="0.35">
      <c r="A20" t="s">
        <v>81</v>
      </c>
      <c r="B20" t="s">
        <v>82</v>
      </c>
      <c r="C20" t="s">
        <v>53</v>
      </c>
      <c r="D20" t="s">
        <v>38</v>
      </c>
      <c r="E20">
        <v>1569.6659999999999</v>
      </c>
      <c r="F20">
        <v>1765.2090000000001</v>
      </c>
      <c r="G20">
        <v>2139.4650000000001</v>
      </c>
      <c r="H20">
        <v>1.124576183723162</v>
      </c>
      <c r="I20">
        <v>1.363006524954991</v>
      </c>
      <c r="J20">
        <v>36173775.813953489</v>
      </c>
      <c r="K20">
        <v>48816200.106855623</v>
      </c>
      <c r="L20">
        <v>73957638.700016439</v>
      </c>
      <c r="M20">
        <v>0</v>
      </c>
      <c r="N20">
        <v>60</v>
      </c>
      <c r="O20">
        <v>0</v>
      </c>
      <c r="P20">
        <v>0</v>
      </c>
      <c r="Q20">
        <v>0</v>
      </c>
      <c r="R20">
        <v>8600.9</v>
      </c>
      <c r="S20">
        <v>0</v>
      </c>
      <c r="T20">
        <v>90000</v>
      </c>
      <c r="U20">
        <v>0</v>
      </c>
      <c r="V20">
        <v>0</v>
      </c>
      <c r="W20">
        <v>0</v>
      </c>
      <c r="X20">
        <v>36083775.813953489</v>
      </c>
      <c r="Z20">
        <v>40</v>
      </c>
      <c r="AB20">
        <v>230.5681403279076</v>
      </c>
      <c r="AC20">
        <v>12499.89999637564</v>
      </c>
      <c r="AD20">
        <v>2026.7299450444939</v>
      </c>
      <c r="AE20">
        <v>70.480640992549226</v>
      </c>
      <c r="AF20">
        <v>0</v>
      </c>
      <c r="AG20">
        <v>90000</v>
      </c>
      <c r="AH20">
        <v>0</v>
      </c>
      <c r="AI20">
        <v>0</v>
      </c>
      <c r="AJ20">
        <f t="shared" si="0"/>
        <v>90000</v>
      </c>
      <c r="AK20">
        <f t="shared" si="1"/>
        <v>36173775.813953489</v>
      </c>
      <c r="AL20" s="2">
        <f t="shared" si="2"/>
        <v>2.487990207681993E-3</v>
      </c>
      <c r="AM20" s="3">
        <v>40</v>
      </c>
      <c r="AN20" t="b">
        <f t="shared" si="3"/>
        <v>0</v>
      </c>
      <c r="AO20" s="2">
        <f t="shared" si="4"/>
        <v>0.741019901892637</v>
      </c>
    </row>
    <row r="21" spans="1:41" x14ac:dyDescent="0.35">
      <c r="A21" t="s">
        <v>83</v>
      </c>
      <c r="B21" t="s">
        <v>84</v>
      </c>
      <c r="C21" t="s">
        <v>37</v>
      </c>
      <c r="D21" t="s">
        <v>38</v>
      </c>
      <c r="E21">
        <v>399.44</v>
      </c>
      <c r="F21">
        <v>410.267</v>
      </c>
      <c r="G21">
        <v>424.26499999999999</v>
      </c>
      <c r="H21">
        <v>1.027105447626677</v>
      </c>
      <c r="I21">
        <v>1.062149509313038</v>
      </c>
      <c r="J21">
        <v>2050000</v>
      </c>
      <c r="K21">
        <v>2526679.401161626</v>
      </c>
      <c r="L21">
        <v>3266109.7411375921</v>
      </c>
      <c r="M21">
        <v>0</v>
      </c>
      <c r="N21">
        <v>10</v>
      </c>
      <c r="O21">
        <v>0</v>
      </c>
      <c r="P21">
        <v>0</v>
      </c>
      <c r="Q21">
        <v>0</v>
      </c>
      <c r="R21">
        <v>930</v>
      </c>
      <c r="S21">
        <v>0</v>
      </c>
      <c r="T21">
        <v>20000</v>
      </c>
      <c r="U21">
        <v>0</v>
      </c>
      <c r="V21">
        <v>0</v>
      </c>
      <c r="W21">
        <v>0</v>
      </c>
      <c r="X21">
        <v>2030000</v>
      </c>
      <c r="Z21">
        <v>89.49593836999999</v>
      </c>
      <c r="AB21">
        <v>1833.362565981482</v>
      </c>
      <c r="AC21">
        <v>2743.672033706297</v>
      </c>
      <c r="AD21">
        <v>2584.00980019077</v>
      </c>
      <c r="AE21">
        <v>568.43489114468628</v>
      </c>
      <c r="AF21">
        <v>0</v>
      </c>
      <c r="AG21">
        <v>20000</v>
      </c>
      <c r="AH21">
        <v>0</v>
      </c>
      <c r="AI21">
        <v>0</v>
      </c>
      <c r="AJ21">
        <f t="shared" si="0"/>
        <v>20000</v>
      </c>
      <c r="AK21">
        <f t="shared" si="1"/>
        <v>2050000</v>
      </c>
      <c r="AL21" s="2">
        <f t="shared" si="2"/>
        <v>9.7560975609756097E-3</v>
      </c>
      <c r="AM21" s="3">
        <v>89.49593836999999</v>
      </c>
      <c r="AN21" t="b">
        <f t="shared" si="3"/>
        <v>0</v>
      </c>
      <c r="AO21" s="2">
        <f t="shared" si="4"/>
        <v>0.81134155724605372</v>
      </c>
    </row>
    <row r="22" spans="1:41" hidden="1" x14ac:dyDescent="0.35">
      <c r="A22" t="s">
        <v>85</v>
      </c>
      <c r="B22" t="s">
        <v>86</v>
      </c>
      <c r="C22" t="s">
        <v>49</v>
      </c>
      <c r="D22" t="s">
        <v>50</v>
      </c>
      <c r="E22">
        <v>3185.0729999999999</v>
      </c>
      <c r="F22">
        <v>3013.9740000000002</v>
      </c>
      <c r="G22">
        <v>2455.1669999999999</v>
      </c>
      <c r="H22">
        <v>0.94628098005916983</v>
      </c>
      <c r="I22">
        <v>0.77083539372566967</v>
      </c>
      <c r="J22">
        <v>17628759.854276162</v>
      </c>
      <c r="K22">
        <v>20018112.18255863</v>
      </c>
      <c r="L22">
        <v>20383308.064749371</v>
      </c>
      <c r="M22">
        <v>2075</v>
      </c>
      <c r="N22">
        <v>157.1</v>
      </c>
      <c r="O22">
        <v>219</v>
      </c>
      <c r="P22">
        <v>10</v>
      </c>
      <c r="Q22">
        <v>0</v>
      </c>
      <c r="R22">
        <v>2090</v>
      </c>
      <c r="S22">
        <v>6890353.2608695654</v>
      </c>
      <c r="T22">
        <v>241692.30769230769</v>
      </c>
      <c r="U22">
        <v>406714.28571428568</v>
      </c>
      <c r="V22">
        <v>30000</v>
      </c>
      <c r="W22">
        <v>0</v>
      </c>
      <c r="X22">
        <v>10060000</v>
      </c>
      <c r="Y22">
        <v>4644</v>
      </c>
      <c r="Z22">
        <v>55.688795884444438</v>
      </c>
      <c r="AA22">
        <v>2</v>
      </c>
      <c r="AB22">
        <v>2527</v>
      </c>
      <c r="AC22">
        <v>1492</v>
      </c>
      <c r="AD22">
        <v>600</v>
      </c>
      <c r="AE22">
        <v>25</v>
      </c>
      <c r="AF22">
        <v>8391288.0434782598</v>
      </c>
      <c r="AG22">
        <v>2295384.615384616</v>
      </c>
      <c r="AH22">
        <v>1114285.7142857141</v>
      </c>
      <c r="AI22">
        <v>75000</v>
      </c>
      <c r="AJ22">
        <f t="shared" si="0"/>
        <v>11875958.37314859</v>
      </c>
      <c r="AK22">
        <f t="shared" si="1"/>
        <v>21935958.37314859</v>
      </c>
      <c r="AL22">
        <f t="shared" si="2"/>
        <v>0.54139227341376317</v>
      </c>
      <c r="AM22" s="3">
        <v>55.688795884444438</v>
      </c>
      <c r="AN22" t="b">
        <f t="shared" si="3"/>
        <v>0</v>
      </c>
      <c r="AO22" s="2">
        <f t="shared" si="4"/>
        <v>1.0958055471514911</v>
      </c>
    </row>
    <row r="23" spans="1:41" x14ac:dyDescent="0.35">
      <c r="A23" t="s">
        <v>87</v>
      </c>
      <c r="B23" t="s">
        <v>88</v>
      </c>
      <c r="C23" t="s">
        <v>49</v>
      </c>
      <c r="D23" t="s">
        <v>50</v>
      </c>
      <c r="E23">
        <v>9115.68</v>
      </c>
      <c r="F23">
        <v>8687.6319999999996</v>
      </c>
      <c r="G23">
        <v>7453.5460000000003</v>
      </c>
      <c r="H23">
        <v>0.95304266933459703</v>
      </c>
      <c r="I23">
        <v>0.81766209432538217</v>
      </c>
      <c r="J23">
        <v>54687023.361823358</v>
      </c>
      <c r="K23">
        <v>62542880.067258723</v>
      </c>
      <c r="L23">
        <v>67073259.081674382</v>
      </c>
      <c r="M23">
        <v>100</v>
      </c>
      <c r="N23">
        <v>276.8</v>
      </c>
      <c r="O23">
        <v>120</v>
      </c>
      <c r="P23">
        <v>140</v>
      </c>
      <c r="Q23">
        <v>2388</v>
      </c>
      <c r="R23">
        <v>9720</v>
      </c>
      <c r="S23">
        <v>390000</v>
      </c>
      <c r="T23">
        <v>235792.59259259261</v>
      </c>
      <c r="U23">
        <v>190000</v>
      </c>
      <c r="V23">
        <v>530000</v>
      </c>
      <c r="W23">
        <v>23941230.769230772</v>
      </c>
      <c r="X23">
        <v>29400000</v>
      </c>
      <c r="Z23">
        <v>55.688795884444438</v>
      </c>
      <c r="AB23">
        <v>12347.660334195771</v>
      </c>
      <c r="AC23">
        <v>8076.7845357549031</v>
      </c>
      <c r="AD23">
        <v>6252.3433415288127</v>
      </c>
      <c r="AE23">
        <v>555.18709737726238</v>
      </c>
      <c r="AF23">
        <v>390000</v>
      </c>
      <c r="AG23">
        <v>235792.59259259261</v>
      </c>
      <c r="AH23">
        <v>190000</v>
      </c>
      <c r="AI23">
        <v>530000</v>
      </c>
      <c r="AJ23">
        <f t="shared" si="0"/>
        <v>1345792.5925925926</v>
      </c>
      <c r="AK23">
        <f t="shared" si="1"/>
        <v>54687023.361823365</v>
      </c>
      <c r="AL23" s="2">
        <f t="shared" si="2"/>
        <v>2.4608993319831723E-2</v>
      </c>
      <c r="AM23" s="3">
        <v>55.688795884444438</v>
      </c>
      <c r="AN23" t="b">
        <f t="shared" si="3"/>
        <v>0</v>
      </c>
      <c r="AO23" s="2">
        <f t="shared" si="4"/>
        <v>0.87439246966261941</v>
      </c>
    </row>
    <row r="24" spans="1:41" x14ac:dyDescent="0.35">
      <c r="A24" t="s">
        <v>89</v>
      </c>
      <c r="B24" t="s">
        <v>90</v>
      </c>
      <c r="C24" t="s">
        <v>37</v>
      </c>
      <c r="D24" t="s">
        <v>50</v>
      </c>
      <c r="E24">
        <v>411.10599999999999</v>
      </c>
      <c r="F24">
        <v>449.839</v>
      </c>
      <c r="G24">
        <v>516.62699999999995</v>
      </c>
      <c r="H24">
        <v>1.0942165767466301</v>
      </c>
      <c r="I24">
        <v>1.2566758938084091</v>
      </c>
      <c r="J24">
        <v>450000</v>
      </c>
      <c r="K24">
        <v>590876.95144318009</v>
      </c>
      <c r="L24">
        <v>848256.22832067637</v>
      </c>
      <c r="M24">
        <v>60</v>
      </c>
      <c r="N24">
        <v>10</v>
      </c>
      <c r="O24">
        <v>0</v>
      </c>
      <c r="P24">
        <v>40</v>
      </c>
      <c r="Q24">
        <v>0</v>
      </c>
      <c r="R24">
        <v>90</v>
      </c>
      <c r="S24">
        <v>240000</v>
      </c>
      <c r="T24">
        <v>10000</v>
      </c>
      <c r="U24">
        <v>0</v>
      </c>
      <c r="V24">
        <v>150000</v>
      </c>
      <c r="W24">
        <v>0</v>
      </c>
      <c r="X24">
        <v>50000</v>
      </c>
      <c r="Z24">
        <v>62.821650000000012</v>
      </c>
      <c r="AB24">
        <v>60</v>
      </c>
      <c r="AC24">
        <v>10</v>
      </c>
      <c r="AD24">
        <v>0</v>
      </c>
      <c r="AE24">
        <v>40</v>
      </c>
      <c r="AF24">
        <v>240000</v>
      </c>
      <c r="AG24">
        <v>10000</v>
      </c>
      <c r="AH24">
        <v>0</v>
      </c>
      <c r="AI24">
        <v>150000</v>
      </c>
      <c r="AJ24">
        <f t="shared" si="0"/>
        <v>400000</v>
      </c>
      <c r="AK24">
        <f t="shared" si="1"/>
        <v>450000</v>
      </c>
      <c r="AL24" s="2">
        <f t="shared" si="2"/>
        <v>0.88888888888888884</v>
      </c>
      <c r="AM24" s="3">
        <v>62.821650000000012</v>
      </c>
      <c r="AN24" t="b">
        <f t="shared" si="3"/>
        <v>0</v>
      </c>
      <c r="AO24" s="2">
        <f t="shared" si="4"/>
        <v>0.76157988376582142</v>
      </c>
    </row>
    <row r="25" spans="1:41" x14ac:dyDescent="0.35">
      <c r="A25" t="s">
        <v>91</v>
      </c>
      <c r="B25" t="s">
        <v>92</v>
      </c>
      <c r="C25" t="s">
        <v>93</v>
      </c>
      <c r="D25" t="s">
        <v>38</v>
      </c>
      <c r="E25">
        <v>64.697999999999993</v>
      </c>
      <c r="F25">
        <v>63.868000000000002</v>
      </c>
      <c r="G25">
        <v>56.936999999999998</v>
      </c>
      <c r="H25">
        <v>0.98717116448731046</v>
      </c>
      <c r="I25">
        <v>0.88004265974218687</v>
      </c>
      <c r="J25">
        <v>664234.49671991321</v>
      </c>
      <c r="K25">
        <v>786855.76994356723</v>
      </c>
      <c r="L25">
        <v>876832.03977885796</v>
      </c>
      <c r="M25">
        <v>0</v>
      </c>
      <c r="N25">
        <v>6</v>
      </c>
      <c r="O25">
        <v>0</v>
      </c>
      <c r="P25">
        <v>0</v>
      </c>
      <c r="Q25">
        <v>0</v>
      </c>
      <c r="R25">
        <v>114</v>
      </c>
      <c r="S25">
        <v>0</v>
      </c>
      <c r="T25">
        <v>11325.40581082244</v>
      </c>
      <c r="U25">
        <v>0</v>
      </c>
      <c r="V25">
        <v>0</v>
      </c>
      <c r="W25">
        <v>0</v>
      </c>
      <c r="X25">
        <v>652909.09090909082</v>
      </c>
      <c r="Z25">
        <v>65.724999999999994</v>
      </c>
      <c r="AB25">
        <v>292.81315516538962</v>
      </c>
      <c r="AC25">
        <v>93.301633900539244</v>
      </c>
      <c r="AD25">
        <v>141.42497654433859</v>
      </c>
      <c r="AE25">
        <v>16.46394150988079</v>
      </c>
      <c r="AF25">
        <v>0</v>
      </c>
      <c r="AG25">
        <v>11325.40581082244</v>
      </c>
      <c r="AH25">
        <v>0</v>
      </c>
      <c r="AI25">
        <v>0</v>
      </c>
      <c r="AJ25">
        <f t="shared" si="0"/>
        <v>11325.40581082244</v>
      </c>
      <c r="AK25">
        <f t="shared" si="1"/>
        <v>664234.49671991321</v>
      </c>
      <c r="AL25" s="2">
        <f t="shared" si="2"/>
        <v>1.7050312603077596E-2</v>
      </c>
      <c r="AM25" s="3">
        <v>65.724999999999994</v>
      </c>
      <c r="AN25" t="b">
        <f t="shared" si="3"/>
        <v>0</v>
      </c>
      <c r="AO25" s="2">
        <f t="shared" si="4"/>
        <v>0.84416296110728362</v>
      </c>
    </row>
    <row r="26" spans="1:41" x14ac:dyDescent="0.35">
      <c r="A26" t="s">
        <v>94</v>
      </c>
      <c r="B26" t="s">
        <v>95</v>
      </c>
      <c r="C26" t="s">
        <v>37</v>
      </c>
      <c r="D26" t="s">
        <v>46</v>
      </c>
      <c r="E26">
        <v>12244.159</v>
      </c>
      <c r="F26">
        <v>13405.564</v>
      </c>
      <c r="G26">
        <v>16110.162</v>
      </c>
      <c r="H26">
        <v>1.094853799268696</v>
      </c>
      <c r="I26">
        <v>1.3157426328749899</v>
      </c>
      <c r="J26">
        <v>11962647.05882353</v>
      </c>
      <c r="K26">
        <v>15716819.49799612</v>
      </c>
      <c r="L26">
        <v>23609647.105996091</v>
      </c>
      <c r="M26">
        <v>740</v>
      </c>
      <c r="N26">
        <v>181</v>
      </c>
      <c r="O26">
        <v>140</v>
      </c>
      <c r="P26">
        <v>250</v>
      </c>
      <c r="Q26">
        <v>0</v>
      </c>
      <c r="R26">
        <v>2680</v>
      </c>
      <c r="S26">
        <v>2970000</v>
      </c>
      <c r="T26">
        <v>372647.05882352951</v>
      </c>
      <c r="U26">
        <v>440000</v>
      </c>
      <c r="V26">
        <v>420000</v>
      </c>
      <c r="W26">
        <v>0</v>
      </c>
      <c r="X26">
        <v>7760000.0000000009</v>
      </c>
      <c r="Z26">
        <v>60.664291336590161</v>
      </c>
      <c r="AB26">
        <v>1990.3375649383099</v>
      </c>
      <c r="AC26">
        <v>951.80409228860151</v>
      </c>
      <c r="AD26">
        <v>501.94207125944212</v>
      </c>
      <c r="AE26">
        <v>263.24203292130449</v>
      </c>
      <c r="AF26">
        <v>2970000</v>
      </c>
      <c r="AG26">
        <v>372647.05882352951</v>
      </c>
      <c r="AH26">
        <v>440000</v>
      </c>
      <c r="AI26">
        <v>420000</v>
      </c>
      <c r="AJ26">
        <f t="shared" si="0"/>
        <v>4202647.0588235296</v>
      </c>
      <c r="AK26">
        <f t="shared" si="1"/>
        <v>11962647.05882353</v>
      </c>
      <c r="AL26" s="2">
        <f t="shared" si="2"/>
        <v>0.35131413960120966</v>
      </c>
      <c r="AM26" s="3">
        <v>60.664291336590161</v>
      </c>
      <c r="AN26" t="b">
        <f t="shared" si="3"/>
        <v>0</v>
      </c>
      <c r="AO26" s="2">
        <f t="shared" si="4"/>
        <v>0.76113663202334014</v>
      </c>
    </row>
    <row r="27" spans="1:41" hidden="1" x14ac:dyDescent="0.35">
      <c r="A27" t="s">
        <v>96</v>
      </c>
      <c r="B27" t="s">
        <v>97</v>
      </c>
      <c r="C27" t="s">
        <v>37</v>
      </c>
      <c r="D27" t="s">
        <v>50</v>
      </c>
      <c r="E27">
        <v>211140.72899999999</v>
      </c>
      <c r="F27">
        <v>216074.41099999999</v>
      </c>
      <c r="G27">
        <v>217489.299</v>
      </c>
      <c r="H27">
        <v>1.0233667943810121</v>
      </c>
      <c r="I27">
        <v>1.0300679552925101</v>
      </c>
      <c r="J27">
        <v>725143772.61496222</v>
      </c>
      <c r="K27">
        <v>890505669.65559292</v>
      </c>
      <c r="L27">
        <v>1120421044.7258871</v>
      </c>
      <c r="M27">
        <v>109900</v>
      </c>
      <c r="N27">
        <v>37450</v>
      </c>
      <c r="O27">
        <v>33763.4</v>
      </c>
      <c r="P27">
        <v>17560</v>
      </c>
      <c r="Q27">
        <v>1990</v>
      </c>
      <c r="R27">
        <v>30090</v>
      </c>
      <c r="S27">
        <v>428650000</v>
      </c>
      <c r="T27">
        <v>51480000</v>
      </c>
      <c r="U27">
        <v>110663772.61496229</v>
      </c>
      <c r="V27">
        <v>55830000</v>
      </c>
      <c r="W27">
        <v>14510000</v>
      </c>
      <c r="X27">
        <v>64009999.999999993</v>
      </c>
      <c r="Y27">
        <v>217250</v>
      </c>
      <c r="Z27">
        <v>84.26</v>
      </c>
      <c r="AA27">
        <v>2</v>
      </c>
      <c r="AB27">
        <v>116810</v>
      </c>
      <c r="AC27">
        <v>47080</v>
      </c>
      <c r="AD27">
        <v>31160</v>
      </c>
      <c r="AE27">
        <v>22200</v>
      </c>
      <c r="AF27">
        <v>455601515.01364869</v>
      </c>
      <c r="AG27">
        <v>64717714.285714284</v>
      </c>
      <c r="AH27">
        <v>102130803.0199039</v>
      </c>
      <c r="AI27">
        <v>70582346.241457865</v>
      </c>
      <c r="AJ27">
        <f t="shared" si="0"/>
        <v>693032378.56072462</v>
      </c>
      <c r="AK27">
        <f t="shared" si="1"/>
        <v>771552378.56072462</v>
      </c>
      <c r="AL27">
        <f t="shared" si="2"/>
        <v>0.89823114777188118</v>
      </c>
      <c r="AM27" s="3">
        <v>84.26</v>
      </c>
      <c r="AN27" t="b">
        <f t="shared" si="3"/>
        <v>0</v>
      </c>
      <c r="AO27" s="2">
        <f t="shared" si="4"/>
        <v>0.86642051235802464</v>
      </c>
    </row>
    <row r="28" spans="1:41" x14ac:dyDescent="0.35">
      <c r="A28" t="s">
        <v>98</v>
      </c>
      <c r="B28" t="s">
        <v>99</v>
      </c>
      <c r="C28" t="s">
        <v>37</v>
      </c>
      <c r="D28" t="s">
        <v>38</v>
      </c>
      <c r="E28">
        <v>282.33600000000001</v>
      </c>
      <c r="F28">
        <v>282.49</v>
      </c>
      <c r="G28">
        <v>264.21600000000001</v>
      </c>
      <c r="H28">
        <v>1.0005454493936301</v>
      </c>
      <c r="I28">
        <v>0.9358211492689561</v>
      </c>
      <c r="J28">
        <v>1074009.5223380979</v>
      </c>
      <c r="K28">
        <v>1289514.4082169731</v>
      </c>
      <c r="L28">
        <v>1507621.238280362</v>
      </c>
      <c r="M28">
        <v>0</v>
      </c>
      <c r="N28">
        <v>70</v>
      </c>
      <c r="O28">
        <v>1</v>
      </c>
      <c r="P28">
        <v>0</v>
      </c>
      <c r="Q28">
        <v>0</v>
      </c>
      <c r="R28">
        <v>300</v>
      </c>
      <c r="S28">
        <v>0</v>
      </c>
      <c r="T28">
        <v>90000</v>
      </c>
      <c r="U28">
        <v>4009.5223380975872</v>
      </c>
      <c r="V28">
        <v>0</v>
      </c>
      <c r="W28">
        <v>0</v>
      </c>
      <c r="X28">
        <v>980000</v>
      </c>
      <c r="Z28">
        <v>89.49593836999999</v>
      </c>
      <c r="AB28">
        <v>885.07158357726723</v>
      </c>
      <c r="AC28">
        <v>2060.3820636261839</v>
      </c>
      <c r="AD28">
        <v>699.05579135595667</v>
      </c>
      <c r="AE28">
        <v>274.41684400088297</v>
      </c>
      <c r="AF28">
        <v>0</v>
      </c>
      <c r="AG28">
        <v>90000</v>
      </c>
      <c r="AH28">
        <v>4009.5223380975872</v>
      </c>
      <c r="AI28">
        <v>0</v>
      </c>
      <c r="AJ28">
        <f t="shared" si="0"/>
        <v>94009.52233809758</v>
      </c>
      <c r="AK28">
        <f t="shared" si="1"/>
        <v>1074009.5223380977</v>
      </c>
      <c r="AL28" s="2">
        <f t="shared" si="2"/>
        <v>8.7531367630187012E-2</v>
      </c>
      <c r="AM28" s="3">
        <v>89.49593836999999</v>
      </c>
      <c r="AN28" t="b">
        <f t="shared" si="3"/>
        <v>0</v>
      </c>
      <c r="AO28" s="2">
        <f t="shared" si="4"/>
        <v>0.83287903996601598</v>
      </c>
    </row>
    <row r="29" spans="1:41" x14ac:dyDescent="0.35">
      <c r="A29" t="s">
        <v>100</v>
      </c>
      <c r="B29" t="s">
        <v>101</v>
      </c>
      <c r="C29" t="s">
        <v>60</v>
      </c>
      <c r="D29" t="s">
        <v>38</v>
      </c>
      <c r="E29">
        <v>458.94900000000001</v>
      </c>
      <c r="F29">
        <v>482.447</v>
      </c>
      <c r="G29">
        <v>519.55100000000004</v>
      </c>
      <c r="H29">
        <v>1.051199588625316</v>
      </c>
      <c r="I29">
        <v>1.132045172775189</v>
      </c>
      <c r="J29">
        <v>5608875.6763513712</v>
      </c>
      <c r="K29">
        <v>7075257.3643573197</v>
      </c>
      <c r="L29">
        <v>9524250.9511646107</v>
      </c>
      <c r="M29">
        <v>0</v>
      </c>
      <c r="N29">
        <v>10</v>
      </c>
      <c r="O29">
        <v>0</v>
      </c>
      <c r="P29">
        <v>0</v>
      </c>
      <c r="Q29">
        <v>0</v>
      </c>
      <c r="R29">
        <v>1220</v>
      </c>
      <c r="S29">
        <v>0</v>
      </c>
      <c r="T29">
        <v>18875.67635137073</v>
      </c>
      <c r="U29">
        <v>0</v>
      </c>
      <c r="V29">
        <v>0</v>
      </c>
      <c r="W29">
        <v>0</v>
      </c>
      <c r="X29">
        <v>5590000.0000000009</v>
      </c>
      <c r="Z29">
        <v>58.094999999999999</v>
      </c>
      <c r="AB29">
        <v>973.72486227370155</v>
      </c>
      <c r="AC29">
        <v>1065.4630083883019</v>
      </c>
      <c r="AD29">
        <v>972.43081085368397</v>
      </c>
      <c r="AE29">
        <v>437.37989732045878</v>
      </c>
      <c r="AF29">
        <v>0</v>
      </c>
      <c r="AG29">
        <v>18875.67635137073</v>
      </c>
      <c r="AH29">
        <v>0</v>
      </c>
      <c r="AI29">
        <v>0</v>
      </c>
      <c r="AJ29">
        <f t="shared" si="0"/>
        <v>18875.67635137073</v>
      </c>
      <c r="AK29">
        <f t="shared" si="1"/>
        <v>5608875.6763513712</v>
      </c>
      <c r="AL29" s="2">
        <f t="shared" si="2"/>
        <v>3.3653226494136778E-3</v>
      </c>
      <c r="AM29" s="3">
        <v>58.094999999999999</v>
      </c>
      <c r="AN29" t="b">
        <f t="shared" si="3"/>
        <v>0</v>
      </c>
      <c r="AO29" s="2">
        <f t="shared" si="4"/>
        <v>0.79274510982553537</v>
      </c>
    </row>
    <row r="30" spans="1:41" x14ac:dyDescent="0.35">
      <c r="A30" t="s">
        <v>102</v>
      </c>
      <c r="B30" t="s">
        <v>103</v>
      </c>
      <c r="C30" t="s">
        <v>41</v>
      </c>
      <c r="D30" t="s">
        <v>46</v>
      </c>
      <c r="E30">
        <v>786.38499999999999</v>
      </c>
      <c r="F30">
        <v>820.69399999999996</v>
      </c>
      <c r="G30">
        <v>882.34</v>
      </c>
      <c r="H30">
        <v>1.0436287569066041</v>
      </c>
      <c r="I30">
        <v>1.122020384417302</v>
      </c>
      <c r="J30">
        <v>11225307.01791233</v>
      </c>
      <c r="K30">
        <v>14058063.85079859</v>
      </c>
      <c r="L30">
        <v>18892534.943160351</v>
      </c>
      <c r="M30">
        <v>2330</v>
      </c>
      <c r="N30">
        <v>0</v>
      </c>
      <c r="O30">
        <v>0</v>
      </c>
      <c r="P30">
        <v>0</v>
      </c>
      <c r="Q30">
        <v>0</v>
      </c>
      <c r="R30">
        <v>10</v>
      </c>
      <c r="S30">
        <v>11160000</v>
      </c>
      <c r="T30">
        <v>0</v>
      </c>
      <c r="U30">
        <v>0</v>
      </c>
      <c r="V30">
        <v>0</v>
      </c>
      <c r="W30">
        <v>0</v>
      </c>
      <c r="X30">
        <v>65307.017912330557</v>
      </c>
      <c r="Z30">
        <v>44.126375000000003</v>
      </c>
      <c r="AB30">
        <v>2330</v>
      </c>
      <c r="AC30">
        <v>0</v>
      </c>
      <c r="AD30">
        <v>0</v>
      </c>
      <c r="AE30">
        <v>0</v>
      </c>
      <c r="AF30">
        <v>11160000</v>
      </c>
      <c r="AG30">
        <v>0</v>
      </c>
      <c r="AH30">
        <v>0</v>
      </c>
      <c r="AI30">
        <v>0</v>
      </c>
      <c r="AJ30">
        <f t="shared" si="0"/>
        <v>11160000</v>
      </c>
      <c r="AK30">
        <f t="shared" si="1"/>
        <v>11225307.01791233</v>
      </c>
      <c r="AL30" s="2">
        <f t="shared" si="2"/>
        <v>0.99418216198379972</v>
      </c>
      <c r="AM30" s="3">
        <v>44.126375000000003</v>
      </c>
      <c r="AN30" t="b">
        <f t="shared" si="3"/>
        <v>0</v>
      </c>
      <c r="AO30" s="2">
        <f t="shared" si="4"/>
        <v>0.79849594773854005</v>
      </c>
    </row>
    <row r="31" spans="1:41" hidden="1" x14ac:dyDescent="0.35">
      <c r="A31" t="s">
        <v>104</v>
      </c>
      <c r="B31" t="s">
        <v>105</v>
      </c>
      <c r="C31" t="s">
        <v>45</v>
      </c>
      <c r="D31" t="s">
        <v>50</v>
      </c>
      <c r="E31">
        <v>2480.2440000000001</v>
      </c>
      <c r="F31">
        <v>2765.9180000000001</v>
      </c>
      <c r="G31">
        <v>3437.43</v>
      </c>
      <c r="H31">
        <v>1.115179796826441</v>
      </c>
      <c r="I31">
        <v>1.3859241268197799</v>
      </c>
      <c r="J31">
        <v>2605094.5205479451</v>
      </c>
      <c r="K31">
        <v>3486178.5337659991</v>
      </c>
      <c r="L31">
        <v>5415695.0230101077</v>
      </c>
      <c r="M31">
        <v>0</v>
      </c>
      <c r="N31">
        <v>18.3</v>
      </c>
      <c r="O31">
        <v>0</v>
      </c>
      <c r="P31">
        <v>0</v>
      </c>
      <c r="Q31">
        <v>0</v>
      </c>
      <c r="R31">
        <v>802</v>
      </c>
      <c r="S31">
        <v>0</v>
      </c>
      <c r="T31">
        <v>18300</v>
      </c>
      <c r="U31">
        <v>0</v>
      </c>
      <c r="V31">
        <v>0</v>
      </c>
      <c r="W31">
        <v>0</v>
      </c>
      <c r="X31">
        <v>2586794.5205479451</v>
      </c>
      <c r="Y31">
        <v>450</v>
      </c>
      <c r="Z31">
        <v>32.5</v>
      </c>
      <c r="AA31">
        <v>2</v>
      </c>
      <c r="AB31">
        <v>0</v>
      </c>
      <c r="AC31">
        <v>400</v>
      </c>
      <c r="AD31">
        <v>50</v>
      </c>
      <c r="AE31">
        <v>0</v>
      </c>
      <c r="AF31">
        <v>0</v>
      </c>
      <c r="AG31">
        <v>400000</v>
      </c>
      <c r="AH31">
        <v>112344.10415925601</v>
      </c>
      <c r="AI31">
        <v>0</v>
      </c>
      <c r="AJ31">
        <f t="shared" si="0"/>
        <v>512344.10415925598</v>
      </c>
      <c r="AK31">
        <f t="shared" si="1"/>
        <v>3099138.624707201</v>
      </c>
      <c r="AL31">
        <f t="shared" si="2"/>
        <v>0.16531822748253508</v>
      </c>
      <c r="AM31" s="3">
        <v>32.5</v>
      </c>
      <c r="AN31" t="b">
        <f t="shared" si="3"/>
        <v>0</v>
      </c>
      <c r="AO31" s="2">
        <f t="shared" si="4"/>
        <v>0.88897874698324986</v>
      </c>
    </row>
    <row r="32" spans="1:41" x14ac:dyDescent="0.35">
      <c r="A32" t="s">
        <v>106</v>
      </c>
      <c r="B32" t="s">
        <v>107</v>
      </c>
      <c r="C32" t="s">
        <v>45</v>
      </c>
      <c r="D32" t="s">
        <v>42</v>
      </c>
      <c r="E32">
        <v>5152.4210000000003</v>
      </c>
      <c r="F32">
        <v>6478.2449999999999</v>
      </c>
      <c r="G32">
        <v>10616.753000000001</v>
      </c>
      <c r="H32">
        <v>1.257320587739239</v>
      </c>
      <c r="I32">
        <v>2.0605367845523488</v>
      </c>
      <c r="J32">
        <v>672651.83079179679</v>
      </c>
      <c r="K32">
        <v>1014886.794282021</v>
      </c>
      <c r="L32">
        <v>2079035.76081447</v>
      </c>
      <c r="M32">
        <v>20</v>
      </c>
      <c r="N32">
        <v>40</v>
      </c>
      <c r="O32">
        <v>0</v>
      </c>
      <c r="P32">
        <v>0</v>
      </c>
      <c r="Q32">
        <v>0</v>
      </c>
      <c r="R32">
        <v>70</v>
      </c>
      <c r="S32">
        <v>140000</v>
      </c>
      <c r="T32">
        <v>75502.705405482935</v>
      </c>
      <c r="U32">
        <v>0</v>
      </c>
      <c r="V32">
        <v>0</v>
      </c>
      <c r="W32">
        <v>0</v>
      </c>
      <c r="X32">
        <v>457149.12538631388</v>
      </c>
      <c r="Z32">
        <v>60</v>
      </c>
      <c r="AB32">
        <v>79.45856561542098</v>
      </c>
      <c r="AC32">
        <v>40.000000000000007</v>
      </c>
      <c r="AD32">
        <v>14.33364752231452</v>
      </c>
      <c r="AE32">
        <v>8.0802987253004925</v>
      </c>
      <c r="AF32">
        <v>140000</v>
      </c>
      <c r="AG32">
        <v>75502.705405482935</v>
      </c>
      <c r="AH32">
        <v>0</v>
      </c>
      <c r="AI32">
        <v>0</v>
      </c>
      <c r="AJ32">
        <f t="shared" si="0"/>
        <v>215502.70540548294</v>
      </c>
      <c r="AK32">
        <f t="shared" si="1"/>
        <v>672651.83079179679</v>
      </c>
      <c r="AL32" s="2">
        <f t="shared" si="2"/>
        <v>0.32037778764655828</v>
      </c>
      <c r="AM32" s="3">
        <v>60</v>
      </c>
      <c r="AN32" t="b">
        <f t="shared" si="3"/>
        <v>0</v>
      </c>
      <c r="AO32" s="2">
        <f t="shared" si="4"/>
        <v>0.66278508556972859</v>
      </c>
    </row>
    <row r="33" spans="1:41" hidden="1" x14ac:dyDescent="0.35">
      <c r="A33" t="s">
        <v>108</v>
      </c>
      <c r="B33" t="s">
        <v>109</v>
      </c>
      <c r="C33" t="s">
        <v>93</v>
      </c>
      <c r="D33" t="s">
        <v>38</v>
      </c>
      <c r="E33">
        <v>39299.105000000003</v>
      </c>
      <c r="F33">
        <v>41655.589</v>
      </c>
      <c r="G33">
        <v>45621.881999999998</v>
      </c>
      <c r="H33">
        <v>1.059962790501209</v>
      </c>
      <c r="I33">
        <v>1.1608885749433731</v>
      </c>
      <c r="J33">
        <v>648603904.03671801</v>
      </c>
      <c r="K33">
        <v>824995204.86328518</v>
      </c>
      <c r="L33">
        <v>1129435292.7898409</v>
      </c>
      <c r="M33">
        <v>83310</v>
      </c>
      <c r="N33">
        <v>5760</v>
      </c>
      <c r="O33">
        <v>16990</v>
      </c>
      <c r="P33">
        <v>2645</v>
      </c>
      <c r="Q33">
        <v>14629</v>
      </c>
      <c r="R33">
        <v>32460.5</v>
      </c>
      <c r="S33">
        <v>364199999.99999988</v>
      </c>
      <c r="T33">
        <v>7640000</v>
      </c>
      <c r="U33">
        <v>38940000</v>
      </c>
      <c r="V33">
        <v>10393956.41367141</v>
      </c>
      <c r="W33">
        <v>97621707.646176919</v>
      </c>
      <c r="X33">
        <v>129808239.9768697</v>
      </c>
      <c r="Y33">
        <v>124643.547687</v>
      </c>
      <c r="Z33">
        <v>72.400000000000006</v>
      </c>
      <c r="AA33">
        <v>3</v>
      </c>
      <c r="AB33">
        <v>89082.207190641609</v>
      </c>
      <c r="AC33">
        <v>6025.3632170000001</v>
      </c>
      <c r="AD33">
        <v>26707.716110000001</v>
      </c>
      <c r="AE33">
        <v>2828.2611693583849</v>
      </c>
      <c r="AF33">
        <v>389433919.80352497</v>
      </c>
      <c r="AG33">
        <v>7991974.8225486111</v>
      </c>
      <c r="AH33">
        <v>61212387.599964693</v>
      </c>
      <c r="AI33">
        <v>11114110.89632907</v>
      </c>
      <c r="AJ33">
        <f t="shared" si="0"/>
        <v>469752393.12236732</v>
      </c>
      <c r="AK33">
        <f t="shared" si="1"/>
        <v>697182340.7454139</v>
      </c>
      <c r="AL33">
        <f t="shared" si="2"/>
        <v>0.67378699325648028</v>
      </c>
      <c r="AM33" s="3">
        <v>72.400000000000006</v>
      </c>
      <c r="AN33" t="b">
        <f t="shared" si="3"/>
        <v>0</v>
      </c>
      <c r="AO33" s="2">
        <f t="shared" si="4"/>
        <v>0.84507441574881403</v>
      </c>
    </row>
    <row r="34" spans="1:41" hidden="1" x14ac:dyDescent="0.35">
      <c r="A34" t="s">
        <v>110</v>
      </c>
      <c r="B34" t="s">
        <v>111</v>
      </c>
      <c r="C34" t="s">
        <v>49</v>
      </c>
      <c r="D34" t="s">
        <v>38</v>
      </c>
      <c r="E34">
        <v>8870.5609999999997</v>
      </c>
      <c r="F34">
        <v>9130.2919999999995</v>
      </c>
      <c r="G34">
        <v>9342.5859999999993</v>
      </c>
      <c r="H34">
        <v>1.02928010979238</v>
      </c>
      <c r="I34">
        <v>1.0532125307520011</v>
      </c>
      <c r="J34">
        <v>71361013.513513505</v>
      </c>
      <c r="K34">
        <v>88140566.188901603</v>
      </c>
      <c r="L34">
        <v>112737470.45939291</v>
      </c>
      <c r="M34">
        <v>15280</v>
      </c>
      <c r="N34">
        <v>5840</v>
      </c>
      <c r="O34">
        <v>90</v>
      </c>
      <c r="P34">
        <v>230</v>
      </c>
      <c r="Q34">
        <v>3095</v>
      </c>
      <c r="R34">
        <v>730</v>
      </c>
      <c r="S34">
        <v>37180000</v>
      </c>
      <c r="T34">
        <v>4620000</v>
      </c>
      <c r="U34">
        <v>170000</v>
      </c>
      <c r="V34">
        <v>2080000</v>
      </c>
      <c r="W34">
        <v>25471013.513513509</v>
      </c>
      <c r="X34">
        <v>1840000</v>
      </c>
      <c r="Y34">
        <v>27600</v>
      </c>
      <c r="Z34">
        <v>83.49</v>
      </c>
      <c r="AA34">
        <v>2</v>
      </c>
      <c r="AB34">
        <v>17100</v>
      </c>
      <c r="AC34">
        <v>9800</v>
      </c>
      <c r="AD34">
        <v>300</v>
      </c>
      <c r="AE34">
        <v>400</v>
      </c>
      <c r="AF34">
        <v>41608507.853403144</v>
      </c>
      <c r="AG34">
        <v>7752739.7260273974</v>
      </c>
      <c r="AH34">
        <v>566666.66666666663</v>
      </c>
      <c r="AI34">
        <v>3617391.3043478262</v>
      </c>
      <c r="AJ34">
        <f t="shared" si="0"/>
        <v>53545305.550445035</v>
      </c>
      <c r="AK34">
        <f t="shared" si="1"/>
        <v>80856319.063958541</v>
      </c>
      <c r="AL34">
        <f t="shared" si="2"/>
        <v>0.66222784032612103</v>
      </c>
      <c r="AM34" s="3">
        <v>83.49</v>
      </c>
      <c r="AN34" t="b">
        <f t="shared" si="3"/>
        <v>0</v>
      </c>
      <c r="AO34" s="2">
        <f t="shared" si="4"/>
        <v>0.91735647455075831</v>
      </c>
    </row>
    <row r="35" spans="1:41" hidden="1" x14ac:dyDescent="0.35">
      <c r="A35" t="s">
        <v>112</v>
      </c>
      <c r="B35" t="s">
        <v>113</v>
      </c>
      <c r="C35" t="s">
        <v>37</v>
      </c>
      <c r="D35" t="s">
        <v>38</v>
      </c>
      <c r="E35">
        <v>19658.834999999999</v>
      </c>
      <c r="F35">
        <v>20233.183000000001</v>
      </c>
      <c r="G35">
        <v>20320.306</v>
      </c>
      <c r="H35">
        <v>1.0292157699070159</v>
      </c>
      <c r="I35">
        <v>1.03364751777</v>
      </c>
      <c r="J35">
        <v>97486953.819794402</v>
      </c>
      <c r="K35">
        <v>120402132.27783529</v>
      </c>
      <c r="L35">
        <v>151150721.74618369</v>
      </c>
      <c r="M35">
        <v>7470</v>
      </c>
      <c r="N35">
        <v>10639</v>
      </c>
      <c r="O35">
        <v>5123.3999999999996</v>
      </c>
      <c r="P35">
        <v>991</v>
      </c>
      <c r="Q35">
        <v>0</v>
      </c>
      <c r="R35">
        <v>11220</v>
      </c>
      <c r="S35">
        <v>23300000</v>
      </c>
      <c r="T35">
        <v>22684809.91735537</v>
      </c>
      <c r="U35">
        <v>10746643.902439021</v>
      </c>
      <c r="V35">
        <v>9545500</v>
      </c>
      <c r="W35">
        <v>0</v>
      </c>
      <c r="X35">
        <v>31210000</v>
      </c>
      <c r="Y35">
        <v>38403.248829999997</v>
      </c>
      <c r="Z35">
        <v>89.49593836999999</v>
      </c>
      <c r="AA35">
        <v>2</v>
      </c>
      <c r="AB35">
        <v>7935.2389999999996</v>
      </c>
      <c r="AC35">
        <v>14254.477629999999</v>
      </c>
      <c r="AD35">
        <v>15331.4522</v>
      </c>
      <c r="AE35">
        <v>882.07999999999993</v>
      </c>
      <c r="AF35">
        <v>24751147.08165998</v>
      </c>
      <c r="AG35">
        <v>30393844.863966949</v>
      </c>
      <c r="AH35">
        <v>32158655.834146339</v>
      </c>
      <c r="AI35">
        <v>8496361.8970736619</v>
      </c>
      <c r="AJ35">
        <f t="shared" si="0"/>
        <v>95800009.676846921</v>
      </c>
      <c r="AK35">
        <f t="shared" si="1"/>
        <v>127010009.67684692</v>
      </c>
      <c r="AL35">
        <f t="shared" si="2"/>
        <v>0.75427133594109652</v>
      </c>
      <c r="AM35" s="3">
        <v>89.49593836999999</v>
      </c>
      <c r="AN35" t="b">
        <f t="shared" si="3"/>
        <v>0</v>
      </c>
      <c r="AO35" s="2">
        <f t="shared" si="4"/>
        <v>1.0548817306969576</v>
      </c>
    </row>
    <row r="36" spans="1:41" hidden="1" x14ac:dyDescent="0.35">
      <c r="A36" t="s">
        <v>114</v>
      </c>
      <c r="B36" t="s">
        <v>115</v>
      </c>
      <c r="C36" t="s">
        <v>60</v>
      </c>
      <c r="D36" t="s">
        <v>50</v>
      </c>
      <c r="E36">
        <v>1422584.933</v>
      </c>
      <c r="F36">
        <v>1398153.8319999999</v>
      </c>
      <c r="G36">
        <v>1260289.0930000001</v>
      </c>
      <c r="H36">
        <v>0.98282626194523315</v>
      </c>
      <c r="I36">
        <v>0.88591483275607008</v>
      </c>
      <c r="J36">
        <v>9663534359.5042267</v>
      </c>
      <c r="K36">
        <v>11397090422.07703</v>
      </c>
      <c r="L36">
        <v>12841602638.89909</v>
      </c>
      <c r="M36">
        <v>370600</v>
      </c>
      <c r="N36">
        <v>609920</v>
      </c>
      <c r="O36">
        <v>444178.1</v>
      </c>
      <c r="P36">
        <v>20090.5</v>
      </c>
      <c r="Q36">
        <v>58134</v>
      </c>
      <c r="R36">
        <v>1324149.8</v>
      </c>
      <c r="S36">
        <v>1226000000</v>
      </c>
      <c r="T36">
        <v>584150000</v>
      </c>
      <c r="U36">
        <v>890457021.98963535</v>
      </c>
      <c r="V36">
        <v>216686486.93522051</v>
      </c>
      <c r="W36">
        <v>444069802.84659988</v>
      </c>
      <c r="X36">
        <v>6302171047.7327709</v>
      </c>
      <c r="Y36">
        <v>2461000</v>
      </c>
      <c r="Z36">
        <v>43.65</v>
      </c>
      <c r="AA36">
        <v>2</v>
      </c>
      <c r="AB36">
        <v>554000</v>
      </c>
      <c r="AC36">
        <v>1025000</v>
      </c>
      <c r="AD36">
        <v>800000</v>
      </c>
      <c r="AE36">
        <v>82000</v>
      </c>
      <c r="AF36">
        <v>1832714516.99946</v>
      </c>
      <c r="AG36">
        <v>981692271.11752367</v>
      </c>
      <c r="AH36">
        <v>1603783747.0863791</v>
      </c>
      <c r="AI36">
        <v>884412629.28688133</v>
      </c>
      <c r="AJ36">
        <f t="shared" si="0"/>
        <v>5302603164.4902439</v>
      </c>
      <c r="AK36">
        <f t="shared" si="1"/>
        <v>12048844015.069614</v>
      </c>
      <c r="AL36">
        <f t="shared" si="2"/>
        <v>0.4400922742346256</v>
      </c>
      <c r="AM36" s="3">
        <v>43.65</v>
      </c>
      <c r="AN36" t="b">
        <f t="shared" si="3"/>
        <v>0</v>
      </c>
      <c r="AO36" s="2">
        <f t="shared" si="4"/>
        <v>1.0571859631586398</v>
      </c>
    </row>
    <row r="37" spans="1:41" x14ac:dyDescent="0.35">
      <c r="A37" t="s">
        <v>116</v>
      </c>
      <c r="B37" t="s">
        <v>117</v>
      </c>
      <c r="C37" t="s">
        <v>45</v>
      </c>
      <c r="D37" t="s">
        <v>46</v>
      </c>
      <c r="E37">
        <v>31165.653999999999</v>
      </c>
      <c r="F37">
        <v>36699.008999999998</v>
      </c>
      <c r="G37">
        <v>55746.985000000001</v>
      </c>
      <c r="H37">
        <v>1.1775465709784241</v>
      </c>
      <c r="I37">
        <v>1.788731434931544</v>
      </c>
      <c r="J37">
        <v>11256261.81818182</v>
      </c>
      <c r="K37">
        <v>15905727.00724243</v>
      </c>
      <c r="L37">
        <v>30201644.031002268</v>
      </c>
      <c r="M37">
        <v>936</v>
      </c>
      <c r="N37">
        <v>57.7</v>
      </c>
      <c r="O37">
        <v>0</v>
      </c>
      <c r="P37">
        <v>0</v>
      </c>
      <c r="Q37">
        <v>0</v>
      </c>
      <c r="R37">
        <v>1280</v>
      </c>
      <c r="S37">
        <v>3563181.8181818179</v>
      </c>
      <c r="T37">
        <v>23080</v>
      </c>
      <c r="U37">
        <v>0</v>
      </c>
      <c r="V37">
        <v>0</v>
      </c>
      <c r="W37">
        <v>0</v>
      </c>
      <c r="X37">
        <v>7670000</v>
      </c>
      <c r="Z37">
        <v>64.253664058666672</v>
      </c>
      <c r="AB37">
        <v>1150.1216149585321</v>
      </c>
      <c r="AC37">
        <v>3713.2101135730591</v>
      </c>
      <c r="AD37">
        <v>1047.8582344642259</v>
      </c>
      <c r="AE37">
        <v>2063.6133677392472</v>
      </c>
      <c r="AF37">
        <v>3563181.8181818179</v>
      </c>
      <c r="AG37">
        <v>23080</v>
      </c>
      <c r="AH37">
        <v>0</v>
      </c>
      <c r="AI37">
        <v>0</v>
      </c>
      <c r="AJ37">
        <f t="shared" si="0"/>
        <v>3586261.8181818179</v>
      </c>
      <c r="AK37">
        <f t="shared" si="1"/>
        <v>11256261.818181818</v>
      </c>
      <c r="AL37" s="2">
        <f t="shared" si="2"/>
        <v>0.31860149276103933</v>
      </c>
      <c r="AM37" s="3">
        <v>64.253664058666672</v>
      </c>
      <c r="AN37" t="b">
        <f t="shared" si="3"/>
        <v>0</v>
      </c>
      <c r="AO37" s="2">
        <f t="shared" si="4"/>
        <v>0.70768609401232974</v>
      </c>
    </row>
    <row r="38" spans="1:41" x14ac:dyDescent="0.35">
      <c r="A38" t="s">
        <v>118</v>
      </c>
      <c r="B38" t="s">
        <v>119</v>
      </c>
      <c r="C38" t="s">
        <v>45</v>
      </c>
      <c r="D38" t="s">
        <v>46</v>
      </c>
      <c r="E38">
        <v>28372.687000000002</v>
      </c>
      <c r="F38">
        <v>33777.19</v>
      </c>
      <c r="G38">
        <v>51096.317000000003</v>
      </c>
      <c r="H38">
        <v>1.1904825933476091</v>
      </c>
      <c r="I38">
        <v>1.8008980608710059</v>
      </c>
      <c r="J38">
        <v>12364404.579488769</v>
      </c>
      <c r="K38">
        <v>17663530.11478661</v>
      </c>
      <c r="L38">
        <v>33400548.34653886</v>
      </c>
      <c r="M38">
        <v>1375</v>
      </c>
      <c r="N38">
        <v>61.1</v>
      </c>
      <c r="O38">
        <v>100</v>
      </c>
      <c r="P38">
        <v>0</v>
      </c>
      <c r="Q38">
        <v>0</v>
      </c>
      <c r="R38">
        <v>370</v>
      </c>
      <c r="S38">
        <v>8929012.3456790131</v>
      </c>
      <c r="T38">
        <v>24440</v>
      </c>
      <c r="U38">
        <v>400952.23380975868</v>
      </c>
      <c r="V38">
        <v>0</v>
      </c>
      <c r="W38">
        <v>0</v>
      </c>
      <c r="X38">
        <v>3010000</v>
      </c>
      <c r="Z38">
        <v>64.253664058666672</v>
      </c>
      <c r="AB38">
        <v>1375</v>
      </c>
      <c r="AC38">
        <v>61.1</v>
      </c>
      <c r="AD38">
        <v>99.999999999999986</v>
      </c>
      <c r="AE38">
        <v>0</v>
      </c>
      <c r="AF38">
        <v>8929012.3456790131</v>
      </c>
      <c r="AG38">
        <v>24440</v>
      </c>
      <c r="AH38">
        <v>400952.23380975868</v>
      </c>
      <c r="AI38">
        <v>0</v>
      </c>
      <c r="AJ38">
        <f t="shared" si="0"/>
        <v>9354404.579488771</v>
      </c>
      <c r="AK38">
        <f t="shared" si="1"/>
        <v>12364404.579488771</v>
      </c>
      <c r="AL38" s="2">
        <f t="shared" si="2"/>
        <v>0.75655924386417528</v>
      </c>
      <c r="AM38" s="3">
        <v>64.253664058666672</v>
      </c>
      <c r="AN38" t="b">
        <f t="shared" si="3"/>
        <v>0</v>
      </c>
      <c r="AO38" s="2">
        <f t="shared" si="4"/>
        <v>0.69999623513185505</v>
      </c>
    </row>
    <row r="39" spans="1:41" x14ac:dyDescent="0.35">
      <c r="A39" t="s">
        <v>120</v>
      </c>
      <c r="B39" t="s">
        <v>121</v>
      </c>
      <c r="C39" t="s">
        <v>45</v>
      </c>
      <c r="D39" t="s">
        <v>42</v>
      </c>
      <c r="E39">
        <v>105789.731</v>
      </c>
      <c r="F39">
        <v>131532.201</v>
      </c>
      <c r="G39">
        <v>218246.07199999999</v>
      </c>
      <c r="H39">
        <v>1.243336189218593</v>
      </c>
      <c r="I39">
        <v>2.0630175531876529</v>
      </c>
      <c r="J39">
        <v>16392456.143298641</v>
      </c>
      <c r="K39">
        <v>24457600.743770201</v>
      </c>
      <c r="L39">
        <v>50726887.145225808</v>
      </c>
      <c r="M39">
        <v>3170</v>
      </c>
      <c r="N39">
        <v>30</v>
      </c>
      <c r="O39">
        <v>0</v>
      </c>
      <c r="P39">
        <v>0</v>
      </c>
      <c r="Q39">
        <v>0</v>
      </c>
      <c r="R39">
        <v>80</v>
      </c>
      <c r="S39">
        <v>13670000</v>
      </c>
      <c r="T39">
        <v>2200000</v>
      </c>
      <c r="U39">
        <v>0</v>
      </c>
      <c r="V39">
        <v>0</v>
      </c>
      <c r="W39">
        <v>0</v>
      </c>
      <c r="X39">
        <v>522456.14329864451</v>
      </c>
      <c r="Z39">
        <v>60</v>
      </c>
      <c r="AB39">
        <v>3170</v>
      </c>
      <c r="AC39">
        <v>30</v>
      </c>
      <c r="AD39">
        <v>0</v>
      </c>
      <c r="AE39">
        <v>0</v>
      </c>
      <c r="AF39">
        <v>13670000</v>
      </c>
      <c r="AG39">
        <v>2200000</v>
      </c>
      <c r="AH39">
        <v>0</v>
      </c>
      <c r="AI39">
        <v>0</v>
      </c>
      <c r="AJ39">
        <f t="shared" si="0"/>
        <v>15870000</v>
      </c>
      <c r="AK39">
        <f t="shared" si="1"/>
        <v>16392456.143298645</v>
      </c>
      <c r="AL39" s="2">
        <f t="shared" si="2"/>
        <v>0.96812825736842201</v>
      </c>
      <c r="AM39" s="3">
        <v>60</v>
      </c>
      <c r="AN39" t="b">
        <f t="shared" si="3"/>
        <v>0</v>
      </c>
      <c r="AO39" s="2">
        <f t="shared" si="4"/>
        <v>0.67023974735028347</v>
      </c>
    </row>
    <row r="40" spans="1:41" x14ac:dyDescent="0.35">
      <c r="A40" t="s">
        <v>122</v>
      </c>
      <c r="B40" t="s">
        <v>123</v>
      </c>
      <c r="C40" t="s">
        <v>45</v>
      </c>
      <c r="D40" t="s">
        <v>46</v>
      </c>
      <c r="E40">
        <v>6182.8850000000002</v>
      </c>
      <c r="F40">
        <v>7282.2659999999996</v>
      </c>
      <c r="G40">
        <v>11006.471</v>
      </c>
      <c r="H40">
        <v>1.1778103587564701</v>
      </c>
      <c r="I40">
        <v>1.7801513371185129</v>
      </c>
      <c r="J40">
        <v>5163775.1352702742</v>
      </c>
      <c r="K40">
        <v>7298337.4135325076</v>
      </c>
      <c r="L40">
        <v>13788451.81744607</v>
      </c>
      <c r="M40">
        <v>210</v>
      </c>
      <c r="N40">
        <v>2</v>
      </c>
      <c r="O40">
        <v>0</v>
      </c>
      <c r="P40">
        <v>10</v>
      </c>
      <c r="Q40">
        <v>0</v>
      </c>
      <c r="R40">
        <v>590</v>
      </c>
      <c r="S40">
        <v>1050000</v>
      </c>
      <c r="T40">
        <v>3775.135270274146</v>
      </c>
      <c r="U40">
        <v>0</v>
      </c>
      <c r="V40">
        <v>10000</v>
      </c>
      <c r="W40">
        <v>0</v>
      </c>
      <c r="X40">
        <v>4100000</v>
      </c>
      <c r="Z40">
        <v>64.253664058666672</v>
      </c>
      <c r="AB40">
        <v>468.08463854022273</v>
      </c>
      <c r="AC40">
        <v>420.62539226537177</v>
      </c>
      <c r="AD40">
        <v>560.13282415949504</v>
      </c>
      <c r="AE40">
        <v>2976.7725355447569</v>
      </c>
      <c r="AF40">
        <v>1050000</v>
      </c>
      <c r="AG40">
        <v>3775.135270274146</v>
      </c>
      <c r="AH40">
        <v>0</v>
      </c>
      <c r="AI40">
        <v>10000</v>
      </c>
      <c r="AJ40">
        <f t="shared" si="0"/>
        <v>1063775.1352702742</v>
      </c>
      <c r="AK40">
        <f t="shared" si="1"/>
        <v>5163775.1352702742</v>
      </c>
      <c r="AL40" s="2">
        <f t="shared" si="2"/>
        <v>0.20600725387988758</v>
      </c>
      <c r="AM40" s="3">
        <v>64.253664058666672</v>
      </c>
      <c r="AN40" t="b">
        <f t="shared" si="3"/>
        <v>0</v>
      </c>
      <c r="AO40" s="2">
        <f t="shared" si="4"/>
        <v>0.70752759740809623</v>
      </c>
    </row>
    <row r="41" spans="1:41" hidden="1" x14ac:dyDescent="0.35">
      <c r="A41" t="s">
        <v>124</v>
      </c>
      <c r="B41" t="s">
        <v>125</v>
      </c>
      <c r="C41" t="s">
        <v>37</v>
      </c>
      <c r="D41" t="s">
        <v>50</v>
      </c>
      <c r="E41">
        <v>52321.152000000002</v>
      </c>
      <c r="F41">
        <v>55736.474999999999</v>
      </c>
      <c r="G41">
        <v>59385.357000000004</v>
      </c>
      <c r="H41">
        <v>1.0652761430023561</v>
      </c>
      <c r="I41">
        <v>1.1350162358810449</v>
      </c>
      <c r="J41">
        <v>95358261.764705881</v>
      </c>
      <c r="K41">
        <v>121899457.55533791</v>
      </c>
      <c r="L41">
        <v>162349762.99250379</v>
      </c>
      <c r="M41">
        <v>13210</v>
      </c>
      <c r="N41">
        <v>3489.4</v>
      </c>
      <c r="O41">
        <v>109.9</v>
      </c>
      <c r="P41">
        <v>350</v>
      </c>
      <c r="Q41">
        <v>0</v>
      </c>
      <c r="R41">
        <v>7440</v>
      </c>
      <c r="S41">
        <v>56190000</v>
      </c>
      <c r="T41">
        <v>5798561.7647058824</v>
      </c>
      <c r="U41">
        <v>329700</v>
      </c>
      <c r="V41">
        <v>2270000</v>
      </c>
      <c r="W41">
        <v>0</v>
      </c>
      <c r="X41">
        <v>30770000</v>
      </c>
      <c r="Y41">
        <v>19000</v>
      </c>
      <c r="Z41">
        <v>62.821650000000012</v>
      </c>
      <c r="AA41">
        <v>2</v>
      </c>
      <c r="AB41">
        <v>15000</v>
      </c>
      <c r="AC41">
        <v>1000</v>
      </c>
      <c r="AD41">
        <v>3000</v>
      </c>
      <c r="AE41">
        <v>0</v>
      </c>
      <c r="AF41">
        <v>63803936.411809243</v>
      </c>
      <c r="AG41">
        <v>1661764.705882353</v>
      </c>
      <c r="AH41">
        <v>9000000</v>
      </c>
      <c r="AI41">
        <v>0</v>
      </c>
      <c r="AJ41">
        <f t="shared" si="0"/>
        <v>74465701.117691606</v>
      </c>
      <c r="AK41">
        <f t="shared" si="1"/>
        <v>105235701.11769161</v>
      </c>
      <c r="AL41">
        <f t="shared" si="2"/>
        <v>0.70760873284259296</v>
      </c>
      <c r="AM41" s="3">
        <v>62.821650000000012</v>
      </c>
      <c r="AN41" t="b">
        <f t="shared" si="3"/>
        <v>0</v>
      </c>
      <c r="AO41" s="2">
        <f t="shared" si="4"/>
        <v>0.8632991748131319</v>
      </c>
    </row>
    <row r="42" spans="1:41" x14ac:dyDescent="0.35">
      <c r="A42" t="s">
        <v>126</v>
      </c>
      <c r="B42" t="s">
        <v>127</v>
      </c>
      <c r="C42" t="s">
        <v>45</v>
      </c>
      <c r="D42" t="s">
        <v>46</v>
      </c>
      <c r="E42">
        <v>850.38699999999994</v>
      </c>
      <c r="F42">
        <v>964.26400000000001</v>
      </c>
      <c r="G42">
        <v>1307.558</v>
      </c>
      <c r="H42">
        <v>1.1339119718434081</v>
      </c>
      <c r="I42">
        <v>1.537603467597694</v>
      </c>
      <c r="J42">
        <v>144907.67585135641</v>
      </c>
      <c r="K42">
        <v>197175.0581518283</v>
      </c>
      <c r="L42">
        <v>334215.81730585243</v>
      </c>
      <c r="M42">
        <v>0</v>
      </c>
      <c r="N42">
        <v>2.6</v>
      </c>
      <c r="O42">
        <v>0</v>
      </c>
      <c r="P42">
        <v>0</v>
      </c>
      <c r="Q42">
        <v>0</v>
      </c>
      <c r="R42">
        <v>20</v>
      </c>
      <c r="S42">
        <v>0</v>
      </c>
      <c r="T42">
        <v>4907.6758513563909</v>
      </c>
      <c r="U42">
        <v>0</v>
      </c>
      <c r="V42">
        <v>0</v>
      </c>
      <c r="W42">
        <v>0</v>
      </c>
      <c r="X42">
        <v>140000</v>
      </c>
      <c r="Z42">
        <v>64.253664058666672</v>
      </c>
      <c r="AB42">
        <v>32.788009405341498</v>
      </c>
      <c r="AC42">
        <v>14.362818272476099</v>
      </c>
      <c r="AD42">
        <v>19.126486678616899</v>
      </c>
      <c r="AE42">
        <v>37.66699758585326</v>
      </c>
      <c r="AF42">
        <v>0</v>
      </c>
      <c r="AG42">
        <v>4907.6758513563909</v>
      </c>
      <c r="AH42">
        <v>0</v>
      </c>
      <c r="AI42">
        <v>0</v>
      </c>
      <c r="AJ42">
        <f t="shared" si="0"/>
        <v>4907.6758513563909</v>
      </c>
      <c r="AK42">
        <f t="shared" si="1"/>
        <v>144907.67585135638</v>
      </c>
      <c r="AL42" s="2">
        <f t="shared" si="2"/>
        <v>3.3867604476595113E-2</v>
      </c>
      <c r="AM42" s="3">
        <v>64.253664058666672</v>
      </c>
      <c r="AN42" t="b">
        <f t="shared" si="3"/>
        <v>0</v>
      </c>
      <c r="AO42" s="2">
        <f t="shared" si="4"/>
        <v>0.73491889496375806</v>
      </c>
    </row>
    <row r="43" spans="1:41" x14ac:dyDescent="0.35">
      <c r="A43" t="s">
        <v>128</v>
      </c>
      <c r="B43" t="s">
        <v>129</v>
      </c>
      <c r="C43" t="s">
        <v>45</v>
      </c>
      <c r="D43" t="s">
        <v>46</v>
      </c>
      <c r="E43">
        <v>522.33100000000002</v>
      </c>
      <c r="F43">
        <v>538.61400000000003</v>
      </c>
      <c r="G43">
        <v>566.13400000000001</v>
      </c>
      <c r="H43">
        <v>1.0311737193465449</v>
      </c>
      <c r="I43">
        <v>1.0838606171182641</v>
      </c>
      <c r="J43">
        <v>502100</v>
      </c>
      <c r="K43">
        <v>621302.78938068007</v>
      </c>
      <c r="L43">
        <v>816309.62378262053</v>
      </c>
      <c r="M43">
        <v>0</v>
      </c>
      <c r="N43">
        <v>20.6</v>
      </c>
      <c r="O43">
        <v>30</v>
      </c>
      <c r="P43">
        <v>0</v>
      </c>
      <c r="Q43">
        <v>0</v>
      </c>
      <c r="R43">
        <v>170</v>
      </c>
      <c r="S43">
        <v>0</v>
      </c>
      <c r="T43">
        <v>72100</v>
      </c>
      <c r="U43">
        <v>70000</v>
      </c>
      <c r="V43">
        <v>0</v>
      </c>
      <c r="W43">
        <v>0</v>
      </c>
      <c r="X43">
        <v>360000</v>
      </c>
      <c r="Z43">
        <v>64.253664058666672</v>
      </c>
      <c r="AB43">
        <v>83.96353124165492</v>
      </c>
      <c r="AC43">
        <v>20.6</v>
      </c>
      <c r="AD43">
        <v>47.164403105145951</v>
      </c>
      <c r="AE43">
        <v>96.457643691657026</v>
      </c>
      <c r="AF43">
        <v>0</v>
      </c>
      <c r="AG43">
        <v>72100</v>
      </c>
      <c r="AH43">
        <v>70000</v>
      </c>
      <c r="AI43">
        <v>0</v>
      </c>
      <c r="AJ43">
        <f t="shared" si="0"/>
        <v>142100</v>
      </c>
      <c r="AK43">
        <f t="shared" si="1"/>
        <v>502100</v>
      </c>
      <c r="AL43" s="2">
        <f t="shared" si="2"/>
        <v>0.28301135232025493</v>
      </c>
      <c r="AM43" s="3">
        <v>64.253664058666672</v>
      </c>
      <c r="AN43" t="b">
        <f t="shared" si="3"/>
        <v>0</v>
      </c>
      <c r="AO43" s="2">
        <f t="shared" si="4"/>
        <v>0.80814058552754542</v>
      </c>
    </row>
    <row r="44" spans="1:41" hidden="1" x14ac:dyDescent="0.35">
      <c r="A44" t="s">
        <v>130</v>
      </c>
      <c r="B44" t="s">
        <v>131</v>
      </c>
      <c r="C44" t="s">
        <v>37</v>
      </c>
      <c r="D44" t="s">
        <v>50</v>
      </c>
      <c r="E44">
        <v>5105.5249999999996</v>
      </c>
      <c r="F44">
        <v>5251.4970000000003</v>
      </c>
      <c r="G44">
        <v>5354.15</v>
      </c>
      <c r="H44">
        <v>1.0285909872148311</v>
      </c>
      <c r="I44">
        <v>1.0486972446516269</v>
      </c>
      <c r="J44">
        <v>11727443.902439021</v>
      </c>
      <c r="K44">
        <v>14475291.721339559</v>
      </c>
      <c r="L44">
        <v>18447807.160941489</v>
      </c>
      <c r="M44">
        <v>2370</v>
      </c>
      <c r="N44">
        <v>70</v>
      </c>
      <c r="O44">
        <v>414.8</v>
      </c>
      <c r="P44">
        <v>340</v>
      </c>
      <c r="Q44">
        <v>0</v>
      </c>
      <c r="R44">
        <v>380</v>
      </c>
      <c r="S44">
        <v>8540000</v>
      </c>
      <c r="T44">
        <v>80000</v>
      </c>
      <c r="U44">
        <v>1507443.9024390241</v>
      </c>
      <c r="V44">
        <v>1590000</v>
      </c>
      <c r="W44">
        <v>0</v>
      </c>
      <c r="X44">
        <v>10000</v>
      </c>
      <c r="Y44">
        <v>4032.9999999999991</v>
      </c>
      <c r="Z44">
        <v>62.821650000000012</v>
      </c>
      <c r="AA44">
        <v>2</v>
      </c>
      <c r="AB44">
        <v>2330</v>
      </c>
      <c r="AC44">
        <v>730</v>
      </c>
      <c r="AD44">
        <v>571</v>
      </c>
      <c r="AE44">
        <v>402</v>
      </c>
      <c r="AF44">
        <v>8395864.9789029527</v>
      </c>
      <c r="AG44">
        <v>834285.71428571432</v>
      </c>
      <c r="AH44">
        <v>2075097.56097561</v>
      </c>
      <c r="AI44">
        <v>1879941.176470588</v>
      </c>
      <c r="AJ44">
        <f t="shared" si="0"/>
        <v>13185189.430634864</v>
      </c>
      <c r="AK44">
        <f t="shared" si="1"/>
        <v>13195189.430634864</v>
      </c>
      <c r="AL44">
        <f t="shared" si="2"/>
        <v>0.99924214805307887</v>
      </c>
      <c r="AM44" s="3">
        <v>62.821650000000012</v>
      </c>
      <c r="AN44" t="b">
        <f t="shared" si="3"/>
        <v>0</v>
      </c>
      <c r="AO44" s="2">
        <f t="shared" si="4"/>
        <v>0.91156639083013702</v>
      </c>
    </row>
    <row r="45" spans="1:41" x14ac:dyDescent="0.35">
      <c r="A45" t="s">
        <v>132</v>
      </c>
      <c r="B45" t="s">
        <v>133</v>
      </c>
      <c r="C45" t="s">
        <v>37</v>
      </c>
      <c r="D45" t="s">
        <v>50</v>
      </c>
      <c r="E45">
        <v>11019.931</v>
      </c>
      <c r="F45">
        <v>10700.822</v>
      </c>
      <c r="G45">
        <v>9381.9989999999998</v>
      </c>
      <c r="H45">
        <v>0.97104255915939941</v>
      </c>
      <c r="I45">
        <v>0.85136640147746834</v>
      </c>
      <c r="J45">
        <v>15290000</v>
      </c>
      <c r="K45">
        <v>17816688.875456661</v>
      </c>
      <c r="L45">
        <v>19526088.417885739</v>
      </c>
      <c r="M45">
        <v>70</v>
      </c>
      <c r="N45">
        <v>280</v>
      </c>
      <c r="O45">
        <v>70</v>
      </c>
      <c r="P45">
        <v>970</v>
      </c>
      <c r="Q45">
        <v>0</v>
      </c>
      <c r="R45">
        <v>5800</v>
      </c>
      <c r="S45">
        <v>120000</v>
      </c>
      <c r="T45">
        <v>210000</v>
      </c>
      <c r="U45">
        <v>60000</v>
      </c>
      <c r="V45">
        <v>330000</v>
      </c>
      <c r="W45">
        <v>0</v>
      </c>
      <c r="X45">
        <v>14570000</v>
      </c>
      <c r="Z45">
        <v>62.821650000000012</v>
      </c>
      <c r="AB45">
        <v>9566.0294439149129</v>
      </c>
      <c r="AC45">
        <v>3408.53082934658</v>
      </c>
      <c r="AD45">
        <v>3871.535982104735</v>
      </c>
      <c r="AE45">
        <v>6894.96389418336</v>
      </c>
      <c r="AF45">
        <v>120000</v>
      </c>
      <c r="AG45">
        <v>210000</v>
      </c>
      <c r="AH45">
        <v>60000</v>
      </c>
      <c r="AI45">
        <v>330000</v>
      </c>
      <c r="AJ45">
        <f t="shared" si="0"/>
        <v>720000</v>
      </c>
      <c r="AK45">
        <f t="shared" si="1"/>
        <v>15290000</v>
      </c>
      <c r="AL45" s="2">
        <f t="shared" si="2"/>
        <v>4.7089601046435579E-2</v>
      </c>
      <c r="AM45" s="3">
        <v>62.821650000000012</v>
      </c>
      <c r="AN45" t="b">
        <f t="shared" si="3"/>
        <v>0</v>
      </c>
      <c r="AO45" s="2">
        <f t="shared" si="4"/>
        <v>0.85818415008990279</v>
      </c>
    </row>
    <row r="46" spans="1:41" x14ac:dyDescent="0.35">
      <c r="A46" t="s">
        <v>134</v>
      </c>
      <c r="B46" t="s">
        <v>135</v>
      </c>
      <c r="C46" t="s">
        <v>37</v>
      </c>
      <c r="D46" t="s">
        <v>38</v>
      </c>
      <c r="E46">
        <v>73.037999999999997</v>
      </c>
      <c r="F46">
        <v>82.415000000000006</v>
      </c>
      <c r="G46">
        <v>103.959</v>
      </c>
      <c r="H46">
        <v>1.1283852241299051</v>
      </c>
      <c r="I46">
        <v>1.423354965908157</v>
      </c>
      <c r="J46">
        <v>700000</v>
      </c>
      <c r="K46">
        <v>947843.5882691202</v>
      </c>
      <c r="L46">
        <v>1494522.7142035649</v>
      </c>
      <c r="M46">
        <v>0</v>
      </c>
      <c r="N46">
        <v>10</v>
      </c>
      <c r="O46">
        <v>0</v>
      </c>
      <c r="P46">
        <v>0</v>
      </c>
      <c r="Q46">
        <v>0</v>
      </c>
      <c r="R46">
        <v>180</v>
      </c>
      <c r="S46">
        <v>0</v>
      </c>
      <c r="T46">
        <v>20000</v>
      </c>
      <c r="U46">
        <v>0</v>
      </c>
      <c r="V46">
        <v>0</v>
      </c>
      <c r="W46">
        <v>0</v>
      </c>
      <c r="X46">
        <v>680000</v>
      </c>
      <c r="Z46">
        <v>89.49593836999999</v>
      </c>
      <c r="AB46">
        <v>614.13130289034882</v>
      </c>
      <c r="AC46">
        <v>919.06255316270062</v>
      </c>
      <c r="AD46">
        <v>865.57963750232705</v>
      </c>
      <c r="AE46">
        <v>190.41168767408209</v>
      </c>
      <c r="AF46">
        <v>0</v>
      </c>
      <c r="AG46">
        <v>20000</v>
      </c>
      <c r="AH46">
        <v>0</v>
      </c>
      <c r="AI46">
        <v>0</v>
      </c>
      <c r="AJ46">
        <f t="shared" si="0"/>
        <v>20000</v>
      </c>
      <c r="AK46">
        <f t="shared" si="1"/>
        <v>700000</v>
      </c>
      <c r="AL46" s="2">
        <f t="shared" si="2"/>
        <v>2.8571428571428571E-2</v>
      </c>
      <c r="AM46" s="3">
        <v>89.49593836999999</v>
      </c>
      <c r="AN46" t="b">
        <f t="shared" si="3"/>
        <v>0</v>
      </c>
      <c r="AO46" s="2">
        <f t="shared" si="4"/>
        <v>0.73851847357883882</v>
      </c>
    </row>
    <row r="47" spans="1:41" hidden="1" x14ac:dyDescent="0.35">
      <c r="A47" t="s">
        <v>136</v>
      </c>
      <c r="B47" t="s">
        <v>137</v>
      </c>
      <c r="C47" t="s">
        <v>49</v>
      </c>
      <c r="D47" t="s">
        <v>38</v>
      </c>
      <c r="E47">
        <v>1344.9760000000001</v>
      </c>
      <c r="F47">
        <v>1422.318</v>
      </c>
      <c r="G47">
        <v>1508.482</v>
      </c>
      <c r="H47">
        <v>1.0575043718252219</v>
      </c>
      <c r="I47">
        <v>1.121567968499066</v>
      </c>
      <c r="J47">
        <v>5459229.0502793305</v>
      </c>
      <c r="K47">
        <v>6927790.3049587766</v>
      </c>
      <c r="L47">
        <v>9184344.6532393117</v>
      </c>
      <c r="M47">
        <v>0</v>
      </c>
      <c r="N47">
        <v>610</v>
      </c>
      <c r="O47">
        <v>160</v>
      </c>
      <c r="P47">
        <v>10</v>
      </c>
      <c r="Q47">
        <v>0</v>
      </c>
      <c r="R47">
        <v>1853</v>
      </c>
      <c r="S47">
        <v>0</v>
      </c>
      <c r="T47">
        <v>830000</v>
      </c>
      <c r="U47">
        <v>190000</v>
      </c>
      <c r="V47">
        <v>50000</v>
      </c>
      <c r="W47">
        <v>0</v>
      </c>
      <c r="X47">
        <v>4389229.0502793305</v>
      </c>
      <c r="Y47">
        <v>1086</v>
      </c>
      <c r="Z47">
        <v>31.1</v>
      </c>
      <c r="AA47">
        <v>2</v>
      </c>
      <c r="AB47">
        <v>0</v>
      </c>
      <c r="AC47">
        <v>889</v>
      </c>
      <c r="AD47">
        <v>170</v>
      </c>
      <c r="AE47">
        <v>27</v>
      </c>
      <c r="AF47">
        <v>0</v>
      </c>
      <c r="AG47">
        <v>1209622.9508196721</v>
      </c>
      <c r="AH47">
        <v>201875</v>
      </c>
      <c r="AI47">
        <v>135000</v>
      </c>
      <c r="AJ47">
        <f t="shared" si="0"/>
        <v>1546497.9508196721</v>
      </c>
      <c r="AK47">
        <f t="shared" si="1"/>
        <v>5935727.0010990025</v>
      </c>
      <c r="AL47">
        <f t="shared" si="2"/>
        <v>0.26054061289094615</v>
      </c>
      <c r="AM47" s="3">
        <v>31.1</v>
      </c>
      <c r="AN47" t="b">
        <f t="shared" si="3"/>
        <v>0</v>
      </c>
      <c r="AO47" s="2">
        <f t="shared" si="4"/>
        <v>0.85679946127271278</v>
      </c>
    </row>
    <row r="48" spans="1:41" hidden="1" x14ac:dyDescent="0.35">
      <c r="A48" t="s">
        <v>138</v>
      </c>
      <c r="B48" t="s">
        <v>139</v>
      </c>
      <c r="C48" t="s">
        <v>49</v>
      </c>
      <c r="D48" t="s">
        <v>38</v>
      </c>
      <c r="E48">
        <v>10809.716</v>
      </c>
      <c r="F48">
        <v>10425.089</v>
      </c>
      <c r="G48">
        <v>9825.5429999999997</v>
      </c>
      <c r="H48">
        <v>0.96441839915128202</v>
      </c>
      <c r="I48">
        <v>0.90895477735030217</v>
      </c>
      <c r="J48">
        <v>77331018.490481555</v>
      </c>
      <c r="K48">
        <v>89495348.468794093</v>
      </c>
      <c r="L48">
        <v>105435598.04143161</v>
      </c>
      <c r="M48">
        <v>1767</v>
      </c>
      <c r="N48">
        <v>2500</v>
      </c>
      <c r="O48">
        <v>340</v>
      </c>
      <c r="P48">
        <v>870</v>
      </c>
      <c r="Q48">
        <v>4290</v>
      </c>
      <c r="R48">
        <v>9219</v>
      </c>
      <c r="S48">
        <v>3723321.4285714291</v>
      </c>
      <c r="T48">
        <v>2890000</v>
      </c>
      <c r="U48">
        <v>709999.99999999988</v>
      </c>
      <c r="V48">
        <v>5273738.4820284704</v>
      </c>
      <c r="W48">
        <v>30410000</v>
      </c>
      <c r="X48">
        <v>34323958.579881653</v>
      </c>
      <c r="Y48">
        <v>14310</v>
      </c>
      <c r="Z48">
        <v>72.153899084416665</v>
      </c>
      <c r="AA48">
        <v>2</v>
      </c>
      <c r="AB48">
        <v>1110</v>
      </c>
      <c r="AC48">
        <v>10100</v>
      </c>
      <c r="AD48">
        <v>1500</v>
      </c>
      <c r="AE48">
        <v>1600</v>
      </c>
      <c r="AF48">
        <v>2338928.5714285709</v>
      </c>
      <c r="AG48">
        <v>11675600</v>
      </c>
      <c r="AH48">
        <v>3132352.9411764699</v>
      </c>
      <c r="AI48">
        <v>9698829.3922362681</v>
      </c>
      <c r="AJ48">
        <f t="shared" si="0"/>
        <v>26845710.904841311</v>
      </c>
      <c r="AK48">
        <f t="shared" si="1"/>
        <v>91579669.484722972</v>
      </c>
      <c r="AL48">
        <f t="shared" si="2"/>
        <v>0.29314050876018533</v>
      </c>
      <c r="AM48" s="3">
        <v>72.153899084416665</v>
      </c>
      <c r="AN48" t="b">
        <f t="shared" si="3"/>
        <v>0</v>
      </c>
      <c r="AO48" s="2">
        <f t="shared" si="4"/>
        <v>1.0232897133939387</v>
      </c>
    </row>
    <row r="49" spans="1:41" hidden="1" x14ac:dyDescent="0.35">
      <c r="A49" t="s">
        <v>140</v>
      </c>
      <c r="B49" t="s">
        <v>141</v>
      </c>
      <c r="C49" t="s">
        <v>49</v>
      </c>
      <c r="D49" t="s">
        <v>38</v>
      </c>
      <c r="E49">
        <v>84548.231</v>
      </c>
      <c r="F49">
        <v>82780.952999999994</v>
      </c>
      <c r="G49">
        <v>78294.612999999998</v>
      </c>
      <c r="H49">
        <v>0.97909739826490272</v>
      </c>
      <c r="I49">
        <v>0.92603490426665458</v>
      </c>
      <c r="J49">
        <v>493496116.72473872</v>
      </c>
      <c r="K49">
        <v>579816916.72682929</v>
      </c>
      <c r="L49">
        <v>685491943.8107388</v>
      </c>
      <c r="M49">
        <v>6899</v>
      </c>
      <c r="N49">
        <v>81740</v>
      </c>
      <c r="O49">
        <v>69460</v>
      </c>
      <c r="P49">
        <v>10000</v>
      </c>
      <c r="Q49">
        <v>0</v>
      </c>
      <c r="R49">
        <v>75830</v>
      </c>
      <c r="S49">
        <v>23906116.72473868</v>
      </c>
      <c r="T49">
        <v>61219999.999999993</v>
      </c>
      <c r="U49">
        <v>137480000</v>
      </c>
      <c r="V49">
        <v>46100000</v>
      </c>
      <c r="W49">
        <v>0</v>
      </c>
      <c r="X49">
        <v>224790000</v>
      </c>
      <c r="Y49">
        <v>360000</v>
      </c>
      <c r="Z49">
        <v>75</v>
      </c>
      <c r="AA49">
        <v>2</v>
      </c>
      <c r="AB49">
        <v>6899</v>
      </c>
      <c r="AC49">
        <v>215000</v>
      </c>
      <c r="AD49">
        <v>145000</v>
      </c>
      <c r="AE49">
        <v>0</v>
      </c>
      <c r="AF49">
        <v>23906116.72473868</v>
      </c>
      <c r="AG49">
        <v>161026425.25079519</v>
      </c>
      <c r="AH49">
        <v>286993953.35444868</v>
      </c>
      <c r="AI49">
        <v>0</v>
      </c>
      <c r="AJ49">
        <f t="shared" si="0"/>
        <v>471926495.32998252</v>
      </c>
      <c r="AK49">
        <f t="shared" si="1"/>
        <v>696716495.32998252</v>
      </c>
      <c r="AL49">
        <f t="shared" si="2"/>
        <v>0.67735800500383758</v>
      </c>
      <c r="AM49" s="3">
        <v>75</v>
      </c>
      <c r="AN49" t="b">
        <f t="shared" si="3"/>
        <v>0</v>
      </c>
      <c r="AO49" s="2">
        <f t="shared" si="4"/>
        <v>1.2016146394332066</v>
      </c>
    </row>
    <row r="50" spans="1:41" x14ac:dyDescent="0.35">
      <c r="A50" t="s">
        <v>142</v>
      </c>
      <c r="B50" t="s">
        <v>143</v>
      </c>
      <c r="C50" t="s">
        <v>53</v>
      </c>
      <c r="D50" t="s">
        <v>46</v>
      </c>
      <c r="E50">
        <v>1152.944</v>
      </c>
      <c r="F50">
        <v>1262.6780000000001</v>
      </c>
      <c r="G50">
        <v>1530.54</v>
      </c>
      <c r="H50">
        <v>1.095177215892533</v>
      </c>
      <c r="I50">
        <v>1.3275059326385319</v>
      </c>
      <c r="J50">
        <v>200000</v>
      </c>
      <c r="K50">
        <v>262842.53181420779</v>
      </c>
      <c r="L50">
        <v>398251.77979155967</v>
      </c>
      <c r="M50">
        <v>0</v>
      </c>
      <c r="N50">
        <v>0</v>
      </c>
      <c r="O50">
        <v>80</v>
      </c>
      <c r="P50">
        <v>0</v>
      </c>
      <c r="Q50">
        <v>0</v>
      </c>
      <c r="R50">
        <v>120</v>
      </c>
      <c r="S50">
        <v>0</v>
      </c>
      <c r="T50">
        <v>0</v>
      </c>
      <c r="U50">
        <v>70000</v>
      </c>
      <c r="V50">
        <v>0</v>
      </c>
      <c r="W50">
        <v>0</v>
      </c>
      <c r="X50">
        <v>130000</v>
      </c>
      <c r="Z50">
        <v>42</v>
      </c>
      <c r="AB50">
        <v>1.5199141011703761</v>
      </c>
      <c r="AC50">
        <v>11.841636983514091</v>
      </c>
      <c r="AD50">
        <v>80</v>
      </c>
      <c r="AE50">
        <v>4.9305381757779189E-2</v>
      </c>
      <c r="AF50">
        <v>0</v>
      </c>
      <c r="AG50">
        <v>0</v>
      </c>
      <c r="AH50">
        <v>70000</v>
      </c>
      <c r="AI50">
        <v>0</v>
      </c>
      <c r="AJ50">
        <f t="shared" si="0"/>
        <v>70000</v>
      </c>
      <c r="AK50">
        <f t="shared" si="1"/>
        <v>200000</v>
      </c>
      <c r="AL50" s="2">
        <f t="shared" si="2"/>
        <v>0.35</v>
      </c>
      <c r="AM50" s="3">
        <v>42</v>
      </c>
      <c r="AN50" t="b">
        <f t="shared" si="3"/>
        <v>0</v>
      </c>
      <c r="AO50" s="2">
        <f t="shared" si="4"/>
        <v>0.76091186087558882</v>
      </c>
    </row>
    <row r="51" spans="1:41" x14ac:dyDescent="0.35">
      <c r="A51" t="s">
        <v>144</v>
      </c>
      <c r="B51" t="s">
        <v>145</v>
      </c>
      <c r="C51" t="s">
        <v>37</v>
      </c>
      <c r="D51" t="s">
        <v>50</v>
      </c>
      <c r="E51">
        <v>66.510000000000005</v>
      </c>
      <c r="F51">
        <v>64.168999999999997</v>
      </c>
      <c r="G51">
        <v>63.192</v>
      </c>
      <c r="H51">
        <v>0.96480228537062085</v>
      </c>
      <c r="I51">
        <v>0.95011276499774466</v>
      </c>
      <c r="J51">
        <v>150000</v>
      </c>
      <c r="K51">
        <v>173664.41136671169</v>
      </c>
      <c r="L51">
        <v>213775.37212449251</v>
      </c>
      <c r="M51">
        <v>10</v>
      </c>
      <c r="N51">
        <v>0</v>
      </c>
      <c r="O51">
        <v>0</v>
      </c>
      <c r="P51">
        <v>0</v>
      </c>
      <c r="Q51">
        <v>0</v>
      </c>
      <c r="R51">
        <v>20</v>
      </c>
      <c r="S51">
        <v>20000</v>
      </c>
      <c r="T51">
        <v>0</v>
      </c>
      <c r="U51">
        <v>0</v>
      </c>
      <c r="V51">
        <v>0</v>
      </c>
      <c r="W51">
        <v>0</v>
      </c>
      <c r="X51">
        <v>130000</v>
      </c>
      <c r="Z51">
        <v>62.821650000000012</v>
      </c>
      <c r="AB51">
        <v>73.159162332126982</v>
      </c>
      <c r="AC51">
        <v>13.30522626330483</v>
      </c>
      <c r="AD51">
        <v>13.17771254413581</v>
      </c>
      <c r="AE51">
        <v>7.7558460082625666</v>
      </c>
      <c r="AF51">
        <v>20000</v>
      </c>
      <c r="AG51">
        <v>0</v>
      </c>
      <c r="AH51">
        <v>0</v>
      </c>
      <c r="AI51">
        <v>0</v>
      </c>
      <c r="AJ51">
        <f t="shared" si="0"/>
        <v>20000</v>
      </c>
      <c r="AK51">
        <f t="shared" si="1"/>
        <v>150000</v>
      </c>
      <c r="AL51" s="2">
        <f t="shared" si="2"/>
        <v>0.13333333333333333</v>
      </c>
      <c r="AM51" s="3">
        <v>62.821650000000012</v>
      </c>
      <c r="AN51" t="b">
        <f t="shared" si="3"/>
        <v>0</v>
      </c>
      <c r="AO51" s="2">
        <f t="shared" si="4"/>
        <v>0.86373482522713496</v>
      </c>
    </row>
    <row r="52" spans="1:41" hidden="1" x14ac:dyDescent="0.35">
      <c r="A52" t="s">
        <v>146</v>
      </c>
      <c r="B52" t="s">
        <v>147</v>
      </c>
      <c r="C52" t="s">
        <v>49</v>
      </c>
      <c r="D52" t="s">
        <v>38</v>
      </c>
      <c r="E52">
        <v>5948.1360000000004</v>
      </c>
      <c r="F52">
        <v>6081.9949999999999</v>
      </c>
      <c r="G52">
        <v>6124.8379999999997</v>
      </c>
      <c r="H52">
        <v>1.022504361030077</v>
      </c>
      <c r="I52">
        <v>1.0297071216932501</v>
      </c>
      <c r="J52">
        <v>36292474.348981008</v>
      </c>
      <c r="K52">
        <v>44531055.953286357</v>
      </c>
      <c r="L52">
        <v>56055928.951522991</v>
      </c>
      <c r="M52">
        <v>10</v>
      </c>
      <c r="N52">
        <v>3530</v>
      </c>
      <c r="O52">
        <v>7480</v>
      </c>
      <c r="P52">
        <v>2599</v>
      </c>
      <c r="Q52">
        <v>0</v>
      </c>
      <c r="R52">
        <v>3630</v>
      </c>
      <c r="S52">
        <v>20000</v>
      </c>
      <c r="T52">
        <v>3360000</v>
      </c>
      <c r="U52">
        <v>19510000</v>
      </c>
      <c r="V52">
        <v>9022474.3489810061</v>
      </c>
      <c r="W52">
        <v>0</v>
      </c>
      <c r="X52">
        <v>4380000</v>
      </c>
      <c r="Y52">
        <v>33080</v>
      </c>
      <c r="Z52">
        <v>99.199999999999989</v>
      </c>
      <c r="AA52">
        <v>2</v>
      </c>
      <c r="AB52">
        <v>10</v>
      </c>
      <c r="AC52">
        <v>17790</v>
      </c>
      <c r="AD52">
        <v>13410</v>
      </c>
      <c r="AE52">
        <v>1870</v>
      </c>
      <c r="AF52">
        <v>20000</v>
      </c>
      <c r="AG52">
        <v>16933257.79036827</v>
      </c>
      <c r="AH52">
        <v>34977152.406417117</v>
      </c>
      <c r="AI52">
        <v>6491737.9886858333</v>
      </c>
      <c r="AJ52">
        <f t="shared" si="0"/>
        <v>58422148.185471222</v>
      </c>
      <c r="AK52">
        <f t="shared" si="1"/>
        <v>62802148.185471222</v>
      </c>
      <c r="AL52">
        <f t="shared" si="2"/>
        <v>0.93025716274760684</v>
      </c>
      <c r="AM52" s="3">
        <v>99.199999999999989</v>
      </c>
      <c r="AN52" t="b">
        <f t="shared" si="3"/>
        <v>0</v>
      </c>
      <c r="AO52" s="2">
        <f t="shared" si="4"/>
        <v>1.4102999994285217</v>
      </c>
    </row>
    <row r="53" spans="1:41" x14ac:dyDescent="0.35">
      <c r="A53" t="s">
        <v>148</v>
      </c>
      <c r="B53" t="s">
        <v>149</v>
      </c>
      <c r="C53" t="s">
        <v>37</v>
      </c>
      <c r="D53" t="s">
        <v>50</v>
      </c>
      <c r="E53">
        <v>11331.264999999999</v>
      </c>
      <c r="F53">
        <v>11938.852000000001</v>
      </c>
      <c r="G53">
        <v>12996.293</v>
      </c>
      <c r="H53">
        <v>1.053620403370674</v>
      </c>
      <c r="I53">
        <v>1.1469410520361141</v>
      </c>
      <c r="J53">
        <v>25164846.36118599</v>
      </c>
      <c r="K53">
        <v>31817034.688600589</v>
      </c>
      <c r="L53">
        <v>43293893.039738759</v>
      </c>
      <c r="M53">
        <v>620</v>
      </c>
      <c r="N53">
        <v>1070</v>
      </c>
      <c r="O53">
        <v>621.5</v>
      </c>
      <c r="P53">
        <v>90</v>
      </c>
      <c r="Q53">
        <v>0</v>
      </c>
      <c r="R53">
        <v>4604</v>
      </c>
      <c r="S53">
        <v>1470000</v>
      </c>
      <c r="T53">
        <v>1360000</v>
      </c>
      <c r="U53">
        <v>1775714.2857142859</v>
      </c>
      <c r="V53">
        <v>210000</v>
      </c>
      <c r="W53">
        <v>0</v>
      </c>
      <c r="X53">
        <v>20349132.075471699</v>
      </c>
      <c r="Z53">
        <v>62.821650000000012</v>
      </c>
      <c r="AB53">
        <v>9659.9663342013828</v>
      </c>
      <c r="AC53">
        <v>2809.0514773419759</v>
      </c>
      <c r="AD53">
        <v>1622.1495614575899</v>
      </c>
      <c r="AE53">
        <v>1404.0538200021881</v>
      </c>
      <c r="AF53">
        <v>1470000</v>
      </c>
      <c r="AG53">
        <v>1360000</v>
      </c>
      <c r="AH53">
        <v>1775714.2857142859</v>
      </c>
      <c r="AI53">
        <v>210000</v>
      </c>
      <c r="AJ53">
        <f t="shared" si="0"/>
        <v>4815714.2857142854</v>
      </c>
      <c r="AK53">
        <f t="shared" si="1"/>
        <v>25164846.361185983</v>
      </c>
      <c r="AL53" s="2">
        <f t="shared" si="2"/>
        <v>0.19136672708409605</v>
      </c>
      <c r="AM53" s="3">
        <v>62.821650000000012</v>
      </c>
      <c r="AN53" t="b">
        <f t="shared" si="3"/>
        <v>0</v>
      </c>
      <c r="AO53" s="2">
        <f t="shared" si="4"/>
        <v>0.79092368624163611</v>
      </c>
    </row>
    <row r="54" spans="1:41" hidden="1" x14ac:dyDescent="0.35">
      <c r="A54" t="s">
        <v>150</v>
      </c>
      <c r="B54" t="s">
        <v>151</v>
      </c>
      <c r="C54" t="s">
        <v>53</v>
      </c>
      <c r="D54" t="s">
        <v>50</v>
      </c>
      <c r="E54">
        <v>46164.218999999997</v>
      </c>
      <c r="F54">
        <v>50154.165999999997</v>
      </c>
      <c r="G54">
        <v>59565.553999999996</v>
      </c>
      <c r="H54">
        <v>1.0864294270850769</v>
      </c>
      <c r="I54">
        <v>1.290297015530578</v>
      </c>
      <c r="J54">
        <v>96355374.871794865</v>
      </c>
      <c r="K54">
        <v>125619977.6622382</v>
      </c>
      <c r="L54">
        <v>186490578.9411104</v>
      </c>
      <c r="M54">
        <v>172</v>
      </c>
      <c r="N54">
        <v>475.3</v>
      </c>
      <c r="O54">
        <v>10</v>
      </c>
      <c r="P54">
        <v>0</v>
      </c>
      <c r="Q54">
        <v>0</v>
      </c>
      <c r="R54">
        <v>24810</v>
      </c>
      <c r="S54">
        <v>26461.538461538461</v>
      </c>
      <c r="T54">
        <v>918913.33333333337</v>
      </c>
      <c r="U54">
        <v>20000</v>
      </c>
      <c r="V54">
        <v>0</v>
      </c>
      <c r="W54">
        <v>0</v>
      </c>
      <c r="X54">
        <v>95390000</v>
      </c>
      <c r="Y54">
        <v>22000</v>
      </c>
      <c r="Z54">
        <v>27</v>
      </c>
      <c r="AA54">
        <v>2</v>
      </c>
      <c r="AB54">
        <v>172</v>
      </c>
      <c r="AC54">
        <v>15575</v>
      </c>
      <c r="AD54">
        <v>5010</v>
      </c>
      <c r="AE54">
        <v>1415</v>
      </c>
      <c r="AF54">
        <v>26461.53846153845</v>
      </c>
      <c r="AG54">
        <v>30111666.66666666</v>
      </c>
      <c r="AH54">
        <v>10020000</v>
      </c>
      <c r="AI54">
        <v>3818433.791669101</v>
      </c>
      <c r="AJ54">
        <f t="shared" si="0"/>
        <v>43976561.996797301</v>
      </c>
      <c r="AK54">
        <f t="shared" si="1"/>
        <v>139366561.99679729</v>
      </c>
      <c r="AL54">
        <f t="shared" si="2"/>
        <v>0.31554600591932447</v>
      </c>
      <c r="AM54" s="3">
        <v>27</v>
      </c>
      <c r="AN54" t="b">
        <f t="shared" si="3"/>
        <v>0</v>
      </c>
      <c r="AO54" s="2">
        <f t="shared" si="4"/>
        <v>1.1094299218196038</v>
      </c>
    </row>
    <row r="55" spans="1:41" hidden="1" x14ac:dyDescent="0.35">
      <c r="A55" t="s">
        <v>152</v>
      </c>
      <c r="B55" t="s">
        <v>153</v>
      </c>
      <c r="C55" t="s">
        <v>37</v>
      </c>
      <c r="D55" t="s">
        <v>50</v>
      </c>
      <c r="E55">
        <v>17980.082999999999</v>
      </c>
      <c r="F55">
        <v>19069.719000000001</v>
      </c>
      <c r="G55">
        <v>21337.237000000001</v>
      </c>
      <c r="H55">
        <v>1.060602389877733</v>
      </c>
      <c r="I55">
        <v>1.186715155875532</v>
      </c>
      <c r="J55">
        <v>34486487.090558767</v>
      </c>
      <c r="K55">
        <v>43891740.752081066</v>
      </c>
      <c r="L55">
        <v>61388455.35490796</v>
      </c>
      <c r="M55">
        <v>5254</v>
      </c>
      <c r="N55">
        <v>44.4</v>
      </c>
      <c r="O55">
        <v>70</v>
      </c>
      <c r="P55">
        <v>150</v>
      </c>
      <c r="Q55">
        <v>0</v>
      </c>
      <c r="R55">
        <v>3450</v>
      </c>
      <c r="S55">
        <v>26047287.090558771</v>
      </c>
      <c r="T55">
        <v>59199.999999999993</v>
      </c>
      <c r="U55">
        <v>60000</v>
      </c>
      <c r="V55">
        <v>390000</v>
      </c>
      <c r="W55">
        <v>0</v>
      </c>
      <c r="X55">
        <v>7929999.9999999991</v>
      </c>
      <c r="Y55">
        <v>4286.9100000000008</v>
      </c>
      <c r="Z55">
        <v>84.956600000000009</v>
      </c>
      <c r="AA55">
        <v>2</v>
      </c>
      <c r="AB55">
        <v>2436.91</v>
      </c>
      <c r="AC55">
        <v>200</v>
      </c>
      <c r="AD55">
        <v>160</v>
      </c>
      <c r="AE55">
        <v>1490</v>
      </c>
      <c r="AF55">
        <v>12081251.310211951</v>
      </c>
      <c r="AG55">
        <v>266666.66666666663</v>
      </c>
      <c r="AH55">
        <v>137142.8571428571</v>
      </c>
      <c r="AI55">
        <v>3874000</v>
      </c>
      <c r="AJ55">
        <f t="shared" si="0"/>
        <v>16359060.834021473</v>
      </c>
      <c r="AK55">
        <f t="shared" si="1"/>
        <v>24289060.834021471</v>
      </c>
      <c r="AL55">
        <f t="shared" si="2"/>
        <v>0.67351557747788593</v>
      </c>
      <c r="AM55" s="3">
        <v>84.956600000000009</v>
      </c>
      <c r="AN55" t="b">
        <f t="shared" si="3"/>
        <v>0</v>
      </c>
      <c r="AO55" s="2">
        <f t="shared" si="4"/>
        <v>0.55338568071875438</v>
      </c>
    </row>
    <row r="56" spans="1:41" hidden="1" x14ac:dyDescent="0.35">
      <c r="A56" t="s">
        <v>154</v>
      </c>
      <c r="B56" t="s">
        <v>155</v>
      </c>
      <c r="C56" t="s">
        <v>53</v>
      </c>
      <c r="D56" t="s">
        <v>46</v>
      </c>
      <c r="E56">
        <v>114535.772</v>
      </c>
      <c r="F56">
        <v>127139.322</v>
      </c>
      <c r="G56">
        <v>161630.19200000001</v>
      </c>
      <c r="H56">
        <v>1.1100402937869931</v>
      </c>
      <c r="I56">
        <v>1.411176518721156</v>
      </c>
      <c r="J56">
        <v>208826988.6189431</v>
      </c>
      <c r="K56">
        <v>278167646.15666938</v>
      </c>
      <c r="L56">
        <v>442037614.22145379</v>
      </c>
      <c r="M56">
        <v>2906</v>
      </c>
      <c r="N56">
        <v>3395.3</v>
      </c>
      <c r="O56">
        <v>1893</v>
      </c>
      <c r="P56">
        <v>130</v>
      </c>
      <c r="Q56">
        <v>0</v>
      </c>
      <c r="R56">
        <v>52660</v>
      </c>
      <c r="S56">
        <v>14191137.80918728</v>
      </c>
      <c r="T56">
        <v>9565253.7634408604</v>
      </c>
      <c r="U56">
        <v>5749111.111111111</v>
      </c>
      <c r="V56">
        <v>601485.9352038689</v>
      </c>
      <c r="W56">
        <v>0</v>
      </c>
      <c r="X56">
        <v>178720000</v>
      </c>
      <c r="Y56">
        <v>14000</v>
      </c>
      <c r="Z56">
        <v>42</v>
      </c>
      <c r="AA56">
        <v>2</v>
      </c>
      <c r="AB56">
        <v>2906</v>
      </c>
      <c r="AC56">
        <v>7000</v>
      </c>
      <c r="AD56">
        <v>7000</v>
      </c>
      <c r="AE56">
        <v>0</v>
      </c>
      <c r="AF56">
        <v>14191137.809187271</v>
      </c>
      <c r="AG56">
        <v>19720430.10752688</v>
      </c>
      <c r="AH56">
        <v>21259259.259259261</v>
      </c>
      <c r="AI56">
        <v>0</v>
      </c>
      <c r="AJ56">
        <f t="shared" si="0"/>
        <v>55170827.175973408</v>
      </c>
      <c r="AK56">
        <f t="shared" si="1"/>
        <v>233890827.17597342</v>
      </c>
      <c r="AL56">
        <f t="shared" si="2"/>
        <v>0.23588281696256649</v>
      </c>
      <c r="AM56" s="3">
        <v>42</v>
      </c>
      <c r="AN56" t="b">
        <f t="shared" si="3"/>
        <v>0</v>
      </c>
      <c r="AO56" s="2">
        <f t="shared" si="4"/>
        <v>0.84082685534262891</v>
      </c>
    </row>
    <row r="57" spans="1:41" x14ac:dyDescent="0.35">
      <c r="A57" t="s">
        <v>156</v>
      </c>
      <c r="B57" t="s">
        <v>157</v>
      </c>
      <c r="C57" t="s">
        <v>45</v>
      </c>
      <c r="D57" t="s">
        <v>42</v>
      </c>
      <c r="E57">
        <v>3470.39</v>
      </c>
      <c r="F57">
        <v>4002.672</v>
      </c>
      <c r="G57">
        <v>5696.0619999999999</v>
      </c>
      <c r="H57">
        <v>1.1533781505824989</v>
      </c>
      <c r="I57">
        <v>1.6413319540455109</v>
      </c>
      <c r="J57">
        <v>440000</v>
      </c>
      <c r="K57">
        <v>608983.66350755969</v>
      </c>
      <c r="L57">
        <v>1083279.0896700369</v>
      </c>
      <c r="M57">
        <v>0</v>
      </c>
      <c r="N57">
        <v>20</v>
      </c>
      <c r="O57">
        <v>0</v>
      </c>
      <c r="P57">
        <v>0</v>
      </c>
      <c r="Q57">
        <v>0</v>
      </c>
      <c r="R57">
        <v>210</v>
      </c>
      <c r="S57">
        <v>0</v>
      </c>
      <c r="T57">
        <v>50000</v>
      </c>
      <c r="U57">
        <v>0</v>
      </c>
      <c r="V57">
        <v>0</v>
      </c>
      <c r="W57">
        <v>0</v>
      </c>
      <c r="X57">
        <v>390000</v>
      </c>
      <c r="Z57">
        <v>60</v>
      </c>
      <c r="AB57">
        <v>200.06995980765399</v>
      </c>
      <c r="AC57">
        <v>20</v>
      </c>
      <c r="AD57">
        <v>12.56676129167978</v>
      </c>
      <c r="AE57">
        <v>7.0842529850293863</v>
      </c>
      <c r="AF57">
        <v>0</v>
      </c>
      <c r="AG57">
        <v>50000</v>
      </c>
      <c r="AH57">
        <v>0</v>
      </c>
      <c r="AI57">
        <v>0</v>
      </c>
      <c r="AJ57">
        <f t="shared" si="0"/>
        <v>50000</v>
      </c>
      <c r="AK57">
        <f t="shared" si="1"/>
        <v>440000</v>
      </c>
      <c r="AL57" s="2">
        <f t="shared" si="2"/>
        <v>0.11363636363636363</v>
      </c>
      <c r="AM57" s="3">
        <v>60</v>
      </c>
      <c r="AN57" t="b">
        <f t="shared" si="3"/>
        <v>0</v>
      </c>
      <c r="AO57" s="2">
        <f t="shared" si="4"/>
        <v>0.72251527646198999</v>
      </c>
    </row>
    <row r="58" spans="1:41" hidden="1" x14ac:dyDescent="0.35">
      <c r="A58" t="s">
        <v>158</v>
      </c>
      <c r="B58" t="s">
        <v>159</v>
      </c>
      <c r="C58" t="s">
        <v>49</v>
      </c>
      <c r="D58" t="s">
        <v>38</v>
      </c>
      <c r="E58">
        <v>47911.578999999998</v>
      </c>
      <c r="F58">
        <v>47610.52</v>
      </c>
      <c r="G58">
        <v>44928.557999999997</v>
      </c>
      <c r="H58">
        <v>0.99371636238496752</v>
      </c>
      <c r="I58">
        <v>0.93773903798912572</v>
      </c>
      <c r="J58">
        <v>282854875.29859328</v>
      </c>
      <c r="K58">
        <v>337293021.31748599</v>
      </c>
      <c r="L58">
        <v>397866087.97955549</v>
      </c>
      <c r="M58">
        <v>16810</v>
      </c>
      <c r="N58">
        <v>31020</v>
      </c>
      <c r="O58">
        <v>31030</v>
      </c>
      <c r="P58">
        <v>1290</v>
      </c>
      <c r="Q58">
        <v>7408</v>
      </c>
      <c r="R58">
        <v>33721</v>
      </c>
      <c r="S58">
        <v>25000000</v>
      </c>
      <c r="T58">
        <v>48590000</v>
      </c>
      <c r="U58">
        <v>65010000.000000007</v>
      </c>
      <c r="V58">
        <v>5910000</v>
      </c>
      <c r="W58">
        <v>59170359.550561801</v>
      </c>
      <c r="X58">
        <v>79174515.748031497</v>
      </c>
      <c r="Y58">
        <v>178570</v>
      </c>
      <c r="Z58">
        <v>81.05</v>
      </c>
      <c r="AA58">
        <v>2</v>
      </c>
      <c r="AB58">
        <v>14510</v>
      </c>
      <c r="AC58">
        <v>95350</v>
      </c>
      <c r="AD58">
        <v>62050</v>
      </c>
      <c r="AE58">
        <v>6660</v>
      </c>
      <c r="AF58">
        <v>21579417.013682328</v>
      </c>
      <c r="AG58">
        <v>149357076.0799484</v>
      </c>
      <c r="AH58">
        <v>129999049.3071222</v>
      </c>
      <c r="AI58">
        <v>30512093.02325581</v>
      </c>
      <c r="AJ58">
        <f t="shared" si="0"/>
        <v>331447635.42400873</v>
      </c>
      <c r="AK58">
        <f t="shared" si="1"/>
        <v>469792510.72260201</v>
      </c>
      <c r="AL58">
        <f t="shared" si="2"/>
        <v>0.70551919806937569</v>
      </c>
      <c r="AM58" s="3">
        <v>81.05</v>
      </c>
      <c r="AN58" t="b">
        <f t="shared" si="3"/>
        <v>0</v>
      </c>
      <c r="AO58" s="2">
        <f t="shared" si="4"/>
        <v>1.3928319918614545</v>
      </c>
    </row>
    <row r="59" spans="1:41" hidden="1" x14ac:dyDescent="0.35">
      <c r="A59" t="s">
        <v>160</v>
      </c>
      <c r="B59" t="s">
        <v>161</v>
      </c>
      <c r="C59" t="s">
        <v>49</v>
      </c>
      <c r="D59" t="s">
        <v>38</v>
      </c>
      <c r="E59">
        <v>1367.1959999999999</v>
      </c>
      <c r="F59">
        <v>1302.7719999999999</v>
      </c>
      <c r="G59">
        <v>1174.2670000000001</v>
      </c>
      <c r="H59">
        <v>0.95287873867389905</v>
      </c>
      <c r="I59">
        <v>0.85888709446195</v>
      </c>
      <c r="J59">
        <v>6636873.9826707784</v>
      </c>
      <c r="K59">
        <v>7588963.3312139371</v>
      </c>
      <c r="L59">
        <v>8550488.1169293225</v>
      </c>
      <c r="M59">
        <v>10</v>
      </c>
      <c r="N59">
        <v>690</v>
      </c>
      <c r="O59">
        <v>688</v>
      </c>
      <c r="P59">
        <v>300</v>
      </c>
      <c r="Q59">
        <v>0</v>
      </c>
      <c r="R59">
        <v>1730</v>
      </c>
      <c r="S59">
        <v>20000</v>
      </c>
      <c r="T59">
        <v>720000</v>
      </c>
      <c r="U59">
        <v>1325658.5365853659</v>
      </c>
      <c r="V59">
        <v>1631215.4460854121</v>
      </c>
      <c r="W59">
        <v>0</v>
      </c>
      <c r="X59">
        <v>2940000</v>
      </c>
      <c r="Y59">
        <v>3885</v>
      </c>
      <c r="Z59">
        <v>100</v>
      </c>
      <c r="AA59">
        <v>2</v>
      </c>
      <c r="AB59">
        <v>8</v>
      </c>
      <c r="AC59">
        <v>1200</v>
      </c>
      <c r="AD59">
        <v>2310</v>
      </c>
      <c r="AE59">
        <v>367</v>
      </c>
      <c r="AF59">
        <v>16000</v>
      </c>
      <c r="AG59">
        <v>1252173.913043478</v>
      </c>
      <c r="AH59">
        <v>4450975.6097560981</v>
      </c>
      <c r="AI59">
        <v>1995520.229044487</v>
      </c>
      <c r="AJ59">
        <f t="shared" si="0"/>
        <v>7714669.7518440625</v>
      </c>
      <c r="AK59">
        <f t="shared" si="1"/>
        <v>10654669.751844063</v>
      </c>
      <c r="AL59">
        <f t="shared" si="2"/>
        <v>0.72406465254437768</v>
      </c>
      <c r="AM59" s="3">
        <v>100</v>
      </c>
      <c r="AN59" t="b">
        <f t="shared" si="3"/>
        <v>0</v>
      </c>
      <c r="AO59" s="2">
        <f t="shared" si="4"/>
        <v>1.4039690649209835</v>
      </c>
    </row>
    <row r="60" spans="1:41" hidden="1" x14ac:dyDescent="0.35">
      <c r="A60" t="s">
        <v>162</v>
      </c>
      <c r="B60" t="s">
        <v>163</v>
      </c>
      <c r="C60" t="s">
        <v>45</v>
      </c>
      <c r="D60" t="s">
        <v>42</v>
      </c>
      <c r="E60">
        <v>128691.692</v>
      </c>
      <c r="F60">
        <v>152855.35699999999</v>
      </c>
      <c r="G60">
        <v>225021.875</v>
      </c>
      <c r="H60">
        <v>1.1877639855725881</v>
      </c>
      <c r="I60">
        <v>1.7485345907177909</v>
      </c>
      <c r="J60">
        <v>19340070.179123301</v>
      </c>
      <c r="K60">
        <v>27565726.604650859</v>
      </c>
      <c r="L60">
        <v>50725172.542660072</v>
      </c>
      <c r="M60">
        <v>4880</v>
      </c>
      <c r="N60">
        <v>20</v>
      </c>
      <c r="O60">
        <v>564</v>
      </c>
      <c r="P60">
        <v>320</v>
      </c>
      <c r="Q60">
        <v>0</v>
      </c>
      <c r="R60">
        <v>100</v>
      </c>
      <c r="S60">
        <v>17620000</v>
      </c>
      <c r="T60">
        <v>40000</v>
      </c>
      <c r="U60">
        <v>987000</v>
      </c>
      <c r="V60">
        <v>40000</v>
      </c>
      <c r="W60">
        <v>0</v>
      </c>
      <c r="X60">
        <v>653070.1791233056</v>
      </c>
      <c r="Y60">
        <v>24092</v>
      </c>
      <c r="Z60">
        <v>60</v>
      </c>
      <c r="AA60">
        <v>2</v>
      </c>
      <c r="AB60">
        <v>16864.400000000001</v>
      </c>
      <c r="AC60">
        <v>2409.1999999999998</v>
      </c>
      <c r="AD60">
        <v>2409.1999999999998</v>
      </c>
      <c r="AE60">
        <v>2409.1999999999998</v>
      </c>
      <c r="AF60">
        <v>60891542.622950822</v>
      </c>
      <c r="AG60">
        <v>4818400</v>
      </c>
      <c r="AH60">
        <v>4216100</v>
      </c>
      <c r="AI60">
        <v>301150</v>
      </c>
      <c r="AJ60">
        <f t="shared" si="0"/>
        <v>70227192.622950822</v>
      </c>
      <c r="AK60">
        <f t="shared" si="1"/>
        <v>70880262.802074134</v>
      </c>
      <c r="AL60">
        <f t="shared" si="2"/>
        <v>0.99078629009958752</v>
      </c>
      <c r="AM60" s="3">
        <v>60</v>
      </c>
      <c r="AN60" t="b">
        <f t="shared" si="3"/>
        <v>0</v>
      </c>
      <c r="AO60" s="2">
        <f t="shared" si="4"/>
        <v>2.5713185006382271</v>
      </c>
    </row>
    <row r="61" spans="1:41" hidden="1" x14ac:dyDescent="0.35">
      <c r="A61" t="s">
        <v>164</v>
      </c>
      <c r="B61" t="s">
        <v>165</v>
      </c>
      <c r="C61" t="s">
        <v>49</v>
      </c>
      <c r="D61" t="s">
        <v>38</v>
      </c>
      <c r="E61">
        <v>5601.1850000000004</v>
      </c>
      <c r="F61">
        <v>5592.0510000000004</v>
      </c>
      <c r="G61">
        <v>5351.6450000000004</v>
      </c>
      <c r="H61">
        <v>0.99836927364477335</v>
      </c>
      <c r="I61">
        <v>0.95544871308482049</v>
      </c>
      <c r="J61">
        <v>84981559.133024663</v>
      </c>
      <c r="K61">
        <v>101811572.9578058</v>
      </c>
      <c r="L61">
        <v>121793281.964385</v>
      </c>
      <c r="M61">
        <v>3180</v>
      </c>
      <c r="N61">
        <v>900</v>
      </c>
      <c r="O61">
        <v>7454.4</v>
      </c>
      <c r="P61">
        <v>3060</v>
      </c>
      <c r="Q61">
        <v>4622</v>
      </c>
      <c r="R61">
        <v>4770</v>
      </c>
      <c r="S61">
        <v>15200000</v>
      </c>
      <c r="T61">
        <v>720000</v>
      </c>
      <c r="U61">
        <v>15990544.827586209</v>
      </c>
      <c r="V61">
        <v>12037820.68357059</v>
      </c>
      <c r="W61">
        <v>36123193.62186788</v>
      </c>
      <c r="X61">
        <v>4910000</v>
      </c>
      <c r="Y61">
        <v>19000</v>
      </c>
      <c r="Z61">
        <v>63.3</v>
      </c>
      <c r="AA61">
        <v>2</v>
      </c>
      <c r="AB61">
        <v>3200</v>
      </c>
      <c r="AC61">
        <v>5800</v>
      </c>
      <c r="AD61">
        <v>10000</v>
      </c>
      <c r="AE61">
        <v>0</v>
      </c>
      <c r="AF61">
        <v>15295597.484276731</v>
      </c>
      <c r="AG61">
        <v>4640000</v>
      </c>
      <c r="AH61">
        <v>21451149.425287358</v>
      </c>
      <c r="AI61">
        <v>0</v>
      </c>
      <c r="AJ61">
        <f t="shared" si="0"/>
        <v>41386746.909564093</v>
      </c>
      <c r="AK61">
        <f t="shared" si="1"/>
        <v>82419940.531431973</v>
      </c>
      <c r="AL61">
        <f t="shared" si="2"/>
        <v>0.5021448285779907</v>
      </c>
      <c r="AM61" s="3">
        <v>63.3</v>
      </c>
      <c r="AN61" t="b">
        <f t="shared" si="3"/>
        <v>0</v>
      </c>
      <c r="AO61" s="2">
        <f t="shared" si="4"/>
        <v>0.8095341043948866</v>
      </c>
    </row>
    <row r="62" spans="1:41" x14ac:dyDescent="0.35">
      <c r="A62" t="s">
        <v>166</v>
      </c>
      <c r="B62" t="s">
        <v>167</v>
      </c>
      <c r="C62" t="s">
        <v>60</v>
      </c>
      <c r="D62" t="s">
        <v>50</v>
      </c>
      <c r="E62">
        <v>924.14499999999998</v>
      </c>
      <c r="F62">
        <v>953.10599999999999</v>
      </c>
      <c r="G62">
        <v>1000.261</v>
      </c>
      <c r="H62">
        <v>1.031338155808883</v>
      </c>
      <c r="I62">
        <v>1.0823636983373821</v>
      </c>
      <c r="J62">
        <v>1190095.2233809759</v>
      </c>
      <c r="K62">
        <v>1472868.7355024349</v>
      </c>
      <c r="L62">
        <v>1932173.8010284291</v>
      </c>
      <c r="M62">
        <v>140</v>
      </c>
      <c r="N62">
        <v>10</v>
      </c>
      <c r="O62">
        <v>10</v>
      </c>
      <c r="P62">
        <v>70</v>
      </c>
      <c r="Q62">
        <v>0</v>
      </c>
      <c r="R62">
        <v>170</v>
      </c>
      <c r="S62">
        <v>600000</v>
      </c>
      <c r="T62">
        <v>10000</v>
      </c>
      <c r="U62">
        <v>40095.223380975869</v>
      </c>
      <c r="V62">
        <v>120000</v>
      </c>
      <c r="W62">
        <v>0</v>
      </c>
      <c r="X62">
        <v>420000</v>
      </c>
      <c r="Z62">
        <v>43.65</v>
      </c>
      <c r="AB62">
        <v>140</v>
      </c>
      <c r="AC62">
        <v>10</v>
      </c>
      <c r="AD62">
        <v>10</v>
      </c>
      <c r="AE62">
        <v>70.000000000000014</v>
      </c>
      <c r="AF62">
        <v>600000</v>
      </c>
      <c r="AG62">
        <v>10000</v>
      </c>
      <c r="AH62">
        <v>40095.223380975869</v>
      </c>
      <c r="AI62">
        <v>120000</v>
      </c>
      <c r="AJ62">
        <f t="shared" si="0"/>
        <v>770095.22338097589</v>
      </c>
      <c r="AK62">
        <f t="shared" si="1"/>
        <v>1190095.2233809759</v>
      </c>
      <c r="AL62" s="2">
        <f t="shared" si="2"/>
        <v>0.64708706349832257</v>
      </c>
      <c r="AM62" s="3">
        <v>43.65</v>
      </c>
      <c r="AN62" t="b">
        <f t="shared" si="3"/>
        <v>0</v>
      </c>
      <c r="AO62" s="2">
        <f t="shared" si="4"/>
        <v>0.808011735665638</v>
      </c>
    </row>
    <row r="63" spans="1:41" hidden="1" x14ac:dyDescent="0.35">
      <c r="A63" t="s">
        <v>168</v>
      </c>
      <c r="B63" t="s">
        <v>169</v>
      </c>
      <c r="C63" t="s">
        <v>49</v>
      </c>
      <c r="D63" t="s">
        <v>38</v>
      </c>
      <c r="E63">
        <v>66438.822</v>
      </c>
      <c r="F63">
        <v>67107.691000000006</v>
      </c>
      <c r="G63">
        <v>68219.675000000003</v>
      </c>
      <c r="H63">
        <v>1.010067442195167</v>
      </c>
      <c r="I63">
        <v>1.0268044036060719</v>
      </c>
      <c r="J63">
        <v>538881441.1641283</v>
      </c>
      <c r="K63">
        <v>653167918.70771587</v>
      </c>
      <c r="L63">
        <v>829988755.21337032</v>
      </c>
      <c r="M63">
        <v>24140</v>
      </c>
      <c r="N63">
        <v>20550</v>
      </c>
      <c r="O63">
        <v>25318.6</v>
      </c>
      <c r="P63">
        <v>2410</v>
      </c>
      <c r="Q63">
        <v>64040</v>
      </c>
      <c r="R63">
        <v>22950</v>
      </c>
      <c r="S63">
        <v>56660000</v>
      </c>
      <c r="T63">
        <v>21820000</v>
      </c>
      <c r="U63">
        <v>54799942.79279279</v>
      </c>
      <c r="V63">
        <v>10480000</v>
      </c>
      <c r="W63">
        <v>352741498.37133551</v>
      </c>
      <c r="X63">
        <v>42380000</v>
      </c>
      <c r="Y63">
        <v>90600</v>
      </c>
      <c r="Z63">
        <v>35</v>
      </c>
      <c r="AA63">
        <v>2</v>
      </c>
      <c r="AB63">
        <v>24140</v>
      </c>
      <c r="AC63">
        <v>54000</v>
      </c>
      <c r="AD63">
        <v>36600</v>
      </c>
      <c r="AE63">
        <v>0</v>
      </c>
      <c r="AF63">
        <v>56660000.000000007</v>
      </c>
      <c r="AG63">
        <v>57337226.277372263</v>
      </c>
      <c r="AH63">
        <v>79217567.567567542</v>
      </c>
      <c r="AI63">
        <v>0</v>
      </c>
      <c r="AJ63">
        <f t="shared" si="0"/>
        <v>193214793.84493983</v>
      </c>
      <c r="AK63">
        <f t="shared" si="1"/>
        <v>588336292.21627533</v>
      </c>
      <c r="AL63">
        <f t="shared" si="2"/>
        <v>0.3284087628133488</v>
      </c>
      <c r="AM63" s="3">
        <v>35</v>
      </c>
      <c r="AN63" t="b">
        <f t="shared" si="3"/>
        <v>0</v>
      </c>
      <c r="AO63" s="2">
        <f t="shared" si="4"/>
        <v>0.90074278813370223</v>
      </c>
    </row>
    <row r="64" spans="1:41" x14ac:dyDescent="0.35">
      <c r="A64" t="s">
        <v>170</v>
      </c>
      <c r="B64" t="s">
        <v>171</v>
      </c>
      <c r="C64" t="s">
        <v>49</v>
      </c>
      <c r="D64" t="s">
        <v>38</v>
      </c>
      <c r="E64">
        <v>54.713999999999999</v>
      </c>
      <c r="F64">
        <v>58.206000000000003</v>
      </c>
      <c r="G64">
        <v>63.034999999999997</v>
      </c>
      <c r="H64">
        <v>1.063822787586358</v>
      </c>
      <c r="I64">
        <v>1.1520817341082721</v>
      </c>
      <c r="J64">
        <v>556500</v>
      </c>
      <c r="K64">
        <v>710420.85755016992</v>
      </c>
      <c r="L64">
        <v>961700.22754688014</v>
      </c>
      <c r="M64">
        <v>40</v>
      </c>
      <c r="N64">
        <v>0</v>
      </c>
      <c r="O64">
        <v>37</v>
      </c>
      <c r="P64">
        <v>0</v>
      </c>
      <c r="Q64">
        <v>0</v>
      </c>
      <c r="R64">
        <v>110</v>
      </c>
      <c r="S64">
        <v>130000</v>
      </c>
      <c r="T64">
        <v>0</v>
      </c>
      <c r="U64">
        <v>166500</v>
      </c>
      <c r="V64">
        <v>0</v>
      </c>
      <c r="W64">
        <v>0</v>
      </c>
      <c r="X64">
        <v>260000</v>
      </c>
      <c r="Z64">
        <v>72.153899084416665</v>
      </c>
      <c r="AB64">
        <v>87.460603771333453</v>
      </c>
      <c r="AC64">
        <v>61.70952034307895</v>
      </c>
      <c r="AD64">
        <v>45.049947175573912</v>
      </c>
      <c r="AE64">
        <v>29.99485048914844</v>
      </c>
      <c r="AF64">
        <v>130000</v>
      </c>
      <c r="AG64">
        <v>0</v>
      </c>
      <c r="AH64">
        <v>166500</v>
      </c>
      <c r="AI64">
        <v>0</v>
      </c>
      <c r="AJ64">
        <f t="shared" si="0"/>
        <v>296500</v>
      </c>
      <c r="AK64">
        <f t="shared" si="1"/>
        <v>556500</v>
      </c>
      <c r="AL64" s="2">
        <f t="shared" si="2"/>
        <v>0.53279424977538181</v>
      </c>
      <c r="AM64" s="3">
        <v>72.153899084416665</v>
      </c>
      <c r="AN64" t="b">
        <f t="shared" si="3"/>
        <v>0</v>
      </c>
      <c r="AO64" s="2">
        <f t="shared" si="4"/>
        <v>0.78333848744115731</v>
      </c>
    </row>
    <row r="65" spans="1:41" x14ac:dyDescent="0.35">
      <c r="A65" t="s">
        <v>172</v>
      </c>
      <c r="B65" t="s">
        <v>173</v>
      </c>
      <c r="C65" t="s">
        <v>45</v>
      </c>
      <c r="D65" t="s">
        <v>50</v>
      </c>
      <c r="E65">
        <v>2484.7890000000002</v>
      </c>
      <c r="F65">
        <v>2866.6669999999999</v>
      </c>
      <c r="G65">
        <v>4084.5329999999999</v>
      </c>
      <c r="H65">
        <v>1.153686288855915</v>
      </c>
      <c r="I65">
        <v>1.6438148269329911</v>
      </c>
      <c r="J65">
        <v>3180000</v>
      </c>
      <c r="K65">
        <v>4402466.8782741707</v>
      </c>
      <c r="L65">
        <v>7840996.7244703658</v>
      </c>
      <c r="M65">
        <v>330</v>
      </c>
      <c r="N65">
        <v>0</v>
      </c>
      <c r="O65">
        <v>0</v>
      </c>
      <c r="P65">
        <v>0</v>
      </c>
      <c r="Q65">
        <v>0</v>
      </c>
      <c r="R65">
        <v>590</v>
      </c>
      <c r="S65">
        <v>1520000</v>
      </c>
      <c r="T65">
        <v>0</v>
      </c>
      <c r="U65">
        <v>0</v>
      </c>
      <c r="V65">
        <v>0</v>
      </c>
      <c r="W65">
        <v>0</v>
      </c>
      <c r="X65">
        <v>1660000</v>
      </c>
      <c r="Z65">
        <v>32.5</v>
      </c>
      <c r="AB65">
        <v>330</v>
      </c>
      <c r="AC65">
        <v>0</v>
      </c>
      <c r="AD65">
        <v>0</v>
      </c>
      <c r="AE65">
        <v>0</v>
      </c>
      <c r="AF65">
        <v>1520000</v>
      </c>
      <c r="AG65">
        <v>0</v>
      </c>
      <c r="AH65">
        <v>0</v>
      </c>
      <c r="AI65">
        <v>0</v>
      </c>
      <c r="AJ65">
        <f t="shared" si="0"/>
        <v>1520000</v>
      </c>
      <c r="AK65">
        <f t="shared" si="1"/>
        <v>3180000</v>
      </c>
      <c r="AL65" s="2">
        <f t="shared" si="2"/>
        <v>0.4779874213836478</v>
      </c>
      <c r="AM65" s="3">
        <v>32.5</v>
      </c>
      <c r="AN65" t="b">
        <f t="shared" si="3"/>
        <v>0</v>
      </c>
      <c r="AO65" s="2">
        <f t="shared" si="4"/>
        <v>0.72232229972996531</v>
      </c>
    </row>
    <row r="66" spans="1:41" hidden="1" x14ac:dyDescent="0.35">
      <c r="A66" t="s">
        <v>174</v>
      </c>
      <c r="B66" t="s">
        <v>175</v>
      </c>
      <c r="C66" t="s">
        <v>49</v>
      </c>
      <c r="D66" t="s">
        <v>38</v>
      </c>
      <c r="E66">
        <v>68682.962</v>
      </c>
      <c r="F66">
        <v>71286.991999999998</v>
      </c>
      <c r="G66">
        <v>75504.680999999997</v>
      </c>
      <c r="H66">
        <v>1.03791376964785</v>
      </c>
      <c r="I66">
        <v>1.099321852193853</v>
      </c>
      <c r="J66">
        <v>294417699.32904673</v>
      </c>
      <c r="K66">
        <v>366696220.99398959</v>
      </c>
      <c r="L66">
        <v>485489715.81759071</v>
      </c>
      <c r="M66">
        <v>3859</v>
      </c>
      <c r="N66">
        <v>15660</v>
      </c>
      <c r="O66">
        <v>30220</v>
      </c>
      <c r="P66">
        <v>7380</v>
      </c>
      <c r="Q66">
        <v>6534</v>
      </c>
      <c r="R66">
        <v>41560</v>
      </c>
      <c r="S66">
        <v>9145301.3698630147</v>
      </c>
      <c r="T66">
        <v>13830000</v>
      </c>
      <c r="U66">
        <v>82310000</v>
      </c>
      <c r="V66">
        <v>34000000</v>
      </c>
      <c r="W66">
        <v>45282397.959183671</v>
      </c>
      <c r="X66">
        <v>109850000</v>
      </c>
      <c r="Y66">
        <v>126000</v>
      </c>
      <c r="Z66">
        <v>85</v>
      </c>
      <c r="AA66">
        <v>2</v>
      </c>
      <c r="AB66">
        <v>3859</v>
      </c>
      <c r="AC66">
        <v>47000</v>
      </c>
      <c r="AD66">
        <v>79000</v>
      </c>
      <c r="AE66">
        <v>0</v>
      </c>
      <c r="AF66">
        <v>9145301.3698630128</v>
      </c>
      <c r="AG66">
        <v>41507662.835249037</v>
      </c>
      <c r="AH66">
        <v>215171740.56915951</v>
      </c>
      <c r="AI66">
        <v>0</v>
      </c>
      <c r="AJ66">
        <f t="shared" si="0"/>
        <v>265824704.77427155</v>
      </c>
      <c r="AK66">
        <f t="shared" si="1"/>
        <v>420957102.73345524</v>
      </c>
      <c r="AL66">
        <f t="shared" si="2"/>
        <v>0.63147694396449805</v>
      </c>
      <c r="AM66" s="3">
        <v>85</v>
      </c>
      <c r="AN66" t="b">
        <f t="shared" si="3"/>
        <v>0</v>
      </c>
      <c r="AO66" s="2">
        <f t="shared" si="4"/>
        <v>1.147972295957626</v>
      </c>
    </row>
    <row r="67" spans="1:41" hidden="1" x14ac:dyDescent="0.35">
      <c r="A67" t="s">
        <v>176</v>
      </c>
      <c r="B67" t="s">
        <v>177</v>
      </c>
      <c r="C67" t="s">
        <v>49</v>
      </c>
      <c r="D67" t="s">
        <v>50</v>
      </c>
      <c r="E67">
        <v>3807.4920000000002</v>
      </c>
      <c r="F67">
        <v>3790.5419999999999</v>
      </c>
      <c r="G67">
        <v>3664.0140000000001</v>
      </c>
      <c r="H67">
        <v>0.99554825065948915</v>
      </c>
      <c r="I67">
        <v>0.96231692673287295</v>
      </c>
      <c r="J67">
        <v>14516404.05810822</v>
      </c>
      <c r="K67">
        <v>17342136.79909914</v>
      </c>
      <c r="L67">
        <v>20954072.010616958</v>
      </c>
      <c r="M67">
        <v>3450</v>
      </c>
      <c r="N67">
        <v>60</v>
      </c>
      <c r="O67">
        <v>20.7</v>
      </c>
      <c r="P67">
        <v>0</v>
      </c>
      <c r="Q67">
        <v>0</v>
      </c>
      <c r="R67">
        <v>2040</v>
      </c>
      <c r="S67">
        <v>10860000</v>
      </c>
      <c r="T67">
        <v>113254.0581082244</v>
      </c>
      <c r="U67">
        <v>93150</v>
      </c>
      <c r="V67">
        <v>0</v>
      </c>
      <c r="W67">
        <v>0</v>
      </c>
      <c r="X67">
        <v>3450000</v>
      </c>
      <c r="Y67">
        <v>5289</v>
      </c>
      <c r="Z67">
        <v>83.560280634999998</v>
      </c>
      <c r="AA67">
        <v>2</v>
      </c>
      <c r="AB67">
        <v>3992</v>
      </c>
      <c r="AC67">
        <v>547</v>
      </c>
      <c r="AD67">
        <v>750</v>
      </c>
      <c r="AE67">
        <v>0</v>
      </c>
      <c r="AF67">
        <v>12566121.739130439</v>
      </c>
      <c r="AG67">
        <v>1032499.496419979</v>
      </c>
      <c r="AH67">
        <v>3375000</v>
      </c>
      <c r="AI67">
        <v>0</v>
      </c>
      <c r="AJ67">
        <f t="shared" ref="AJ67:AJ130" si="5">SUM(AF67:AI67)</f>
        <v>16973621.235550418</v>
      </c>
      <c r="AK67">
        <f t="shared" ref="AK67:AK130" si="6">AJ67+W67+X67</f>
        <v>20423621.235550418</v>
      </c>
      <c r="AL67">
        <f t="shared" ref="AL67:AL130" si="7">AJ67/AK67</f>
        <v>0.83107794841030691</v>
      </c>
      <c r="AM67" s="3">
        <v>83.560280634999998</v>
      </c>
      <c r="AN67" t="b">
        <f t="shared" ref="AN67:AN130" si="8">AL67=AM67%</f>
        <v>0</v>
      </c>
      <c r="AO67" s="2">
        <f t="shared" ref="AO67:AO130" si="9">AK67/K67</f>
        <v>1.1776877020489973</v>
      </c>
    </row>
    <row r="68" spans="1:41" hidden="1" x14ac:dyDescent="0.35">
      <c r="A68" t="s">
        <v>178</v>
      </c>
      <c r="B68" t="s">
        <v>179</v>
      </c>
      <c r="C68" t="s">
        <v>45</v>
      </c>
      <c r="D68" t="s">
        <v>46</v>
      </c>
      <c r="E68">
        <v>33787.913999999997</v>
      </c>
      <c r="F68">
        <v>38222.089</v>
      </c>
      <c r="G68">
        <v>50553.046999999999</v>
      </c>
      <c r="H68">
        <v>1.1312355358783031</v>
      </c>
      <c r="I68">
        <v>1.4961872757223189</v>
      </c>
      <c r="J68">
        <v>24479412.881608341</v>
      </c>
      <c r="K68">
        <v>33230378.098934919</v>
      </c>
      <c r="L68">
        <v>54938679.105923153</v>
      </c>
      <c r="M68">
        <v>1584</v>
      </c>
      <c r="N68">
        <v>358.3</v>
      </c>
      <c r="O68">
        <v>0</v>
      </c>
      <c r="P68">
        <v>10</v>
      </c>
      <c r="Q68">
        <v>0</v>
      </c>
      <c r="R68">
        <v>3430</v>
      </c>
      <c r="S68">
        <v>9213265.8227848094</v>
      </c>
      <c r="T68">
        <v>316147.05882352951</v>
      </c>
      <c r="U68">
        <v>0</v>
      </c>
      <c r="V68">
        <v>20000</v>
      </c>
      <c r="W68">
        <v>0</v>
      </c>
      <c r="X68">
        <v>14930000</v>
      </c>
      <c r="Y68">
        <v>1402.43</v>
      </c>
      <c r="Z68">
        <v>64.253664058666672</v>
      </c>
      <c r="AA68">
        <v>2</v>
      </c>
      <c r="AB68">
        <v>150.03</v>
      </c>
      <c r="AC68">
        <v>753.3</v>
      </c>
      <c r="AD68">
        <v>327</v>
      </c>
      <c r="AE68">
        <v>172.1</v>
      </c>
      <c r="AF68">
        <v>872642.84810126573</v>
      </c>
      <c r="AG68">
        <v>664676.4705882353</v>
      </c>
      <c r="AH68">
        <v>734730.44120153436</v>
      </c>
      <c r="AI68">
        <v>344200</v>
      </c>
      <c r="AJ68">
        <f t="shared" si="5"/>
        <v>2616249.759891035</v>
      </c>
      <c r="AK68">
        <f t="shared" si="6"/>
        <v>17546249.759891033</v>
      </c>
      <c r="AL68">
        <f t="shared" si="7"/>
        <v>0.14910592267252001</v>
      </c>
      <c r="AM68" s="3">
        <v>64.253664058666672</v>
      </c>
      <c r="AN68" t="b">
        <f t="shared" si="8"/>
        <v>0</v>
      </c>
      <c r="AO68" s="2">
        <f t="shared" si="9"/>
        <v>0.52801836041863803</v>
      </c>
    </row>
    <row r="69" spans="1:41" x14ac:dyDescent="0.35">
      <c r="A69" t="s">
        <v>180</v>
      </c>
      <c r="B69" t="s">
        <v>181</v>
      </c>
      <c r="C69" t="s">
        <v>45</v>
      </c>
      <c r="D69" t="s">
        <v>46</v>
      </c>
      <c r="E69">
        <v>14405.468000000001</v>
      </c>
      <c r="F69">
        <v>16807.147000000001</v>
      </c>
      <c r="G69">
        <v>23404.583999999999</v>
      </c>
      <c r="H69">
        <v>1.1667199566164741</v>
      </c>
      <c r="I69">
        <v>1.6247013981079961</v>
      </c>
      <c r="J69">
        <v>4068518.5185185191</v>
      </c>
      <c r="K69">
        <v>5696186.0993030947</v>
      </c>
      <c r="L69">
        <v>9915191.5878979675</v>
      </c>
      <c r="M69">
        <v>815</v>
      </c>
      <c r="N69">
        <v>20</v>
      </c>
      <c r="O69">
        <v>0</v>
      </c>
      <c r="P69">
        <v>0</v>
      </c>
      <c r="Q69">
        <v>0</v>
      </c>
      <c r="R69">
        <v>430</v>
      </c>
      <c r="S69">
        <v>3018518.5185185191</v>
      </c>
      <c r="T69">
        <v>30000</v>
      </c>
      <c r="U69">
        <v>0</v>
      </c>
      <c r="V69">
        <v>0</v>
      </c>
      <c r="W69">
        <v>0</v>
      </c>
      <c r="X69">
        <v>1020000</v>
      </c>
      <c r="Z69">
        <v>64.253664058666672</v>
      </c>
      <c r="AB69">
        <v>815.00000000000011</v>
      </c>
      <c r="AC69">
        <v>20</v>
      </c>
      <c r="AD69">
        <v>0</v>
      </c>
      <c r="AE69">
        <v>0</v>
      </c>
      <c r="AF69">
        <v>3018518.5185185191</v>
      </c>
      <c r="AG69">
        <v>30000</v>
      </c>
      <c r="AH69">
        <v>0</v>
      </c>
      <c r="AI69">
        <v>0</v>
      </c>
      <c r="AJ69">
        <f t="shared" si="5"/>
        <v>3048518.5185185191</v>
      </c>
      <c r="AK69">
        <f t="shared" si="6"/>
        <v>4068518.5185185191</v>
      </c>
      <c r="AL69" s="2">
        <f t="shared" si="7"/>
        <v>0.74929449248975877</v>
      </c>
      <c r="AM69" s="3">
        <v>64.253664058666672</v>
      </c>
      <c r="AN69" t="b">
        <f t="shared" si="8"/>
        <v>0</v>
      </c>
      <c r="AO69" s="2">
        <f t="shared" si="9"/>
        <v>0.71425308927604836</v>
      </c>
    </row>
    <row r="70" spans="1:41" x14ac:dyDescent="0.35">
      <c r="A70" t="s">
        <v>182</v>
      </c>
      <c r="B70" t="s">
        <v>183</v>
      </c>
      <c r="C70" t="s">
        <v>45</v>
      </c>
      <c r="D70" t="s">
        <v>42</v>
      </c>
      <c r="E70">
        <v>2697.8449999999998</v>
      </c>
      <c r="F70">
        <v>3130.1329999999998</v>
      </c>
      <c r="G70">
        <v>4301.8950000000004</v>
      </c>
      <c r="H70">
        <v>1.1602345575820701</v>
      </c>
      <c r="I70">
        <v>1.594567145258531</v>
      </c>
      <c r="J70">
        <v>553414.05560815264</v>
      </c>
      <c r="K70">
        <v>770508.13436186884</v>
      </c>
      <c r="L70">
        <v>1323683.8061955569</v>
      </c>
      <c r="M70">
        <v>0</v>
      </c>
      <c r="N70">
        <v>23</v>
      </c>
      <c r="O70">
        <v>0</v>
      </c>
      <c r="P70">
        <v>0</v>
      </c>
      <c r="Q70">
        <v>0</v>
      </c>
      <c r="R70">
        <v>120</v>
      </c>
      <c r="S70">
        <v>0</v>
      </c>
      <c r="T70">
        <v>43414.055608152681</v>
      </c>
      <c r="U70">
        <v>0</v>
      </c>
      <c r="V70">
        <v>0</v>
      </c>
      <c r="W70">
        <v>0</v>
      </c>
      <c r="X70">
        <v>510000</v>
      </c>
      <c r="Z70">
        <v>60</v>
      </c>
      <c r="AB70">
        <v>269.40603504116808</v>
      </c>
      <c r="AC70">
        <v>23.623447372696159</v>
      </c>
      <c r="AD70">
        <v>16.92188740456157</v>
      </c>
      <c r="AE70">
        <v>9.539365678686524</v>
      </c>
      <c r="AF70">
        <v>0</v>
      </c>
      <c r="AG70">
        <v>43414.055608152681</v>
      </c>
      <c r="AH70">
        <v>0</v>
      </c>
      <c r="AI70">
        <v>0</v>
      </c>
      <c r="AJ70">
        <f t="shared" si="5"/>
        <v>43414.055608152681</v>
      </c>
      <c r="AK70">
        <f t="shared" si="6"/>
        <v>553414.05560815264</v>
      </c>
      <c r="AL70" s="2">
        <f t="shared" si="7"/>
        <v>7.8447692407169728E-2</v>
      </c>
      <c r="AM70" s="3">
        <v>60</v>
      </c>
      <c r="AN70" t="b">
        <f t="shared" si="8"/>
        <v>0</v>
      </c>
      <c r="AO70" s="2">
        <f t="shared" si="9"/>
        <v>0.71824557188677507</v>
      </c>
    </row>
    <row r="71" spans="1:41" x14ac:dyDescent="0.35">
      <c r="A71" t="s">
        <v>184</v>
      </c>
      <c r="B71" t="s">
        <v>185</v>
      </c>
      <c r="C71" t="s">
        <v>45</v>
      </c>
      <c r="D71" t="s">
        <v>42</v>
      </c>
      <c r="E71">
        <v>2153.3389999999999</v>
      </c>
      <c r="F71">
        <v>2488.9340000000002</v>
      </c>
      <c r="G71">
        <v>3438.6080000000002</v>
      </c>
      <c r="H71">
        <v>1.155848661079375</v>
      </c>
      <c r="I71">
        <v>1.596872577889501</v>
      </c>
      <c r="J71">
        <v>98875.676351370726</v>
      </c>
      <c r="K71">
        <v>137142.38174885939</v>
      </c>
      <c r="L71">
        <v>236837.78427867201</v>
      </c>
      <c r="M71">
        <v>0</v>
      </c>
      <c r="N71">
        <v>10</v>
      </c>
      <c r="O71">
        <v>0</v>
      </c>
      <c r="P71">
        <v>0</v>
      </c>
      <c r="Q71">
        <v>0</v>
      </c>
      <c r="R71">
        <v>30</v>
      </c>
      <c r="S71">
        <v>0</v>
      </c>
      <c r="T71">
        <v>18875.67635137073</v>
      </c>
      <c r="U71">
        <v>0</v>
      </c>
      <c r="V71">
        <v>0</v>
      </c>
      <c r="W71">
        <v>0</v>
      </c>
      <c r="X71">
        <v>80000</v>
      </c>
      <c r="Z71">
        <v>60</v>
      </c>
      <c r="AB71">
        <v>37.816709098985889</v>
      </c>
      <c r="AC71">
        <v>10</v>
      </c>
      <c r="AD71">
        <v>2.375336889859613</v>
      </c>
      <c r="AE71">
        <v>1.3390472741437009</v>
      </c>
      <c r="AF71">
        <v>0</v>
      </c>
      <c r="AG71">
        <v>18875.67635137073</v>
      </c>
      <c r="AH71">
        <v>0</v>
      </c>
      <c r="AI71">
        <v>0</v>
      </c>
      <c r="AJ71">
        <f t="shared" si="5"/>
        <v>18875.67635137073</v>
      </c>
      <c r="AK71">
        <f t="shared" si="6"/>
        <v>98875.676351370726</v>
      </c>
      <c r="AL71" s="2">
        <f t="shared" si="7"/>
        <v>0.19090313257927014</v>
      </c>
      <c r="AM71" s="3">
        <v>60</v>
      </c>
      <c r="AN71" t="b">
        <f t="shared" si="8"/>
        <v>0</v>
      </c>
      <c r="AO71" s="2">
        <f t="shared" si="9"/>
        <v>0.72097097257969323</v>
      </c>
    </row>
    <row r="72" spans="1:41" x14ac:dyDescent="0.35">
      <c r="A72" t="s">
        <v>186</v>
      </c>
      <c r="B72" t="s">
        <v>187</v>
      </c>
      <c r="C72" t="s">
        <v>45</v>
      </c>
      <c r="D72" t="s">
        <v>50</v>
      </c>
      <c r="E72">
        <v>1847.549</v>
      </c>
      <c r="F72">
        <v>2170.4450000000002</v>
      </c>
      <c r="G72">
        <v>3143.7280000000001</v>
      </c>
      <c r="H72">
        <v>1.174769924911329</v>
      </c>
      <c r="I72">
        <v>1.701566778472452</v>
      </c>
      <c r="J72">
        <v>1570000</v>
      </c>
      <c r="K72">
        <v>2213266.538532943</v>
      </c>
      <c r="L72">
        <v>4007189.7633026252</v>
      </c>
      <c r="M72">
        <v>130</v>
      </c>
      <c r="N72">
        <v>0</v>
      </c>
      <c r="O72">
        <v>0</v>
      </c>
      <c r="P72">
        <v>0</v>
      </c>
      <c r="Q72">
        <v>0</v>
      </c>
      <c r="R72">
        <v>280</v>
      </c>
      <c r="S72">
        <v>490000</v>
      </c>
      <c r="T72">
        <v>0</v>
      </c>
      <c r="U72">
        <v>0</v>
      </c>
      <c r="V72">
        <v>0</v>
      </c>
      <c r="W72">
        <v>0</v>
      </c>
      <c r="X72">
        <v>1080000</v>
      </c>
      <c r="Z72">
        <v>32.5</v>
      </c>
      <c r="AB72">
        <v>130</v>
      </c>
      <c r="AC72">
        <v>4.8165776245635978</v>
      </c>
      <c r="AD72">
        <v>7.454938243804599</v>
      </c>
      <c r="AE72">
        <v>1.8500794331543939</v>
      </c>
      <c r="AF72">
        <v>490000</v>
      </c>
      <c r="AG72">
        <v>0</v>
      </c>
      <c r="AH72">
        <v>0</v>
      </c>
      <c r="AI72">
        <v>0</v>
      </c>
      <c r="AJ72">
        <f t="shared" si="5"/>
        <v>490000</v>
      </c>
      <c r="AK72">
        <f t="shared" si="6"/>
        <v>1570000</v>
      </c>
      <c r="AL72" s="2">
        <f t="shared" si="7"/>
        <v>0.31210191082802546</v>
      </c>
      <c r="AM72" s="3">
        <v>32.5</v>
      </c>
      <c r="AN72" t="b">
        <f t="shared" si="8"/>
        <v>0</v>
      </c>
      <c r="AO72" s="2">
        <f t="shared" si="9"/>
        <v>0.70935875669121606</v>
      </c>
    </row>
    <row r="73" spans="1:41" hidden="1" x14ac:dyDescent="0.35">
      <c r="A73" t="s">
        <v>188</v>
      </c>
      <c r="B73" t="s">
        <v>189</v>
      </c>
      <c r="C73" t="s">
        <v>49</v>
      </c>
      <c r="D73" t="s">
        <v>38</v>
      </c>
      <c r="E73">
        <v>10242.907999999999</v>
      </c>
      <c r="F73">
        <v>9721.9840000000004</v>
      </c>
      <c r="G73">
        <v>8812.0689999999995</v>
      </c>
      <c r="H73">
        <v>0.94914295823022143</v>
      </c>
      <c r="I73">
        <v>0.86030929888270014</v>
      </c>
      <c r="J73">
        <v>49024970.114942528</v>
      </c>
      <c r="K73">
        <v>55838046.194453686</v>
      </c>
      <c r="L73">
        <v>63264956.500997297</v>
      </c>
      <c r="M73">
        <v>3430</v>
      </c>
      <c r="N73">
        <v>7030</v>
      </c>
      <c r="O73">
        <v>5313.2</v>
      </c>
      <c r="P73">
        <v>130</v>
      </c>
      <c r="Q73">
        <v>0</v>
      </c>
      <c r="R73">
        <v>10510</v>
      </c>
      <c r="S73">
        <v>3820000</v>
      </c>
      <c r="T73">
        <v>8890000</v>
      </c>
      <c r="U73">
        <v>11114970.11494253</v>
      </c>
      <c r="V73">
        <v>650000</v>
      </c>
      <c r="W73">
        <v>0</v>
      </c>
      <c r="X73">
        <v>24550000</v>
      </c>
      <c r="Y73">
        <v>28000</v>
      </c>
      <c r="Z73">
        <v>81.540000000000006</v>
      </c>
      <c r="AA73">
        <v>2</v>
      </c>
      <c r="AB73">
        <v>4000</v>
      </c>
      <c r="AC73">
        <v>13000</v>
      </c>
      <c r="AD73">
        <v>10000</v>
      </c>
      <c r="AE73">
        <v>1000</v>
      </c>
      <c r="AF73">
        <v>4454810.495626824</v>
      </c>
      <c r="AG73">
        <v>16439544.80796586</v>
      </c>
      <c r="AH73">
        <v>20919540.22988506</v>
      </c>
      <c r="AI73">
        <v>5000000</v>
      </c>
      <c r="AJ73">
        <f t="shared" si="5"/>
        <v>46813895.533477738</v>
      </c>
      <c r="AK73">
        <f t="shared" si="6"/>
        <v>71363895.533477738</v>
      </c>
      <c r="AL73">
        <f t="shared" si="7"/>
        <v>0.65598851048590423</v>
      </c>
      <c r="AM73" s="3">
        <v>81.540000000000006</v>
      </c>
      <c r="AN73" t="b">
        <f t="shared" si="8"/>
        <v>0</v>
      </c>
      <c r="AO73" s="2">
        <f t="shared" si="9"/>
        <v>1.2780514433645462</v>
      </c>
    </row>
    <row r="74" spans="1:41" x14ac:dyDescent="0.35">
      <c r="A74" t="s">
        <v>190</v>
      </c>
      <c r="B74" t="s">
        <v>191</v>
      </c>
      <c r="C74" t="s">
        <v>37</v>
      </c>
      <c r="D74" t="s">
        <v>50</v>
      </c>
      <c r="E74">
        <v>117.081</v>
      </c>
      <c r="F74">
        <v>117.46599999999999</v>
      </c>
      <c r="G74">
        <v>113.24299999999999</v>
      </c>
      <c r="H74">
        <v>1.0032883217601489</v>
      </c>
      <c r="I74">
        <v>0.96721927554428122</v>
      </c>
      <c r="J74">
        <v>240000</v>
      </c>
      <c r="K74">
        <v>288947.03666692291</v>
      </c>
      <c r="L74">
        <v>348198.93919594132</v>
      </c>
      <c r="M74">
        <v>0</v>
      </c>
      <c r="N74">
        <v>0</v>
      </c>
      <c r="O74">
        <v>0</v>
      </c>
      <c r="P74">
        <v>0</v>
      </c>
      <c r="Q74">
        <v>0</v>
      </c>
      <c r="R74">
        <v>60</v>
      </c>
      <c r="S74">
        <v>0</v>
      </c>
      <c r="T74">
        <v>0</v>
      </c>
      <c r="U74">
        <v>0</v>
      </c>
      <c r="V74">
        <v>0</v>
      </c>
      <c r="W74">
        <v>0</v>
      </c>
      <c r="X74">
        <v>240000</v>
      </c>
      <c r="Z74">
        <v>62.821650000000012</v>
      </c>
      <c r="AB74">
        <v>110.82636477513491</v>
      </c>
      <c r="AC74">
        <v>24.563494639947379</v>
      </c>
      <c r="AD74">
        <v>24.32808469686611</v>
      </c>
      <c r="AE74">
        <v>14.318484938330901</v>
      </c>
      <c r="AF74">
        <v>0</v>
      </c>
      <c r="AG74">
        <v>0</v>
      </c>
      <c r="AH74">
        <v>0</v>
      </c>
      <c r="AI74">
        <v>0</v>
      </c>
      <c r="AJ74">
        <f t="shared" si="5"/>
        <v>0</v>
      </c>
      <c r="AK74">
        <f t="shared" si="6"/>
        <v>240000</v>
      </c>
      <c r="AL74" s="2">
        <f t="shared" si="7"/>
        <v>0</v>
      </c>
      <c r="AM74" s="3">
        <v>62.821650000000012</v>
      </c>
      <c r="AN74" t="b">
        <f t="shared" si="8"/>
        <v>0</v>
      </c>
      <c r="AO74" s="2">
        <f t="shared" si="9"/>
        <v>0.83060204654963987</v>
      </c>
    </row>
    <row r="75" spans="1:41" x14ac:dyDescent="0.35">
      <c r="A75" t="s">
        <v>192</v>
      </c>
      <c r="B75" t="s">
        <v>193</v>
      </c>
      <c r="C75" t="s">
        <v>49</v>
      </c>
      <c r="D75" t="s">
        <v>38</v>
      </c>
      <c r="E75">
        <v>55.921999999999997</v>
      </c>
      <c r="F75">
        <v>55.05</v>
      </c>
      <c r="G75">
        <v>49.898000000000003</v>
      </c>
      <c r="H75">
        <v>0.98440685240155934</v>
      </c>
      <c r="I75">
        <v>0.89227853081077224</v>
      </c>
      <c r="J75">
        <v>540000</v>
      </c>
      <c r="K75">
        <v>637895.64035621041</v>
      </c>
      <c r="L75">
        <v>722745.6099567255</v>
      </c>
      <c r="M75">
        <v>90</v>
      </c>
      <c r="N75">
        <v>0</v>
      </c>
      <c r="O75">
        <v>0</v>
      </c>
      <c r="P75">
        <v>0</v>
      </c>
      <c r="Q75">
        <v>0</v>
      </c>
      <c r="R75">
        <v>100</v>
      </c>
      <c r="S75">
        <v>470000.00000000012</v>
      </c>
      <c r="T75">
        <v>0</v>
      </c>
      <c r="U75">
        <v>0</v>
      </c>
      <c r="V75">
        <v>0</v>
      </c>
      <c r="W75">
        <v>0</v>
      </c>
      <c r="X75">
        <v>70000</v>
      </c>
      <c r="Z75">
        <v>72.153899084416665</v>
      </c>
      <c r="AB75">
        <v>90.000000000000014</v>
      </c>
      <c r="AC75">
        <v>0</v>
      </c>
      <c r="AD75">
        <v>0</v>
      </c>
      <c r="AE75">
        <v>0</v>
      </c>
      <c r="AF75">
        <v>470000.00000000012</v>
      </c>
      <c r="AG75">
        <v>0</v>
      </c>
      <c r="AH75">
        <v>0</v>
      </c>
      <c r="AI75">
        <v>0</v>
      </c>
      <c r="AJ75">
        <f t="shared" si="5"/>
        <v>470000.00000000012</v>
      </c>
      <c r="AK75">
        <f t="shared" si="6"/>
        <v>540000.00000000012</v>
      </c>
      <c r="AL75" s="2">
        <f t="shared" si="7"/>
        <v>0.87037037037037035</v>
      </c>
      <c r="AM75" s="3">
        <v>72.153899084416665</v>
      </c>
      <c r="AN75" t="b">
        <f t="shared" si="8"/>
        <v>0</v>
      </c>
      <c r="AO75" s="2">
        <f t="shared" si="9"/>
        <v>0.84653345443536199</v>
      </c>
    </row>
    <row r="76" spans="1:41" x14ac:dyDescent="0.35">
      <c r="A76" t="s">
        <v>194</v>
      </c>
      <c r="B76" t="s">
        <v>195</v>
      </c>
      <c r="C76" t="s">
        <v>37</v>
      </c>
      <c r="D76" t="s">
        <v>50</v>
      </c>
      <c r="E76">
        <v>18124.838</v>
      </c>
      <c r="F76">
        <v>20067.253000000001</v>
      </c>
      <c r="G76">
        <v>24670.857</v>
      </c>
      <c r="H76">
        <v>1.1071686820042199</v>
      </c>
      <c r="I76">
        <v>1.361162897014583</v>
      </c>
      <c r="J76">
        <v>13539418.18181818</v>
      </c>
      <c r="K76">
        <v>17988503.740161121</v>
      </c>
      <c r="L76">
        <v>27644030.514383331</v>
      </c>
      <c r="M76">
        <v>1570</v>
      </c>
      <c r="N76">
        <v>146.4</v>
      </c>
      <c r="O76">
        <v>110</v>
      </c>
      <c r="P76">
        <v>920</v>
      </c>
      <c r="Q76">
        <v>0</v>
      </c>
      <c r="R76">
        <v>1070</v>
      </c>
      <c r="S76">
        <v>5650000</v>
      </c>
      <c r="T76">
        <v>319418.18181818188</v>
      </c>
      <c r="U76">
        <v>340000</v>
      </c>
      <c r="V76">
        <v>3800000</v>
      </c>
      <c r="W76">
        <v>0</v>
      </c>
      <c r="X76">
        <v>3430000</v>
      </c>
      <c r="Z76">
        <v>62.821650000000012</v>
      </c>
      <c r="AB76">
        <v>1570</v>
      </c>
      <c r="AC76">
        <v>146.4</v>
      </c>
      <c r="AD76">
        <v>110</v>
      </c>
      <c r="AE76">
        <v>919.99999999999989</v>
      </c>
      <c r="AF76">
        <v>5650000</v>
      </c>
      <c r="AG76">
        <v>319418.18181818188</v>
      </c>
      <c r="AH76">
        <v>340000</v>
      </c>
      <c r="AI76">
        <v>3800000</v>
      </c>
      <c r="AJ76">
        <f t="shared" si="5"/>
        <v>10109418.181818182</v>
      </c>
      <c r="AK76">
        <f t="shared" si="6"/>
        <v>13539418.181818182</v>
      </c>
      <c r="AL76" s="2">
        <f t="shared" si="7"/>
        <v>0.74666562817255477</v>
      </c>
      <c r="AM76" s="3">
        <v>62.821650000000012</v>
      </c>
      <c r="AN76" t="b">
        <f t="shared" si="8"/>
        <v>0</v>
      </c>
      <c r="AO76" s="2">
        <f t="shared" si="9"/>
        <v>0.75267061548816239</v>
      </c>
    </row>
    <row r="77" spans="1:41" x14ac:dyDescent="0.35">
      <c r="A77" t="s">
        <v>196</v>
      </c>
      <c r="B77" t="s">
        <v>197</v>
      </c>
      <c r="C77" t="s">
        <v>60</v>
      </c>
      <c r="D77" t="s">
        <v>38</v>
      </c>
      <c r="E77">
        <v>166.506</v>
      </c>
      <c r="F77">
        <v>174.63499999999999</v>
      </c>
      <c r="G77">
        <v>191.458</v>
      </c>
      <c r="H77">
        <v>1.0488210635052191</v>
      </c>
      <c r="I77">
        <v>1.1498564616290099</v>
      </c>
      <c r="J77">
        <v>1800000</v>
      </c>
      <c r="K77">
        <v>2265453.497171273</v>
      </c>
      <c r="L77">
        <v>3104612.4463983281</v>
      </c>
      <c r="M77">
        <v>0</v>
      </c>
      <c r="N77">
        <v>100</v>
      </c>
      <c r="O77">
        <v>0</v>
      </c>
      <c r="P77">
        <v>0</v>
      </c>
      <c r="Q77">
        <v>0</v>
      </c>
      <c r="R77">
        <v>420</v>
      </c>
      <c r="S77">
        <v>0</v>
      </c>
      <c r="T77">
        <v>140000</v>
      </c>
      <c r="U77">
        <v>0</v>
      </c>
      <c r="V77">
        <v>0</v>
      </c>
      <c r="W77">
        <v>0</v>
      </c>
      <c r="X77">
        <v>1660000</v>
      </c>
      <c r="Z77">
        <v>58.094999999999999</v>
      </c>
      <c r="AB77">
        <v>289.1562202816358</v>
      </c>
      <c r="AC77">
        <v>426.58849925574162</v>
      </c>
      <c r="AD77">
        <v>288.771940253509</v>
      </c>
      <c r="AE77">
        <v>129.88383355133479</v>
      </c>
      <c r="AF77">
        <v>0</v>
      </c>
      <c r="AG77">
        <v>140000</v>
      </c>
      <c r="AH77">
        <v>0</v>
      </c>
      <c r="AI77">
        <v>0</v>
      </c>
      <c r="AJ77">
        <f t="shared" si="5"/>
        <v>140000</v>
      </c>
      <c r="AK77">
        <f t="shared" si="6"/>
        <v>1800000</v>
      </c>
      <c r="AL77" s="2">
        <f t="shared" si="7"/>
        <v>7.7777777777777779E-2</v>
      </c>
      <c r="AM77" s="3">
        <v>58.094999999999999</v>
      </c>
      <c r="AN77" t="b">
        <f t="shared" si="8"/>
        <v>0</v>
      </c>
      <c r="AO77" s="2">
        <f t="shared" si="9"/>
        <v>0.79454290377072179</v>
      </c>
    </row>
    <row r="78" spans="1:41" x14ac:dyDescent="0.35">
      <c r="A78" t="s">
        <v>198</v>
      </c>
      <c r="B78" t="s">
        <v>199</v>
      </c>
      <c r="C78" t="s">
        <v>37</v>
      </c>
      <c r="D78" t="s">
        <v>38</v>
      </c>
      <c r="E78">
        <v>826.35299999999995</v>
      </c>
      <c r="F78">
        <v>861.03800000000001</v>
      </c>
      <c r="G78">
        <v>940.60699999999997</v>
      </c>
      <c r="H78">
        <v>1.0419735875588281</v>
      </c>
      <c r="I78">
        <v>1.138262945738685</v>
      </c>
      <c r="J78">
        <v>1330000</v>
      </c>
      <c r="K78">
        <v>1662989.845743889</v>
      </c>
      <c r="L78">
        <v>2270834.576748678</v>
      </c>
      <c r="M78">
        <v>0</v>
      </c>
      <c r="N78">
        <v>10</v>
      </c>
      <c r="O78">
        <v>0</v>
      </c>
      <c r="P78">
        <v>40</v>
      </c>
      <c r="Q78">
        <v>0</v>
      </c>
      <c r="R78">
        <v>360</v>
      </c>
      <c r="S78">
        <v>0</v>
      </c>
      <c r="T78">
        <v>20000</v>
      </c>
      <c r="U78">
        <v>0</v>
      </c>
      <c r="V78">
        <v>70000</v>
      </c>
      <c r="W78">
        <v>0</v>
      </c>
      <c r="X78">
        <v>1240000</v>
      </c>
      <c r="Z78">
        <v>89.49593836999999</v>
      </c>
      <c r="AB78">
        <v>1119.88649350593</v>
      </c>
      <c r="AC78">
        <v>1675.9375969437481</v>
      </c>
      <c r="AD78">
        <v>1578.409927210125</v>
      </c>
      <c r="AE78">
        <v>535.42315761729844</v>
      </c>
      <c r="AF78">
        <v>0</v>
      </c>
      <c r="AG78">
        <v>20000</v>
      </c>
      <c r="AH78">
        <v>0</v>
      </c>
      <c r="AI78">
        <v>70000</v>
      </c>
      <c r="AJ78">
        <f t="shared" si="5"/>
        <v>90000</v>
      </c>
      <c r="AK78">
        <f t="shared" si="6"/>
        <v>1330000</v>
      </c>
      <c r="AL78" s="2">
        <f t="shared" si="7"/>
        <v>6.7669172932330823E-2</v>
      </c>
      <c r="AM78" s="3">
        <v>89.49593836999999</v>
      </c>
      <c r="AN78" t="b">
        <f t="shared" si="8"/>
        <v>0</v>
      </c>
      <c r="AO78" s="2">
        <f t="shared" si="9"/>
        <v>0.79976435418645875</v>
      </c>
    </row>
    <row r="79" spans="1:41" x14ac:dyDescent="0.35">
      <c r="A79" t="s">
        <v>200</v>
      </c>
      <c r="B79" t="s">
        <v>201</v>
      </c>
      <c r="C79" t="s">
        <v>60</v>
      </c>
      <c r="D79" t="s">
        <v>38</v>
      </c>
      <c r="E79">
        <v>7442.7340000000004</v>
      </c>
      <c r="F79">
        <v>7252.6469999999999</v>
      </c>
      <c r="G79">
        <v>6090.6189999999997</v>
      </c>
      <c r="H79">
        <v>0.97446005728540075</v>
      </c>
      <c r="I79">
        <v>0.81833087142439853</v>
      </c>
      <c r="J79">
        <v>42214561.5234375</v>
      </c>
      <c r="K79">
        <v>49363684.848488383</v>
      </c>
      <c r="L79">
        <v>51818218.37741024</v>
      </c>
      <c r="M79">
        <v>0</v>
      </c>
      <c r="N79">
        <v>190</v>
      </c>
      <c r="O79">
        <v>0</v>
      </c>
      <c r="P79">
        <v>60</v>
      </c>
      <c r="Q79">
        <v>0</v>
      </c>
      <c r="R79">
        <v>12205.5</v>
      </c>
      <c r="S79">
        <v>0</v>
      </c>
      <c r="T79">
        <v>200000</v>
      </c>
      <c r="U79">
        <v>0</v>
      </c>
      <c r="V79">
        <v>160000</v>
      </c>
      <c r="W79">
        <v>0</v>
      </c>
      <c r="X79">
        <v>41854561.5234375</v>
      </c>
      <c r="Z79">
        <v>58.094999999999999</v>
      </c>
      <c r="AB79">
        <v>7290.6667540134767</v>
      </c>
      <c r="AC79">
        <v>14305.251325961521</v>
      </c>
      <c r="AD79">
        <v>7280.9776744475348</v>
      </c>
      <c r="AE79">
        <v>3313.980125254348</v>
      </c>
      <c r="AF79">
        <v>0</v>
      </c>
      <c r="AG79">
        <v>200000</v>
      </c>
      <c r="AH79">
        <v>0</v>
      </c>
      <c r="AI79">
        <v>160000</v>
      </c>
      <c r="AJ79">
        <f t="shared" si="5"/>
        <v>360000</v>
      </c>
      <c r="AK79">
        <f t="shared" si="6"/>
        <v>42214561.5234375</v>
      </c>
      <c r="AL79" s="2">
        <f t="shared" si="7"/>
        <v>8.5278630645050802E-3</v>
      </c>
      <c r="AM79" s="3">
        <v>58.094999999999999</v>
      </c>
      <c r="AN79" t="b">
        <f t="shared" si="8"/>
        <v>0</v>
      </c>
      <c r="AO79" s="2">
        <f t="shared" si="9"/>
        <v>0.85517443952991679</v>
      </c>
    </row>
    <row r="80" spans="1:41" x14ac:dyDescent="0.35">
      <c r="A80" t="s">
        <v>202</v>
      </c>
      <c r="B80" t="s">
        <v>203</v>
      </c>
      <c r="C80" t="s">
        <v>37</v>
      </c>
      <c r="D80" t="s">
        <v>46</v>
      </c>
      <c r="E80">
        <v>10644.851000000001</v>
      </c>
      <c r="F80">
        <v>11885.319</v>
      </c>
      <c r="G80">
        <v>14846.779</v>
      </c>
      <c r="H80">
        <v>1.1165322088585361</v>
      </c>
      <c r="I80">
        <v>1.394738075713789</v>
      </c>
      <c r="J80">
        <v>13289261.781035841</v>
      </c>
      <c r="K80">
        <v>17805466.57257513</v>
      </c>
      <c r="L80">
        <v>27802559.10620809</v>
      </c>
      <c r="M80">
        <v>910</v>
      </c>
      <c r="N80">
        <v>589.29999999999995</v>
      </c>
      <c r="O80">
        <v>240</v>
      </c>
      <c r="P80">
        <v>260</v>
      </c>
      <c r="Q80">
        <v>0</v>
      </c>
      <c r="R80">
        <v>1214.8</v>
      </c>
      <c r="S80">
        <v>3880000</v>
      </c>
      <c r="T80">
        <v>1156362.2641509429</v>
      </c>
      <c r="U80">
        <v>690000</v>
      </c>
      <c r="V80">
        <v>1600000</v>
      </c>
      <c r="W80">
        <v>0</v>
      </c>
      <c r="X80">
        <v>5962899.5168848988</v>
      </c>
      <c r="Z80">
        <v>60.664291336590161</v>
      </c>
      <c r="AB80">
        <v>1234.800135456881</v>
      </c>
      <c r="AC80">
        <v>658.18010911375029</v>
      </c>
      <c r="AD80">
        <v>361.63955200075122</v>
      </c>
      <c r="AE80">
        <v>260</v>
      </c>
      <c r="AF80">
        <v>3880000</v>
      </c>
      <c r="AG80">
        <v>1156362.2641509429</v>
      </c>
      <c r="AH80">
        <v>690000</v>
      </c>
      <c r="AI80">
        <v>1600000</v>
      </c>
      <c r="AJ80">
        <f t="shared" si="5"/>
        <v>7326362.2641509427</v>
      </c>
      <c r="AK80">
        <f t="shared" si="6"/>
        <v>13289261.781035841</v>
      </c>
      <c r="AL80" s="2">
        <f t="shared" si="7"/>
        <v>0.55129941639089941</v>
      </c>
      <c r="AM80" s="3">
        <v>60.664291336590161</v>
      </c>
      <c r="AN80" t="b">
        <f t="shared" si="8"/>
        <v>0</v>
      </c>
      <c r="AO80" s="2">
        <f t="shared" si="9"/>
        <v>0.74635852572965578</v>
      </c>
    </row>
    <row r="81" spans="1:41" hidden="1" x14ac:dyDescent="0.35">
      <c r="A81" t="s">
        <v>204</v>
      </c>
      <c r="B81" t="s">
        <v>205</v>
      </c>
      <c r="C81" t="s">
        <v>49</v>
      </c>
      <c r="D81" t="s">
        <v>38</v>
      </c>
      <c r="E81">
        <v>3896.0230000000001</v>
      </c>
      <c r="F81">
        <v>3725.77</v>
      </c>
      <c r="G81">
        <v>3234.16</v>
      </c>
      <c r="H81">
        <v>0.95630082265941441</v>
      </c>
      <c r="I81">
        <v>0.83011830268969145</v>
      </c>
      <c r="J81">
        <v>17282200</v>
      </c>
      <c r="K81">
        <v>19832378.49283744</v>
      </c>
      <c r="L81">
        <v>21519405.796115682</v>
      </c>
      <c r="M81">
        <v>2210</v>
      </c>
      <c r="N81">
        <v>460</v>
      </c>
      <c r="O81">
        <v>1140</v>
      </c>
      <c r="P81">
        <v>196.1</v>
      </c>
      <c r="Q81">
        <v>0</v>
      </c>
      <c r="R81">
        <v>2010</v>
      </c>
      <c r="S81">
        <v>8160000</v>
      </c>
      <c r="T81">
        <v>410000</v>
      </c>
      <c r="U81">
        <v>2380000</v>
      </c>
      <c r="V81">
        <v>1122200</v>
      </c>
      <c r="W81">
        <v>0</v>
      </c>
      <c r="X81">
        <v>5210000</v>
      </c>
      <c r="Y81">
        <v>6186.9999999999991</v>
      </c>
      <c r="Z81">
        <v>78.03</v>
      </c>
      <c r="AA81">
        <v>2</v>
      </c>
      <c r="AB81">
        <v>2393</v>
      </c>
      <c r="AC81">
        <v>960</v>
      </c>
      <c r="AD81">
        <v>2562</v>
      </c>
      <c r="AE81">
        <v>272</v>
      </c>
      <c r="AF81">
        <v>8835692.3076923061</v>
      </c>
      <c r="AG81">
        <v>855652.17391304346</v>
      </c>
      <c r="AH81">
        <v>5348736.8421052629</v>
      </c>
      <c r="AI81">
        <v>1556544.6200917901</v>
      </c>
      <c r="AJ81">
        <f t="shared" si="5"/>
        <v>16596625.943802403</v>
      </c>
      <c r="AK81">
        <f t="shared" si="6"/>
        <v>21806625.943802401</v>
      </c>
      <c r="AL81">
        <f t="shared" si="7"/>
        <v>0.76108179167989454</v>
      </c>
      <c r="AM81" s="3">
        <v>78.03</v>
      </c>
      <c r="AN81" t="b">
        <f t="shared" si="8"/>
        <v>0</v>
      </c>
      <c r="AO81" s="2">
        <f t="shared" si="9"/>
        <v>1.0995466807815295</v>
      </c>
    </row>
    <row r="82" spans="1:41" x14ac:dyDescent="0.35">
      <c r="A82" t="s">
        <v>206</v>
      </c>
      <c r="B82" t="s">
        <v>207</v>
      </c>
      <c r="C82" t="s">
        <v>37</v>
      </c>
      <c r="D82" t="s">
        <v>46</v>
      </c>
      <c r="E82">
        <v>11637.397999999999</v>
      </c>
      <c r="F82">
        <v>12552.359</v>
      </c>
      <c r="G82">
        <v>14710.861999999999</v>
      </c>
      <c r="H82">
        <v>1.0786224721368129</v>
      </c>
      <c r="I82">
        <v>1.264102336278264</v>
      </c>
      <c r="J82">
        <v>1010000</v>
      </c>
      <c r="K82">
        <v>1307290.4362298171</v>
      </c>
      <c r="L82">
        <v>1915115.0394615701</v>
      </c>
      <c r="M82">
        <v>80</v>
      </c>
      <c r="N82">
        <v>0</v>
      </c>
      <c r="O82">
        <v>0</v>
      </c>
      <c r="P82">
        <v>0</v>
      </c>
      <c r="Q82">
        <v>0</v>
      </c>
      <c r="R82">
        <v>400</v>
      </c>
      <c r="S82">
        <v>190000</v>
      </c>
      <c r="T82">
        <v>0</v>
      </c>
      <c r="U82">
        <v>0</v>
      </c>
      <c r="V82">
        <v>0</v>
      </c>
      <c r="W82">
        <v>0</v>
      </c>
      <c r="X82">
        <v>820000</v>
      </c>
      <c r="Z82">
        <v>60.664291336590161</v>
      </c>
      <c r="AB82">
        <v>355.41846472780571</v>
      </c>
      <c r="AC82">
        <v>120.78939216833869</v>
      </c>
      <c r="AD82">
        <v>74.190805999729761</v>
      </c>
      <c r="AE82">
        <v>17.317604780934989</v>
      </c>
      <c r="AF82">
        <v>190000</v>
      </c>
      <c r="AG82">
        <v>0</v>
      </c>
      <c r="AH82">
        <v>0</v>
      </c>
      <c r="AI82">
        <v>0</v>
      </c>
      <c r="AJ82">
        <f t="shared" si="5"/>
        <v>190000</v>
      </c>
      <c r="AK82">
        <f t="shared" si="6"/>
        <v>1010000</v>
      </c>
      <c r="AL82" s="2">
        <f t="shared" si="7"/>
        <v>0.18811881188118812</v>
      </c>
      <c r="AM82" s="3">
        <v>60.664291336590161</v>
      </c>
      <c r="AN82" t="b">
        <f t="shared" si="8"/>
        <v>0</v>
      </c>
      <c r="AO82" s="2">
        <f t="shared" si="9"/>
        <v>0.77259036860455199</v>
      </c>
    </row>
    <row r="83" spans="1:41" hidden="1" x14ac:dyDescent="0.35">
      <c r="A83" t="s">
        <v>208</v>
      </c>
      <c r="B83" t="s">
        <v>209</v>
      </c>
      <c r="C83" t="s">
        <v>49</v>
      </c>
      <c r="D83" t="s">
        <v>38</v>
      </c>
      <c r="E83">
        <v>9686.4629999999997</v>
      </c>
      <c r="F83">
        <v>9449.1149999999998</v>
      </c>
      <c r="G83">
        <v>8725.3469999999998</v>
      </c>
      <c r="H83">
        <v>0.97549693835613682</v>
      </c>
      <c r="I83">
        <v>0.90077740450771349</v>
      </c>
      <c r="J83">
        <v>35520000</v>
      </c>
      <c r="K83">
        <v>41579581.500491977</v>
      </c>
      <c r="L83">
        <v>47993420.112170972</v>
      </c>
      <c r="M83">
        <v>60</v>
      </c>
      <c r="N83">
        <v>5840</v>
      </c>
      <c r="O83">
        <v>320</v>
      </c>
      <c r="P83">
        <v>540</v>
      </c>
      <c r="Q83">
        <v>2030</v>
      </c>
      <c r="R83">
        <v>6820</v>
      </c>
      <c r="S83">
        <v>220000</v>
      </c>
      <c r="T83">
        <v>6930000</v>
      </c>
      <c r="U83">
        <v>630000</v>
      </c>
      <c r="V83">
        <v>1580000</v>
      </c>
      <c r="W83">
        <v>15920000</v>
      </c>
      <c r="X83">
        <v>10240000</v>
      </c>
      <c r="Y83">
        <v>13600</v>
      </c>
      <c r="Z83">
        <v>41.89</v>
      </c>
      <c r="AA83">
        <v>2</v>
      </c>
      <c r="AB83">
        <v>100</v>
      </c>
      <c r="AC83">
        <v>12000</v>
      </c>
      <c r="AD83">
        <v>1100</v>
      </c>
      <c r="AE83">
        <v>400</v>
      </c>
      <c r="AF83">
        <v>366666.66666666669</v>
      </c>
      <c r="AG83">
        <v>14239726.02739726</v>
      </c>
      <c r="AH83">
        <v>2165625</v>
      </c>
      <c r="AI83">
        <v>1170370.3703703701</v>
      </c>
      <c r="AJ83">
        <f t="shared" si="5"/>
        <v>17942388.064434297</v>
      </c>
      <c r="AK83">
        <f t="shared" si="6"/>
        <v>44102388.064434297</v>
      </c>
      <c r="AL83">
        <f t="shared" si="7"/>
        <v>0.40683484164667411</v>
      </c>
      <c r="AM83" s="3">
        <v>41.89</v>
      </c>
      <c r="AN83" t="b">
        <f t="shared" si="8"/>
        <v>0</v>
      </c>
      <c r="AO83" s="2">
        <f t="shared" si="9"/>
        <v>1.0606741692172268</v>
      </c>
    </row>
    <row r="84" spans="1:41" hidden="1" x14ac:dyDescent="0.35">
      <c r="A84" t="s">
        <v>210</v>
      </c>
      <c r="B84" t="s">
        <v>211</v>
      </c>
      <c r="C84" t="s">
        <v>60</v>
      </c>
      <c r="D84" t="s">
        <v>50</v>
      </c>
      <c r="E84">
        <v>281190.06699999998</v>
      </c>
      <c r="F84">
        <v>295876.64799999999</v>
      </c>
      <c r="G84">
        <v>320712.94900000002</v>
      </c>
      <c r="H84">
        <v>1.0522300846423569</v>
      </c>
      <c r="I84">
        <v>1.1405557544107701</v>
      </c>
      <c r="J84">
        <v>369546834.25145131</v>
      </c>
      <c r="K84">
        <v>466617956.02046353</v>
      </c>
      <c r="L84">
        <v>632233152.49466395</v>
      </c>
      <c r="M84">
        <v>6780</v>
      </c>
      <c r="N84">
        <v>614.5</v>
      </c>
      <c r="O84">
        <v>157</v>
      </c>
      <c r="P84">
        <v>6408.9</v>
      </c>
      <c r="Q84">
        <v>0</v>
      </c>
      <c r="R84">
        <v>82763.600000000006</v>
      </c>
      <c r="S84">
        <v>24590000</v>
      </c>
      <c r="T84">
        <v>765429.82456140348</v>
      </c>
      <c r="U84">
        <v>502400</v>
      </c>
      <c r="V84">
        <v>45156071.765912428</v>
      </c>
      <c r="W84">
        <v>0</v>
      </c>
      <c r="X84">
        <v>298532932.66097748</v>
      </c>
      <c r="Y84">
        <v>62400</v>
      </c>
      <c r="Z84">
        <v>43.65</v>
      </c>
      <c r="AA84">
        <v>2</v>
      </c>
      <c r="AB84">
        <v>14600</v>
      </c>
      <c r="AC84">
        <v>29300</v>
      </c>
      <c r="AD84">
        <v>8600</v>
      </c>
      <c r="AE84">
        <v>9900</v>
      </c>
      <c r="AF84">
        <v>52951917.404129788</v>
      </c>
      <c r="AG84">
        <v>36496491.22807017</v>
      </c>
      <c r="AH84">
        <v>27520000</v>
      </c>
      <c r="AI84">
        <v>69753797.138749719</v>
      </c>
      <c r="AJ84">
        <f t="shared" si="5"/>
        <v>186722205.77094966</v>
      </c>
      <c r="AK84">
        <f t="shared" si="6"/>
        <v>485255138.43192714</v>
      </c>
      <c r="AL84">
        <f t="shared" si="7"/>
        <v>0.38479181565048698</v>
      </c>
      <c r="AM84" s="3">
        <v>43.65</v>
      </c>
      <c r="AN84" t="b">
        <f t="shared" si="8"/>
        <v>0</v>
      </c>
      <c r="AO84" s="2">
        <f t="shared" si="9"/>
        <v>1.0399409884917636</v>
      </c>
    </row>
    <row r="85" spans="1:41" hidden="1" x14ac:dyDescent="0.35">
      <c r="A85" t="s">
        <v>212</v>
      </c>
      <c r="B85" t="s">
        <v>213</v>
      </c>
      <c r="C85" t="s">
        <v>41</v>
      </c>
      <c r="D85" t="s">
        <v>46</v>
      </c>
      <c r="E85">
        <v>1438069.5959999999</v>
      </c>
      <c r="F85">
        <v>1525138.844</v>
      </c>
      <c r="G85">
        <v>1679589.2590000001</v>
      </c>
      <c r="H85">
        <v>1.06054592089436</v>
      </c>
      <c r="I85">
        <v>1.167947131120628</v>
      </c>
      <c r="J85">
        <v>1992828452.3470881</v>
      </c>
      <c r="K85">
        <v>2536183303.41471</v>
      </c>
      <c r="L85">
        <v>3491277410.6015129</v>
      </c>
      <c r="M85">
        <v>47330</v>
      </c>
      <c r="N85">
        <v>75510.899999999994</v>
      </c>
      <c r="O85">
        <v>44740</v>
      </c>
      <c r="P85">
        <v>10460</v>
      </c>
      <c r="Q85">
        <v>7540</v>
      </c>
      <c r="R85">
        <v>293582.7</v>
      </c>
      <c r="S85">
        <v>149170000</v>
      </c>
      <c r="T85">
        <v>117134334.1403365</v>
      </c>
      <c r="U85">
        <v>82110000</v>
      </c>
      <c r="V85">
        <v>37280000</v>
      </c>
      <c r="W85">
        <v>48586631.016042776</v>
      </c>
      <c r="X85">
        <v>1558547487.1907091</v>
      </c>
      <c r="Y85">
        <v>508950</v>
      </c>
      <c r="Z85">
        <v>42.3</v>
      </c>
      <c r="AA85">
        <v>2</v>
      </c>
      <c r="AB85">
        <v>65500</v>
      </c>
      <c r="AC85">
        <v>318510</v>
      </c>
      <c r="AD85">
        <v>109980</v>
      </c>
      <c r="AE85">
        <v>14960</v>
      </c>
      <c r="AF85">
        <v>206436403.97211069</v>
      </c>
      <c r="AG85">
        <v>494080414.44398868</v>
      </c>
      <c r="AH85">
        <v>201843044.25569949</v>
      </c>
      <c r="AI85">
        <v>53318240.917782031</v>
      </c>
      <c r="AJ85">
        <f t="shared" si="5"/>
        <v>955678103.58958089</v>
      </c>
      <c r="AK85">
        <f t="shared" si="6"/>
        <v>2562812221.7963328</v>
      </c>
      <c r="AL85">
        <f t="shared" si="7"/>
        <v>0.37290211723733885</v>
      </c>
      <c r="AM85" s="3">
        <v>42.3</v>
      </c>
      <c r="AN85" t="b">
        <f t="shared" si="8"/>
        <v>0</v>
      </c>
      <c r="AO85" s="2">
        <f t="shared" si="9"/>
        <v>1.0104996032210172</v>
      </c>
    </row>
    <row r="86" spans="1:41" hidden="1" x14ac:dyDescent="0.35">
      <c r="A86" t="s">
        <v>214</v>
      </c>
      <c r="B86" t="s">
        <v>215</v>
      </c>
      <c r="C86" t="s">
        <v>49</v>
      </c>
      <c r="D86" t="s">
        <v>38</v>
      </c>
      <c r="E86">
        <v>5196.63</v>
      </c>
      <c r="F86">
        <v>5525.0929999999998</v>
      </c>
      <c r="G86">
        <v>5970.0420000000004</v>
      </c>
      <c r="H86">
        <v>1.063206924487601</v>
      </c>
      <c r="I86">
        <v>1.148829529906882</v>
      </c>
      <c r="J86">
        <v>32494552.210272189</v>
      </c>
      <c r="K86">
        <v>41458119.501702301</v>
      </c>
      <c r="L86">
        <v>55996051.710392453</v>
      </c>
      <c r="M86">
        <v>422</v>
      </c>
      <c r="N86">
        <v>1093</v>
      </c>
      <c r="O86">
        <v>4810</v>
      </c>
      <c r="P86">
        <v>110</v>
      </c>
      <c r="Q86">
        <v>0</v>
      </c>
      <c r="R86">
        <v>6020</v>
      </c>
      <c r="S86">
        <v>1652833.333333333</v>
      </c>
      <c r="T86">
        <v>960067.56756756746</v>
      </c>
      <c r="U86">
        <v>11680000</v>
      </c>
      <c r="V86">
        <v>941651.30937129422</v>
      </c>
      <c r="W86">
        <v>0</v>
      </c>
      <c r="X86">
        <v>17260000</v>
      </c>
      <c r="Y86">
        <v>22000</v>
      </c>
      <c r="Z86">
        <v>80.78</v>
      </c>
      <c r="AA86">
        <v>2</v>
      </c>
      <c r="AB86">
        <v>422</v>
      </c>
      <c r="AC86">
        <v>8000</v>
      </c>
      <c r="AD86">
        <v>14000</v>
      </c>
      <c r="AE86">
        <v>0</v>
      </c>
      <c r="AF86">
        <v>1652833.333333333</v>
      </c>
      <c r="AG86">
        <v>7027027.0270270268</v>
      </c>
      <c r="AH86">
        <v>33995841.995841987</v>
      </c>
      <c r="AI86">
        <v>0</v>
      </c>
      <c r="AJ86">
        <f t="shared" si="5"/>
        <v>42675702.356202349</v>
      </c>
      <c r="AK86">
        <f t="shared" si="6"/>
        <v>59935702.356202349</v>
      </c>
      <c r="AL86">
        <f t="shared" si="7"/>
        <v>0.71202473114567788</v>
      </c>
      <c r="AM86" s="3">
        <v>80.78</v>
      </c>
      <c r="AN86" t="b">
        <f t="shared" si="8"/>
        <v>0</v>
      </c>
      <c r="AO86" s="2">
        <f t="shared" si="9"/>
        <v>1.4456927394823431</v>
      </c>
    </row>
    <row r="87" spans="1:41" x14ac:dyDescent="0.35">
      <c r="A87" t="s">
        <v>216</v>
      </c>
      <c r="B87" t="s">
        <v>217</v>
      </c>
      <c r="C87" t="s">
        <v>53</v>
      </c>
      <c r="D87" t="s">
        <v>50</v>
      </c>
      <c r="E87">
        <v>90608.706999999995</v>
      </c>
      <c r="F87">
        <v>95486.667000000001</v>
      </c>
      <c r="G87">
        <v>101861.993</v>
      </c>
      <c r="H87">
        <v>1.0538354443133151</v>
      </c>
      <c r="I87">
        <v>1.124196518994582</v>
      </c>
      <c r="J87">
        <v>391063593.23735482</v>
      </c>
      <c r="K87">
        <v>494540010.64085931</v>
      </c>
      <c r="L87">
        <v>659448495.33442116</v>
      </c>
      <c r="M87">
        <v>12135</v>
      </c>
      <c r="N87">
        <v>600</v>
      </c>
      <c r="O87">
        <v>502</v>
      </c>
      <c r="P87">
        <v>15</v>
      </c>
      <c r="Q87">
        <v>1020</v>
      </c>
      <c r="R87">
        <v>75021</v>
      </c>
      <c r="S87">
        <v>23532341.60958904</v>
      </c>
      <c r="T87">
        <v>760000</v>
      </c>
      <c r="U87">
        <v>1854611.111111111</v>
      </c>
      <c r="V87">
        <v>43956.413671411778</v>
      </c>
      <c r="W87">
        <v>6640000</v>
      </c>
      <c r="X87">
        <v>358232684.10298318</v>
      </c>
      <c r="Z87">
        <v>27</v>
      </c>
      <c r="AB87">
        <v>12134.999999999991</v>
      </c>
      <c r="AC87">
        <v>60266.774981573653</v>
      </c>
      <c r="AD87">
        <v>6875.813383944922</v>
      </c>
      <c r="AE87">
        <v>3303.3894054916</v>
      </c>
      <c r="AF87">
        <v>23532341.60958904</v>
      </c>
      <c r="AG87">
        <v>760000</v>
      </c>
      <c r="AH87">
        <v>1854611.111111111</v>
      </c>
      <c r="AI87">
        <v>43956.413671411778</v>
      </c>
      <c r="AJ87">
        <f t="shared" si="5"/>
        <v>26190909.134371564</v>
      </c>
      <c r="AK87">
        <f t="shared" si="6"/>
        <v>391063593.23735476</v>
      </c>
      <c r="AL87" s="2">
        <f t="shared" si="7"/>
        <v>6.6973529592858516E-2</v>
      </c>
      <c r="AM87" s="3">
        <v>27</v>
      </c>
      <c r="AN87" t="b">
        <f t="shared" si="8"/>
        <v>0</v>
      </c>
      <c r="AO87" s="2">
        <f t="shared" si="9"/>
        <v>0.7907622938952652</v>
      </c>
    </row>
    <row r="88" spans="1:41" x14ac:dyDescent="0.35">
      <c r="A88" t="s">
        <v>218</v>
      </c>
      <c r="B88" t="s">
        <v>219</v>
      </c>
      <c r="C88" t="s">
        <v>53</v>
      </c>
      <c r="D88" t="s">
        <v>50</v>
      </c>
      <c r="E88">
        <v>45074.048999999999</v>
      </c>
      <c r="F88">
        <v>51937.207999999999</v>
      </c>
      <c r="G88">
        <v>71928.75</v>
      </c>
      <c r="H88">
        <v>1.1522640888108371</v>
      </c>
      <c r="I88">
        <v>1.5957907398112821</v>
      </c>
      <c r="J88">
        <v>169672359.82632539</v>
      </c>
      <c r="K88">
        <v>234608840.50999829</v>
      </c>
      <c r="L88">
        <v>406142370.9191668</v>
      </c>
      <c r="M88">
        <v>2548</v>
      </c>
      <c r="N88">
        <v>778.7</v>
      </c>
      <c r="O88">
        <v>0</v>
      </c>
      <c r="P88">
        <v>0</v>
      </c>
      <c r="Q88">
        <v>0</v>
      </c>
      <c r="R88">
        <v>47145.400000000009</v>
      </c>
      <c r="S88">
        <v>2254000</v>
      </c>
      <c r="T88">
        <v>7397650</v>
      </c>
      <c r="U88">
        <v>0</v>
      </c>
      <c r="V88">
        <v>0</v>
      </c>
      <c r="W88">
        <v>0</v>
      </c>
      <c r="X88">
        <v>160020709.82632539</v>
      </c>
      <c r="Z88">
        <v>27</v>
      </c>
      <c r="AB88">
        <v>2548</v>
      </c>
      <c r="AC88">
        <v>4105.8756220891464</v>
      </c>
      <c r="AD88">
        <v>5776.7296191273763</v>
      </c>
      <c r="AE88">
        <v>1832.951781145736</v>
      </c>
      <c r="AF88">
        <v>2254000</v>
      </c>
      <c r="AG88">
        <v>7397650</v>
      </c>
      <c r="AH88">
        <v>0</v>
      </c>
      <c r="AI88">
        <v>0</v>
      </c>
      <c r="AJ88">
        <f t="shared" si="5"/>
        <v>9651650</v>
      </c>
      <c r="AK88">
        <f t="shared" si="6"/>
        <v>169672359.82632539</v>
      </c>
      <c r="AL88" s="2">
        <f t="shared" si="7"/>
        <v>5.6884044106413761E-2</v>
      </c>
      <c r="AM88" s="3">
        <v>27</v>
      </c>
      <c r="AN88" t="b">
        <f t="shared" si="8"/>
        <v>0</v>
      </c>
      <c r="AO88" s="2">
        <f t="shared" si="9"/>
        <v>0.72321383737069567</v>
      </c>
    </row>
    <row r="89" spans="1:41" hidden="1" x14ac:dyDescent="0.35">
      <c r="A89" t="s">
        <v>220</v>
      </c>
      <c r="B89" t="s">
        <v>221</v>
      </c>
      <c r="C89" t="s">
        <v>49</v>
      </c>
      <c r="D89" t="s">
        <v>38</v>
      </c>
      <c r="E89">
        <v>387.55799999999999</v>
      </c>
      <c r="F89">
        <v>414.34800000000001</v>
      </c>
      <c r="G89">
        <v>432.99299999999999</v>
      </c>
      <c r="H89">
        <v>1.0691251373987889</v>
      </c>
      <c r="I89">
        <v>1.1172340656108251</v>
      </c>
      <c r="J89">
        <v>21131280.067106411</v>
      </c>
      <c r="K89">
        <v>27110379.246188931</v>
      </c>
      <c r="L89">
        <v>35412878.911401413</v>
      </c>
      <c r="M89">
        <v>2110</v>
      </c>
      <c r="N89">
        <v>10</v>
      </c>
      <c r="O89">
        <v>0</v>
      </c>
      <c r="P89">
        <v>779.4</v>
      </c>
      <c r="Q89">
        <v>0</v>
      </c>
      <c r="R89">
        <v>130</v>
      </c>
      <c r="S89">
        <v>14100000</v>
      </c>
      <c r="T89">
        <v>18875.67635137073</v>
      </c>
      <c r="U89">
        <v>0</v>
      </c>
      <c r="V89">
        <v>6163413.1578947362</v>
      </c>
      <c r="W89">
        <v>0</v>
      </c>
      <c r="X89">
        <v>848991.2328602972</v>
      </c>
      <c r="Y89">
        <v>2716</v>
      </c>
      <c r="Z89">
        <v>72.153899084416665</v>
      </c>
      <c r="AA89">
        <v>3</v>
      </c>
      <c r="AB89">
        <v>1983.3737108050109</v>
      </c>
      <c r="AC89">
        <v>10</v>
      </c>
      <c r="AD89">
        <v>0</v>
      </c>
      <c r="AE89">
        <v>732.62628919498866</v>
      </c>
      <c r="AF89">
        <v>13253824.32338894</v>
      </c>
      <c r="AG89">
        <v>18875.67635137073</v>
      </c>
      <c r="AH89">
        <v>0</v>
      </c>
      <c r="AI89">
        <v>5793531.5763972132</v>
      </c>
      <c r="AJ89">
        <f t="shared" si="5"/>
        <v>19066231.576137524</v>
      </c>
      <c r="AK89">
        <f t="shared" si="6"/>
        <v>19915222.808997821</v>
      </c>
      <c r="AL89">
        <f t="shared" si="7"/>
        <v>0.95736973464958086</v>
      </c>
      <c r="AM89" s="3">
        <v>72.153899084416665</v>
      </c>
      <c r="AN89" t="b">
        <f t="shared" si="8"/>
        <v>0</v>
      </c>
      <c r="AO89" s="2">
        <f t="shared" si="9"/>
        <v>0.73459772097424358</v>
      </c>
    </row>
    <row r="90" spans="1:41" hidden="1" x14ac:dyDescent="0.35">
      <c r="A90" t="s">
        <v>222</v>
      </c>
      <c r="B90" t="s">
        <v>223</v>
      </c>
      <c r="C90" t="s">
        <v>53</v>
      </c>
      <c r="D90" t="s">
        <v>38</v>
      </c>
      <c r="E90">
        <v>9256.3140000000003</v>
      </c>
      <c r="F90">
        <v>10175.954</v>
      </c>
      <c r="G90">
        <v>13092.722</v>
      </c>
      <c r="H90">
        <v>1.0993527229089251</v>
      </c>
      <c r="I90">
        <v>1.414463899993021</v>
      </c>
      <c r="J90">
        <v>80513709.076813847</v>
      </c>
      <c r="K90">
        <v>106215558.3661108</v>
      </c>
      <c r="L90">
        <v>170825602.4155404</v>
      </c>
      <c r="M90">
        <v>644</v>
      </c>
      <c r="N90">
        <v>4520</v>
      </c>
      <c r="O90">
        <v>331</v>
      </c>
      <c r="P90">
        <v>30</v>
      </c>
      <c r="Q90">
        <v>0</v>
      </c>
      <c r="R90">
        <v>18063</v>
      </c>
      <c r="S90">
        <v>2151804.3773030271</v>
      </c>
      <c r="T90">
        <v>6970000</v>
      </c>
      <c r="U90">
        <v>765437.5</v>
      </c>
      <c r="V90">
        <v>110000</v>
      </c>
      <c r="W90">
        <v>0</v>
      </c>
      <c r="X90">
        <v>70516467.199510828</v>
      </c>
      <c r="Y90">
        <v>17700</v>
      </c>
      <c r="Z90">
        <v>30</v>
      </c>
      <c r="AA90">
        <v>2</v>
      </c>
      <c r="AB90">
        <v>644</v>
      </c>
      <c r="AC90">
        <v>17000</v>
      </c>
      <c r="AD90">
        <v>700</v>
      </c>
      <c r="AE90">
        <v>0</v>
      </c>
      <c r="AF90">
        <v>2151804.3773030271</v>
      </c>
      <c r="AG90">
        <v>26214601.769911509</v>
      </c>
      <c r="AH90">
        <v>1618750</v>
      </c>
      <c r="AI90">
        <v>0</v>
      </c>
      <c r="AJ90">
        <f t="shared" si="5"/>
        <v>29985156.147214536</v>
      </c>
      <c r="AK90">
        <f t="shared" si="6"/>
        <v>100501623.34672536</v>
      </c>
      <c r="AL90">
        <f t="shared" si="7"/>
        <v>0.2983549434198422</v>
      </c>
      <c r="AM90" s="3">
        <v>30</v>
      </c>
      <c r="AN90" t="b">
        <f t="shared" si="8"/>
        <v>0</v>
      </c>
      <c r="AO90" s="2">
        <f t="shared" si="9"/>
        <v>0.94620434984025337</v>
      </c>
    </row>
    <row r="91" spans="1:41" hidden="1" x14ac:dyDescent="0.35">
      <c r="A91" t="s">
        <v>224</v>
      </c>
      <c r="B91" t="s">
        <v>225</v>
      </c>
      <c r="C91" t="s">
        <v>49</v>
      </c>
      <c r="D91" t="s">
        <v>38</v>
      </c>
      <c r="E91">
        <v>59499.453000000001</v>
      </c>
      <c r="F91">
        <v>57946.072</v>
      </c>
      <c r="G91">
        <v>51891.099000000002</v>
      </c>
      <c r="H91">
        <v>0.97389251628918339</v>
      </c>
      <c r="I91">
        <v>0.87212732863275233</v>
      </c>
      <c r="J91">
        <v>261680000</v>
      </c>
      <c r="K91">
        <v>305817832.39506418</v>
      </c>
      <c r="L91">
        <v>342327419.03492802</v>
      </c>
      <c r="M91">
        <v>18850</v>
      </c>
      <c r="N91">
        <v>29800</v>
      </c>
      <c r="O91">
        <v>12310</v>
      </c>
      <c r="P91">
        <v>4210</v>
      </c>
      <c r="Q91">
        <v>0</v>
      </c>
      <c r="R91">
        <v>64890</v>
      </c>
      <c r="S91">
        <v>40520000</v>
      </c>
      <c r="T91">
        <v>30710000</v>
      </c>
      <c r="U91">
        <v>23720000</v>
      </c>
      <c r="V91">
        <v>21700000</v>
      </c>
      <c r="W91">
        <v>0</v>
      </c>
      <c r="X91">
        <v>145030000</v>
      </c>
      <c r="Y91">
        <v>130960</v>
      </c>
      <c r="Z91">
        <v>68.650000000000006</v>
      </c>
      <c r="AA91">
        <v>2</v>
      </c>
      <c r="AB91">
        <v>19410</v>
      </c>
      <c r="AC91">
        <v>79170</v>
      </c>
      <c r="AD91">
        <v>28140</v>
      </c>
      <c r="AE91">
        <v>4240</v>
      </c>
      <c r="AF91">
        <v>41723777.188328907</v>
      </c>
      <c r="AG91">
        <v>81587607.382550359</v>
      </c>
      <c r="AH91">
        <v>54222648.253452472</v>
      </c>
      <c r="AI91">
        <v>21854631.82897862</v>
      </c>
      <c r="AJ91">
        <f t="shared" si="5"/>
        <v>199388664.65331036</v>
      </c>
      <c r="AK91">
        <f t="shared" si="6"/>
        <v>344418664.65331036</v>
      </c>
      <c r="AL91">
        <f t="shared" si="7"/>
        <v>0.57891364526952604</v>
      </c>
      <c r="AM91" s="3">
        <v>68.650000000000006</v>
      </c>
      <c r="AN91" t="b">
        <f t="shared" si="8"/>
        <v>0</v>
      </c>
      <c r="AO91" s="2">
        <f t="shared" si="9"/>
        <v>1.1262216527922431</v>
      </c>
    </row>
    <row r="92" spans="1:41" x14ac:dyDescent="0.35">
      <c r="A92" t="s">
        <v>226</v>
      </c>
      <c r="B92" t="s">
        <v>227</v>
      </c>
      <c r="C92" t="s">
        <v>37</v>
      </c>
      <c r="D92" t="s">
        <v>50</v>
      </c>
      <c r="E92">
        <v>2839.7860000000001</v>
      </c>
      <c r="F92">
        <v>2808.9540000000002</v>
      </c>
      <c r="G92">
        <v>2454.94</v>
      </c>
      <c r="H92">
        <v>0.98914284386217843</v>
      </c>
      <c r="I92">
        <v>0.86448063339984071</v>
      </c>
      <c r="J92">
        <v>4490000</v>
      </c>
      <c r="K92">
        <v>5329501.6427294174</v>
      </c>
      <c r="L92">
        <v>5822277.0659479275</v>
      </c>
      <c r="M92">
        <v>30</v>
      </c>
      <c r="N92">
        <v>110</v>
      </c>
      <c r="O92">
        <v>100</v>
      </c>
      <c r="P92">
        <v>30</v>
      </c>
      <c r="Q92">
        <v>0</v>
      </c>
      <c r="R92">
        <v>1350</v>
      </c>
      <c r="S92">
        <v>120000</v>
      </c>
      <c r="T92">
        <v>130000</v>
      </c>
      <c r="U92">
        <v>270000</v>
      </c>
      <c r="V92">
        <v>60000</v>
      </c>
      <c r="W92">
        <v>0</v>
      </c>
      <c r="X92">
        <v>3910000</v>
      </c>
      <c r="Z92">
        <v>62.821650000000012</v>
      </c>
      <c r="AB92">
        <v>1100.201248917755</v>
      </c>
      <c r="AC92">
        <v>580.49038185759605</v>
      </c>
      <c r="AD92">
        <v>329.82984584609619</v>
      </c>
      <c r="AE92">
        <v>314.74686414907018</v>
      </c>
      <c r="AF92">
        <v>120000</v>
      </c>
      <c r="AG92">
        <v>130000</v>
      </c>
      <c r="AH92">
        <v>270000</v>
      </c>
      <c r="AI92">
        <v>60000</v>
      </c>
      <c r="AJ92">
        <f t="shared" si="5"/>
        <v>580000</v>
      </c>
      <c r="AK92">
        <f t="shared" si="6"/>
        <v>4490000</v>
      </c>
      <c r="AL92" s="2">
        <f t="shared" si="7"/>
        <v>0.1291759465478842</v>
      </c>
      <c r="AM92" s="3">
        <v>62.821650000000012</v>
      </c>
      <c r="AN92" t="b">
        <f t="shared" si="8"/>
        <v>0</v>
      </c>
      <c r="AO92" s="2">
        <f t="shared" si="9"/>
        <v>0.84248027320252772</v>
      </c>
    </row>
    <row r="93" spans="1:41" hidden="1" x14ac:dyDescent="0.35">
      <c r="A93" t="s">
        <v>228</v>
      </c>
      <c r="B93" t="s">
        <v>229</v>
      </c>
      <c r="C93" t="s">
        <v>53</v>
      </c>
      <c r="D93" t="s">
        <v>46</v>
      </c>
      <c r="E93">
        <v>11439.213</v>
      </c>
      <c r="F93">
        <v>12448.776</v>
      </c>
      <c r="G93">
        <v>16367.353999999999</v>
      </c>
      <c r="H93">
        <v>1.088254585346037</v>
      </c>
      <c r="I93">
        <v>1.4308111930427381</v>
      </c>
      <c r="J93">
        <v>22638573.313521631</v>
      </c>
      <c r="K93">
        <v>29563837.456958819</v>
      </c>
      <c r="L93">
        <v>48587286.137258068</v>
      </c>
      <c r="M93">
        <v>0</v>
      </c>
      <c r="N93">
        <v>1970</v>
      </c>
      <c r="O93">
        <v>621</v>
      </c>
      <c r="P93">
        <v>10</v>
      </c>
      <c r="Q93">
        <v>0</v>
      </c>
      <c r="R93">
        <v>4522.8</v>
      </c>
      <c r="S93">
        <v>0</v>
      </c>
      <c r="T93">
        <v>3450000</v>
      </c>
      <c r="U93">
        <v>1781557.37704918</v>
      </c>
      <c r="V93">
        <v>46268.148861836067</v>
      </c>
      <c r="W93">
        <v>0</v>
      </c>
      <c r="X93">
        <v>17360747.78761062</v>
      </c>
      <c r="Y93">
        <v>3200</v>
      </c>
      <c r="Z93">
        <v>42</v>
      </c>
      <c r="AA93">
        <v>5</v>
      </c>
      <c r="AB93">
        <v>0</v>
      </c>
      <c r="AC93">
        <v>2423.6831987697042</v>
      </c>
      <c r="AD93">
        <v>764.01384083044991</v>
      </c>
      <c r="AE93">
        <v>12.30296039984621</v>
      </c>
      <c r="AF93">
        <v>0</v>
      </c>
      <c r="AG93">
        <v>4244521.3379469439</v>
      </c>
      <c r="AH93">
        <v>2191842.9859889951</v>
      </c>
      <c r="AI93">
        <v>56923.520322135882</v>
      </c>
      <c r="AJ93">
        <f t="shared" si="5"/>
        <v>6493287.8442580746</v>
      </c>
      <c r="AK93">
        <f t="shared" si="6"/>
        <v>23854035.631868694</v>
      </c>
      <c r="AL93">
        <f t="shared" si="7"/>
        <v>0.27220919531046239</v>
      </c>
      <c r="AM93" s="3">
        <v>42</v>
      </c>
      <c r="AN93" t="b">
        <f t="shared" si="8"/>
        <v>0</v>
      </c>
      <c r="AO93" s="2">
        <f t="shared" si="9"/>
        <v>0.80686533561812235</v>
      </c>
    </row>
    <row r="94" spans="1:41" hidden="1" x14ac:dyDescent="0.35">
      <c r="A94" t="s">
        <v>230</v>
      </c>
      <c r="B94" t="s">
        <v>231</v>
      </c>
      <c r="C94" t="s">
        <v>60</v>
      </c>
      <c r="D94" t="s">
        <v>38</v>
      </c>
      <c r="E94">
        <v>124370.947</v>
      </c>
      <c r="F94">
        <v>119584.121</v>
      </c>
      <c r="G94">
        <v>105123.167</v>
      </c>
      <c r="H94">
        <v>0.96151170256828544</v>
      </c>
      <c r="I94">
        <v>0.84523893671083816</v>
      </c>
      <c r="J94">
        <v>1041387927.471096</v>
      </c>
      <c r="K94">
        <v>1201568015.01215</v>
      </c>
      <c r="L94">
        <v>1320332436.778759</v>
      </c>
      <c r="M94">
        <v>38221</v>
      </c>
      <c r="N94">
        <v>87070</v>
      </c>
      <c r="O94">
        <v>5230</v>
      </c>
      <c r="P94">
        <v>5978.2</v>
      </c>
      <c r="Q94">
        <v>33080</v>
      </c>
      <c r="R94">
        <v>162250</v>
      </c>
      <c r="S94">
        <v>100902356.48476259</v>
      </c>
      <c r="T94">
        <v>96990000</v>
      </c>
      <c r="U94">
        <v>10010000</v>
      </c>
      <c r="V94">
        <v>43775570.986333363</v>
      </c>
      <c r="W94">
        <v>77460000</v>
      </c>
      <c r="X94">
        <v>712250000</v>
      </c>
      <c r="Y94">
        <v>201400</v>
      </c>
      <c r="Z94">
        <v>38</v>
      </c>
      <c r="AA94">
        <v>2</v>
      </c>
      <c r="AB94">
        <v>50700</v>
      </c>
      <c r="AC94">
        <v>117600</v>
      </c>
      <c r="AD94">
        <v>23600</v>
      </c>
      <c r="AE94">
        <v>9500</v>
      </c>
      <c r="AF94">
        <v>133846562.7214741</v>
      </c>
      <c r="AG94">
        <v>130998323.1882394</v>
      </c>
      <c r="AH94">
        <v>45169407.265774377</v>
      </c>
      <c r="AI94">
        <v>69564070.183360696</v>
      </c>
      <c r="AJ94">
        <f t="shared" si="5"/>
        <v>379578363.35884857</v>
      </c>
      <c r="AK94">
        <f t="shared" si="6"/>
        <v>1169288363.3588486</v>
      </c>
      <c r="AL94">
        <f t="shared" si="7"/>
        <v>0.32462339937129597</v>
      </c>
      <c r="AM94" s="3">
        <v>38</v>
      </c>
      <c r="AN94" t="b">
        <f t="shared" si="8"/>
        <v>0</v>
      </c>
      <c r="AO94" s="2">
        <f t="shared" si="9"/>
        <v>0.97313539371054658</v>
      </c>
    </row>
    <row r="95" spans="1:41" x14ac:dyDescent="0.35">
      <c r="A95" t="s">
        <v>232</v>
      </c>
      <c r="B95" t="s">
        <v>233</v>
      </c>
      <c r="C95" t="s">
        <v>49</v>
      </c>
      <c r="D95" t="s">
        <v>50</v>
      </c>
      <c r="E95">
        <v>20330.103999999999</v>
      </c>
      <c r="F95">
        <v>22003.192999999999</v>
      </c>
      <c r="G95">
        <v>26544.264999999999</v>
      </c>
      <c r="H95">
        <v>1.082296135819079</v>
      </c>
      <c r="I95">
        <v>1.3056630207105679</v>
      </c>
      <c r="J95">
        <v>111504287.8048815</v>
      </c>
      <c r="K95">
        <v>144816791.78217801</v>
      </c>
      <c r="L95">
        <v>218380537.85625321</v>
      </c>
      <c r="M95">
        <v>2900</v>
      </c>
      <c r="N95">
        <v>1310</v>
      </c>
      <c r="O95">
        <v>1440</v>
      </c>
      <c r="P95">
        <v>10</v>
      </c>
      <c r="Q95">
        <v>0</v>
      </c>
      <c r="R95">
        <v>17772</v>
      </c>
      <c r="S95">
        <v>8790000</v>
      </c>
      <c r="T95">
        <v>1960000</v>
      </c>
      <c r="U95">
        <v>3650000</v>
      </c>
      <c r="V95">
        <v>46268.148861836067</v>
      </c>
      <c r="W95">
        <v>0</v>
      </c>
      <c r="X95">
        <v>97058019.656019643</v>
      </c>
      <c r="Z95">
        <v>55.688795884444438</v>
      </c>
      <c r="AB95">
        <v>28908.582544240431</v>
      </c>
      <c r="AC95">
        <v>8367.3163150634336</v>
      </c>
      <c r="AD95">
        <v>7106.4580237568734</v>
      </c>
      <c r="AE95">
        <v>826.55825553647844</v>
      </c>
      <c r="AF95">
        <v>8790000</v>
      </c>
      <c r="AG95">
        <v>1960000</v>
      </c>
      <c r="AH95">
        <v>3650000</v>
      </c>
      <c r="AI95">
        <v>46268.148861836067</v>
      </c>
      <c r="AJ95">
        <f t="shared" si="5"/>
        <v>14446268.148861837</v>
      </c>
      <c r="AK95">
        <f t="shared" si="6"/>
        <v>111504287.80488148</v>
      </c>
      <c r="AL95" s="2">
        <f t="shared" si="7"/>
        <v>0.12955796080363288</v>
      </c>
      <c r="AM95" s="3">
        <v>55.688795884444438</v>
      </c>
      <c r="AN95" t="b">
        <f t="shared" si="8"/>
        <v>0</v>
      </c>
      <c r="AO95" s="2">
        <f t="shared" si="9"/>
        <v>0.76996794662180768</v>
      </c>
    </row>
    <row r="96" spans="1:41" hidden="1" x14ac:dyDescent="0.35">
      <c r="A96" t="s">
        <v>234</v>
      </c>
      <c r="B96" t="s">
        <v>235</v>
      </c>
      <c r="C96" t="s">
        <v>45</v>
      </c>
      <c r="D96" t="s">
        <v>46</v>
      </c>
      <c r="E96">
        <v>55339.002999999997</v>
      </c>
      <c r="F96">
        <v>63102.245000000003</v>
      </c>
      <c r="G96">
        <v>83593.239000000001</v>
      </c>
      <c r="H96">
        <v>1.14028518005646</v>
      </c>
      <c r="I96">
        <v>1.5105664082889241</v>
      </c>
      <c r="J96">
        <v>13212556.81818182</v>
      </c>
      <c r="K96">
        <v>18079299.276512001</v>
      </c>
      <c r="L96">
        <v>29937666.74573138</v>
      </c>
      <c r="M96">
        <v>860</v>
      </c>
      <c r="N96">
        <v>360</v>
      </c>
      <c r="O96">
        <v>532.5</v>
      </c>
      <c r="P96">
        <v>1080</v>
      </c>
      <c r="Q96">
        <v>0</v>
      </c>
      <c r="R96">
        <v>570</v>
      </c>
      <c r="S96">
        <v>2670000</v>
      </c>
      <c r="T96">
        <v>580000</v>
      </c>
      <c r="U96">
        <v>2432556.8181818179</v>
      </c>
      <c r="V96">
        <v>6230000</v>
      </c>
      <c r="W96">
        <v>0</v>
      </c>
      <c r="X96">
        <v>1300000</v>
      </c>
      <c r="Y96">
        <v>9010</v>
      </c>
      <c r="Z96">
        <v>99.99</v>
      </c>
      <c r="AA96">
        <v>2</v>
      </c>
      <c r="AB96">
        <v>670</v>
      </c>
      <c r="AC96">
        <v>2670</v>
      </c>
      <c r="AD96">
        <v>2000</v>
      </c>
      <c r="AE96">
        <v>3670</v>
      </c>
      <c r="AF96">
        <v>2080116.279069768</v>
      </c>
      <c r="AG96">
        <v>4301666.666666667</v>
      </c>
      <c r="AH96">
        <v>9136363.6363636367</v>
      </c>
      <c r="AI96">
        <v>21170462.962962959</v>
      </c>
      <c r="AJ96">
        <f t="shared" si="5"/>
        <v>36688609.545063034</v>
      </c>
      <c r="AK96">
        <f t="shared" si="6"/>
        <v>37988609.545063034</v>
      </c>
      <c r="AL96">
        <f t="shared" si="7"/>
        <v>0.96577921604480133</v>
      </c>
      <c r="AM96" s="3">
        <v>99.99</v>
      </c>
      <c r="AN96" t="b">
        <f t="shared" si="8"/>
        <v>0</v>
      </c>
      <c r="AO96" s="2">
        <f t="shared" si="9"/>
        <v>2.1012213451445279</v>
      </c>
    </row>
    <row r="97" spans="1:41" x14ac:dyDescent="0.35">
      <c r="A97" t="s">
        <v>236</v>
      </c>
      <c r="B97" t="s">
        <v>237</v>
      </c>
      <c r="C97" t="s">
        <v>49</v>
      </c>
      <c r="D97" t="s">
        <v>46</v>
      </c>
      <c r="E97">
        <v>7073.5159999999996</v>
      </c>
      <c r="F97">
        <v>7803.6180000000004</v>
      </c>
      <c r="G97">
        <v>9642.9519999999993</v>
      </c>
      <c r="H97">
        <v>1.103216278863298</v>
      </c>
      <c r="I97">
        <v>1.363247358173785</v>
      </c>
      <c r="J97">
        <v>13566666.66666667</v>
      </c>
      <c r="K97">
        <v>17960361.019894499</v>
      </c>
      <c r="L97">
        <v>27742083.738836531</v>
      </c>
      <c r="M97">
        <v>3210</v>
      </c>
      <c r="N97">
        <v>0</v>
      </c>
      <c r="O97">
        <v>0</v>
      </c>
      <c r="P97">
        <v>0</v>
      </c>
      <c r="Q97">
        <v>0</v>
      </c>
      <c r="R97">
        <v>813</v>
      </c>
      <c r="S97">
        <v>11760000</v>
      </c>
      <c r="T97">
        <v>0</v>
      </c>
      <c r="U97">
        <v>0</v>
      </c>
      <c r="V97">
        <v>0</v>
      </c>
      <c r="W97">
        <v>0</v>
      </c>
      <c r="X97">
        <v>1806666.666666667</v>
      </c>
      <c r="Z97">
        <v>26.6</v>
      </c>
      <c r="AB97">
        <v>3210</v>
      </c>
      <c r="AC97">
        <v>0</v>
      </c>
      <c r="AD97">
        <v>0</v>
      </c>
      <c r="AE97">
        <v>0</v>
      </c>
      <c r="AF97">
        <v>11760000</v>
      </c>
      <c r="AG97">
        <v>0</v>
      </c>
      <c r="AH97">
        <v>0</v>
      </c>
      <c r="AI97">
        <v>0</v>
      </c>
      <c r="AJ97">
        <f t="shared" si="5"/>
        <v>11760000</v>
      </c>
      <c r="AK97">
        <f t="shared" si="6"/>
        <v>13566666.666666668</v>
      </c>
      <c r="AL97" s="2">
        <f t="shared" si="7"/>
        <v>0.86683046683046672</v>
      </c>
      <c r="AM97" s="3">
        <v>26.6</v>
      </c>
      <c r="AN97" t="b">
        <f t="shared" si="8"/>
        <v>0</v>
      </c>
      <c r="AO97" s="2">
        <f t="shared" si="9"/>
        <v>0.75536714722154064</v>
      </c>
    </row>
    <row r="98" spans="1:41" hidden="1" x14ac:dyDescent="0.35">
      <c r="A98" t="s">
        <v>238</v>
      </c>
      <c r="B98" t="s">
        <v>239</v>
      </c>
      <c r="C98" t="s">
        <v>60</v>
      </c>
      <c r="D98" t="s">
        <v>46</v>
      </c>
      <c r="E98">
        <v>17423.88</v>
      </c>
      <c r="F98">
        <v>18827.387999999999</v>
      </c>
      <c r="G98">
        <v>21931.455000000002</v>
      </c>
      <c r="H98">
        <v>1.0805508302398781</v>
      </c>
      <c r="I98">
        <v>1.258700989676238</v>
      </c>
      <c r="J98">
        <v>14106129.87588652</v>
      </c>
      <c r="K98">
        <v>18290868.418632861</v>
      </c>
      <c r="L98">
        <v>26633099.452919859</v>
      </c>
      <c r="M98">
        <v>1790</v>
      </c>
      <c r="N98">
        <v>506.3</v>
      </c>
      <c r="O98">
        <v>0</v>
      </c>
      <c r="P98">
        <v>50</v>
      </c>
      <c r="Q98">
        <v>0</v>
      </c>
      <c r="R98">
        <v>2255.5</v>
      </c>
      <c r="S98">
        <v>5320000</v>
      </c>
      <c r="T98">
        <v>843833.33333333337</v>
      </c>
      <c r="U98">
        <v>0</v>
      </c>
      <c r="V98">
        <v>10000</v>
      </c>
      <c r="W98">
        <v>0</v>
      </c>
      <c r="X98">
        <v>7932296.5425531911</v>
      </c>
      <c r="Y98">
        <v>2661</v>
      </c>
      <c r="Z98">
        <v>41</v>
      </c>
      <c r="AA98">
        <v>2</v>
      </c>
      <c r="AB98">
        <v>1558</v>
      </c>
      <c r="AC98">
        <v>1005</v>
      </c>
      <c r="AD98">
        <v>0</v>
      </c>
      <c r="AE98">
        <v>98</v>
      </c>
      <c r="AF98">
        <v>4630480.4469273733</v>
      </c>
      <c r="AG98">
        <v>1675000</v>
      </c>
      <c r="AH98">
        <v>0</v>
      </c>
      <c r="AI98">
        <v>19600</v>
      </c>
      <c r="AJ98">
        <f t="shared" si="5"/>
        <v>6325080.4469273733</v>
      </c>
      <c r="AK98">
        <f t="shared" si="6"/>
        <v>14257376.989480564</v>
      </c>
      <c r="AL98">
        <f t="shared" si="7"/>
        <v>0.44363563168696246</v>
      </c>
      <c r="AM98" s="3">
        <v>41</v>
      </c>
      <c r="AN98" t="b">
        <f t="shared" si="8"/>
        <v>0</v>
      </c>
      <c r="AO98" s="2">
        <f t="shared" si="9"/>
        <v>0.77948059453298624</v>
      </c>
    </row>
    <row r="99" spans="1:41" x14ac:dyDescent="0.35">
      <c r="A99" t="s">
        <v>240</v>
      </c>
      <c r="B99" t="s">
        <v>241</v>
      </c>
      <c r="C99" t="s">
        <v>60</v>
      </c>
      <c r="D99" t="s">
        <v>46</v>
      </c>
      <c r="E99">
        <v>132.53</v>
      </c>
      <c r="F99">
        <v>146.126</v>
      </c>
      <c r="G99">
        <v>182.62100000000001</v>
      </c>
      <c r="H99">
        <v>1.102588093261903</v>
      </c>
      <c r="I99">
        <v>1.3779597072360981</v>
      </c>
      <c r="J99">
        <v>33397.621743246731</v>
      </c>
      <c r="K99">
        <v>44188.584092842422</v>
      </c>
      <c r="L99">
        <v>69030.865619559292</v>
      </c>
      <c r="M99">
        <v>0</v>
      </c>
      <c r="N99">
        <v>1.8</v>
      </c>
      <c r="O99">
        <v>0</v>
      </c>
      <c r="P99">
        <v>0</v>
      </c>
      <c r="Q99">
        <v>0</v>
      </c>
      <c r="R99">
        <v>10</v>
      </c>
      <c r="S99">
        <v>0</v>
      </c>
      <c r="T99">
        <v>3397.621743246732</v>
      </c>
      <c r="U99">
        <v>0</v>
      </c>
      <c r="V99">
        <v>0</v>
      </c>
      <c r="W99">
        <v>0</v>
      </c>
      <c r="X99">
        <v>30000</v>
      </c>
      <c r="Z99">
        <v>41</v>
      </c>
      <c r="AB99">
        <v>6.6034780297333686</v>
      </c>
      <c r="AC99">
        <v>1.8</v>
      </c>
      <c r="AD99">
        <v>0.48725351834662128</v>
      </c>
      <c r="AE99">
        <v>9.6288779987510231E-2</v>
      </c>
      <c r="AF99">
        <v>0</v>
      </c>
      <c r="AG99">
        <v>3397.621743246732</v>
      </c>
      <c r="AH99">
        <v>0</v>
      </c>
      <c r="AI99">
        <v>0</v>
      </c>
      <c r="AJ99">
        <f t="shared" si="5"/>
        <v>3397.621743246732</v>
      </c>
      <c r="AK99">
        <f t="shared" si="6"/>
        <v>33397.621743246731</v>
      </c>
      <c r="AL99" s="2">
        <f t="shared" si="7"/>
        <v>0.10173244578212395</v>
      </c>
      <c r="AM99" s="3">
        <v>41</v>
      </c>
      <c r="AN99" t="b">
        <f t="shared" si="8"/>
        <v>0</v>
      </c>
      <c r="AO99" s="2">
        <f t="shared" si="9"/>
        <v>0.75579750808662838</v>
      </c>
    </row>
    <row r="100" spans="1:41" x14ac:dyDescent="0.35">
      <c r="A100" t="s">
        <v>242</v>
      </c>
      <c r="B100" t="s">
        <v>243</v>
      </c>
      <c r="C100" t="s">
        <v>37</v>
      </c>
      <c r="D100" t="s">
        <v>38</v>
      </c>
      <c r="E100">
        <v>46.758000000000003</v>
      </c>
      <c r="F100">
        <v>47.134</v>
      </c>
      <c r="G100">
        <v>44.249000000000002</v>
      </c>
      <c r="H100">
        <v>1.0080414046794131</v>
      </c>
      <c r="I100">
        <v>0.94634073313657552</v>
      </c>
      <c r="J100">
        <v>218820.94914381471</v>
      </c>
      <c r="K100">
        <v>264696.69233785599</v>
      </c>
      <c r="L100">
        <v>310618.76615759841</v>
      </c>
      <c r="M100">
        <v>0</v>
      </c>
      <c r="N100">
        <v>0</v>
      </c>
      <c r="O100">
        <v>2.2000000000000002</v>
      </c>
      <c r="P100">
        <v>0</v>
      </c>
      <c r="Q100">
        <v>0</v>
      </c>
      <c r="R100">
        <v>70</v>
      </c>
      <c r="S100">
        <v>0</v>
      </c>
      <c r="T100">
        <v>0</v>
      </c>
      <c r="U100">
        <v>8820.9491438146906</v>
      </c>
      <c r="V100">
        <v>0</v>
      </c>
      <c r="W100">
        <v>0</v>
      </c>
      <c r="X100">
        <v>210000</v>
      </c>
      <c r="Z100">
        <v>89.49593836999999</v>
      </c>
      <c r="AB100">
        <v>189.658196480843</v>
      </c>
      <c r="AC100">
        <v>331.12763174526822</v>
      </c>
      <c r="AD100">
        <v>149.79766957627649</v>
      </c>
      <c r="AE100">
        <v>58.803609428760637</v>
      </c>
      <c r="AF100">
        <v>0</v>
      </c>
      <c r="AG100">
        <v>0</v>
      </c>
      <c r="AH100">
        <v>8820.9491438146906</v>
      </c>
      <c r="AI100">
        <v>0</v>
      </c>
      <c r="AJ100">
        <f t="shared" si="5"/>
        <v>8820.9491438146906</v>
      </c>
      <c r="AK100">
        <f t="shared" si="6"/>
        <v>218820.94914381468</v>
      </c>
      <c r="AL100" s="2">
        <f t="shared" si="7"/>
        <v>4.0311264430250411E-2</v>
      </c>
      <c r="AM100" s="3">
        <v>89.49593836999999</v>
      </c>
      <c r="AN100" t="b">
        <f t="shared" si="8"/>
        <v>0</v>
      </c>
      <c r="AO100" s="2">
        <f t="shared" si="9"/>
        <v>0.82668561972249355</v>
      </c>
    </row>
    <row r="101" spans="1:41" hidden="1" x14ac:dyDescent="0.35">
      <c r="A101" t="s">
        <v>244</v>
      </c>
      <c r="B101" t="s">
        <v>245</v>
      </c>
      <c r="C101" t="s">
        <v>60</v>
      </c>
      <c r="D101" t="s">
        <v>38</v>
      </c>
      <c r="E101">
        <v>51748.739000000001</v>
      </c>
      <c r="F101">
        <v>51188.584000000003</v>
      </c>
      <c r="G101">
        <v>45143.133999999998</v>
      </c>
      <c r="H101">
        <v>0.98917548502969321</v>
      </c>
      <c r="I101">
        <v>0.87235234852775823</v>
      </c>
      <c r="J101">
        <v>652609576.14797497</v>
      </c>
      <c r="K101">
        <v>774654472.8254348</v>
      </c>
      <c r="L101">
        <v>853958244.63658619</v>
      </c>
      <c r="M101">
        <v>6120</v>
      </c>
      <c r="N101">
        <v>27050</v>
      </c>
      <c r="O101">
        <v>2170</v>
      </c>
      <c r="P101">
        <v>3060</v>
      </c>
      <c r="Q101">
        <v>27071</v>
      </c>
      <c r="R101">
        <v>91553.400000000009</v>
      </c>
      <c r="S101">
        <v>12648000</v>
      </c>
      <c r="T101">
        <v>29370000</v>
      </c>
      <c r="U101">
        <v>3390000</v>
      </c>
      <c r="V101">
        <v>19250000</v>
      </c>
      <c r="W101">
        <v>198216827.18052739</v>
      </c>
      <c r="X101">
        <v>389734748.96744758</v>
      </c>
      <c r="Y101">
        <v>76308</v>
      </c>
      <c r="Z101">
        <v>20.23</v>
      </c>
      <c r="AA101">
        <v>2</v>
      </c>
      <c r="AB101">
        <v>1976</v>
      </c>
      <c r="AC101">
        <v>52976</v>
      </c>
      <c r="AD101">
        <v>19300</v>
      </c>
      <c r="AE101">
        <v>2056</v>
      </c>
      <c r="AF101">
        <v>4083733.333333334</v>
      </c>
      <c r="AG101">
        <v>57519597.781885393</v>
      </c>
      <c r="AH101">
        <v>30150691.244239621</v>
      </c>
      <c r="AI101">
        <v>12933986.928104579</v>
      </c>
      <c r="AJ101">
        <f t="shared" si="5"/>
        <v>104688009.28756294</v>
      </c>
      <c r="AK101">
        <f t="shared" si="6"/>
        <v>692639585.43553782</v>
      </c>
      <c r="AL101">
        <f t="shared" si="7"/>
        <v>0.1511435550160394</v>
      </c>
      <c r="AM101" s="3">
        <v>20.23</v>
      </c>
      <c r="AN101" t="b">
        <f t="shared" si="8"/>
        <v>0</v>
      </c>
      <c r="AO101" s="2">
        <f t="shared" si="9"/>
        <v>0.89412713633375129</v>
      </c>
    </row>
    <row r="102" spans="1:41" x14ac:dyDescent="0.35">
      <c r="A102" t="s">
        <v>246</v>
      </c>
      <c r="B102" t="s">
        <v>247</v>
      </c>
      <c r="C102" t="s">
        <v>53</v>
      </c>
      <c r="D102" t="s">
        <v>38</v>
      </c>
      <c r="E102">
        <v>4838.7820000000002</v>
      </c>
      <c r="F102">
        <v>5324.1980000000003</v>
      </c>
      <c r="G102">
        <v>6367.7560000000003</v>
      </c>
      <c r="H102">
        <v>1.100317807249841</v>
      </c>
      <c r="I102">
        <v>1.3159832371038831</v>
      </c>
      <c r="J102">
        <v>85570000.000000015</v>
      </c>
      <c r="K102">
        <v>112985033.7196427</v>
      </c>
      <c r="L102">
        <v>168913028.39846891</v>
      </c>
      <c r="M102">
        <v>0</v>
      </c>
      <c r="N102">
        <v>100</v>
      </c>
      <c r="O102">
        <v>10</v>
      </c>
      <c r="P102">
        <v>0</v>
      </c>
      <c r="Q102">
        <v>0</v>
      </c>
      <c r="R102">
        <v>20180</v>
      </c>
      <c r="S102">
        <v>0</v>
      </c>
      <c r="T102">
        <v>190000</v>
      </c>
      <c r="U102">
        <v>1720000</v>
      </c>
      <c r="V102">
        <v>0</v>
      </c>
      <c r="W102">
        <v>0</v>
      </c>
      <c r="X102">
        <v>83660000.000000015</v>
      </c>
      <c r="Z102">
        <v>40</v>
      </c>
      <c r="AB102">
        <v>534.57073670138561</v>
      </c>
      <c r="AC102">
        <v>22879.68710768026</v>
      </c>
      <c r="AD102">
        <v>61.383776348727082</v>
      </c>
      <c r="AE102">
        <v>163.40890864188731</v>
      </c>
      <c r="AF102">
        <v>0</v>
      </c>
      <c r="AG102">
        <v>190000</v>
      </c>
      <c r="AH102">
        <v>1720000</v>
      </c>
      <c r="AI102">
        <v>0</v>
      </c>
      <c r="AJ102">
        <f t="shared" si="5"/>
        <v>1910000</v>
      </c>
      <c r="AK102">
        <f t="shared" si="6"/>
        <v>85570000.000000015</v>
      </c>
      <c r="AL102" s="2">
        <f t="shared" si="7"/>
        <v>2.2320906859880797E-2</v>
      </c>
      <c r="AM102" s="3">
        <v>40</v>
      </c>
      <c r="AN102" t="b">
        <f t="shared" si="8"/>
        <v>0</v>
      </c>
      <c r="AO102" s="2">
        <f t="shared" si="9"/>
        <v>0.75735694527764241</v>
      </c>
    </row>
    <row r="103" spans="1:41" hidden="1" x14ac:dyDescent="0.35">
      <c r="A103" t="s">
        <v>248</v>
      </c>
      <c r="B103" t="s">
        <v>249</v>
      </c>
      <c r="C103" t="s">
        <v>60</v>
      </c>
      <c r="D103" t="s">
        <v>46</v>
      </c>
      <c r="E103">
        <v>7664.9930000000004</v>
      </c>
      <c r="F103">
        <v>8357.0229999999992</v>
      </c>
      <c r="G103">
        <v>9757.2849999999999</v>
      </c>
      <c r="H103">
        <v>1.090284492105863</v>
      </c>
      <c r="I103">
        <v>1.27296724210968</v>
      </c>
      <c r="J103">
        <v>52310266.666666657</v>
      </c>
      <c r="K103">
        <v>68439687.029506713</v>
      </c>
      <c r="L103">
        <v>99883883.839032829</v>
      </c>
      <c r="M103">
        <v>9760</v>
      </c>
      <c r="N103">
        <v>67.7</v>
      </c>
      <c r="O103">
        <v>0</v>
      </c>
      <c r="P103">
        <v>110</v>
      </c>
      <c r="Q103">
        <v>0</v>
      </c>
      <c r="R103">
        <v>1880</v>
      </c>
      <c r="S103">
        <v>40000000</v>
      </c>
      <c r="T103">
        <v>90266.666666666672</v>
      </c>
      <c r="U103">
        <v>0</v>
      </c>
      <c r="V103">
        <v>40000</v>
      </c>
      <c r="W103">
        <v>0</v>
      </c>
      <c r="X103">
        <v>12180000</v>
      </c>
      <c r="Y103">
        <v>19783</v>
      </c>
      <c r="Z103">
        <v>41</v>
      </c>
      <c r="AA103">
        <v>2</v>
      </c>
      <c r="AB103">
        <v>17480</v>
      </c>
      <c r="AC103">
        <v>1591</v>
      </c>
      <c r="AD103">
        <v>600</v>
      </c>
      <c r="AE103">
        <v>112</v>
      </c>
      <c r="AF103">
        <v>71639344.262295082</v>
      </c>
      <c r="AG103">
        <v>2121333.333333333</v>
      </c>
      <c r="AH103">
        <v>1348129.249911072</v>
      </c>
      <c r="AI103">
        <v>40727.272727272728</v>
      </c>
      <c r="AJ103">
        <f t="shared" si="5"/>
        <v>75149534.118266746</v>
      </c>
      <c r="AK103">
        <f t="shared" si="6"/>
        <v>87329534.118266746</v>
      </c>
      <c r="AL103">
        <f t="shared" si="7"/>
        <v>0.86052828378192037</v>
      </c>
      <c r="AM103" s="3">
        <v>41</v>
      </c>
      <c r="AN103" t="b">
        <f t="shared" si="8"/>
        <v>0</v>
      </c>
      <c r="AO103" s="2">
        <f t="shared" si="9"/>
        <v>1.276007210269912</v>
      </c>
    </row>
    <row r="104" spans="1:41" x14ac:dyDescent="0.35">
      <c r="A104" t="s">
        <v>250</v>
      </c>
      <c r="B104" t="s">
        <v>251</v>
      </c>
      <c r="C104" t="s">
        <v>53</v>
      </c>
      <c r="D104" t="s">
        <v>46</v>
      </c>
      <c r="E104">
        <v>5773.4930000000004</v>
      </c>
      <c r="F104">
        <v>6103.808</v>
      </c>
      <c r="G104">
        <v>6999.26</v>
      </c>
      <c r="H104">
        <v>1.0572123322917339</v>
      </c>
      <c r="I104">
        <v>1.2123094286249241</v>
      </c>
      <c r="J104">
        <v>9933270.7195890099</v>
      </c>
      <c r="K104">
        <v>12601891.56569026</v>
      </c>
      <c r="L104">
        <v>18063296.625662461</v>
      </c>
      <c r="M104">
        <v>280</v>
      </c>
      <c r="N104">
        <v>1000</v>
      </c>
      <c r="O104">
        <v>0</v>
      </c>
      <c r="P104">
        <v>10</v>
      </c>
      <c r="Q104">
        <v>0</v>
      </c>
      <c r="R104">
        <v>2684</v>
      </c>
      <c r="S104">
        <v>700000</v>
      </c>
      <c r="T104">
        <v>1400000</v>
      </c>
      <c r="U104">
        <v>0</v>
      </c>
      <c r="V104">
        <v>30000</v>
      </c>
      <c r="W104">
        <v>0</v>
      </c>
      <c r="X104">
        <v>7803270.7195890108</v>
      </c>
      <c r="Z104">
        <v>42</v>
      </c>
      <c r="AB104">
        <v>280</v>
      </c>
      <c r="AC104">
        <v>1789.087404792155</v>
      </c>
      <c r="AD104">
        <v>1075.2330821256901</v>
      </c>
      <c r="AE104">
        <v>10</v>
      </c>
      <c r="AF104">
        <v>700000</v>
      </c>
      <c r="AG104">
        <v>1400000</v>
      </c>
      <c r="AH104">
        <v>0</v>
      </c>
      <c r="AI104">
        <v>30000</v>
      </c>
      <c r="AJ104">
        <f t="shared" si="5"/>
        <v>2130000</v>
      </c>
      <c r="AK104">
        <f t="shared" si="6"/>
        <v>9933270.7195890099</v>
      </c>
      <c r="AL104" s="2">
        <f t="shared" si="7"/>
        <v>0.21443088184433667</v>
      </c>
      <c r="AM104" s="3">
        <v>42</v>
      </c>
      <c r="AN104" t="b">
        <f t="shared" si="8"/>
        <v>0</v>
      </c>
      <c r="AO104" s="2">
        <f t="shared" si="9"/>
        <v>0.7882364855950037</v>
      </c>
    </row>
    <row r="105" spans="1:41" x14ac:dyDescent="0.35">
      <c r="A105" t="s">
        <v>252</v>
      </c>
      <c r="B105" t="s">
        <v>253</v>
      </c>
      <c r="C105" t="s">
        <v>45</v>
      </c>
      <c r="D105" t="s">
        <v>42</v>
      </c>
      <c r="E105">
        <v>5493.0309999999999</v>
      </c>
      <c r="F105">
        <v>6366.2910000000002</v>
      </c>
      <c r="G105">
        <v>8910.5300000000007</v>
      </c>
      <c r="H105">
        <v>1.1589759824767061</v>
      </c>
      <c r="I105">
        <v>1.6221517774066809</v>
      </c>
      <c r="J105">
        <v>390000</v>
      </c>
      <c r="K105">
        <v>542400.75979909825</v>
      </c>
      <c r="L105">
        <v>948958.78978290851</v>
      </c>
      <c r="M105">
        <v>90</v>
      </c>
      <c r="N105">
        <v>0</v>
      </c>
      <c r="O105">
        <v>0</v>
      </c>
      <c r="P105">
        <v>0</v>
      </c>
      <c r="Q105">
        <v>0</v>
      </c>
      <c r="R105">
        <v>100</v>
      </c>
      <c r="S105">
        <v>130000</v>
      </c>
      <c r="T105">
        <v>0</v>
      </c>
      <c r="U105">
        <v>0</v>
      </c>
      <c r="V105">
        <v>0</v>
      </c>
      <c r="W105">
        <v>0</v>
      </c>
      <c r="X105">
        <v>260000</v>
      </c>
      <c r="Z105">
        <v>60</v>
      </c>
      <c r="AB105">
        <v>231.75716537859921</v>
      </c>
      <c r="AC105">
        <v>13.26047077178251</v>
      </c>
      <c r="AD105">
        <v>8.6268445591882497</v>
      </c>
      <c r="AE105">
        <v>4.8632060322715622</v>
      </c>
      <c r="AF105">
        <v>130000</v>
      </c>
      <c r="AG105">
        <v>0</v>
      </c>
      <c r="AH105">
        <v>0</v>
      </c>
      <c r="AI105">
        <v>0</v>
      </c>
      <c r="AJ105">
        <f t="shared" si="5"/>
        <v>130000</v>
      </c>
      <c r="AK105">
        <f t="shared" si="6"/>
        <v>390000</v>
      </c>
      <c r="AL105" s="2">
        <f t="shared" si="7"/>
        <v>0.33333333333333331</v>
      </c>
      <c r="AM105" s="3">
        <v>60</v>
      </c>
      <c r="AN105" t="b">
        <f t="shared" si="8"/>
        <v>0</v>
      </c>
      <c r="AO105" s="2">
        <f t="shared" si="9"/>
        <v>0.71902554145472342</v>
      </c>
    </row>
    <row r="106" spans="1:41" x14ac:dyDescent="0.35">
      <c r="A106" t="s">
        <v>254</v>
      </c>
      <c r="B106" t="s">
        <v>255</v>
      </c>
      <c r="C106" t="s">
        <v>53</v>
      </c>
      <c r="D106" t="s">
        <v>50</v>
      </c>
      <c r="E106">
        <v>7305.6589999999997</v>
      </c>
      <c r="F106">
        <v>7885.8059999999996</v>
      </c>
      <c r="G106">
        <v>9260.6049999999996</v>
      </c>
      <c r="H106">
        <v>1.079410632223595</v>
      </c>
      <c r="I106">
        <v>1.2675933820617691</v>
      </c>
      <c r="J106">
        <v>38782656.739811912</v>
      </c>
      <c r="K106">
        <v>50234894.436997272</v>
      </c>
      <c r="L106">
        <v>73740958.533238262</v>
      </c>
      <c r="M106">
        <v>0</v>
      </c>
      <c r="N106">
        <v>500</v>
      </c>
      <c r="O106">
        <v>0</v>
      </c>
      <c r="P106">
        <v>0</v>
      </c>
      <c r="Q106">
        <v>0</v>
      </c>
      <c r="R106">
        <v>13917</v>
      </c>
      <c r="S106">
        <v>0</v>
      </c>
      <c r="T106">
        <v>500000</v>
      </c>
      <c r="U106">
        <v>0</v>
      </c>
      <c r="V106">
        <v>0</v>
      </c>
      <c r="W106">
        <v>0</v>
      </c>
      <c r="X106">
        <v>38282656.739811912</v>
      </c>
      <c r="Z106">
        <v>27</v>
      </c>
      <c r="AB106">
        <v>3.495531889012256</v>
      </c>
      <c r="AC106">
        <v>9695.1937721214035</v>
      </c>
      <c r="AD106">
        <v>1435.8502220903099</v>
      </c>
      <c r="AE106">
        <v>455.59415024802507</v>
      </c>
      <c r="AF106">
        <v>0</v>
      </c>
      <c r="AG106">
        <v>500000</v>
      </c>
      <c r="AH106">
        <v>0</v>
      </c>
      <c r="AI106">
        <v>0</v>
      </c>
      <c r="AJ106">
        <f t="shared" si="5"/>
        <v>500000</v>
      </c>
      <c r="AK106">
        <f t="shared" si="6"/>
        <v>38782656.739811912</v>
      </c>
      <c r="AL106" s="2">
        <f t="shared" si="7"/>
        <v>1.2892360710470112E-2</v>
      </c>
      <c r="AM106" s="3">
        <v>27</v>
      </c>
      <c r="AN106" t="b">
        <f t="shared" si="8"/>
        <v>0</v>
      </c>
      <c r="AO106" s="2">
        <f t="shared" si="9"/>
        <v>0.77202624140977683</v>
      </c>
    </row>
    <row r="107" spans="1:41" x14ac:dyDescent="0.35">
      <c r="A107" t="s">
        <v>256</v>
      </c>
      <c r="B107" t="s">
        <v>257</v>
      </c>
      <c r="C107" t="s">
        <v>37</v>
      </c>
      <c r="D107" t="s">
        <v>50</v>
      </c>
      <c r="E107">
        <v>179.285</v>
      </c>
      <c r="F107">
        <v>181.35900000000001</v>
      </c>
      <c r="G107">
        <v>172.08099999999999</v>
      </c>
      <c r="H107">
        <v>1.011568173578381</v>
      </c>
      <c r="I107">
        <v>0.95981816660624142</v>
      </c>
      <c r="J107">
        <v>399060.32464865787</v>
      </c>
      <c r="K107">
        <v>484412.06850292633</v>
      </c>
      <c r="L107">
        <v>574538.02375434944</v>
      </c>
      <c r="M107">
        <v>0</v>
      </c>
      <c r="N107">
        <v>4.8</v>
      </c>
      <c r="O107">
        <v>0</v>
      </c>
      <c r="P107">
        <v>0</v>
      </c>
      <c r="Q107">
        <v>0</v>
      </c>
      <c r="R107">
        <v>90</v>
      </c>
      <c r="S107">
        <v>0</v>
      </c>
      <c r="T107">
        <v>9060.3246486579519</v>
      </c>
      <c r="U107">
        <v>0</v>
      </c>
      <c r="V107">
        <v>0</v>
      </c>
      <c r="W107">
        <v>0</v>
      </c>
      <c r="X107">
        <v>390000</v>
      </c>
      <c r="Z107">
        <v>62.821650000000012</v>
      </c>
      <c r="AB107">
        <v>180.09284275959419</v>
      </c>
      <c r="AC107">
        <v>36.251920833352273</v>
      </c>
      <c r="AD107">
        <v>39.533137632407417</v>
      </c>
      <c r="AE107">
        <v>23.267538024787701</v>
      </c>
      <c r="AF107">
        <v>0</v>
      </c>
      <c r="AG107">
        <v>9060.3246486579519</v>
      </c>
      <c r="AH107">
        <v>0</v>
      </c>
      <c r="AI107">
        <v>0</v>
      </c>
      <c r="AJ107">
        <f t="shared" si="5"/>
        <v>9060.3246486579519</v>
      </c>
      <c r="AK107">
        <f t="shared" si="6"/>
        <v>399060.32464865793</v>
      </c>
      <c r="AL107" s="2">
        <f t="shared" si="7"/>
        <v>2.2704147942130992E-2</v>
      </c>
      <c r="AM107" s="3">
        <v>62.821650000000012</v>
      </c>
      <c r="AN107" t="b">
        <f t="shared" si="8"/>
        <v>0</v>
      </c>
      <c r="AO107" s="2">
        <f t="shared" si="9"/>
        <v>0.82380343223477559</v>
      </c>
    </row>
    <row r="108" spans="1:41" hidden="1" x14ac:dyDescent="0.35">
      <c r="A108" t="s">
        <v>258</v>
      </c>
      <c r="B108" t="s">
        <v>259</v>
      </c>
      <c r="C108" t="s">
        <v>41</v>
      </c>
      <c r="D108" t="s">
        <v>46</v>
      </c>
      <c r="E108">
        <v>22971.616999999998</v>
      </c>
      <c r="F108">
        <v>23767.952000000001</v>
      </c>
      <c r="G108">
        <v>24813.69</v>
      </c>
      <c r="H108">
        <v>1.0346660402704779</v>
      </c>
      <c r="I108">
        <v>1.0801890872549369</v>
      </c>
      <c r="J108">
        <v>19032198.97367214</v>
      </c>
      <c r="K108">
        <v>23630363.939675052</v>
      </c>
      <c r="L108">
        <v>30837560.456737898</v>
      </c>
      <c r="M108">
        <v>1840</v>
      </c>
      <c r="N108">
        <v>970</v>
      </c>
      <c r="O108">
        <v>270</v>
      </c>
      <c r="P108">
        <v>40</v>
      </c>
      <c r="Q108">
        <v>0</v>
      </c>
      <c r="R108">
        <v>2075.4</v>
      </c>
      <c r="S108">
        <v>6060000</v>
      </c>
      <c r="T108">
        <v>980000</v>
      </c>
      <c r="U108">
        <v>889999.99999999988</v>
      </c>
      <c r="V108">
        <v>60000</v>
      </c>
      <c r="W108">
        <v>0</v>
      </c>
      <c r="X108">
        <v>11042198.97367214</v>
      </c>
      <c r="Y108">
        <v>8783</v>
      </c>
      <c r="Z108">
        <v>70</v>
      </c>
      <c r="AA108">
        <v>2</v>
      </c>
      <c r="AB108">
        <v>2181</v>
      </c>
      <c r="AC108">
        <v>4659</v>
      </c>
      <c r="AD108">
        <v>1723</v>
      </c>
      <c r="AE108">
        <v>220</v>
      </c>
      <c r="AF108">
        <v>7183076.0869565206</v>
      </c>
      <c r="AG108">
        <v>4707030.9278350491</v>
      </c>
      <c r="AH108">
        <v>5679518.5185185177</v>
      </c>
      <c r="AI108">
        <v>330000</v>
      </c>
      <c r="AJ108">
        <f t="shared" si="5"/>
        <v>17899625.533310089</v>
      </c>
      <c r="AK108">
        <f t="shared" si="6"/>
        <v>28941824.50698223</v>
      </c>
      <c r="AL108">
        <f t="shared" si="7"/>
        <v>0.61846914761686134</v>
      </c>
      <c r="AM108" s="3">
        <v>70</v>
      </c>
      <c r="AN108" t="b">
        <f t="shared" si="8"/>
        <v>0</v>
      </c>
      <c r="AO108" s="2">
        <f t="shared" si="9"/>
        <v>1.2247726941856072</v>
      </c>
    </row>
    <row r="109" spans="1:41" x14ac:dyDescent="0.35">
      <c r="A109" t="s">
        <v>260</v>
      </c>
      <c r="B109" t="s">
        <v>261</v>
      </c>
      <c r="C109" t="s">
        <v>45</v>
      </c>
      <c r="D109" t="s">
        <v>46</v>
      </c>
      <c r="E109">
        <v>2311.4720000000002</v>
      </c>
      <c r="F109">
        <v>2493.8180000000002</v>
      </c>
      <c r="G109">
        <v>2993.0770000000002</v>
      </c>
      <c r="H109">
        <v>1.078887392968636</v>
      </c>
      <c r="I109">
        <v>1.2948791938643429</v>
      </c>
      <c r="J109">
        <v>536627.02905411215</v>
      </c>
      <c r="K109">
        <v>694752.16364723491</v>
      </c>
      <c r="L109">
        <v>1042300.7621811091</v>
      </c>
      <c r="M109">
        <v>70</v>
      </c>
      <c r="N109">
        <v>30</v>
      </c>
      <c r="O109">
        <v>0</v>
      </c>
      <c r="P109">
        <v>0</v>
      </c>
      <c r="Q109">
        <v>0</v>
      </c>
      <c r="R109">
        <v>0</v>
      </c>
      <c r="S109">
        <v>480000</v>
      </c>
      <c r="T109">
        <v>56627.029054112187</v>
      </c>
      <c r="U109">
        <v>0</v>
      </c>
      <c r="V109">
        <v>0</v>
      </c>
      <c r="W109">
        <v>0</v>
      </c>
      <c r="X109">
        <v>0</v>
      </c>
      <c r="Z109">
        <v>64.253664058666672</v>
      </c>
      <c r="AB109">
        <v>70</v>
      </c>
      <c r="AC109">
        <v>14.513041454191789</v>
      </c>
      <c r="AD109">
        <v>19.32653388588475</v>
      </c>
      <c r="AE109">
        <v>38.06096317921228</v>
      </c>
      <c r="AF109">
        <v>480000</v>
      </c>
      <c r="AG109">
        <v>56627.029054112187</v>
      </c>
      <c r="AH109">
        <v>34737.774650496453</v>
      </c>
      <c r="AI109">
        <v>82163.009634074158</v>
      </c>
      <c r="AJ109">
        <f t="shared" si="5"/>
        <v>653527.81333868275</v>
      </c>
      <c r="AK109">
        <f t="shared" si="6"/>
        <v>653527.81333868275</v>
      </c>
      <c r="AL109" s="2">
        <f t="shared" si="7"/>
        <v>1</v>
      </c>
      <c r="AM109" s="3">
        <v>64.253664058666672</v>
      </c>
      <c r="AN109" t="b">
        <f t="shared" si="8"/>
        <v>0</v>
      </c>
      <c r="AO109" s="2">
        <f t="shared" si="9"/>
        <v>0.94066322860782903</v>
      </c>
    </row>
    <row r="110" spans="1:41" hidden="1" x14ac:dyDescent="0.35">
      <c r="A110" t="s">
        <v>262</v>
      </c>
      <c r="B110" t="s">
        <v>263</v>
      </c>
      <c r="C110" t="s">
        <v>49</v>
      </c>
      <c r="D110" t="s">
        <v>38</v>
      </c>
      <c r="E110">
        <v>2854.0990000000002</v>
      </c>
      <c r="F110">
        <v>2706.3580000000002</v>
      </c>
      <c r="G110">
        <v>2258.7739999999999</v>
      </c>
      <c r="H110">
        <v>0.94823550269279377</v>
      </c>
      <c r="I110">
        <v>0.79141403293999257</v>
      </c>
      <c r="J110">
        <v>8289575.6546856472</v>
      </c>
      <c r="K110">
        <v>9432563.9256369472</v>
      </c>
      <c r="L110">
        <v>9840729.7503539212</v>
      </c>
      <c r="M110">
        <v>1001</v>
      </c>
      <c r="N110">
        <v>1160</v>
      </c>
      <c r="O110">
        <v>1290</v>
      </c>
      <c r="P110">
        <v>220</v>
      </c>
      <c r="Q110">
        <v>0</v>
      </c>
      <c r="R110">
        <v>1700</v>
      </c>
      <c r="S110">
        <v>3753750</v>
      </c>
      <c r="T110">
        <v>690000</v>
      </c>
      <c r="U110">
        <v>2450000</v>
      </c>
      <c r="V110">
        <v>815825.65468564711</v>
      </c>
      <c r="W110">
        <v>0</v>
      </c>
      <c r="X110">
        <v>580000</v>
      </c>
      <c r="Y110">
        <v>12407</v>
      </c>
      <c r="Z110">
        <v>72.153899084416665</v>
      </c>
      <c r="AA110">
        <v>2</v>
      </c>
      <c r="AB110">
        <v>877</v>
      </c>
      <c r="AC110">
        <v>5100</v>
      </c>
      <c r="AD110">
        <v>6430</v>
      </c>
      <c r="AE110">
        <v>0</v>
      </c>
      <c r="AF110">
        <v>3288750</v>
      </c>
      <c r="AG110">
        <v>3033620.6896551722</v>
      </c>
      <c r="AH110">
        <v>12212015.503875971</v>
      </c>
      <c r="AI110">
        <v>0</v>
      </c>
      <c r="AJ110">
        <f t="shared" si="5"/>
        <v>18534386.193531141</v>
      </c>
      <c r="AK110">
        <f t="shared" si="6"/>
        <v>19114386.193531141</v>
      </c>
      <c r="AL110">
        <f t="shared" si="7"/>
        <v>0.96965636279776068</v>
      </c>
      <c r="AM110" s="3">
        <v>72.153899084416665</v>
      </c>
      <c r="AN110" t="b">
        <f t="shared" si="8"/>
        <v>0</v>
      </c>
      <c r="AO110" s="2">
        <f t="shared" si="9"/>
        <v>2.0264253011399989</v>
      </c>
    </row>
    <row r="111" spans="1:41" hidden="1" x14ac:dyDescent="0.35">
      <c r="A111" t="s">
        <v>264</v>
      </c>
      <c r="B111" t="s">
        <v>265</v>
      </c>
      <c r="C111" t="s">
        <v>49</v>
      </c>
      <c r="D111" t="s">
        <v>38</v>
      </c>
      <c r="E111">
        <v>665.09799999999996</v>
      </c>
      <c r="F111">
        <v>713.66700000000003</v>
      </c>
      <c r="G111">
        <v>791.46400000000006</v>
      </c>
      <c r="H111">
        <v>1.0730253285981921</v>
      </c>
      <c r="I111">
        <v>1.1899960607308999</v>
      </c>
      <c r="J111">
        <v>5209912.8273428231</v>
      </c>
      <c r="K111">
        <v>6708442.1082329592</v>
      </c>
      <c r="L111">
        <v>9299663.6119340174</v>
      </c>
      <c r="M111">
        <v>1294</v>
      </c>
      <c r="N111">
        <v>430</v>
      </c>
      <c r="O111">
        <v>220</v>
      </c>
      <c r="P111">
        <v>100</v>
      </c>
      <c r="Q111">
        <v>0</v>
      </c>
      <c r="R111">
        <v>90</v>
      </c>
      <c r="S111">
        <v>3882000</v>
      </c>
      <c r="T111">
        <v>290000</v>
      </c>
      <c r="U111">
        <v>490000.00000000012</v>
      </c>
      <c r="V111">
        <v>397912.82734282361</v>
      </c>
      <c r="W111">
        <v>0</v>
      </c>
      <c r="X111">
        <v>150000</v>
      </c>
      <c r="Y111">
        <v>1850</v>
      </c>
      <c r="Z111">
        <v>72.153899084416665</v>
      </c>
      <c r="AA111">
        <v>2</v>
      </c>
      <c r="AB111">
        <v>40</v>
      </c>
      <c r="AC111">
        <v>1240</v>
      </c>
      <c r="AD111">
        <v>450</v>
      </c>
      <c r="AE111">
        <v>120</v>
      </c>
      <c r="AF111">
        <v>120000</v>
      </c>
      <c r="AG111">
        <v>836279.06976744183</v>
      </c>
      <c r="AH111">
        <v>1002272.7272727269</v>
      </c>
      <c r="AI111">
        <v>477495.39281138818</v>
      </c>
      <c r="AJ111">
        <f t="shared" si="5"/>
        <v>2436047.1898515569</v>
      </c>
      <c r="AK111">
        <f t="shared" si="6"/>
        <v>2586047.1898515569</v>
      </c>
      <c r="AL111">
        <f t="shared" si="7"/>
        <v>0.94199641808987633</v>
      </c>
      <c r="AM111" s="3">
        <v>72.153899084416665</v>
      </c>
      <c r="AN111" t="b">
        <f t="shared" si="8"/>
        <v>0</v>
      </c>
      <c r="AO111" s="2">
        <f t="shared" si="9"/>
        <v>0.38549146703939224</v>
      </c>
    </row>
    <row r="112" spans="1:41" hidden="1" x14ac:dyDescent="0.35">
      <c r="A112" t="s">
        <v>266</v>
      </c>
      <c r="B112" t="s">
        <v>267</v>
      </c>
      <c r="C112" t="s">
        <v>49</v>
      </c>
      <c r="D112" t="s">
        <v>38</v>
      </c>
      <c r="E112">
        <v>1882.396</v>
      </c>
      <c r="F112">
        <v>1777.62</v>
      </c>
      <c r="G112">
        <v>1513.81</v>
      </c>
      <c r="H112">
        <v>0.9443390232448432</v>
      </c>
      <c r="I112">
        <v>0.80419316658131446</v>
      </c>
      <c r="J112">
        <v>6420038.0952380951</v>
      </c>
      <c r="K112">
        <v>7275231.0048621912</v>
      </c>
      <c r="L112">
        <v>7744426.1480732914</v>
      </c>
      <c r="M112">
        <v>1570</v>
      </c>
      <c r="N112">
        <v>350</v>
      </c>
      <c r="O112">
        <v>140</v>
      </c>
      <c r="P112">
        <v>130</v>
      </c>
      <c r="Q112">
        <v>0</v>
      </c>
      <c r="R112">
        <v>1087</v>
      </c>
      <c r="S112">
        <v>3790000</v>
      </c>
      <c r="T112">
        <v>240000</v>
      </c>
      <c r="U112">
        <v>260000</v>
      </c>
      <c r="V112">
        <v>660000</v>
      </c>
      <c r="W112">
        <v>0</v>
      </c>
      <c r="X112">
        <v>1470038.0952380949</v>
      </c>
      <c r="Y112">
        <v>4710</v>
      </c>
      <c r="Z112">
        <v>95.5</v>
      </c>
      <c r="AA112">
        <v>2</v>
      </c>
      <c r="AB112">
        <v>1660</v>
      </c>
      <c r="AC112">
        <v>1600</v>
      </c>
      <c r="AD112">
        <v>1310</v>
      </c>
      <c r="AE112">
        <v>140</v>
      </c>
      <c r="AF112">
        <v>4007261.1464968151</v>
      </c>
      <c r="AG112">
        <v>1097142.857142857</v>
      </c>
      <c r="AH112">
        <v>2432857.1428571432</v>
      </c>
      <c r="AI112">
        <v>710769.23076923075</v>
      </c>
      <c r="AJ112">
        <f t="shared" si="5"/>
        <v>8248030.3772660466</v>
      </c>
      <c r="AK112">
        <f t="shared" si="6"/>
        <v>9718068.4725041408</v>
      </c>
      <c r="AL112">
        <f t="shared" si="7"/>
        <v>0.84873145323092203</v>
      </c>
      <c r="AM112" s="3">
        <v>95.5</v>
      </c>
      <c r="AN112" t="b">
        <f t="shared" si="8"/>
        <v>0</v>
      </c>
      <c r="AO112" s="2">
        <f t="shared" si="9"/>
        <v>1.3357745569878605</v>
      </c>
    </row>
    <row r="113" spans="1:41" x14ac:dyDescent="0.35">
      <c r="A113" t="s">
        <v>268</v>
      </c>
      <c r="B113" t="s">
        <v>269</v>
      </c>
      <c r="C113" t="s">
        <v>60</v>
      </c>
      <c r="D113" t="s">
        <v>38</v>
      </c>
      <c r="E113">
        <v>713.91200000000003</v>
      </c>
      <c r="F113">
        <v>726.72299999999996</v>
      </c>
      <c r="G113">
        <v>668.86</v>
      </c>
      <c r="H113">
        <v>1.017944788713455</v>
      </c>
      <c r="I113">
        <v>0.93689418303656469</v>
      </c>
      <c r="J113">
        <v>290000</v>
      </c>
      <c r="K113">
        <v>354244.78647228231</v>
      </c>
      <c r="L113">
        <v>407548.9696209057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410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290000</v>
      </c>
      <c r="Z113">
        <v>58.094999999999999</v>
      </c>
      <c r="AB113">
        <v>50.515243302213477</v>
      </c>
      <c r="AC113">
        <v>60.860716699225229</v>
      </c>
      <c r="AD113">
        <v>50.448110044287702</v>
      </c>
      <c r="AE113">
        <v>22.690549234871749</v>
      </c>
      <c r="AF113">
        <v>0</v>
      </c>
      <c r="AG113">
        <v>0</v>
      </c>
      <c r="AH113">
        <v>0</v>
      </c>
      <c r="AI113">
        <v>0</v>
      </c>
      <c r="AJ113">
        <f t="shared" si="5"/>
        <v>0</v>
      </c>
      <c r="AK113">
        <f t="shared" si="6"/>
        <v>290000</v>
      </c>
      <c r="AL113" s="2">
        <f t="shared" si="7"/>
        <v>0</v>
      </c>
      <c r="AM113" s="3">
        <v>58.094999999999999</v>
      </c>
      <c r="AN113" t="b">
        <f t="shared" si="8"/>
        <v>0</v>
      </c>
      <c r="AO113" s="2">
        <f t="shared" si="9"/>
        <v>0.81864295841285695</v>
      </c>
    </row>
    <row r="114" spans="1:41" hidden="1" x14ac:dyDescent="0.35">
      <c r="A114" t="s">
        <v>270</v>
      </c>
      <c r="B114" t="s">
        <v>271</v>
      </c>
      <c r="C114" t="s">
        <v>53</v>
      </c>
      <c r="D114" t="s">
        <v>46</v>
      </c>
      <c r="E114">
        <v>37712.504999999997</v>
      </c>
      <c r="F114">
        <v>39953.46</v>
      </c>
      <c r="G114">
        <v>43440.430999999997</v>
      </c>
      <c r="H114">
        <v>1.059422067030551</v>
      </c>
      <c r="I114">
        <v>1.151883997098575</v>
      </c>
      <c r="J114">
        <v>42523541.141020492</v>
      </c>
      <c r="K114">
        <v>54060453.423694342</v>
      </c>
      <c r="L114">
        <v>73473279.810456574</v>
      </c>
      <c r="M114">
        <v>1462</v>
      </c>
      <c r="N114">
        <v>930</v>
      </c>
      <c r="O114">
        <v>1860</v>
      </c>
      <c r="P114">
        <v>10</v>
      </c>
      <c r="Q114">
        <v>0</v>
      </c>
      <c r="R114">
        <v>6161</v>
      </c>
      <c r="S114">
        <v>580335.87786259537</v>
      </c>
      <c r="T114">
        <v>2110000</v>
      </c>
      <c r="U114">
        <v>6550000</v>
      </c>
      <c r="V114">
        <v>40000</v>
      </c>
      <c r="W114">
        <v>0</v>
      </c>
      <c r="X114">
        <v>33243205.2631579</v>
      </c>
      <c r="Y114">
        <v>8870.0000000000018</v>
      </c>
      <c r="Z114">
        <v>42</v>
      </c>
      <c r="AA114">
        <v>2</v>
      </c>
      <c r="AB114">
        <v>1580</v>
      </c>
      <c r="AC114">
        <v>3550</v>
      </c>
      <c r="AD114">
        <v>3740</v>
      </c>
      <c r="AE114">
        <v>0</v>
      </c>
      <c r="AF114">
        <v>627175.57251908397</v>
      </c>
      <c r="AG114">
        <v>8054301.0752688162</v>
      </c>
      <c r="AH114">
        <v>13170430.10752688</v>
      </c>
      <c r="AI114">
        <v>0</v>
      </c>
      <c r="AJ114">
        <f t="shared" si="5"/>
        <v>21851906.755314782</v>
      </c>
      <c r="AK114">
        <f t="shared" si="6"/>
        <v>55095112.018472686</v>
      </c>
      <c r="AL114">
        <f t="shared" si="7"/>
        <v>0.3966215142277616</v>
      </c>
      <c r="AM114" s="3">
        <v>42</v>
      </c>
      <c r="AN114" t="b">
        <f t="shared" si="8"/>
        <v>0</v>
      </c>
      <c r="AO114" s="2">
        <f t="shared" si="9"/>
        <v>1.0191389181786785</v>
      </c>
    </row>
    <row r="115" spans="1:41" hidden="1" x14ac:dyDescent="0.35">
      <c r="A115" t="s">
        <v>272</v>
      </c>
      <c r="B115" t="s">
        <v>273</v>
      </c>
      <c r="C115" t="s">
        <v>49</v>
      </c>
      <c r="D115" t="s">
        <v>50</v>
      </c>
      <c r="E115">
        <v>3067.07</v>
      </c>
      <c r="F115">
        <v>2845.2420000000002</v>
      </c>
      <c r="G115">
        <v>2351.8090000000002</v>
      </c>
      <c r="H115">
        <v>0.92767429501119958</v>
      </c>
      <c r="I115">
        <v>0.76679338913034267</v>
      </c>
      <c r="J115">
        <v>10851895.197903801</v>
      </c>
      <c r="K115">
        <v>12080429.072701</v>
      </c>
      <c r="L115">
        <v>12481742.24593192</v>
      </c>
      <c r="M115">
        <v>60</v>
      </c>
      <c r="N115">
        <v>90</v>
      </c>
      <c r="O115">
        <v>140</v>
      </c>
      <c r="P115">
        <v>20</v>
      </c>
      <c r="Q115">
        <v>0</v>
      </c>
      <c r="R115">
        <v>2780</v>
      </c>
      <c r="S115">
        <v>320000</v>
      </c>
      <c r="T115">
        <v>90000</v>
      </c>
      <c r="U115">
        <v>190000</v>
      </c>
      <c r="V115">
        <v>10000</v>
      </c>
      <c r="W115">
        <v>0</v>
      </c>
      <c r="X115">
        <v>10241895.197903801</v>
      </c>
      <c r="Y115">
        <v>934.99999999999989</v>
      </c>
      <c r="Z115">
        <v>34.1</v>
      </c>
      <c r="AA115">
        <v>2</v>
      </c>
      <c r="AB115">
        <v>22</v>
      </c>
      <c r="AC115">
        <v>215</v>
      </c>
      <c r="AD115">
        <v>600</v>
      </c>
      <c r="AE115">
        <v>98</v>
      </c>
      <c r="AF115">
        <v>117333.3333333333</v>
      </c>
      <c r="AG115">
        <v>215000</v>
      </c>
      <c r="AH115">
        <v>814285.71428571432</v>
      </c>
      <c r="AI115">
        <v>49000</v>
      </c>
      <c r="AJ115">
        <f t="shared" si="5"/>
        <v>1195619.0476190476</v>
      </c>
      <c r="AK115">
        <f t="shared" si="6"/>
        <v>11437514.245522849</v>
      </c>
      <c r="AL115">
        <f t="shared" si="7"/>
        <v>0.10453486849968872</v>
      </c>
      <c r="AM115" s="3">
        <v>34.1</v>
      </c>
      <c r="AN115" t="b">
        <f t="shared" si="8"/>
        <v>0</v>
      </c>
      <c r="AO115" s="2">
        <f t="shared" si="9"/>
        <v>0.94678046422779882</v>
      </c>
    </row>
    <row r="116" spans="1:41" x14ac:dyDescent="0.35">
      <c r="A116" t="s">
        <v>274</v>
      </c>
      <c r="B116" t="s">
        <v>275</v>
      </c>
      <c r="C116" t="s">
        <v>45</v>
      </c>
      <c r="D116" t="s">
        <v>42</v>
      </c>
      <c r="E116">
        <v>31195.932000000001</v>
      </c>
      <c r="F116">
        <v>36693.182999999997</v>
      </c>
      <c r="G116">
        <v>53185.474999999999</v>
      </c>
      <c r="H116">
        <v>1.1762169182828071</v>
      </c>
      <c r="I116">
        <v>1.704884951025025</v>
      </c>
      <c r="J116">
        <v>2610000</v>
      </c>
      <c r="K116">
        <v>3683911.3880617511</v>
      </c>
      <c r="L116">
        <v>6674624.5832629707</v>
      </c>
      <c r="M116">
        <v>190</v>
      </c>
      <c r="N116">
        <v>60</v>
      </c>
      <c r="O116">
        <v>0</v>
      </c>
      <c r="P116">
        <v>0</v>
      </c>
      <c r="Q116">
        <v>0</v>
      </c>
      <c r="R116">
        <v>620</v>
      </c>
      <c r="S116">
        <v>820000.00000000012</v>
      </c>
      <c r="T116">
        <v>80000</v>
      </c>
      <c r="U116">
        <v>0</v>
      </c>
      <c r="V116">
        <v>0</v>
      </c>
      <c r="W116">
        <v>0</v>
      </c>
      <c r="X116">
        <v>1710000</v>
      </c>
      <c r="Z116">
        <v>60</v>
      </c>
      <c r="AB116">
        <v>510.14839452240398</v>
      </c>
      <c r="AC116">
        <v>112.13288459076691</v>
      </c>
      <c r="AD116">
        <v>56.738093062353492</v>
      </c>
      <c r="AE116">
        <v>31.984931981478351</v>
      </c>
      <c r="AF116">
        <v>820000.00000000012</v>
      </c>
      <c r="AG116">
        <v>80000</v>
      </c>
      <c r="AH116">
        <v>0</v>
      </c>
      <c r="AI116">
        <v>0</v>
      </c>
      <c r="AJ116">
        <f t="shared" si="5"/>
        <v>900000.00000000012</v>
      </c>
      <c r="AK116">
        <f t="shared" si="6"/>
        <v>2610000</v>
      </c>
      <c r="AL116" s="2">
        <f t="shared" si="7"/>
        <v>0.34482758620689657</v>
      </c>
      <c r="AM116" s="3">
        <v>60</v>
      </c>
      <c r="AN116" t="b">
        <f t="shared" si="8"/>
        <v>0</v>
      </c>
      <c r="AO116" s="2">
        <f t="shared" si="9"/>
        <v>0.70848609672265284</v>
      </c>
    </row>
    <row r="117" spans="1:41" x14ac:dyDescent="0.35">
      <c r="A117" t="s">
        <v>276</v>
      </c>
      <c r="B117" t="s">
        <v>277</v>
      </c>
      <c r="C117" t="s">
        <v>41</v>
      </c>
      <c r="D117" t="s">
        <v>50</v>
      </c>
      <c r="E117">
        <v>525.99400000000003</v>
      </c>
      <c r="F117">
        <v>539.66700000000003</v>
      </c>
      <c r="G117">
        <v>589.96199999999999</v>
      </c>
      <c r="H117">
        <v>1.025994593094218</v>
      </c>
      <c r="I117">
        <v>1.1216135545272381</v>
      </c>
      <c r="J117">
        <v>1011281.545689213</v>
      </c>
      <c r="K117">
        <v>1245083.2775677149</v>
      </c>
      <c r="L117">
        <v>1701400.6336324159</v>
      </c>
      <c r="M117">
        <v>0</v>
      </c>
      <c r="N117">
        <v>40</v>
      </c>
      <c r="O117">
        <v>0</v>
      </c>
      <c r="P117">
        <v>0</v>
      </c>
      <c r="Q117">
        <v>0</v>
      </c>
      <c r="R117">
        <v>580</v>
      </c>
      <c r="S117">
        <v>0</v>
      </c>
      <c r="T117">
        <v>60000</v>
      </c>
      <c r="U117">
        <v>0</v>
      </c>
      <c r="V117">
        <v>0</v>
      </c>
      <c r="W117">
        <v>0</v>
      </c>
      <c r="X117">
        <v>951281.54568921344</v>
      </c>
      <c r="Z117">
        <v>60.664291336590161</v>
      </c>
      <c r="AB117">
        <v>379.04058366074349</v>
      </c>
      <c r="AC117">
        <v>128.77958722757151</v>
      </c>
      <c r="AD117">
        <v>113.9201797865407</v>
      </c>
      <c r="AE117">
        <v>34.864667903260887</v>
      </c>
      <c r="AF117">
        <v>0</v>
      </c>
      <c r="AG117">
        <v>60000</v>
      </c>
      <c r="AH117">
        <v>0</v>
      </c>
      <c r="AI117">
        <v>0</v>
      </c>
      <c r="AJ117">
        <f t="shared" si="5"/>
        <v>60000</v>
      </c>
      <c r="AK117">
        <f t="shared" si="6"/>
        <v>1011281.5456892134</v>
      </c>
      <c r="AL117" s="2">
        <f t="shared" si="7"/>
        <v>5.9330658465747553E-2</v>
      </c>
      <c r="AM117" s="3">
        <v>60.664291336590161</v>
      </c>
      <c r="AN117" t="b">
        <f t="shared" si="8"/>
        <v>0</v>
      </c>
      <c r="AO117" s="2">
        <f t="shared" si="9"/>
        <v>0.81222000480543277</v>
      </c>
    </row>
    <row r="118" spans="1:41" hidden="1" x14ac:dyDescent="0.35">
      <c r="A118" t="s">
        <v>278</v>
      </c>
      <c r="B118" t="s">
        <v>279</v>
      </c>
      <c r="C118" t="s">
        <v>37</v>
      </c>
      <c r="D118" t="s">
        <v>50</v>
      </c>
      <c r="E118">
        <v>129739.75900000001</v>
      </c>
      <c r="F118">
        <v>136904.73800000001</v>
      </c>
      <c r="G118">
        <v>148946.274</v>
      </c>
      <c r="H118">
        <v>1.05522577701104</v>
      </c>
      <c r="I118">
        <v>1.1480387750681731</v>
      </c>
      <c r="J118">
        <v>366109961.37580979</v>
      </c>
      <c r="K118">
        <v>463594402.1571247</v>
      </c>
      <c r="L118">
        <v>630462647.39721131</v>
      </c>
      <c r="M118">
        <v>13300</v>
      </c>
      <c r="N118">
        <v>13170.2</v>
      </c>
      <c r="O118">
        <v>8334.6</v>
      </c>
      <c r="P118">
        <v>1831</v>
      </c>
      <c r="Q118">
        <v>1610</v>
      </c>
      <c r="R118">
        <v>76270</v>
      </c>
      <c r="S118">
        <v>20400000</v>
      </c>
      <c r="T118">
        <v>32762532.355637029</v>
      </c>
      <c r="U118">
        <v>24650831.96721312</v>
      </c>
      <c r="V118">
        <v>9726597.0529596955</v>
      </c>
      <c r="W118">
        <v>12390000</v>
      </c>
      <c r="X118">
        <v>266180000</v>
      </c>
      <c r="Y118">
        <v>52200</v>
      </c>
      <c r="Z118">
        <v>34.68</v>
      </c>
      <c r="AA118">
        <v>2</v>
      </c>
      <c r="AB118">
        <v>15700</v>
      </c>
      <c r="AC118">
        <v>22800</v>
      </c>
      <c r="AD118">
        <v>12700</v>
      </c>
      <c r="AE118">
        <v>1000</v>
      </c>
      <c r="AF118">
        <v>24081203.007518791</v>
      </c>
      <c r="AG118">
        <v>56717873.510540783</v>
      </c>
      <c r="AH118">
        <v>37562158.469945364</v>
      </c>
      <c r="AI118">
        <v>5312177.5275585447</v>
      </c>
      <c r="AJ118">
        <f t="shared" si="5"/>
        <v>123673412.5155635</v>
      </c>
      <c r="AK118">
        <f t="shared" si="6"/>
        <v>402243412.51556349</v>
      </c>
      <c r="AL118">
        <f t="shared" si="7"/>
        <v>0.30745913709843131</v>
      </c>
      <c r="AM118" s="3">
        <v>34.68</v>
      </c>
      <c r="AN118" t="b">
        <f t="shared" si="8"/>
        <v>0</v>
      </c>
      <c r="AO118" s="2">
        <f t="shared" si="9"/>
        <v>0.86766235882898413</v>
      </c>
    </row>
    <row r="119" spans="1:41" hidden="1" x14ac:dyDescent="0.35">
      <c r="A119" t="s">
        <v>280</v>
      </c>
      <c r="B119" t="s">
        <v>281</v>
      </c>
      <c r="C119" t="s">
        <v>49</v>
      </c>
      <c r="D119" t="s">
        <v>50</v>
      </c>
      <c r="E119">
        <v>1831.8019999999999</v>
      </c>
      <c r="F119">
        <v>1762.4860000000001</v>
      </c>
      <c r="G119">
        <v>1512.6880000000001</v>
      </c>
      <c r="H119">
        <v>0.96215966572806455</v>
      </c>
      <c r="I119">
        <v>0.82579230724718078</v>
      </c>
      <c r="J119">
        <v>6923512.1951219514</v>
      </c>
      <c r="K119">
        <v>7993829.0151872579</v>
      </c>
      <c r="L119">
        <v>8576074.6647956241</v>
      </c>
      <c r="M119">
        <v>700</v>
      </c>
      <c r="N119">
        <v>530</v>
      </c>
      <c r="O119">
        <v>110</v>
      </c>
      <c r="P119">
        <v>10</v>
      </c>
      <c r="Q119">
        <v>0</v>
      </c>
      <c r="R119">
        <v>1244</v>
      </c>
      <c r="S119">
        <v>1620000</v>
      </c>
      <c r="T119">
        <v>360000</v>
      </c>
      <c r="U119">
        <v>180000</v>
      </c>
      <c r="V119">
        <v>70000</v>
      </c>
      <c r="W119">
        <v>0</v>
      </c>
      <c r="X119">
        <v>4693512.1951219514</v>
      </c>
      <c r="Y119">
        <v>2519</v>
      </c>
      <c r="Z119">
        <v>66</v>
      </c>
      <c r="AA119">
        <v>2</v>
      </c>
      <c r="AB119">
        <v>1360.26</v>
      </c>
      <c r="AC119">
        <v>831.27</v>
      </c>
      <c r="AD119">
        <v>302.27999999999997</v>
      </c>
      <c r="AE119">
        <v>25.19</v>
      </c>
      <c r="AF119">
        <v>3148030.285714285</v>
      </c>
      <c r="AG119">
        <v>564636.22641509434</v>
      </c>
      <c r="AH119">
        <v>494639.99999999988</v>
      </c>
      <c r="AI119">
        <v>176330</v>
      </c>
      <c r="AJ119">
        <f t="shared" si="5"/>
        <v>4383636.5121293794</v>
      </c>
      <c r="AK119">
        <f t="shared" si="6"/>
        <v>9077148.7072513308</v>
      </c>
      <c r="AL119">
        <f t="shared" si="7"/>
        <v>0.48293100107828874</v>
      </c>
      <c r="AM119" s="3">
        <v>66</v>
      </c>
      <c r="AN119" t="b">
        <f t="shared" si="8"/>
        <v>0</v>
      </c>
      <c r="AO119" s="2">
        <f t="shared" si="9"/>
        <v>1.1355194976032017</v>
      </c>
    </row>
    <row r="120" spans="1:41" x14ac:dyDescent="0.35">
      <c r="A120" t="s">
        <v>282</v>
      </c>
      <c r="B120" t="s">
        <v>283</v>
      </c>
      <c r="C120" t="s">
        <v>45</v>
      </c>
      <c r="D120" t="s">
        <v>42</v>
      </c>
      <c r="E120">
        <v>23769.127</v>
      </c>
      <c r="F120">
        <v>29002.865000000002</v>
      </c>
      <c r="G120">
        <v>46154.078999999998</v>
      </c>
      <c r="H120">
        <v>1.2201905858805839</v>
      </c>
      <c r="I120">
        <v>1.9417658460910241</v>
      </c>
      <c r="J120">
        <v>4425400</v>
      </c>
      <c r="K120">
        <v>6479797.7025071224</v>
      </c>
      <c r="L120">
        <v>12889635.862936821</v>
      </c>
      <c r="M120">
        <v>460</v>
      </c>
      <c r="N120">
        <v>143.6</v>
      </c>
      <c r="O120">
        <v>0</v>
      </c>
      <c r="P120">
        <v>40</v>
      </c>
      <c r="Q120">
        <v>0</v>
      </c>
      <c r="R120">
        <v>510</v>
      </c>
      <c r="S120">
        <v>1640000</v>
      </c>
      <c r="T120">
        <v>215400</v>
      </c>
      <c r="U120">
        <v>0</v>
      </c>
      <c r="V120">
        <v>70000</v>
      </c>
      <c r="W120">
        <v>0</v>
      </c>
      <c r="X120">
        <v>2500000</v>
      </c>
      <c r="Z120">
        <v>60</v>
      </c>
      <c r="AB120">
        <v>902.84803585836369</v>
      </c>
      <c r="AC120">
        <v>145.72174735642221</v>
      </c>
      <c r="AD120">
        <v>82.950428453733153</v>
      </c>
      <c r="AE120">
        <v>72.107444761677257</v>
      </c>
      <c r="AF120">
        <v>1640000</v>
      </c>
      <c r="AG120">
        <v>215400</v>
      </c>
      <c r="AH120">
        <v>0</v>
      </c>
      <c r="AI120">
        <v>70000</v>
      </c>
      <c r="AJ120">
        <f t="shared" si="5"/>
        <v>1925400</v>
      </c>
      <c r="AK120">
        <f t="shared" si="6"/>
        <v>4425400</v>
      </c>
      <c r="AL120" s="2">
        <f t="shared" si="7"/>
        <v>0.43507931486419305</v>
      </c>
      <c r="AM120" s="3">
        <v>60</v>
      </c>
      <c r="AN120" t="b">
        <f t="shared" si="8"/>
        <v>0</v>
      </c>
      <c r="AO120" s="2">
        <f t="shared" si="9"/>
        <v>0.68295341971675327</v>
      </c>
    </row>
    <row r="121" spans="1:41" hidden="1" x14ac:dyDescent="0.35">
      <c r="A121" t="s">
        <v>284</v>
      </c>
      <c r="B121" t="s">
        <v>285</v>
      </c>
      <c r="C121" t="s">
        <v>53</v>
      </c>
      <c r="D121" t="s">
        <v>38</v>
      </c>
      <c r="E121">
        <v>532.95600000000002</v>
      </c>
      <c r="F121">
        <v>555.23099999999999</v>
      </c>
      <c r="G121">
        <v>535.721</v>
      </c>
      <c r="H121">
        <v>1.041795195100534</v>
      </c>
      <c r="I121">
        <v>1.0051880455422211</v>
      </c>
      <c r="J121">
        <v>2340000</v>
      </c>
      <c r="K121">
        <v>2925360.907842298</v>
      </c>
      <c r="L121">
        <v>3528210.0398531961</v>
      </c>
      <c r="M121">
        <v>0</v>
      </c>
      <c r="N121">
        <v>230</v>
      </c>
      <c r="O121">
        <v>0</v>
      </c>
      <c r="P121">
        <v>0</v>
      </c>
      <c r="Q121">
        <v>0</v>
      </c>
      <c r="R121">
        <v>550</v>
      </c>
      <c r="S121">
        <v>0</v>
      </c>
      <c r="T121">
        <v>310000</v>
      </c>
      <c r="U121">
        <v>0</v>
      </c>
      <c r="V121">
        <v>0</v>
      </c>
      <c r="W121">
        <v>0</v>
      </c>
      <c r="X121">
        <v>2030000</v>
      </c>
      <c r="Y121">
        <v>270</v>
      </c>
      <c r="Z121">
        <v>40</v>
      </c>
      <c r="AA121">
        <v>2</v>
      </c>
      <c r="AB121">
        <v>0</v>
      </c>
      <c r="AC121">
        <v>270</v>
      </c>
      <c r="AD121">
        <v>0</v>
      </c>
      <c r="AE121">
        <v>0</v>
      </c>
      <c r="AF121">
        <v>0</v>
      </c>
      <c r="AG121">
        <v>363913.04347826092</v>
      </c>
      <c r="AH121">
        <v>0</v>
      </c>
      <c r="AI121">
        <v>0</v>
      </c>
      <c r="AJ121">
        <f t="shared" si="5"/>
        <v>363913.04347826092</v>
      </c>
      <c r="AK121">
        <f t="shared" si="6"/>
        <v>2393913.0434782607</v>
      </c>
      <c r="AL121">
        <f t="shared" si="7"/>
        <v>0.15201598256447516</v>
      </c>
      <c r="AM121" s="3">
        <v>40</v>
      </c>
      <c r="AN121" t="b">
        <f t="shared" si="8"/>
        <v>0</v>
      </c>
      <c r="AO121" s="2">
        <f t="shared" si="9"/>
        <v>0.81833083810639107</v>
      </c>
    </row>
    <row r="122" spans="1:41" hidden="1" x14ac:dyDescent="0.35">
      <c r="A122" t="s">
        <v>286</v>
      </c>
      <c r="B122" t="s">
        <v>287</v>
      </c>
      <c r="C122" t="s">
        <v>60</v>
      </c>
      <c r="D122" t="s">
        <v>46</v>
      </c>
      <c r="E122">
        <v>54133.798000000003</v>
      </c>
      <c r="F122">
        <v>56351.031000000003</v>
      </c>
      <c r="G122">
        <v>58623.232000000004</v>
      </c>
      <c r="H122">
        <v>1.0409583861084351</v>
      </c>
      <c r="I122">
        <v>1.082932182220061</v>
      </c>
      <c r="J122">
        <v>26526438.579889379</v>
      </c>
      <c r="K122">
        <v>33135502.431991391</v>
      </c>
      <c r="L122">
        <v>43089501.026769049</v>
      </c>
      <c r="M122">
        <v>3270</v>
      </c>
      <c r="N122">
        <v>350.9</v>
      </c>
      <c r="O122">
        <v>210</v>
      </c>
      <c r="P122">
        <v>60</v>
      </c>
      <c r="Q122">
        <v>0</v>
      </c>
      <c r="R122">
        <v>3230</v>
      </c>
      <c r="S122">
        <v>9430000</v>
      </c>
      <c r="T122">
        <v>214438.88888888891</v>
      </c>
      <c r="U122">
        <v>841999.69100049324</v>
      </c>
      <c r="V122">
        <v>270000</v>
      </c>
      <c r="W122">
        <v>0</v>
      </c>
      <c r="X122">
        <v>15770000</v>
      </c>
      <c r="Y122">
        <v>7750</v>
      </c>
      <c r="Z122">
        <v>41</v>
      </c>
      <c r="AA122">
        <v>2</v>
      </c>
      <c r="AB122">
        <v>7450</v>
      </c>
      <c r="AC122">
        <v>300</v>
      </c>
      <c r="AD122">
        <v>0</v>
      </c>
      <c r="AE122">
        <v>0</v>
      </c>
      <c r="AF122">
        <v>21484250.764525991</v>
      </c>
      <c r="AG122">
        <v>183333.33333333331</v>
      </c>
      <c r="AH122">
        <v>0</v>
      </c>
      <c r="AI122">
        <v>0</v>
      </c>
      <c r="AJ122">
        <f t="shared" si="5"/>
        <v>21667584.097859323</v>
      </c>
      <c r="AK122">
        <f t="shared" si="6"/>
        <v>37437584.097859323</v>
      </c>
      <c r="AL122">
        <f t="shared" si="7"/>
        <v>0.57876555392093987</v>
      </c>
      <c r="AM122" s="3">
        <v>41</v>
      </c>
      <c r="AN122" t="b">
        <f t="shared" si="8"/>
        <v>0</v>
      </c>
      <c r="AO122" s="2">
        <f t="shared" si="9"/>
        <v>1.1298329993546257</v>
      </c>
    </row>
    <row r="123" spans="1:41" hidden="1" x14ac:dyDescent="0.35">
      <c r="A123" t="s">
        <v>288</v>
      </c>
      <c r="B123" t="s">
        <v>289</v>
      </c>
      <c r="C123" t="s">
        <v>49</v>
      </c>
      <c r="D123" t="s">
        <v>50</v>
      </c>
      <c r="E123">
        <v>633.55200000000002</v>
      </c>
      <c r="F123">
        <v>612.56200000000001</v>
      </c>
      <c r="G123">
        <v>533.29499999999996</v>
      </c>
      <c r="H123">
        <v>0.96686933353536886</v>
      </c>
      <c r="I123">
        <v>0.84175411015986046</v>
      </c>
      <c r="J123">
        <v>4257272.7272727285</v>
      </c>
      <c r="K123">
        <v>4939471.7333957814</v>
      </c>
      <c r="L123">
        <v>5375365.2243799474</v>
      </c>
      <c r="M123">
        <v>700</v>
      </c>
      <c r="N123">
        <v>40</v>
      </c>
      <c r="O123">
        <v>120</v>
      </c>
      <c r="P123">
        <v>0</v>
      </c>
      <c r="Q123">
        <v>0</v>
      </c>
      <c r="R123">
        <v>225</v>
      </c>
      <c r="S123">
        <v>2220000</v>
      </c>
      <c r="T123">
        <v>20000</v>
      </c>
      <c r="U123">
        <v>340000</v>
      </c>
      <c r="V123">
        <v>0</v>
      </c>
      <c r="W123">
        <v>0</v>
      </c>
      <c r="X123">
        <v>1677272.7272727271</v>
      </c>
      <c r="Y123">
        <v>1776</v>
      </c>
      <c r="Z123">
        <v>73.238882325000006</v>
      </c>
      <c r="AA123">
        <v>2</v>
      </c>
      <c r="AB123">
        <v>1232</v>
      </c>
      <c r="AC123">
        <v>315</v>
      </c>
      <c r="AD123">
        <v>190</v>
      </c>
      <c r="AE123">
        <v>39</v>
      </c>
      <c r="AF123">
        <v>3907200.0000000009</v>
      </c>
      <c r="AG123">
        <v>157500</v>
      </c>
      <c r="AH123">
        <v>538333.33333333326</v>
      </c>
      <c r="AI123">
        <v>105243.05150183391</v>
      </c>
      <c r="AJ123">
        <f t="shared" si="5"/>
        <v>4708276.3848351678</v>
      </c>
      <c r="AK123">
        <f t="shared" si="6"/>
        <v>6385549.1121078953</v>
      </c>
      <c r="AL123">
        <f t="shared" si="7"/>
        <v>0.73733304719364168</v>
      </c>
      <c r="AM123" s="3">
        <v>73.238882325000006</v>
      </c>
      <c r="AN123" t="b">
        <f t="shared" si="8"/>
        <v>0</v>
      </c>
      <c r="AO123" s="2">
        <f t="shared" si="9"/>
        <v>1.2927595210101479</v>
      </c>
    </row>
    <row r="124" spans="1:41" x14ac:dyDescent="0.35">
      <c r="A124" t="s">
        <v>290</v>
      </c>
      <c r="B124" t="s">
        <v>291</v>
      </c>
      <c r="C124" t="s">
        <v>60</v>
      </c>
      <c r="D124" t="s">
        <v>50</v>
      </c>
      <c r="E124">
        <v>3431.9319999999998</v>
      </c>
      <c r="F124">
        <v>3705.2310000000002</v>
      </c>
      <c r="G124">
        <v>4501.4930000000004</v>
      </c>
      <c r="H124">
        <v>1.0796341535904559</v>
      </c>
      <c r="I124">
        <v>1.3116498228985889</v>
      </c>
      <c r="J124">
        <v>9350756.1403508764</v>
      </c>
      <c r="K124">
        <v>12114474.829222171</v>
      </c>
      <c r="L124">
        <v>18397376.45318868</v>
      </c>
      <c r="M124">
        <v>30</v>
      </c>
      <c r="N124">
        <v>111.3</v>
      </c>
      <c r="O124">
        <v>160</v>
      </c>
      <c r="P124">
        <v>0</v>
      </c>
      <c r="Q124">
        <v>0</v>
      </c>
      <c r="R124">
        <v>1155</v>
      </c>
      <c r="S124">
        <v>60000</v>
      </c>
      <c r="T124">
        <v>234966.66666666669</v>
      </c>
      <c r="U124">
        <v>510000</v>
      </c>
      <c r="V124">
        <v>0</v>
      </c>
      <c r="W124">
        <v>0</v>
      </c>
      <c r="X124">
        <v>8545789.4736842103</v>
      </c>
      <c r="Z124">
        <v>43.65</v>
      </c>
      <c r="AB124">
        <v>1029.039712852194</v>
      </c>
      <c r="AC124">
        <v>656.07538060171385</v>
      </c>
      <c r="AD124">
        <v>558.99300711088483</v>
      </c>
      <c r="AE124">
        <v>516.88935980333576</v>
      </c>
      <c r="AF124">
        <v>60000</v>
      </c>
      <c r="AG124">
        <v>234966.66666666669</v>
      </c>
      <c r="AH124">
        <v>510000</v>
      </c>
      <c r="AI124">
        <v>0</v>
      </c>
      <c r="AJ124">
        <f t="shared" si="5"/>
        <v>804966.66666666674</v>
      </c>
      <c r="AK124">
        <f t="shared" si="6"/>
        <v>9350756.1403508764</v>
      </c>
      <c r="AL124" s="2">
        <f t="shared" si="7"/>
        <v>8.6085729815264037E-2</v>
      </c>
      <c r="AM124" s="3">
        <v>43.65</v>
      </c>
      <c r="AN124" t="b">
        <f t="shared" si="8"/>
        <v>0</v>
      </c>
      <c r="AO124" s="2">
        <f t="shared" si="9"/>
        <v>0.77186640545038443</v>
      </c>
    </row>
    <row r="125" spans="1:41" x14ac:dyDescent="0.35">
      <c r="A125" t="s">
        <v>292</v>
      </c>
      <c r="B125" t="s">
        <v>293</v>
      </c>
      <c r="C125" t="s">
        <v>45</v>
      </c>
      <c r="D125" t="s">
        <v>42</v>
      </c>
      <c r="E125">
        <v>33635.160000000003</v>
      </c>
      <c r="F125">
        <v>40846.754999999997</v>
      </c>
      <c r="G125">
        <v>63530.951999999997</v>
      </c>
      <c r="H125">
        <v>1.2144064425440519</v>
      </c>
      <c r="I125">
        <v>1.8888256217600869</v>
      </c>
      <c r="J125">
        <v>19457387.5</v>
      </c>
      <c r="K125">
        <v>28355012.08209132</v>
      </c>
      <c r="L125">
        <v>55127418.06377165</v>
      </c>
      <c r="M125">
        <v>2190</v>
      </c>
      <c r="N125">
        <v>111.3</v>
      </c>
      <c r="O125">
        <v>0</v>
      </c>
      <c r="P125">
        <v>70</v>
      </c>
      <c r="Q125">
        <v>0</v>
      </c>
      <c r="R125">
        <v>660</v>
      </c>
      <c r="S125">
        <v>16170000</v>
      </c>
      <c r="T125">
        <v>97387.5</v>
      </c>
      <c r="U125">
        <v>0</v>
      </c>
      <c r="V125">
        <v>130000</v>
      </c>
      <c r="W125">
        <v>0</v>
      </c>
      <c r="X125">
        <v>3060000</v>
      </c>
      <c r="Z125">
        <v>60</v>
      </c>
      <c r="AB125">
        <v>2190</v>
      </c>
      <c r="AC125">
        <v>111.3</v>
      </c>
      <c r="AD125">
        <v>0</v>
      </c>
      <c r="AE125">
        <v>70</v>
      </c>
      <c r="AF125">
        <v>16170000</v>
      </c>
      <c r="AG125">
        <v>97387.5</v>
      </c>
      <c r="AH125">
        <v>0</v>
      </c>
      <c r="AI125">
        <v>130000</v>
      </c>
      <c r="AJ125">
        <f t="shared" si="5"/>
        <v>16397387.5</v>
      </c>
      <c r="AK125">
        <f t="shared" si="6"/>
        <v>19457387.5</v>
      </c>
      <c r="AL125" s="2">
        <f t="shared" si="7"/>
        <v>0.842733254914104</v>
      </c>
      <c r="AM125" s="3">
        <v>60</v>
      </c>
      <c r="AN125" t="b">
        <f t="shared" si="8"/>
        <v>0</v>
      </c>
      <c r="AO125" s="2">
        <f t="shared" si="9"/>
        <v>0.6862062849301005</v>
      </c>
    </row>
    <row r="126" spans="1:41" x14ac:dyDescent="0.35">
      <c r="A126" t="s">
        <v>294</v>
      </c>
      <c r="B126" t="s">
        <v>295</v>
      </c>
      <c r="C126" t="s">
        <v>45</v>
      </c>
      <c r="D126" t="s">
        <v>46</v>
      </c>
      <c r="E126">
        <v>5022.4409999999998</v>
      </c>
      <c r="F126">
        <v>6062.5280000000002</v>
      </c>
      <c r="G126">
        <v>9415.598</v>
      </c>
      <c r="H126">
        <v>1.2070879478723591</v>
      </c>
      <c r="I126">
        <v>1.874705546565903</v>
      </c>
      <c r="J126">
        <v>2426080.231147835</v>
      </c>
      <c r="K126">
        <v>3514190.649107927</v>
      </c>
      <c r="L126">
        <v>6822279.0986201018</v>
      </c>
      <c r="M126">
        <v>0</v>
      </c>
      <c r="N126">
        <v>142.80000000000001</v>
      </c>
      <c r="O126">
        <v>130</v>
      </c>
      <c r="P126">
        <v>0</v>
      </c>
      <c r="Q126">
        <v>0</v>
      </c>
      <c r="R126">
        <v>420</v>
      </c>
      <c r="S126">
        <v>0</v>
      </c>
      <c r="T126">
        <v>222133.3333333334</v>
      </c>
      <c r="U126">
        <v>433333.33333333337</v>
      </c>
      <c r="V126">
        <v>0</v>
      </c>
      <c r="W126">
        <v>0</v>
      </c>
      <c r="X126">
        <v>1770613.564481169</v>
      </c>
      <c r="Z126">
        <v>64.253664058666672</v>
      </c>
      <c r="AB126">
        <v>414.67781575309868</v>
      </c>
      <c r="AC126">
        <v>220.42071802477199</v>
      </c>
      <c r="AD126">
        <v>163.05438754422471</v>
      </c>
      <c r="AE126">
        <v>476.38354899136601</v>
      </c>
      <c r="AF126">
        <v>0</v>
      </c>
      <c r="AG126">
        <v>222133.3333333334</v>
      </c>
      <c r="AH126">
        <v>433333.33333333337</v>
      </c>
      <c r="AI126">
        <v>0</v>
      </c>
      <c r="AJ126">
        <f t="shared" si="5"/>
        <v>655466.66666666674</v>
      </c>
      <c r="AK126">
        <f t="shared" si="6"/>
        <v>2426080.231147836</v>
      </c>
      <c r="AL126" s="2">
        <f t="shared" si="7"/>
        <v>0.27017518145166614</v>
      </c>
      <c r="AM126" s="3">
        <v>64.253664058666672</v>
      </c>
      <c r="AN126" t="b">
        <f t="shared" si="8"/>
        <v>0</v>
      </c>
      <c r="AO126" s="2">
        <f t="shared" si="9"/>
        <v>0.69036670840942949</v>
      </c>
    </row>
    <row r="127" spans="1:41" x14ac:dyDescent="0.35">
      <c r="A127" t="s">
        <v>296</v>
      </c>
      <c r="B127" t="s">
        <v>297</v>
      </c>
      <c r="C127" t="s">
        <v>45</v>
      </c>
      <c r="D127" t="s">
        <v>50</v>
      </c>
      <c r="E127">
        <v>1273.588</v>
      </c>
      <c r="F127">
        <v>1250.432</v>
      </c>
      <c r="G127">
        <v>1107.1969999999999</v>
      </c>
      <c r="H127">
        <v>0.9818182960266586</v>
      </c>
      <c r="I127">
        <v>0.86935256927672055</v>
      </c>
      <c r="J127">
        <v>3328347.368421053</v>
      </c>
      <c r="K127">
        <v>3921398.8102175659</v>
      </c>
      <c r="L127">
        <v>4340261.0042733811</v>
      </c>
      <c r="M127">
        <v>60</v>
      </c>
      <c r="N127">
        <v>110</v>
      </c>
      <c r="O127">
        <v>39.4</v>
      </c>
      <c r="P127">
        <v>90</v>
      </c>
      <c r="Q127">
        <v>0</v>
      </c>
      <c r="R127">
        <v>655</v>
      </c>
      <c r="S127">
        <v>90000</v>
      </c>
      <c r="T127">
        <v>150000</v>
      </c>
      <c r="U127">
        <v>39400</v>
      </c>
      <c r="V127">
        <v>320000</v>
      </c>
      <c r="W127">
        <v>0</v>
      </c>
      <c r="X127">
        <v>2728947.368421053</v>
      </c>
      <c r="Z127">
        <v>32.5</v>
      </c>
      <c r="AB127">
        <v>66.255411571691312</v>
      </c>
      <c r="AC127">
        <v>216.60414854041949</v>
      </c>
      <c r="AD127">
        <v>599.18521101061344</v>
      </c>
      <c r="AE127">
        <v>89.999999999999986</v>
      </c>
      <c r="AF127">
        <v>90000</v>
      </c>
      <c r="AG127">
        <v>150000</v>
      </c>
      <c r="AH127">
        <v>39400</v>
      </c>
      <c r="AI127">
        <v>320000</v>
      </c>
      <c r="AJ127">
        <f t="shared" si="5"/>
        <v>599400</v>
      </c>
      <c r="AK127">
        <f t="shared" si="6"/>
        <v>3328347.368421053</v>
      </c>
      <c r="AL127" s="2">
        <f t="shared" si="7"/>
        <v>0.18008937579263296</v>
      </c>
      <c r="AM127" s="3">
        <v>32.5</v>
      </c>
      <c r="AN127" t="b">
        <f t="shared" si="8"/>
        <v>0</v>
      </c>
      <c r="AO127" s="2">
        <f t="shared" si="9"/>
        <v>0.84876533336745486</v>
      </c>
    </row>
    <row r="128" spans="1:41" x14ac:dyDescent="0.35">
      <c r="A128" t="s">
        <v>298</v>
      </c>
      <c r="B128" t="s">
        <v>299</v>
      </c>
      <c r="C128" t="s">
        <v>45</v>
      </c>
      <c r="D128" t="s">
        <v>42</v>
      </c>
      <c r="E128">
        <v>21104.482</v>
      </c>
      <c r="F128">
        <v>25160.287</v>
      </c>
      <c r="G128">
        <v>37361.682999999997</v>
      </c>
      <c r="H128">
        <v>1.192177424681639</v>
      </c>
      <c r="I128">
        <v>1.770319830640714</v>
      </c>
      <c r="J128">
        <v>1830000</v>
      </c>
      <c r="K128">
        <v>2618021.6246008789</v>
      </c>
      <c r="L128">
        <v>4859527.9351087604</v>
      </c>
      <c r="M128">
        <v>390</v>
      </c>
      <c r="N128">
        <v>180</v>
      </c>
      <c r="O128">
        <v>0</v>
      </c>
      <c r="P128">
        <v>20</v>
      </c>
      <c r="Q128">
        <v>0</v>
      </c>
      <c r="R128">
        <v>130</v>
      </c>
      <c r="S128">
        <v>1690000</v>
      </c>
      <c r="T128">
        <v>10000</v>
      </c>
      <c r="U128">
        <v>0</v>
      </c>
      <c r="V128">
        <v>50000</v>
      </c>
      <c r="W128">
        <v>0</v>
      </c>
      <c r="X128">
        <v>80000</v>
      </c>
      <c r="Z128">
        <v>60</v>
      </c>
      <c r="AB128">
        <v>390</v>
      </c>
      <c r="AC128">
        <v>180</v>
      </c>
      <c r="AD128">
        <v>0</v>
      </c>
      <c r="AE128">
        <v>20</v>
      </c>
      <c r="AF128">
        <v>1690000</v>
      </c>
      <c r="AG128">
        <v>10000</v>
      </c>
      <c r="AH128">
        <v>0</v>
      </c>
      <c r="AI128">
        <v>50000</v>
      </c>
      <c r="AJ128">
        <f t="shared" si="5"/>
        <v>1750000</v>
      </c>
      <c r="AK128">
        <f t="shared" si="6"/>
        <v>1830000</v>
      </c>
      <c r="AL128" s="2">
        <f t="shared" si="7"/>
        <v>0.95628415300546443</v>
      </c>
      <c r="AM128" s="3">
        <v>60</v>
      </c>
      <c r="AN128" t="b">
        <f t="shared" si="8"/>
        <v>0</v>
      </c>
      <c r="AO128" s="2">
        <f t="shared" si="9"/>
        <v>0.69900110174948848</v>
      </c>
    </row>
    <row r="129" spans="1:41" x14ac:dyDescent="0.35">
      <c r="A129" t="s">
        <v>300</v>
      </c>
      <c r="B129" t="s">
        <v>301</v>
      </c>
      <c r="C129" t="s">
        <v>60</v>
      </c>
      <c r="D129" t="s">
        <v>50</v>
      </c>
      <c r="E129">
        <v>35126.298000000003</v>
      </c>
      <c r="F129">
        <v>37961.718999999997</v>
      </c>
      <c r="G129">
        <v>44289.771999999997</v>
      </c>
      <c r="H129">
        <v>1.080720746604154</v>
      </c>
      <c r="I129">
        <v>1.260872181862148</v>
      </c>
      <c r="J129">
        <v>188291372.0207254</v>
      </c>
      <c r="K129">
        <v>244188470.57923049</v>
      </c>
      <c r="L129">
        <v>356117029.59838408</v>
      </c>
      <c r="M129">
        <v>6210</v>
      </c>
      <c r="N129">
        <v>2222.6999999999998</v>
      </c>
      <c r="O129">
        <v>0</v>
      </c>
      <c r="P129">
        <v>900</v>
      </c>
      <c r="Q129">
        <v>0</v>
      </c>
      <c r="R129">
        <v>32350</v>
      </c>
      <c r="S129">
        <v>31510000</v>
      </c>
      <c r="T129">
        <v>3731372.0207253881</v>
      </c>
      <c r="U129">
        <v>0</v>
      </c>
      <c r="V129">
        <v>1230000</v>
      </c>
      <c r="W129">
        <v>0</v>
      </c>
      <c r="X129">
        <v>151820000</v>
      </c>
      <c r="Z129">
        <v>43.65</v>
      </c>
      <c r="AB129">
        <v>7205.7986982311686</v>
      </c>
      <c r="AC129">
        <v>14657.298373649061</v>
      </c>
      <c r="AD129">
        <v>14088.121375937069</v>
      </c>
      <c r="AE129">
        <v>18131.7871620142</v>
      </c>
      <c r="AF129">
        <v>31510000</v>
      </c>
      <c r="AG129">
        <v>3731372.0207253881</v>
      </c>
      <c r="AH129">
        <v>0</v>
      </c>
      <c r="AI129">
        <v>1230000</v>
      </c>
      <c r="AJ129">
        <f t="shared" si="5"/>
        <v>36471372.020725384</v>
      </c>
      <c r="AK129">
        <f t="shared" si="6"/>
        <v>188291372.02072537</v>
      </c>
      <c r="AL129" s="2">
        <f t="shared" si="7"/>
        <v>0.19369645900031443</v>
      </c>
      <c r="AM129" s="3">
        <v>43.65</v>
      </c>
      <c r="AN129" t="b">
        <f t="shared" si="8"/>
        <v>0</v>
      </c>
      <c r="AO129" s="2">
        <f t="shared" si="9"/>
        <v>0.77109034498674867</v>
      </c>
    </row>
    <row r="130" spans="1:41" x14ac:dyDescent="0.35">
      <c r="A130" t="s">
        <v>302</v>
      </c>
      <c r="B130" t="s">
        <v>303</v>
      </c>
      <c r="C130" t="s">
        <v>45</v>
      </c>
      <c r="D130" t="s">
        <v>50</v>
      </c>
      <c r="E130">
        <v>2963.0949999999998</v>
      </c>
      <c r="F130">
        <v>3389.9580000000001</v>
      </c>
      <c r="G130">
        <v>4512.3010000000004</v>
      </c>
      <c r="H130">
        <v>1.144059842833254</v>
      </c>
      <c r="I130">
        <v>1.522833726222075</v>
      </c>
      <c r="J130">
        <v>1987466.666666667</v>
      </c>
      <c r="K130">
        <v>2728536.9627635982</v>
      </c>
      <c r="L130">
        <v>4539871.9046132518</v>
      </c>
      <c r="M130">
        <v>350</v>
      </c>
      <c r="N130">
        <v>214.4</v>
      </c>
      <c r="O130">
        <v>10</v>
      </c>
      <c r="P130">
        <v>0</v>
      </c>
      <c r="Q130">
        <v>0</v>
      </c>
      <c r="R130">
        <v>180</v>
      </c>
      <c r="S130">
        <v>1320000</v>
      </c>
      <c r="T130">
        <v>607466.66666666674</v>
      </c>
      <c r="U130">
        <v>20000</v>
      </c>
      <c r="V130">
        <v>0</v>
      </c>
      <c r="W130">
        <v>0</v>
      </c>
      <c r="X130">
        <v>40000</v>
      </c>
      <c r="Z130">
        <v>32.5</v>
      </c>
      <c r="AB130">
        <v>349.99999999999989</v>
      </c>
      <c r="AC130">
        <v>214.40000000000009</v>
      </c>
      <c r="AD130">
        <v>10</v>
      </c>
      <c r="AE130">
        <v>0</v>
      </c>
      <c r="AF130">
        <v>1320000</v>
      </c>
      <c r="AG130">
        <v>607466.66666666674</v>
      </c>
      <c r="AH130">
        <v>20000</v>
      </c>
      <c r="AI130">
        <v>0</v>
      </c>
      <c r="AJ130">
        <f t="shared" si="5"/>
        <v>1947466.6666666667</v>
      </c>
      <c r="AK130">
        <f t="shared" si="6"/>
        <v>1987466.6666666667</v>
      </c>
      <c r="AL130" s="2">
        <f t="shared" si="7"/>
        <v>0.9798738762914263</v>
      </c>
      <c r="AM130" s="3">
        <v>32.5</v>
      </c>
      <c r="AN130" t="b">
        <f t="shared" si="8"/>
        <v>0</v>
      </c>
      <c r="AO130" s="2">
        <f t="shared" si="9"/>
        <v>0.72840012570460522</v>
      </c>
    </row>
    <row r="131" spans="1:41" x14ac:dyDescent="0.35">
      <c r="A131" t="s">
        <v>304</v>
      </c>
      <c r="B131" t="s">
        <v>305</v>
      </c>
      <c r="C131" t="s">
        <v>60</v>
      </c>
      <c r="D131" t="s">
        <v>38</v>
      </c>
      <c r="E131">
        <v>289.87</v>
      </c>
      <c r="F131">
        <v>307.577</v>
      </c>
      <c r="G131">
        <v>340.58</v>
      </c>
      <c r="H131">
        <v>1.0610860040707899</v>
      </c>
      <c r="I131">
        <v>1.174940490564736</v>
      </c>
      <c r="J131">
        <v>3090000</v>
      </c>
      <c r="K131">
        <v>3934506.903094491</v>
      </c>
      <c r="L131">
        <v>5445849.1737675508</v>
      </c>
      <c r="M131">
        <v>80</v>
      </c>
      <c r="N131">
        <v>180</v>
      </c>
      <c r="O131">
        <v>60</v>
      </c>
      <c r="P131">
        <v>0</v>
      </c>
      <c r="Q131">
        <v>0</v>
      </c>
      <c r="R131">
        <v>1010</v>
      </c>
      <c r="S131">
        <v>540000</v>
      </c>
      <c r="T131">
        <v>230000</v>
      </c>
      <c r="U131">
        <v>40000</v>
      </c>
      <c r="V131">
        <v>0</v>
      </c>
      <c r="W131">
        <v>0</v>
      </c>
      <c r="X131">
        <v>2280000</v>
      </c>
      <c r="Z131">
        <v>58.094999999999999</v>
      </c>
      <c r="AB131">
        <v>143.4098714330265</v>
      </c>
      <c r="AC131">
        <v>641.96094324876583</v>
      </c>
      <c r="AD131">
        <v>1336.75953342962</v>
      </c>
      <c r="AE131">
        <v>178.39466295002609</v>
      </c>
      <c r="AF131">
        <v>540000</v>
      </c>
      <c r="AG131">
        <v>230000</v>
      </c>
      <c r="AH131">
        <v>40000</v>
      </c>
      <c r="AI131">
        <v>0</v>
      </c>
      <c r="AJ131">
        <f t="shared" ref="AJ131:AJ194" si="10">SUM(AF131:AI131)</f>
        <v>810000</v>
      </c>
      <c r="AK131">
        <f t="shared" ref="AK131:AK194" si="11">AJ131+W131+X131</f>
        <v>3090000</v>
      </c>
      <c r="AL131" s="2">
        <f t="shared" ref="AL131:AL194" si="12">AJ131/AK131</f>
        <v>0.26213592233009708</v>
      </c>
      <c r="AM131" s="3">
        <v>58.094999999999999</v>
      </c>
      <c r="AN131" t="b">
        <f t="shared" ref="AN131:AN194" si="13">AL131=AM131%</f>
        <v>0</v>
      </c>
      <c r="AO131" s="2">
        <f t="shared" ref="AO131:AO194" si="14">AK131/K131</f>
        <v>0.7853588965798266</v>
      </c>
    </row>
    <row r="132" spans="1:41" x14ac:dyDescent="0.35">
      <c r="A132" t="s">
        <v>306</v>
      </c>
      <c r="B132" t="s">
        <v>307</v>
      </c>
      <c r="C132" t="s">
        <v>45</v>
      </c>
      <c r="D132" t="s">
        <v>42</v>
      </c>
      <c r="E132">
        <v>26159.866999999998</v>
      </c>
      <c r="F132">
        <v>32518.075000000001</v>
      </c>
      <c r="G132">
        <v>52513.875999999997</v>
      </c>
      <c r="H132">
        <v>1.243052000226148</v>
      </c>
      <c r="I132">
        <v>2.0074213680061912</v>
      </c>
      <c r="J132">
        <v>734410.53496069624</v>
      </c>
      <c r="K132">
        <v>1095492.5813640589</v>
      </c>
      <c r="L132">
        <v>2211407.1011534389</v>
      </c>
      <c r="M132">
        <v>0</v>
      </c>
      <c r="N132">
        <v>90</v>
      </c>
      <c r="O132">
        <v>0</v>
      </c>
      <c r="P132">
        <v>0</v>
      </c>
      <c r="Q132">
        <v>0</v>
      </c>
      <c r="R132">
        <v>440</v>
      </c>
      <c r="S132">
        <v>0</v>
      </c>
      <c r="T132">
        <v>20000</v>
      </c>
      <c r="U132">
        <v>0</v>
      </c>
      <c r="V132">
        <v>0</v>
      </c>
      <c r="W132">
        <v>0</v>
      </c>
      <c r="X132">
        <v>714410.53496069624</v>
      </c>
      <c r="Z132">
        <v>60</v>
      </c>
      <c r="AB132">
        <v>377.38531297137439</v>
      </c>
      <c r="AC132">
        <v>281.08390900763419</v>
      </c>
      <c r="AD132">
        <v>23.70426398674018</v>
      </c>
      <c r="AE132">
        <v>13.362790858227729</v>
      </c>
      <c r="AF132">
        <v>0</v>
      </c>
      <c r="AG132">
        <v>20000</v>
      </c>
      <c r="AH132">
        <v>0</v>
      </c>
      <c r="AI132">
        <v>0</v>
      </c>
      <c r="AJ132">
        <f t="shared" si="10"/>
        <v>20000</v>
      </c>
      <c r="AK132">
        <f t="shared" si="11"/>
        <v>734410.53496069624</v>
      </c>
      <c r="AL132" s="2">
        <f t="shared" si="12"/>
        <v>2.7232724815242946E-2</v>
      </c>
      <c r="AM132" s="3">
        <v>60</v>
      </c>
      <c r="AN132" t="b">
        <f t="shared" si="13"/>
        <v>0</v>
      </c>
      <c r="AO132" s="2">
        <f t="shared" si="14"/>
        <v>0.67039297887918214</v>
      </c>
    </row>
    <row r="133" spans="1:41" hidden="1" x14ac:dyDescent="0.35">
      <c r="A133" t="s">
        <v>308</v>
      </c>
      <c r="B133" t="s">
        <v>309</v>
      </c>
      <c r="C133" t="s">
        <v>45</v>
      </c>
      <c r="D133" t="s">
        <v>46</v>
      </c>
      <c r="E133">
        <v>227882.94500000001</v>
      </c>
      <c r="F133">
        <v>262380.96999999997</v>
      </c>
      <c r="G133">
        <v>359185.55599999998</v>
      </c>
      <c r="H133">
        <v>1.151384848041173</v>
      </c>
      <c r="I133">
        <v>1.5761844573318109</v>
      </c>
      <c r="J133">
        <v>43635088.463258237</v>
      </c>
      <c r="K133">
        <v>60288935.639438063</v>
      </c>
      <c r="L133">
        <v>103165422.3451294</v>
      </c>
      <c r="M133">
        <v>2850</v>
      </c>
      <c r="N133">
        <v>110</v>
      </c>
      <c r="O133">
        <v>10</v>
      </c>
      <c r="P133">
        <v>20</v>
      </c>
      <c r="Q133">
        <v>0</v>
      </c>
      <c r="R133">
        <v>11574.5</v>
      </c>
      <c r="S133">
        <v>9570000</v>
      </c>
      <c r="T133">
        <v>100000</v>
      </c>
      <c r="U133">
        <v>40095.223380975869</v>
      </c>
      <c r="V133">
        <v>60000</v>
      </c>
      <c r="W133">
        <v>0</v>
      </c>
      <c r="X133">
        <v>33864993.239877269</v>
      </c>
      <c r="Y133">
        <v>19174</v>
      </c>
      <c r="Z133">
        <v>31</v>
      </c>
      <c r="AA133">
        <v>2</v>
      </c>
      <c r="AB133">
        <v>5900</v>
      </c>
      <c r="AC133">
        <v>6000</v>
      </c>
      <c r="AD133">
        <v>800</v>
      </c>
      <c r="AE133">
        <v>6474</v>
      </c>
      <c r="AF133">
        <v>19811578.947368421</v>
      </c>
      <c r="AG133">
        <v>5454545.4545454551</v>
      </c>
      <c r="AH133">
        <v>3207617.8704780699</v>
      </c>
      <c r="AI133">
        <v>19422000</v>
      </c>
      <c r="AJ133">
        <f t="shared" si="10"/>
        <v>47895742.272391945</v>
      </c>
      <c r="AK133">
        <f t="shared" si="11"/>
        <v>81760735.512269214</v>
      </c>
      <c r="AL133">
        <f t="shared" si="12"/>
        <v>0.58580371094147743</v>
      </c>
      <c r="AM133" s="3">
        <v>31</v>
      </c>
      <c r="AN133" t="b">
        <f t="shared" si="13"/>
        <v>0</v>
      </c>
      <c r="AO133" s="2">
        <f t="shared" si="14"/>
        <v>1.3561482657654576</v>
      </c>
    </row>
    <row r="134" spans="1:41" x14ac:dyDescent="0.35">
      <c r="A134" t="s">
        <v>310</v>
      </c>
      <c r="B134" t="s">
        <v>311</v>
      </c>
      <c r="C134" t="s">
        <v>37</v>
      </c>
      <c r="D134" t="s">
        <v>46</v>
      </c>
      <c r="E134">
        <v>6823.6130000000003</v>
      </c>
      <c r="F134">
        <v>7441.6030000000001</v>
      </c>
      <c r="G134">
        <v>8756.43</v>
      </c>
      <c r="H134">
        <v>1.090566390561716</v>
      </c>
      <c r="I134">
        <v>1.2832541939292279</v>
      </c>
      <c r="J134">
        <v>4417550</v>
      </c>
      <c r="K134">
        <v>5781157.8703510882</v>
      </c>
      <c r="L134">
        <v>8503259.3465880919</v>
      </c>
      <c r="M134">
        <v>160</v>
      </c>
      <c r="N134">
        <v>51.7</v>
      </c>
      <c r="O134">
        <v>190</v>
      </c>
      <c r="P134">
        <v>390</v>
      </c>
      <c r="Q134">
        <v>0</v>
      </c>
      <c r="R134">
        <v>450</v>
      </c>
      <c r="S134">
        <v>650000</v>
      </c>
      <c r="T134">
        <v>77550</v>
      </c>
      <c r="U134">
        <v>560000</v>
      </c>
      <c r="V134">
        <v>1580000</v>
      </c>
      <c r="W134">
        <v>0</v>
      </c>
      <c r="X134">
        <v>1550000</v>
      </c>
      <c r="Z134">
        <v>60.664291336590161</v>
      </c>
      <c r="AB134">
        <v>49.503152683514493</v>
      </c>
      <c r="AC134">
        <v>32.888964098148271</v>
      </c>
      <c r="AD134">
        <v>190</v>
      </c>
      <c r="AE134">
        <v>390.00000000000011</v>
      </c>
      <c r="AF134">
        <v>650000</v>
      </c>
      <c r="AG134">
        <v>77550</v>
      </c>
      <c r="AH134">
        <v>560000</v>
      </c>
      <c r="AI134">
        <v>1580000</v>
      </c>
      <c r="AJ134">
        <f t="shared" si="10"/>
        <v>2867550</v>
      </c>
      <c r="AK134">
        <f t="shared" si="11"/>
        <v>4417550</v>
      </c>
      <c r="AL134" s="2">
        <f t="shared" si="12"/>
        <v>0.64912677841790134</v>
      </c>
      <c r="AM134" s="3">
        <v>60.664291336590161</v>
      </c>
      <c r="AN134" t="b">
        <f t="shared" si="13"/>
        <v>0</v>
      </c>
      <c r="AO134" s="2">
        <f t="shared" si="14"/>
        <v>0.76412893386904224</v>
      </c>
    </row>
    <row r="135" spans="1:41" hidden="1" x14ac:dyDescent="0.35">
      <c r="A135" t="s">
        <v>312</v>
      </c>
      <c r="B135" t="s">
        <v>313</v>
      </c>
      <c r="C135" t="s">
        <v>49</v>
      </c>
      <c r="D135" t="s">
        <v>38</v>
      </c>
      <c r="E135">
        <v>18092.524000000001</v>
      </c>
      <c r="F135">
        <v>18757.217000000001</v>
      </c>
      <c r="G135">
        <v>18958.474999999999</v>
      </c>
      <c r="H135">
        <v>1.036738544605496</v>
      </c>
      <c r="I135">
        <v>1.0478623656931449</v>
      </c>
      <c r="J135">
        <v>137239043.96730059</v>
      </c>
      <c r="K135">
        <v>170737208.04685059</v>
      </c>
      <c r="L135">
        <v>215711443.91556171</v>
      </c>
      <c r="M135">
        <v>40</v>
      </c>
      <c r="N135">
        <v>23900</v>
      </c>
      <c r="O135">
        <v>11454.1</v>
      </c>
      <c r="P135">
        <v>1980</v>
      </c>
      <c r="Q135">
        <v>515</v>
      </c>
      <c r="R135">
        <v>19650</v>
      </c>
      <c r="S135">
        <v>70000</v>
      </c>
      <c r="T135">
        <v>19580000</v>
      </c>
      <c r="U135">
        <v>31187116.930232558</v>
      </c>
      <c r="V135">
        <v>23382809.390009239</v>
      </c>
      <c r="W135">
        <v>4029117.6470588241</v>
      </c>
      <c r="X135">
        <v>58990000</v>
      </c>
      <c r="Y135">
        <v>49580</v>
      </c>
      <c r="Z135">
        <v>76</v>
      </c>
      <c r="AA135">
        <v>2</v>
      </c>
      <c r="AB135">
        <v>40</v>
      </c>
      <c r="AC135">
        <v>25750</v>
      </c>
      <c r="AD135">
        <v>23200</v>
      </c>
      <c r="AE135">
        <v>590</v>
      </c>
      <c r="AF135">
        <v>70000</v>
      </c>
      <c r="AG135">
        <v>21095606.694560669</v>
      </c>
      <c r="AH135">
        <v>63168744.186046503</v>
      </c>
      <c r="AI135">
        <v>6967604.8182350779</v>
      </c>
      <c r="AJ135">
        <f t="shared" si="10"/>
        <v>91301955.698842257</v>
      </c>
      <c r="AK135">
        <f t="shared" si="11"/>
        <v>154321073.34590107</v>
      </c>
      <c r="AL135">
        <f t="shared" si="12"/>
        <v>0.59163634440381718</v>
      </c>
      <c r="AM135" s="3">
        <v>76</v>
      </c>
      <c r="AN135" t="b">
        <f t="shared" si="13"/>
        <v>0</v>
      </c>
      <c r="AO135" s="2">
        <f t="shared" si="14"/>
        <v>0.90385145166222403</v>
      </c>
    </row>
    <row r="136" spans="1:41" hidden="1" x14ac:dyDescent="0.35">
      <c r="A136" t="s">
        <v>314</v>
      </c>
      <c r="B136" t="s">
        <v>315</v>
      </c>
      <c r="C136" t="s">
        <v>49</v>
      </c>
      <c r="D136" t="s">
        <v>38</v>
      </c>
      <c r="E136">
        <v>5519.1670000000004</v>
      </c>
      <c r="F136">
        <v>5729.0950000000003</v>
      </c>
      <c r="G136">
        <v>5899.8289999999997</v>
      </c>
      <c r="H136">
        <v>1.0380361746618649</v>
      </c>
      <c r="I136">
        <v>1.068970915357335</v>
      </c>
      <c r="J136">
        <v>155760746.74540979</v>
      </c>
      <c r="K136">
        <v>194022347.6568968</v>
      </c>
      <c r="L136">
        <v>249755562.03777421</v>
      </c>
      <c r="M136">
        <v>34400</v>
      </c>
      <c r="N136">
        <v>620</v>
      </c>
      <c r="O136">
        <v>5834.4</v>
      </c>
      <c r="P136">
        <v>80</v>
      </c>
      <c r="Q136">
        <v>0</v>
      </c>
      <c r="R136">
        <v>730</v>
      </c>
      <c r="S136">
        <v>136710000</v>
      </c>
      <c r="T136">
        <v>360000</v>
      </c>
      <c r="U136">
        <v>15981182.60869565</v>
      </c>
      <c r="V136">
        <v>389564.13671411778</v>
      </c>
      <c r="W136">
        <v>0</v>
      </c>
      <c r="X136">
        <v>2320000</v>
      </c>
      <c r="Y136">
        <v>49440</v>
      </c>
      <c r="Z136">
        <v>98.69</v>
      </c>
      <c r="AA136">
        <v>2</v>
      </c>
      <c r="AB136">
        <v>34690</v>
      </c>
      <c r="AC136">
        <v>5390</v>
      </c>
      <c r="AD136">
        <v>9170</v>
      </c>
      <c r="AE136">
        <v>190</v>
      </c>
      <c r="AF136">
        <v>137862497.09302321</v>
      </c>
      <c r="AG136">
        <v>3129677.4193548388</v>
      </c>
      <c r="AH136">
        <v>25117826.08695652</v>
      </c>
      <c r="AI136">
        <v>925214.82469602977</v>
      </c>
      <c r="AJ136">
        <f t="shared" si="10"/>
        <v>167035215.4240306</v>
      </c>
      <c r="AK136">
        <f t="shared" si="11"/>
        <v>169355215.4240306</v>
      </c>
      <c r="AL136">
        <f t="shared" si="12"/>
        <v>0.98630098285316337</v>
      </c>
      <c r="AM136" s="3">
        <v>98.69</v>
      </c>
      <c r="AN136" t="b">
        <f t="shared" si="13"/>
        <v>0</v>
      </c>
      <c r="AO136" s="2">
        <f t="shared" si="14"/>
        <v>0.8728644791140926</v>
      </c>
    </row>
    <row r="137" spans="1:41" x14ac:dyDescent="0.35">
      <c r="A137" t="s">
        <v>316</v>
      </c>
      <c r="B137" t="s">
        <v>317</v>
      </c>
      <c r="C137" t="s">
        <v>41</v>
      </c>
      <c r="D137" t="s">
        <v>46</v>
      </c>
      <c r="E137">
        <v>29694.614000000001</v>
      </c>
      <c r="F137">
        <v>30509.995999999999</v>
      </c>
      <c r="G137">
        <v>34642.027000000002</v>
      </c>
      <c r="H137">
        <v>1.027458918981065</v>
      </c>
      <c r="I137">
        <v>1.1666097764395931</v>
      </c>
      <c r="J137">
        <v>12670485.056605309</v>
      </c>
      <c r="K137">
        <v>15622083.455070511</v>
      </c>
      <c r="L137">
        <v>22172267.608901281</v>
      </c>
      <c r="M137">
        <v>2530</v>
      </c>
      <c r="N137">
        <v>131.1</v>
      </c>
      <c r="O137">
        <v>0</v>
      </c>
      <c r="P137">
        <v>10</v>
      </c>
      <c r="Q137">
        <v>0</v>
      </c>
      <c r="R137">
        <v>50</v>
      </c>
      <c r="S137">
        <v>12178500</v>
      </c>
      <c r="T137">
        <v>119181.81818181821</v>
      </c>
      <c r="U137">
        <v>0</v>
      </c>
      <c r="V137">
        <v>46268.148861836067</v>
      </c>
      <c r="W137">
        <v>0</v>
      </c>
      <c r="X137">
        <v>326535.0895616528</v>
      </c>
      <c r="Z137">
        <v>44.126375000000003</v>
      </c>
      <c r="AB137">
        <v>2530</v>
      </c>
      <c r="AC137">
        <v>131.1</v>
      </c>
      <c r="AD137">
        <v>0</v>
      </c>
      <c r="AE137">
        <v>10</v>
      </c>
      <c r="AF137">
        <v>12178500</v>
      </c>
      <c r="AG137">
        <v>119181.81818181821</v>
      </c>
      <c r="AH137">
        <v>0</v>
      </c>
      <c r="AI137">
        <v>46268.148861836067</v>
      </c>
      <c r="AJ137">
        <f t="shared" si="10"/>
        <v>12343949.967043655</v>
      </c>
      <c r="AK137">
        <f t="shared" si="11"/>
        <v>12670485.056605307</v>
      </c>
      <c r="AL137" s="2">
        <f t="shared" si="12"/>
        <v>0.97422868279289554</v>
      </c>
      <c r="AM137" s="3">
        <v>44.126375000000003</v>
      </c>
      <c r="AN137" t="b">
        <f t="shared" si="13"/>
        <v>0</v>
      </c>
      <c r="AO137" s="2">
        <f t="shared" si="14"/>
        <v>0.81106243562492342</v>
      </c>
    </row>
    <row r="138" spans="1:41" x14ac:dyDescent="0.35">
      <c r="A138" t="s">
        <v>318</v>
      </c>
      <c r="B138" t="s">
        <v>319</v>
      </c>
      <c r="C138" t="s">
        <v>60</v>
      </c>
      <c r="D138" t="s">
        <v>38</v>
      </c>
      <c r="E138">
        <v>11.875</v>
      </c>
      <c r="F138">
        <v>12.521000000000001</v>
      </c>
      <c r="G138">
        <v>15.757999999999999</v>
      </c>
      <c r="H138">
        <v>1.0544</v>
      </c>
      <c r="I138">
        <v>1.3269894736842101</v>
      </c>
      <c r="J138">
        <v>40000</v>
      </c>
      <c r="K138">
        <v>50611.199999999997</v>
      </c>
      <c r="L138">
        <v>79619.368421052626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20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40000</v>
      </c>
      <c r="Z138">
        <v>58.094999999999999</v>
      </c>
      <c r="AB138">
        <v>6.9676197658225503</v>
      </c>
      <c r="AC138">
        <v>8.3945816136862383</v>
      </c>
      <c r="AD138">
        <v>6.9583600061086486</v>
      </c>
      <c r="AE138">
        <v>3.1297309289478261</v>
      </c>
      <c r="AF138">
        <v>0</v>
      </c>
      <c r="AG138">
        <v>0</v>
      </c>
      <c r="AH138">
        <v>0</v>
      </c>
      <c r="AI138">
        <v>0</v>
      </c>
      <c r="AJ138">
        <f t="shared" si="10"/>
        <v>0</v>
      </c>
      <c r="AK138">
        <f t="shared" si="11"/>
        <v>40000</v>
      </c>
      <c r="AL138" s="2">
        <f t="shared" si="12"/>
        <v>0</v>
      </c>
      <c r="AM138" s="3">
        <v>58.094999999999999</v>
      </c>
      <c r="AN138" t="b">
        <f t="shared" si="13"/>
        <v>0</v>
      </c>
      <c r="AO138" s="2">
        <f t="shared" si="14"/>
        <v>0.79033889731917051</v>
      </c>
    </row>
    <row r="139" spans="1:41" hidden="1" x14ac:dyDescent="0.35">
      <c r="A139" t="s">
        <v>320</v>
      </c>
      <c r="B139" t="s">
        <v>321</v>
      </c>
      <c r="C139" t="s">
        <v>60</v>
      </c>
      <c r="D139" t="s">
        <v>38</v>
      </c>
      <c r="E139">
        <v>5172.8360000000002</v>
      </c>
      <c r="F139">
        <v>5407.3490000000002</v>
      </c>
      <c r="G139">
        <v>5755.2879999999996</v>
      </c>
      <c r="H139">
        <v>1.045335479415934</v>
      </c>
      <c r="I139">
        <v>1.1125981956512829</v>
      </c>
      <c r="J139">
        <v>46847992.776280329</v>
      </c>
      <c r="K139">
        <v>58766242.786160633</v>
      </c>
      <c r="L139">
        <v>78184488.349160746</v>
      </c>
      <c r="M139">
        <v>5680</v>
      </c>
      <c r="N139">
        <v>370</v>
      </c>
      <c r="O139">
        <v>1233</v>
      </c>
      <c r="P139">
        <v>1516.7</v>
      </c>
      <c r="Q139">
        <v>0</v>
      </c>
      <c r="R139">
        <v>2670</v>
      </c>
      <c r="S139">
        <v>26170000</v>
      </c>
      <c r="T139">
        <v>370000</v>
      </c>
      <c r="U139">
        <v>4082858.4905660381</v>
      </c>
      <c r="V139">
        <v>10795134.285714289</v>
      </c>
      <c r="W139">
        <v>0</v>
      </c>
      <c r="X139">
        <v>5430000</v>
      </c>
      <c r="Y139">
        <v>10200</v>
      </c>
      <c r="Z139">
        <v>93</v>
      </c>
      <c r="AA139">
        <v>2</v>
      </c>
      <c r="AB139">
        <v>5300</v>
      </c>
      <c r="AC139">
        <v>1100</v>
      </c>
      <c r="AD139">
        <v>2100</v>
      </c>
      <c r="AE139">
        <v>1700</v>
      </c>
      <c r="AF139">
        <v>24419190.140845072</v>
      </c>
      <c r="AG139">
        <v>1100000</v>
      </c>
      <c r="AH139">
        <v>6953773.5849056598</v>
      </c>
      <c r="AI139">
        <v>12099774.698829221</v>
      </c>
      <c r="AJ139">
        <f t="shared" si="10"/>
        <v>44572738.424579948</v>
      </c>
      <c r="AK139">
        <f t="shared" si="11"/>
        <v>50002738.424579948</v>
      </c>
      <c r="AL139">
        <f t="shared" si="12"/>
        <v>0.89140594753245028</v>
      </c>
      <c r="AM139" s="3">
        <v>93</v>
      </c>
      <c r="AN139" t="b">
        <f t="shared" si="13"/>
        <v>0</v>
      </c>
      <c r="AO139" s="2">
        <f t="shared" si="14"/>
        <v>0.85087519728852778</v>
      </c>
    </row>
    <row r="140" spans="1:41" x14ac:dyDescent="0.35">
      <c r="A140" t="s">
        <v>322</v>
      </c>
      <c r="B140" t="s">
        <v>323</v>
      </c>
      <c r="C140" t="s">
        <v>53</v>
      </c>
      <c r="D140" t="s">
        <v>38</v>
      </c>
      <c r="E140">
        <v>5049.2690000000002</v>
      </c>
      <c r="F140">
        <v>6112.7060000000001</v>
      </c>
      <c r="G140">
        <v>7827.0020000000004</v>
      </c>
      <c r="H140">
        <v>1.2106120707769781</v>
      </c>
      <c r="I140">
        <v>1.5501257706808651</v>
      </c>
      <c r="J140">
        <v>47901014.925373137</v>
      </c>
      <c r="K140">
        <v>69587456.245349869</v>
      </c>
      <c r="L140">
        <v>111378896.5163845</v>
      </c>
      <c r="M140">
        <v>0</v>
      </c>
      <c r="N140">
        <v>1809.4</v>
      </c>
      <c r="O140">
        <v>50</v>
      </c>
      <c r="P140">
        <v>0</v>
      </c>
      <c r="Q140">
        <v>0</v>
      </c>
      <c r="R140">
        <v>13730</v>
      </c>
      <c r="S140">
        <v>0</v>
      </c>
      <c r="T140">
        <v>4591014.9253731351</v>
      </c>
      <c r="U140">
        <v>120000</v>
      </c>
      <c r="V140">
        <v>0</v>
      </c>
      <c r="W140">
        <v>0</v>
      </c>
      <c r="X140">
        <v>43190000</v>
      </c>
      <c r="Z140">
        <v>40</v>
      </c>
      <c r="AB140">
        <v>275.97549746752128</v>
      </c>
      <c r="AC140">
        <v>8844.9403222289366</v>
      </c>
      <c r="AD140">
        <v>2271.099448592825</v>
      </c>
      <c r="AE140">
        <v>84.360874542709936</v>
      </c>
      <c r="AF140">
        <v>0</v>
      </c>
      <c r="AG140">
        <v>4591014.9253731351</v>
      </c>
      <c r="AH140">
        <v>120000</v>
      </c>
      <c r="AI140">
        <v>0</v>
      </c>
      <c r="AJ140">
        <f t="shared" si="10"/>
        <v>4711014.9253731351</v>
      </c>
      <c r="AK140">
        <f t="shared" si="11"/>
        <v>47901014.925373137</v>
      </c>
      <c r="AL140" s="2">
        <f t="shared" si="12"/>
        <v>9.8348958424213123E-2</v>
      </c>
      <c r="AM140" s="3">
        <v>40</v>
      </c>
      <c r="AN140" t="b">
        <f t="shared" si="13"/>
        <v>0</v>
      </c>
      <c r="AO140" s="2">
        <f t="shared" si="14"/>
        <v>0.68835703314811258</v>
      </c>
    </row>
    <row r="141" spans="1:41" hidden="1" x14ac:dyDescent="0.35">
      <c r="A141" t="s">
        <v>324</v>
      </c>
      <c r="B141" t="s">
        <v>325</v>
      </c>
      <c r="C141" t="s">
        <v>41</v>
      </c>
      <c r="D141" t="s">
        <v>46</v>
      </c>
      <c r="E141">
        <v>247504.495</v>
      </c>
      <c r="F141">
        <v>276883.255</v>
      </c>
      <c r="G141">
        <v>371863.79300000001</v>
      </c>
      <c r="H141">
        <v>1.118699904823951</v>
      </c>
      <c r="I141">
        <v>1.50245268474821</v>
      </c>
      <c r="J141">
        <v>184019720.0866372</v>
      </c>
      <c r="K141">
        <v>247035412.01598129</v>
      </c>
      <c r="L141">
        <v>414721383.73617339</v>
      </c>
      <c r="M141">
        <v>11352</v>
      </c>
      <c r="N141">
        <v>1240</v>
      </c>
      <c r="O141">
        <v>1941</v>
      </c>
      <c r="P141">
        <v>430</v>
      </c>
      <c r="Q141">
        <v>3620</v>
      </c>
      <c r="R141">
        <v>28318</v>
      </c>
      <c r="S141">
        <v>36275187.969924808</v>
      </c>
      <c r="T141">
        <v>10200000</v>
      </c>
      <c r="U141">
        <v>6651859.4594594594</v>
      </c>
      <c r="V141">
        <v>1900000</v>
      </c>
      <c r="W141">
        <v>24060000</v>
      </c>
      <c r="X141">
        <v>104932672.65725289</v>
      </c>
      <c r="Y141">
        <v>39919.186684</v>
      </c>
      <c r="Z141">
        <v>58.205500000000001</v>
      </c>
      <c r="AA141">
        <v>2</v>
      </c>
      <c r="AB141">
        <v>20909.243310000002</v>
      </c>
      <c r="AC141">
        <v>12991.07538</v>
      </c>
      <c r="AD141">
        <v>5624.8679939999993</v>
      </c>
      <c r="AE141">
        <v>394</v>
      </c>
      <c r="AF141">
        <v>66815251.178571433</v>
      </c>
      <c r="AG141">
        <v>106862071.6741935</v>
      </c>
      <c r="AH141">
        <v>19276574.6388973</v>
      </c>
      <c r="AI141">
        <v>1740930.2325581401</v>
      </c>
      <c r="AJ141">
        <f t="shared" si="10"/>
        <v>194694827.72422037</v>
      </c>
      <c r="AK141">
        <f t="shared" si="11"/>
        <v>323687500.38147324</v>
      </c>
      <c r="AL141">
        <f t="shared" si="12"/>
        <v>0.60149010232019462</v>
      </c>
      <c r="AM141" s="3">
        <v>58.205500000000001</v>
      </c>
      <c r="AN141" t="b">
        <f t="shared" si="13"/>
        <v>0</v>
      </c>
      <c r="AO141" s="2">
        <f t="shared" si="14"/>
        <v>1.3102878560606248</v>
      </c>
    </row>
    <row r="142" spans="1:41" x14ac:dyDescent="0.35">
      <c r="A142" t="s">
        <v>326</v>
      </c>
      <c r="B142" t="s">
        <v>327</v>
      </c>
      <c r="C142" t="s">
        <v>37</v>
      </c>
      <c r="D142" t="s">
        <v>38</v>
      </c>
      <c r="E142">
        <v>4458.759</v>
      </c>
      <c r="F142">
        <v>4833.8590000000004</v>
      </c>
      <c r="G142">
        <v>5630.68</v>
      </c>
      <c r="H142">
        <v>1.0841265473195569</v>
      </c>
      <c r="I142">
        <v>1.262835690379319</v>
      </c>
      <c r="J142">
        <v>14647071.844660191</v>
      </c>
      <c r="K142">
        <v>19055135.312751539</v>
      </c>
      <c r="L142">
        <v>27745267.627480399</v>
      </c>
      <c r="M142">
        <v>1840</v>
      </c>
      <c r="N142">
        <v>570</v>
      </c>
      <c r="O142">
        <v>340</v>
      </c>
      <c r="P142">
        <v>70</v>
      </c>
      <c r="Q142">
        <v>0</v>
      </c>
      <c r="R142">
        <v>1750.4</v>
      </c>
      <c r="S142">
        <v>6150000</v>
      </c>
      <c r="T142">
        <v>870000</v>
      </c>
      <c r="U142">
        <v>890000</v>
      </c>
      <c r="V142">
        <v>40000</v>
      </c>
      <c r="W142">
        <v>0</v>
      </c>
      <c r="X142">
        <v>6697071.8446601946</v>
      </c>
      <c r="Z142">
        <v>89.49593836999999</v>
      </c>
      <c r="AB142">
        <v>4410.6592579517246</v>
      </c>
      <c r="AC142">
        <v>11860.601523030549</v>
      </c>
      <c r="AD142">
        <v>7317.3237085007904</v>
      </c>
      <c r="AE142">
        <v>8855.9778396691254</v>
      </c>
      <c r="AF142">
        <v>6150000</v>
      </c>
      <c r="AG142">
        <v>870000</v>
      </c>
      <c r="AH142">
        <v>890000</v>
      </c>
      <c r="AI142">
        <v>40000</v>
      </c>
      <c r="AJ142">
        <f t="shared" si="10"/>
        <v>7950000</v>
      </c>
      <c r="AK142">
        <f t="shared" si="11"/>
        <v>14647071.844660195</v>
      </c>
      <c r="AL142" s="2">
        <f t="shared" si="12"/>
        <v>0.54277060181815717</v>
      </c>
      <c r="AM142" s="3">
        <v>89.49593836999999</v>
      </c>
      <c r="AN142" t="b">
        <f t="shared" si="13"/>
        <v>0</v>
      </c>
      <c r="AO142" s="2">
        <f t="shared" si="14"/>
        <v>0.76866795245786024</v>
      </c>
    </row>
    <row r="143" spans="1:41" x14ac:dyDescent="0.35">
      <c r="A143" t="s">
        <v>328</v>
      </c>
      <c r="B143" t="s">
        <v>329</v>
      </c>
      <c r="C143" t="s">
        <v>37</v>
      </c>
      <c r="D143" t="s">
        <v>50</v>
      </c>
      <c r="E143">
        <v>33845.616999999998</v>
      </c>
      <c r="F143">
        <v>36193.879999999997</v>
      </c>
      <c r="G143">
        <v>40583.875999999997</v>
      </c>
      <c r="H143">
        <v>1.069381598214032</v>
      </c>
      <c r="I143">
        <v>1.1990880828084769</v>
      </c>
      <c r="J143">
        <v>65351272.343149811</v>
      </c>
      <c r="K143">
        <v>83862537.676365584</v>
      </c>
      <c r="L143">
        <v>117542897.7945632</v>
      </c>
      <c r="M143">
        <v>5552</v>
      </c>
      <c r="N143">
        <v>508.2</v>
      </c>
      <c r="O143">
        <v>1447.9</v>
      </c>
      <c r="P143">
        <v>200</v>
      </c>
      <c r="Q143">
        <v>0</v>
      </c>
      <c r="R143">
        <v>8750</v>
      </c>
      <c r="S143">
        <v>29375127.27272727</v>
      </c>
      <c r="T143">
        <v>1493800</v>
      </c>
      <c r="U143">
        <v>4792345.0704225358</v>
      </c>
      <c r="V143">
        <v>580000</v>
      </c>
      <c r="W143">
        <v>0</v>
      </c>
      <c r="X143">
        <v>29110000</v>
      </c>
      <c r="Z143">
        <v>62.821650000000012</v>
      </c>
      <c r="AB143">
        <v>6192.5179408856411</v>
      </c>
      <c r="AC143">
        <v>1737.614168321013</v>
      </c>
      <c r="AD143">
        <v>2003.1323763090379</v>
      </c>
      <c r="AE143">
        <v>1616.065123093648</v>
      </c>
      <c r="AF143">
        <v>29375127.27272727</v>
      </c>
      <c r="AG143">
        <v>1493800</v>
      </c>
      <c r="AH143">
        <v>4792345.0704225358</v>
      </c>
      <c r="AI143">
        <v>580000</v>
      </c>
      <c r="AJ143">
        <f t="shared" si="10"/>
        <v>36241272.343149804</v>
      </c>
      <c r="AK143">
        <f t="shared" si="11"/>
        <v>65351272.343149804</v>
      </c>
      <c r="AL143" s="2">
        <f t="shared" si="12"/>
        <v>0.55456108264965798</v>
      </c>
      <c r="AM143" s="3">
        <v>62.821650000000012</v>
      </c>
      <c r="AN143" t="b">
        <f t="shared" si="13"/>
        <v>0</v>
      </c>
      <c r="AO143" s="2">
        <f t="shared" si="14"/>
        <v>0.77926657305968117</v>
      </c>
    </row>
    <row r="144" spans="1:41" hidden="1" x14ac:dyDescent="0.35">
      <c r="A144" t="s">
        <v>330</v>
      </c>
      <c r="B144" t="s">
        <v>331</v>
      </c>
      <c r="C144" t="s">
        <v>60</v>
      </c>
      <c r="D144" t="s">
        <v>46</v>
      </c>
      <c r="E144">
        <v>114891.19899999999</v>
      </c>
      <c r="F144">
        <v>121408.895</v>
      </c>
      <c r="G144">
        <v>134373.43900000001</v>
      </c>
      <c r="H144">
        <v>1.0567292887247179</v>
      </c>
      <c r="I144">
        <v>1.169571213196235</v>
      </c>
      <c r="J144">
        <v>124243555.3216871</v>
      </c>
      <c r="K144">
        <v>157550164.61245981</v>
      </c>
      <c r="L144">
        <v>217967528.5940986</v>
      </c>
      <c r="M144">
        <v>3436</v>
      </c>
      <c r="N144">
        <v>3512.1</v>
      </c>
      <c r="O144">
        <v>835</v>
      </c>
      <c r="P144">
        <v>2560</v>
      </c>
      <c r="Q144">
        <v>0</v>
      </c>
      <c r="R144">
        <v>20282.400000000001</v>
      </c>
      <c r="S144">
        <v>11219818.77022654</v>
      </c>
      <c r="T144">
        <v>5194543.1137724547</v>
      </c>
      <c r="U144">
        <v>2410113.6363636358</v>
      </c>
      <c r="V144">
        <v>11790000</v>
      </c>
      <c r="W144">
        <v>0</v>
      </c>
      <c r="X144">
        <v>93629079.801324502</v>
      </c>
      <c r="Y144">
        <v>28989</v>
      </c>
      <c r="Z144">
        <v>35</v>
      </c>
      <c r="AA144">
        <v>2</v>
      </c>
      <c r="AB144">
        <v>4945</v>
      </c>
      <c r="AC144">
        <v>20004</v>
      </c>
      <c r="AD144">
        <v>1080</v>
      </c>
      <c r="AE144">
        <v>2960</v>
      </c>
      <c r="AF144">
        <v>16147265.37216828</v>
      </c>
      <c r="AG144">
        <v>29586754.491017971</v>
      </c>
      <c r="AH144">
        <v>3117272.7272727271</v>
      </c>
      <c r="AI144">
        <v>13632187.5</v>
      </c>
      <c r="AJ144">
        <f t="shared" si="10"/>
        <v>62483480.090458982</v>
      </c>
      <c r="AK144">
        <f t="shared" si="11"/>
        <v>156112559.89178348</v>
      </c>
      <c r="AL144">
        <f t="shared" si="12"/>
        <v>0.40024633593717412</v>
      </c>
      <c r="AM144" s="3">
        <v>35</v>
      </c>
      <c r="AN144" t="b">
        <f t="shared" si="13"/>
        <v>0</v>
      </c>
      <c r="AO144" s="2">
        <f t="shared" si="14"/>
        <v>0.99087525726036185</v>
      </c>
    </row>
    <row r="145" spans="1:41" x14ac:dyDescent="0.35">
      <c r="A145" t="s">
        <v>332</v>
      </c>
      <c r="B145" t="s">
        <v>333</v>
      </c>
      <c r="C145" t="s">
        <v>60</v>
      </c>
      <c r="D145" t="s">
        <v>46</v>
      </c>
      <c r="E145">
        <v>10389.635</v>
      </c>
      <c r="F145">
        <v>11671.424000000001</v>
      </c>
      <c r="G145">
        <v>14906.59</v>
      </c>
      <c r="H145">
        <v>1.1233718990128141</v>
      </c>
      <c r="I145">
        <v>1.434755888921988</v>
      </c>
      <c r="J145">
        <v>4721887.5676351367</v>
      </c>
      <c r="K145">
        <v>6365322.9645351386</v>
      </c>
      <c r="L145">
        <v>10162133.991738049</v>
      </c>
      <c r="M145">
        <v>330</v>
      </c>
      <c r="N145">
        <v>1</v>
      </c>
      <c r="O145">
        <v>0</v>
      </c>
      <c r="P145">
        <v>70</v>
      </c>
      <c r="Q145">
        <v>0</v>
      </c>
      <c r="R145">
        <v>710</v>
      </c>
      <c r="S145">
        <v>1000000</v>
      </c>
      <c r="T145">
        <v>1887.567635137073</v>
      </c>
      <c r="U145">
        <v>0</v>
      </c>
      <c r="V145">
        <v>110000</v>
      </c>
      <c r="W145">
        <v>0</v>
      </c>
      <c r="X145">
        <v>3610000</v>
      </c>
      <c r="Z145">
        <v>41</v>
      </c>
      <c r="AB145">
        <v>684.38601583862055</v>
      </c>
      <c r="AC145">
        <v>97.310315571645901</v>
      </c>
      <c r="AD145">
        <v>62.783556343034043</v>
      </c>
      <c r="AE145">
        <v>70.000000000000014</v>
      </c>
      <c r="AF145">
        <v>1000000</v>
      </c>
      <c r="AG145">
        <v>1887.567635137073</v>
      </c>
      <c r="AH145">
        <v>0</v>
      </c>
      <c r="AI145">
        <v>110000</v>
      </c>
      <c r="AJ145">
        <f t="shared" si="10"/>
        <v>1111887.5676351371</v>
      </c>
      <c r="AK145">
        <f t="shared" si="11"/>
        <v>4721887.5676351376</v>
      </c>
      <c r="AL145" s="2">
        <f t="shared" si="12"/>
        <v>0.23547523140031132</v>
      </c>
      <c r="AM145" s="3">
        <v>41</v>
      </c>
      <c r="AN145" t="b">
        <f t="shared" si="13"/>
        <v>0</v>
      </c>
      <c r="AO145" s="2">
        <f t="shared" si="14"/>
        <v>0.74181429503946283</v>
      </c>
    </row>
    <row r="146" spans="1:41" hidden="1" x14ac:dyDescent="0.35">
      <c r="A146" t="s">
        <v>334</v>
      </c>
      <c r="B146" t="s">
        <v>335</v>
      </c>
      <c r="C146" t="s">
        <v>49</v>
      </c>
      <c r="D146" t="s">
        <v>38</v>
      </c>
      <c r="E146">
        <v>38762.843999999997</v>
      </c>
      <c r="F146">
        <v>37198.542999999998</v>
      </c>
      <c r="G146">
        <v>32814.095999999998</v>
      </c>
      <c r="H146">
        <v>0.95964431815168161</v>
      </c>
      <c r="I146">
        <v>0.84653478986216801</v>
      </c>
      <c r="J146">
        <v>169931791.84269619</v>
      </c>
      <c r="K146">
        <v>195688894.2182132</v>
      </c>
      <c r="L146">
        <v>215779760.54768771</v>
      </c>
      <c r="M146">
        <v>2101</v>
      </c>
      <c r="N146">
        <v>15810</v>
      </c>
      <c r="O146">
        <v>9310</v>
      </c>
      <c r="P146">
        <v>1240</v>
      </c>
      <c r="Q146">
        <v>0</v>
      </c>
      <c r="R146">
        <v>33461.5</v>
      </c>
      <c r="S146">
        <v>5166744.8979591839</v>
      </c>
      <c r="T146">
        <v>11110000</v>
      </c>
      <c r="U146">
        <v>23110000</v>
      </c>
      <c r="V146">
        <v>8299564.1367141176</v>
      </c>
      <c r="W146">
        <v>0</v>
      </c>
      <c r="X146">
        <v>122245482.8080229</v>
      </c>
      <c r="Y146">
        <v>63700</v>
      </c>
      <c r="Z146">
        <v>58.1</v>
      </c>
      <c r="AA146">
        <v>2</v>
      </c>
      <c r="AB146">
        <v>1100</v>
      </c>
      <c r="AC146">
        <v>36200</v>
      </c>
      <c r="AD146">
        <v>24900</v>
      </c>
      <c r="AE146">
        <v>1500</v>
      </c>
      <c r="AF146">
        <v>2705102.0408163271</v>
      </c>
      <c r="AG146">
        <v>25438456.672991779</v>
      </c>
      <c r="AH146">
        <v>61808700.322234161</v>
      </c>
      <c r="AI146">
        <v>10039795.3266703</v>
      </c>
      <c r="AJ146">
        <f t="shared" si="10"/>
        <v>99992054.362712577</v>
      </c>
      <c r="AK146">
        <f t="shared" si="11"/>
        <v>222237537.17073548</v>
      </c>
      <c r="AL146">
        <f t="shared" si="12"/>
        <v>0.44993323646262789</v>
      </c>
      <c r="AM146" s="3">
        <v>58.1</v>
      </c>
      <c r="AN146" t="b">
        <f t="shared" si="13"/>
        <v>0</v>
      </c>
      <c r="AO146" s="2">
        <f t="shared" si="14"/>
        <v>1.1356676016724681</v>
      </c>
    </row>
    <row r="147" spans="1:41" x14ac:dyDescent="0.35">
      <c r="A147" t="s">
        <v>336</v>
      </c>
      <c r="B147" t="s">
        <v>337</v>
      </c>
      <c r="C147" t="s">
        <v>37</v>
      </c>
      <c r="D147" t="s">
        <v>38</v>
      </c>
      <c r="E147">
        <v>3242.0230000000001</v>
      </c>
      <c r="F147">
        <v>3140.7420000000002</v>
      </c>
      <c r="G147">
        <v>2503.9940000000001</v>
      </c>
      <c r="H147">
        <v>0.96875993785361791</v>
      </c>
      <c r="I147">
        <v>0.77235540895299015</v>
      </c>
      <c r="J147">
        <v>16693200</v>
      </c>
      <c r="K147">
        <v>19406044.073493619</v>
      </c>
      <c r="L147">
        <v>19339624.969101079</v>
      </c>
      <c r="M147">
        <v>100</v>
      </c>
      <c r="N147">
        <v>960</v>
      </c>
      <c r="O147">
        <v>127</v>
      </c>
      <c r="P147">
        <v>0</v>
      </c>
      <c r="Q147">
        <v>0</v>
      </c>
      <c r="R147">
        <v>5140</v>
      </c>
      <c r="S147">
        <v>50000</v>
      </c>
      <c r="T147">
        <v>850000</v>
      </c>
      <c r="U147">
        <v>203200</v>
      </c>
      <c r="V147">
        <v>0</v>
      </c>
      <c r="W147">
        <v>0</v>
      </c>
      <c r="X147">
        <v>15590000</v>
      </c>
      <c r="Z147">
        <v>89.49593836999999</v>
      </c>
      <c r="AB147">
        <v>68635.998114658709</v>
      </c>
      <c r="AC147">
        <v>47595.355694305334</v>
      </c>
      <c r="AD147">
        <v>27867.91852919239</v>
      </c>
      <c r="AE147">
        <v>4365.4679571160887</v>
      </c>
      <c r="AF147">
        <v>50000</v>
      </c>
      <c r="AG147">
        <v>850000</v>
      </c>
      <c r="AH147">
        <v>203200</v>
      </c>
      <c r="AI147">
        <v>0</v>
      </c>
      <c r="AJ147">
        <f t="shared" si="10"/>
        <v>1103200</v>
      </c>
      <c r="AK147">
        <f t="shared" si="11"/>
        <v>16693200</v>
      </c>
      <c r="AL147" s="2">
        <f t="shared" si="12"/>
        <v>6.6086789830589701E-2</v>
      </c>
      <c r="AM147" s="3">
        <v>89.49593836999999</v>
      </c>
      <c r="AN147" t="b">
        <f t="shared" si="13"/>
        <v>0</v>
      </c>
      <c r="AO147" s="2">
        <f t="shared" si="14"/>
        <v>0.86020622939844571</v>
      </c>
    </row>
    <row r="148" spans="1:41" x14ac:dyDescent="0.35">
      <c r="A148" t="s">
        <v>338</v>
      </c>
      <c r="B148" t="s">
        <v>339</v>
      </c>
      <c r="C148" t="s">
        <v>60</v>
      </c>
      <c r="D148" t="s">
        <v>42</v>
      </c>
      <c r="E148">
        <v>26418.204000000002</v>
      </c>
      <c r="F148">
        <v>26784.903999999999</v>
      </c>
      <c r="G148">
        <v>25787.127</v>
      </c>
      <c r="H148">
        <v>1.0138805802241511</v>
      </c>
      <c r="I148">
        <v>0.97611204001604346</v>
      </c>
      <c r="J148">
        <v>26015889.576060459</v>
      </c>
      <c r="K148">
        <v>31652406.262108348</v>
      </c>
      <c r="L148">
        <v>38091634.57038074</v>
      </c>
      <c r="M148">
        <v>4890</v>
      </c>
      <c r="N148">
        <v>120</v>
      </c>
      <c r="O148">
        <v>0</v>
      </c>
      <c r="P148">
        <v>0</v>
      </c>
      <c r="Q148">
        <v>5</v>
      </c>
      <c r="R148">
        <v>3380</v>
      </c>
      <c r="S148">
        <v>16600000</v>
      </c>
      <c r="T148">
        <v>150000</v>
      </c>
      <c r="U148">
        <v>0</v>
      </c>
      <c r="V148">
        <v>0</v>
      </c>
      <c r="W148">
        <v>35889.576060460058</v>
      </c>
      <c r="X148">
        <v>9230000</v>
      </c>
      <c r="Z148">
        <v>60.664291336590161</v>
      </c>
      <c r="AB148">
        <v>4889.9999999999991</v>
      </c>
      <c r="AC148">
        <v>120</v>
      </c>
      <c r="AD148">
        <v>0</v>
      </c>
      <c r="AE148">
        <v>0</v>
      </c>
      <c r="AF148">
        <v>16600000</v>
      </c>
      <c r="AG148">
        <v>150000</v>
      </c>
      <c r="AH148">
        <v>0</v>
      </c>
      <c r="AI148">
        <v>0</v>
      </c>
      <c r="AJ148">
        <f t="shared" si="10"/>
        <v>16750000</v>
      </c>
      <c r="AK148">
        <f t="shared" si="11"/>
        <v>26015889.576060459</v>
      </c>
      <c r="AL148" s="2">
        <f t="shared" si="12"/>
        <v>0.64383729608897056</v>
      </c>
      <c r="AM148" s="3">
        <v>60.664291336590161</v>
      </c>
      <c r="AN148" t="b">
        <f t="shared" si="13"/>
        <v>0</v>
      </c>
      <c r="AO148" s="2">
        <f t="shared" si="14"/>
        <v>0.82192454376539892</v>
      </c>
    </row>
    <row r="149" spans="1:41" hidden="1" x14ac:dyDescent="0.35">
      <c r="A149" t="s">
        <v>340</v>
      </c>
      <c r="B149" t="s">
        <v>341</v>
      </c>
      <c r="C149" t="s">
        <v>49</v>
      </c>
      <c r="D149" t="s">
        <v>38</v>
      </c>
      <c r="E149">
        <v>10430.737999999999</v>
      </c>
      <c r="F149">
        <v>10317.927</v>
      </c>
      <c r="G149">
        <v>9770.2710000000006</v>
      </c>
      <c r="H149">
        <v>0.98918475375376125</v>
      </c>
      <c r="I149">
        <v>0.93668070274605697</v>
      </c>
      <c r="J149">
        <v>46236035.587188616</v>
      </c>
      <c r="K149">
        <v>54883177.772235967</v>
      </c>
      <c r="L149">
        <v>64962603.458999299</v>
      </c>
      <c r="M149">
        <v>8189.9999999999991</v>
      </c>
      <c r="N149">
        <v>3880</v>
      </c>
      <c r="O149">
        <v>5639.6</v>
      </c>
      <c r="P149">
        <v>730</v>
      </c>
      <c r="Q149">
        <v>0</v>
      </c>
      <c r="R149">
        <v>4680</v>
      </c>
      <c r="S149">
        <v>12040000</v>
      </c>
      <c r="T149">
        <v>5160000</v>
      </c>
      <c r="U149">
        <v>13246035.587188611</v>
      </c>
      <c r="V149">
        <v>4010000</v>
      </c>
      <c r="W149">
        <v>0</v>
      </c>
      <c r="X149">
        <v>11780000</v>
      </c>
      <c r="Y149">
        <v>39300</v>
      </c>
      <c r="Z149">
        <v>91.68</v>
      </c>
      <c r="AA149">
        <v>2</v>
      </c>
      <c r="AB149">
        <v>4200</v>
      </c>
      <c r="AC149">
        <v>20400</v>
      </c>
      <c r="AD149">
        <v>12400</v>
      </c>
      <c r="AE149">
        <v>2300</v>
      </c>
      <c r="AF149">
        <v>6174358.974358974</v>
      </c>
      <c r="AG149">
        <v>27129896.9072165</v>
      </c>
      <c r="AH149">
        <v>29124555.160142351</v>
      </c>
      <c r="AI149">
        <v>12634246.575342471</v>
      </c>
      <c r="AJ149">
        <f t="shared" si="10"/>
        <v>75063057.617060304</v>
      </c>
      <c r="AK149">
        <f t="shared" si="11"/>
        <v>86843057.617060304</v>
      </c>
      <c r="AL149">
        <f t="shared" si="12"/>
        <v>0.86435300272424054</v>
      </c>
      <c r="AM149" s="3">
        <v>91.68</v>
      </c>
      <c r="AN149" t="b">
        <f t="shared" si="13"/>
        <v>0</v>
      </c>
      <c r="AO149" s="2">
        <f t="shared" si="14"/>
        <v>1.582325607628938</v>
      </c>
    </row>
    <row r="150" spans="1:41" x14ac:dyDescent="0.35">
      <c r="A150" t="s">
        <v>342</v>
      </c>
      <c r="B150" t="s">
        <v>343</v>
      </c>
      <c r="C150" t="s">
        <v>37</v>
      </c>
      <c r="D150" t="s">
        <v>50</v>
      </c>
      <c r="E150">
        <v>6844.1459999999997</v>
      </c>
      <c r="F150">
        <v>7407.6180000000004</v>
      </c>
      <c r="G150">
        <v>8640.4639999999999</v>
      </c>
      <c r="H150">
        <v>1.082329044412554</v>
      </c>
      <c r="I150">
        <v>1.262460502742051</v>
      </c>
      <c r="J150">
        <v>44439696.189007267</v>
      </c>
      <c r="K150">
        <v>57718048.692278907</v>
      </c>
      <c r="L150">
        <v>84155041.78871721</v>
      </c>
      <c r="M150">
        <v>8810</v>
      </c>
      <c r="N150">
        <v>2</v>
      </c>
      <c r="O150">
        <v>0</v>
      </c>
      <c r="P150">
        <v>40</v>
      </c>
      <c r="Q150">
        <v>0</v>
      </c>
      <c r="R150">
        <v>30</v>
      </c>
      <c r="S150">
        <v>44000000</v>
      </c>
      <c r="T150">
        <v>3775.135270274146</v>
      </c>
      <c r="U150">
        <v>0</v>
      </c>
      <c r="V150">
        <v>240000</v>
      </c>
      <c r="W150">
        <v>0</v>
      </c>
      <c r="X150">
        <v>195921.05373699169</v>
      </c>
      <c r="Z150">
        <v>62.821650000000012</v>
      </c>
      <c r="AB150">
        <v>8810</v>
      </c>
      <c r="AC150">
        <v>2</v>
      </c>
      <c r="AD150">
        <v>0</v>
      </c>
      <c r="AE150">
        <v>40</v>
      </c>
      <c r="AF150">
        <v>44000000</v>
      </c>
      <c r="AG150">
        <v>3775.135270274146</v>
      </c>
      <c r="AH150">
        <v>0</v>
      </c>
      <c r="AI150">
        <v>240000</v>
      </c>
      <c r="AJ150">
        <f t="shared" si="10"/>
        <v>44243775.135270275</v>
      </c>
      <c r="AK150">
        <f t="shared" si="11"/>
        <v>44439696.189007267</v>
      </c>
      <c r="AL150" s="2">
        <f t="shared" si="12"/>
        <v>0.99559130528472295</v>
      </c>
      <c r="AM150" s="3">
        <v>62.821650000000012</v>
      </c>
      <c r="AN150" t="b">
        <f t="shared" si="13"/>
        <v>0</v>
      </c>
      <c r="AO150" s="2">
        <f t="shared" si="14"/>
        <v>0.76994453547685648</v>
      </c>
    </row>
    <row r="151" spans="1:41" x14ac:dyDescent="0.35">
      <c r="A151" t="s">
        <v>344</v>
      </c>
      <c r="B151" t="s">
        <v>345</v>
      </c>
      <c r="C151" t="s">
        <v>53</v>
      </c>
      <c r="D151" t="s">
        <v>46</v>
      </c>
      <c r="E151">
        <v>5409.2020000000002</v>
      </c>
      <c r="F151">
        <v>6122.3140000000003</v>
      </c>
      <c r="G151">
        <v>8451.8909999999996</v>
      </c>
      <c r="H151">
        <v>1.131833124368437</v>
      </c>
      <c r="I151">
        <v>1.562502380203217</v>
      </c>
      <c r="J151">
        <v>1022943.289351213</v>
      </c>
      <c r="K151">
        <v>1389361.3190857321</v>
      </c>
      <c r="L151">
        <v>2397526.986636267</v>
      </c>
      <c r="M151">
        <v>0</v>
      </c>
      <c r="N151">
        <v>190</v>
      </c>
      <c r="O151">
        <v>0</v>
      </c>
      <c r="P151">
        <v>0</v>
      </c>
      <c r="Q151">
        <v>0</v>
      </c>
      <c r="R151">
        <v>140</v>
      </c>
      <c r="S151">
        <v>0</v>
      </c>
      <c r="T151">
        <v>340000</v>
      </c>
      <c r="U151">
        <v>0</v>
      </c>
      <c r="V151">
        <v>0</v>
      </c>
      <c r="W151">
        <v>0</v>
      </c>
      <c r="X151">
        <v>682943.28935121279</v>
      </c>
      <c r="Z151">
        <v>42</v>
      </c>
      <c r="AB151">
        <v>10.030451600928171</v>
      </c>
      <c r="AC151">
        <v>190</v>
      </c>
      <c r="AD151">
        <v>57.510379808080529</v>
      </c>
      <c r="AE151">
        <v>0.32538368122637301</v>
      </c>
      <c r="AF151">
        <v>0</v>
      </c>
      <c r="AG151">
        <v>340000</v>
      </c>
      <c r="AH151">
        <v>0</v>
      </c>
      <c r="AI151">
        <v>0</v>
      </c>
      <c r="AJ151">
        <f t="shared" si="10"/>
        <v>340000</v>
      </c>
      <c r="AK151">
        <f t="shared" si="11"/>
        <v>1022943.2893512128</v>
      </c>
      <c r="AL151" s="2">
        <f t="shared" si="12"/>
        <v>0.3323742416020346</v>
      </c>
      <c r="AM151" s="3">
        <v>42</v>
      </c>
      <c r="AN151" t="b">
        <f t="shared" si="13"/>
        <v>0</v>
      </c>
      <c r="AO151" s="2">
        <f t="shared" si="14"/>
        <v>0.73626872671563914</v>
      </c>
    </row>
    <row r="152" spans="1:41" x14ac:dyDescent="0.35">
      <c r="A152" t="s">
        <v>346</v>
      </c>
      <c r="B152" t="s">
        <v>347</v>
      </c>
      <c r="C152" t="s">
        <v>60</v>
      </c>
      <c r="D152" t="s">
        <v>38</v>
      </c>
      <c r="E152">
        <v>281.11799999999999</v>
      </c>
      <c r="F152">
        <v>285.54599999999999</v>
      </c>
      <c r="G152">
        <v>284.75</v>
      </c>
      <c r="H152">
        <v>1.015751392653619</v>
      </c>
      <c r="I152">
        <v>1.01291984149005</v>
      </c>
      <c r="J152">
        <v>710000</v>
      </c>
      <c r="K152">
        <v>865420.18654088315</v>
      </c>
      <c r="L152">
        <v>1078759.6311869039</v>
      </c>
      <c r="M152">
        <v>50</v>
      </c>
      <c r="N152">
        <v>50</v>
      </c>
      <c r="O152">
        <v>0</v>
      </c>
      <c r="P152">
        <v>0</v>
      </c>
      <c r="Q152">
        <v>0</v>
      </c>
      <c r="R152">
        <v>220</v>
      </c>
      <c r="S152">
        <v>190000</v>
      </c>
      <c r="T152">
        <v>50000</v>
      </c>
      <c r="U152">
        <v>0</v>
      </c>
      <c r="V152">
        <v>0</v>
      </c>
      <c r="W152">
        <v>0</v>
      </c>
      <c r="X152">
        <v>470000</v>
      </c>
      <c r="Z152">
        <v>58.094999999999999</v>
      </c>
      <c r="AB152">
        <v>52.512444266075313</v>
      </c>
      <c r="AC152">
        <v>169.09351356040841</v>
      </c>
      <c r="AD152">
        <v>81.760730071776607</v>
      </c>
      <c r="AE152">
        <v>36.77433841513696</v>
      </c>
      <c r="AF152">
        <v>190000</v>
      </c>
      <c r="AG152">
        <v>50000</v>
      </c>
      <c r="AH152">
        <v>0</v>
      </c>
      <c r="AI152">
        <v>0</v>
      </c>
      <c r="AJ152">
        <f t="shared" si="10"/>
        <v>240000</v>
      </c>
      <c r="AK152">
        <f t="shared" si="11"/>
        <v>710000</v>
      </c>
      <c r="AL152" s="2">
        <f t="shared" si="12"/>
        <v>0.3380281690140845</v>
      </c>
      <c r="AM152" s="3">
        <v>58.094999999999999</v>
      </c>
      <c r="AN152" t="b">
        <f t="shared" si="13"/>
        <v>0</v>
      </c>
      <c r="AO152" s="2">
        <f t="shared" si="14"/>
        <v>0.82041072191520814</v>
      </c>
    </row>
    <row r="153" spans="1:41" x14ac:dyDescent="0.35">
      <c r="A153" t="s">
        <v>348</v>
      </c>
      <c r="B153" t="s">
        <v>349</v>
      </c>
      <c r="C153" t="s">
        <v>53</v>
      </c>
      <c r="D153" t="s">
        <v>38</v>
      </c>
      <c r="E153">
        <v>2979.0819999999999</v>
      </c>
      <c r="F153">
        <v>3333.61</v>
      </c>
      <c r="G153">
        <v>4164.4610000000002</v>
      </c>
      <c r="H153">
        <v>1.119005787688959</v>
      </c>
      <c r="I153">
        <v>1.3979007627181801</v>
      </c>
      <c r="J153">
        <v>55269253.571652003</v>
      </c>
      <c r="K153">
        <v>74215937.553512722</v>
      </c>
      <c r="L153">
        <v>115891397.58401529</v>
      </c>
      <c r="M153">
        <v>0</v>
      </c>
      <c r="N153">
        <v>810</v>
      </c>
      <c r="O153">
        <v>0</v>
      </c>
      <c r="P153">
        <v>60</v>
      </c>
      <c r="Q153">
        <v>0</v>
      </c>
      <c r="R153">
        <v>12580</v>
      </c>
      <c r="S153">
        <v>0</v>
      </c>
      <c r="T153">
        <v>10000</v>
      </c>
      <c r="U153">
        <v>0</v>
      </c>
      <c r="V153">
        <v>259253.57165200391</v>
      </c>
      <c r="W153">
        <v>0</v>
      </c>
      <c r="X153">
        <v>55000000</v>
      </c>
      <c r="Z153">
        <v>40</v>
      </c>
      <c r="AB153">
        <v>351.43904516586429</v>
      </c>
      <c r="AC153">
        <v>2314906.903214911</v>
      </c>
      <c r="AD153">
        <v>3089.2040664531009</v>
      </c>
      <c r="AE153">
        <v>67.092795205240648</v>
      </c>
      <c r="AF153">
        <v>0</v>
      </c>
      <c r="AG153">
        <v>10000</v>
      </c>
      <c r="AH153">
        <v>0</v>
      </c>
      <c r="AI153">
        <v>259253.57165200391</v>
      </c>
      <c r="AJ153">
        <f t="shared" si="10"/>
        <v>269253.57165200391</v>
      </c>
      <c r="AK153">
        <f t="shared" si="11"/>
        <v>55269253.571652003</v>
      </c>
      <c r="AL153" s="2">
        <f t="shared" si="12"/>
        <v>4.8716701285451414E-3</v>
      </c>
      <c r="AM153" s="3">
        <v>40</v>
      </c>
      <c r="AN153" t="b">
        <f t="shared" si="13"/>
        <v>0</v>
      </c>
      <c r="AO153" s="2">
        <f t="shared" si="14"/>
        <v>0.74470868917879818</v>
      </c>
    </row>
    <row r="154" spans="1:41" hidden="1" x14ac:dyDescent="0.35">
      <c r="A154" t="s">
        <v>350</v>
      </c>
      <c r="B154" t="s">
        <v>351</v>
      </c>
      <c r="C154" t="s">
        <v>49</v>
      </c>
      <c r="D154" t="s">
        <v>38</v>
      </c>
      <c r="E154">
        <v>19118.478999999999</v>
      </c>
      <c r="F154">
        <v>18359.507000000001</v>
      </c>
      <c r="G154">
        <v>16027.266</v>
      </c>
      <c r="H154">
        <v>0.96030165370372833</v>
      </c>
      <c r="I154">
        <v>0.83831281766713761</v>
      </c>
      <c r="J154">
        <v>63637589.768483937</v>
      </c>
      <c r="K154">
        <v>73333539.230873495</v>
      </c>
      <c r="L154">
        <v>80022310.782544762</v>
      </c>
      <c r="M154">
        <v>6570</v>
      </c>
      <c r="N154">
        <v>1920</v>
      </c>
      <c r="O154">
        <v>5436</v>
      </c>
      <c r="P154">
        <v>180</v>
      </c>
      <c r="Q154">
        <v>1411</v>
      </c>
      <c r="R154">
        <v>7460</v>
      </c>
      <c r="S154">
        <v>18140000</v>
      </c>
      <c r="T154">
        <v>2230000</v>
      </c>
      <c r="U154">
        <v>13282135.9223301</v>
      </c>
      <c r="V154">
        <v>440000</v>
      </c>
      <c r="W154">
        <v>12145453.84615385</v>
      </c>
      <c r="X154">
        <v>17400000</v>
      </c>
      <c r="Y154">
        <v>22700</v>
      </c>
      <c r="Z154">
        <v>56.61</v>
      </c>
      <c r="AA154">
        <v>2</v>
      </c>
      <c r="AB154">
        <v>6900</v>
      </c>
      <c r="AC154">
        <v>8200</v>
      </c>
      <c r="AD154">
        <v>7300</v>
      </c>
      <c r="AE154">
        <v>300</v>
      </c>
      <c r="AF154">
        <v>19051141.55251142</v>
      </c>
      <c r="AG154">
        <v>9523958.3333333302</v>
      </c>
      <c r="AH154">
        <v>17836569.579288021</v>
      </c>
      <c r="AI154">
        <v>733333.33333333314</v>
      </c>
      <c r="AJ154">
        <f t="shared" si="10"/>
        <v>47145002.798466109</v>
      </c>
      <c r="AK154">
        <f t="shared" si="11"/>
        <v>76690456.644619957</v>
      </c>
      <c r="AL154">
        <f t="shared" si="12"/>
        <v>0.61474406153211314</v>
      </c>
      <c r="AM154" s="3">
        <v>56.61</v>
      </c>
      <c r="AN154" t="b">
        <f t="shared" si="13"/>
        <v>0</v>
      </c>
      <c r="AO154" s="2">
        <f t="shared" si="14"/>
        <v>1.0457760180260494</v>
      </c>
    </row>
    <row r="155" spans="1:41" hidden="1" x14ac:dyDescent="0.35">
      <c r="A155" t="s">
        <v>352</v>
      </c>
      <c r="B155" t="s">
        <v>353</v>
      </c>
      <c r="C155" t="s">
        <v>49</v>
      </c>
      <c r="D155" t="s">
        <v>38</v>
      </c>
      <c r="E155">
        <v>145440.5</v>
      </c>
      <c r="F155">
        <v>141889.41</v>
      </c>
      <c r="G155">
        <v>136132.77499999999</v>
      </c>
      <c r="H155">
        <v>0.97558389857020567</v>
      </c>
      <c r="I155">
        <v>0.9360032109350559</v>
      </c>
      <c r="J155">
        <v>1184091793.0174279</v>
      </c>
      <c r="K155">
        <v>1386217065.2363131</v>
      </c>
      <c r="L155">
        <v>1662470580.45924</v>
      </c>
      <c r="M155">
        <v>51941</v>
      </c>
      <c r="N155">
        <v>2381.6</v>
      </c>
      <c r="O155">
        <v>2520</v>
      </c>
      <c r="P155">
        <v>1420</v>
      </c>
      <c r="Q155">
        <v>29540</v>
      </c>
      <c r="R155">
        <v>150210</v>
      </c>
      <c r="S155">
        <v>206315773.58117461</v>
      </c>
      <c r="T155">
        <v>2886455.2995391702</v>
      </c>
      <c r="U155">
        <v>4750000</v>
      </c>
      <c r="V155">
        <v>989564.13671411772</v>
      </c>
      <c r="W155">
        <v>217380000</v>
      </c>
      <c r="X155">
        <v>751770000</v>
      </c>
      <c r="Y155">
        <v>62000</v>
      </c>
      <c r="Z155">
        <v>72.153899084416665</v>
      </c>
      <c r="AA155">
        <v>2</v>
      </c>
      <c r="AB155">
        <v>54000</v>
      </c>
      <c r="AC155">
        <v>2000</v>
      </c>
      <c r="AD155">
        <v>3000</v>
      </c>
      <c r="AE155">
        <v>3000</v>
      </c>
      <c r="AF155">
        <v>214494364.24757761</v>
      </c>
      <c r="AG155">
        <v>2423963.1336405519</v>
      </c>
      <c r="AH155">
        <v>5654761.9047619049</v>
      </c>
      <c r="AI155">
        <v>2090628.457846727</v>
      </c>
      <c r="AJ155">
        <f t="shared" si="10"/>
        <v>224663717.74382681</v>
      </c>
      <c r="AK155">
        <f t="shared" si="11"/>
        <v>1193813717.7438269</v>
      </c>
      <c r="AL155">
        <f t="shared" si="12"/>
        <v>0.18818992813084429</v>
      </c>
      <c r="AM155" s="3">
        <v>72.153899084416665</v>
      </c>
      <c r="AN155" t="b">
        <f t="shared" si="13"/>
        <v>0</v>
      </c>
      <c r="AO155" s="2">
        <f t="shared" si="14"/>
        <v>0.86120258340659905</v>
      </c>
    </row>
    <row r="156" spans="1:41" hidden="1" x14ac:dyDescent="0.35">
      <c r="A156" t="s">
        <v>354</v>
      </c>
      <c r="B156" t="s">
        <v>355</v>
      </c>
      <c r="C156" t="s">
        <v>45</v>
      </c>
      <c r="D156" t="s">
        <v>42</v>
      </c>
      <c r="E156">
        <v>13954.471</v>
      </c>
      <c r="F156">
        <v>16154.705</v>
      </c>
      <c r="G156">
        <v>22707.91</v>
      </c>
      <c r="H156">
        <v>1.1576723331181811</v>
      </c>
      <c r="I156">
        <v>1.6272856205011279</v>
      </c>
      <c r="J156">
        <v>1060000</v>
      </c>
      <c r="K156">
        <v>1472559.207726327</v>
      </c>
      <c r="L156">
        <v>2587384.1365967938</v>
      </c>
      <c r="M156">
        <v>120</v>
      </c>
      <c r="N156">
        <v>30</v>
      </c>
      <c r="O156">
        <v>0</v>
      </c>
      <c r="P156">
        <v>0</v>
      </c>
      <c r="Q156">
        <v>0</v>
      </c>
      <c r="R156">
        <v>150</v>
      </c>
      <c r="S156">
        <v>560000</v>
      </c>
      <c r="T156">
        <v>40000</v>
      </c>
      <c r="U156">
        <v>0</v>
      </c>
      <c r="V156">
        <v>0</v>
      </c>
      <c r="W156">
        <v>0</v>
      </c>
      <c r="X156">
        <v>460000</v>
      </c>
      <c r="Y156">
        <v>380</v>
      </c>
      <c r="Z156">
        <v>60</v>
      </c>
      <c r="AA156">
        <v>2</v>
      </c>
      <c r="AB156">
        <v>270</v>
      </c>
      <c r="AC156">
        <v>10</v>
      </c>
      <c r="AD156">
        <v>0</v>
      </c>
      <c r="AE156">
        <v>100</v>
      </c>
      <c r="AF156">
        <v>1260000</v>
      </c>
      <c r="AG156">
        <v>13333.33333333333</v>
      </c>
      <c r="AH156">
        <v>0</v>
      </c>
      <c r="AI156">
        <v>269853.97820983047</v>
      </c>
      <c r="AJ156">
        <f t="shared" si="10"/>
        <v>1543187.3115431638</v>
      </c>
      <c r="AK156">
        <f t="shared" si="11"/>
        <v>2003187.3115431638</v>
      </c>
      <c r="AL156">
        <f t="shared" si="12"/>
        <v>0.77036595761699533</v>
      </c>
      <c r="AM156" s="3">
        <v>60</v>
      </c>
      <c r="AN156" t="b">
        <f t="shared" si="13"/>
        <v>0</v>
      </c>
      <c r="AO156" s="2">
        <f t="shared" si="14"/>
        <v>1.3603441552860489</v>
      </c>
    </row>
    <row r="157" spans="1:41" hidden="1" x14ac:dyDescent="0.35">
      <c r="A157" t="s">
        <v>356</v>
      </c>
      <c r="B157" t="s">
        <v>357</v>
      </c>
      <c r="C157" t="s">
        <v>53</v>
      </c>
      <c r="D157" t="s">
        <v>38</v>
      </c>
      <c r="E157">
        <v>33264.292000000001</v>
      </c>
      <c r="F157">
        <v>37443.750999999997</v>
      </c>
      <c r="G157">
        <v>47693.91</v>
      </c>
      <c r="H157">
        <v>1.1256440088969879</v>
      </c>
      <c r="I157">
        <v>1.4337870170211351</v>
      </c>
      <c r="J157">
        <v>425779970.83158219</v>
      </c>
      <c r="K157">
        <v>575132007.92988563</v>
      </c>
      <c r="L157">
        <v>915716691.42894006</v>
      </c>
      <c r="M157">
        <v>0</v>
      </c>
      <c r="N157">
        <v>3524.4</v>
      </c>
      <c r="O157">
        <v>400</v>
      </c>
      <c r="P157">
        <v>0</v>
      </c>
      <c r="Q157">
        <v>0</v>
      </c>
      <c r="R157">
        <v>97285.4</v>
      </c>
      <c r="S157">
        <v>0</v>
      </c>
      <c r="T157">
        <v>6648649.7816593889</v>
      </c>
      <c r="U157">
        <v>1450000</v>
      </c>
      <c r="V157">
        <v>0</v>
      </c>
      <c r="W157">
        <v>0</v>
      </c>
      <c r="X157">
        <v>417681321.04992282</v>
      </c>
      <c r="Y157">
        <v>58700</v>
      </c>
      <c r="Z157">
        <v>50</v>
      </c>
      <c r="AA157">
        <v>2</v>
      </c>
      <c r="AB157">
        <v>0</v>
      </c>
      <c r="AC157">
        <v>42700</v>
      </c>
      <c r="AD157">
        <v>16000</v>
      </c>
      <c r="AE157">
        <v>0</v>
      </c>
      <c r="AF157">
        <v>0</v>
      </c>
      <c r="AG157">
        <v>80551965.065502182</v>
      </c>
      <c r="AH157">
        <v>58000000</v>
      </c>
      <c r="AI157">
        <v>0</v>
      </c>
      <c r="AJ157">
        <f t="shared" si="10"/>
        <v>138551965.06550217</v>
      </c>
      <c r="AK157">
        <f t="shared" si="11"/>
        <v>556233286.11542499</v>
      </c>
      <c r="AL157">
        <f t="shared" si="12"/>
        <v>0.24908966889254266</v>
      </c>
      <c r="AM157" s="3">
        <v>50</v>
      </c>
      <c r="AN157" t="b">
        <f t="shared" si="13"/>
        <v>0</v>
      </c>
      <c r="AO157" s="2">
        <f t="shared" si="14"/>
        <v>0.96714020163390979</v>
      </c>
    </row>
    <row r="158" spans="1:41" x14ac:dyDescent="0.35">
      <c r="A158" t="s">
        <v>358</v>
      </c>
      <c r="B158" t="s">
        <v>359</v>
      </c>
      <c r="C158" t="s">
        <v>45</v>
      </c>
      <c r="D158" t="s">
        <v>42</v>
      </c>
      <c r="E158">
        <v>50042.790999999997</v>
      </c>
      <c r="F158">
        <v>58571.616000000002</v>
      </c>
      <c r="G158">
        <v>85206.383000000002</v>
      </c>
      <c r="H158">
        <v>1.1704306420479229</v>
      </c>
      <c r="I158">
        <v>1.702670480549336</v>
      </c>
      <c r="J158">
        <v>22812143.86064573</v>
      </c>
      <c r="K158">
        <v>32040038.62236619</v>
      </c>
      <c r="L158">
        <v>58262345.92434939</v>
      </c>
      <c r="M158">
        <v>1850</v>
      </c>
      <c r="N158">
        <v>190</v>
      </c>
      <c r="O158">
        <v>0</v>
      </c>
      <c r="P158">
        <v>200</v>
      </c>
      <c r="Q158">
        <v>0</v>
      </c>
      <c r="R158">
        <v>2150.9</v>
      </c>
      <c r="S158">
        <v>14375000</v>
      </c>
      <c r="T158">
        <v>140000</v>
      </c>
      <c r="U158">
        <v>0</v>
      </c>
      <c r="V158">
        <v>110000</v>
      </c>
      <c r="W158">
        <v>0</v>
      </c>
      <c r="X158">
        <v>8187143.8606457273</v>
      </c>
      <c r="Z158">
        <v>60</v>
      </c>
      <c r="AB158">
        <v>1850</v>
      </c>
      <c r="AC158">
        <v>190</v>
      </c>
      <c r="AD158">
        <v>0</v>
      </c>
      <c r="AE158">
        <v>200</v>
      </c>
      <c r="AF158">
        <v>14375000</v>
      </c>
      <c r="AG158">
        <v>140000</v>
      </c>
      <c r="AH158">
        <v>0</v>
      </c>
      <c r="AI158">
        <v>110000</v>
      </c>
      <c r="AJ158">
        <f t="shared" si="10"/>
        <v>14625000</v>
      </c>
      <c r="AK158">
        <f t="shared" si="11"/>
        <v>22812143.860645726</v>
      </c>
      <c r="AL158" s="2">
        <f t="shared" si="12"/>
        <v>0.64110589909220483</v>
      </c>
      <c r="AM158" s="3">
        <v>60</v>
      </c>
      <c r="AN158" t="b">
        <f t="shared" si="13"/>
        <v>0</v>
      </c>
      <c r="AO158" s="2">
        <f t="shared" si="14"/>
        <v>0.71198865049810689</v>
      </c>
    </row>
    <row r="159" spans="1:41" x14ac:dyDescent="0.35">
      <c r="A159" t="s">
        <v>360</v>
      </c>
      <c r="B159" t="s">
        <v>361</v>
      </c>
      <c r="C159" t="s">
        <v>45</v>
      </c>
      <c r="D159" t="s">
        <v>46</v>
      </c>
      <c r="E159">
        <v>18077.573</v>
      </c>
      <c r="F159">
        <v>21163.191999999999</v>
      </c>
      <c r="G159">
        <v>30364.954000000002</v>
      </c>
      <c r="H159">
        <v>1.170687680254423</v>
      </c>
      <c r="I159">
        <v>1.679703022081559</v>
      </c>
      <c r="J159">
        <v>7962680.769230769</v>
      </c>
      <c r="K159">
        <v>11186174.73400473</v>
      </c>
      <c r="L159">
        <v>20062408.427921459</v>
      </c>
      <c r="M159">
        <v>0</v>
      </c>
      <c r="N159">
        <v>260.3</v>
      </c>
      <c r="O159">
        <v>208</v>
      </c>
      <c r="P159">
        <v>30</v>
      </c>
      <c r="Q159">
        <v>0</v>
      </c>
      <c r="R159">
        <v>1120</v>
      </c>
      <c r="S159">
        <v>0</v>
      </c>
      <c r="T159">
        <v>590680.76923076925</v>
      </c>
      <c r="U159">
        <v>962000</v>
      </c>
      <c r="V159">
        <v>110000</v>
      </c>
      <c r="W159">
        <v>0</v>
      </c>
      <c r="X159">
        <v>6300000</v>
      </c>
      <c r="Z159">
        <v>64.253664058666672</v>
      </c>
      <c r="AB159">
        <v>1475.4604232403681</v>
      </c>
      <c r="AC159">
        <v>537.62076910106919</v>
      </c>
      <c r="AD159">
        <v>418.13474820775008</v>
      </c>
      <c r="AE159">
        <v>1247.47230425268</v>
      </c>
      <c r="AF159">
        <v>0</v>
      </c>
      <c r="AG159">
        <v>590680.76923076925</v>
      </c>
      <c r="AH159">
        <v>962000</v>
      </c>
      <c r="AI159">
        <v>110000</v>
      </c>
      <c r="AJ159">
        <f t="shared" si="10"/>
        <v>1662680.7692307692</v>
      </c>
      <c r="AK159">
        <f t="shared" si="11"/>
        <v>7962680.769230769</v>
      </c>
      <c r="AL159" s="2">
        <f t="shared" si="12"/>
        <v>0.20880917085809428</v>
      </c>
      <c r="AM159" s="3">
        <v>64.253664058666672</v>
      </c>
      <c r="AN159" t="b">
        <f t="shared" si="13"/>
        <v>0</v>
      </c>
      <c r="AO159" s="2">
        <f t="shared" si="14"/>
        <v>0.71183232504183069</v>
      </c>
    </row>
    <row r="160" spans="1:41" hidden="1" x14ac:dyDescent="0.35">
      <c r="A160" t="s">
        <v>362</v>
      </c>
      <c r="B160" t="s">
        <v>363</v>
      </c>
      <c r="C160" t="s">
        <v>60</v>
      </c>
      <c r="D160" t="s">
        <v>38</v>
      </c>
      <c r="E160">
        <v>5789.09</v>
      </c>
      <c r="F160">
        <v>6031.3770000000004</v>
      </c>
      <c r="G160">
        <v>6081.6909999999998</v>
      </c>
      <c r="H160">
        <v>1.0418523463964111</v>
      </c>
      <c r="I160">
        <v>1.0505435223843469</v>
      </c>
      <c r="J160">
        <v>75580279.783393502</v>
      </c>
      <c r="K160">
        <v>94492190.200350925</v>
      </c>
      <c r="L160">
        <v>119100560.01966099</v>
      </c>
      <c r="M160">
        <v>0</v>
      </c>
      <c r="N160">
        <v>770</v>
      </c>
      <c r="O160">
        <v>0</v>
      </c>
      <c r="P160">
        <v>200</v>
      </c>
      <c r="Q160">
        <v>0</v>
      </c>
      <c r="R160">
        <v>13914</v>
      </c>
      <c r="S160">
        <v>0</v>
      </c>
      <c r="T160">
        <v>940000</v>
      </c>
      <c r="U160">
        <v>0</v>
      </c>
      <c r="V160">
        <v>6640000</v>
      </c>
      <c r="W160">
        <v>0</v>
      </c>
      <c r="X160">
        <v>68000279.783393502</v>
      </c>
      <c r="Y160">
        <v>2000</v>
      </c>
      <c r="Z160">
        <v>58.094999999999999</v>
      </c>
      <c r="AA160">
        <v>2</v>
      </c>
      <c r="AB160">
        <v>0</v>
      </c>
      <c r="AC160">
        <v>2000</v>
      </c>
      <c r="AD160">
        <v>0</v>
      </c>
      <c r="AE160">
        <v>0</v>
      </c>
      <c r="AF160">
        <v>0</v>
      </c>
      <c r="AG160">
        <v>2441558.4415584421</v>
      </c>
      <c r="AH160">
        <v>0</v>
      </c>
      <c r="AI160">
        <v>0</v>
      </c>
      <c r="AJ160">
        <f t="shared" si="10"/>
        <v>2441558.4415584421</v>
      </c>
      <c r="AK160">
        <f t="shared" si="11"/>
        <v>70441838.224951938</v>
      </c>
      <c r="AL160">
        <f t="shared" si="12"/>
        <v>3.4660629294787373E-2</v>
      </c>
      <c r="AM160" s="3">
        <v>58.094999999999999</v>
      </c>
      <c r="AN160" t="b">
        <f t="shared" si="13"/>
        <v>0</v>
      </c>
      <c r="AO160" s="2">
        <f t="shared" si="14"/>
        <v>0.7454778863268462</v>
      </c>
    </row>
    <row r="161" spans="1:41" x14ac:dyDescent="0.35">
      <c r="A161" t="s">
        <v>364</v>
      </c>
      <c r="B161" t="s">
        <v>365</v>
      </c>
      <c r="C161" t="s">
        <v>60</v>
      </c>
      <c r="D161" t="s">
        <v>46</v>
      </c>
      <c r="E161">
        <v>800.005</v>
      </c>
      <c r="F161">
        <v>938.34799999999996</v>
      </c>
      <c r="G161">
        <v>1309.1099999999999</v>
      </c>
      <c r="H161">
        <v>1.1729276692020669</v>
      </c>
      <c r="I161">
        <v>1.636377272642046</v>
      </c>
      <c r="J161">
        <v>100000</v>
      </c>
      <c r="K161">
        <v>140751.3203042481</v>
      </c>
      <c r="L161">
        <v>245456.59089630691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50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100000</v>
      </c>
      <c r="Z161">
        <v>41</v>
      </c>
      <c r="AB161">
        <v>24.311382040858749</v>
      </c>
      <c r="AC161">
        <v>3.0613808363751862</v>
      </c>
      <c r="AD161">
        <v>1.793873831629238</v>
      </c>
      <c r="AE161">
        <v>0.35449702505015762</v>
      </c>
      <c r="AF161">
        <v>0</v>
      </c>
      <c r="AG161">
        <v>0</v>
      </c>
      <c r="AH161">
        <v>0</v>
      </c>
      <c r="AI161">
        <v>0</v>
      </c>
      <c r="AJ161">
        <f t="shared" si="10"/>
        <v>0</v>
      </c>
      <c r="AK161">
        <f t="shared" si="11"/>
        <v>100000</v>
      </c>
      <c r="AL161" s="2">
        <f t="shared" si="12"/>
        <v>0</v>
      </c>
      <c r="AM161" s="3">
        <v>41</v>
      </c>
      <c r="AN161" t="b">
        <f t="shared" si="13"/>
        <v>0</v>
      </c>
      <c r="AO161" s="2">
        <f t="shared" si="14"/>
        <v>0.71047290912682004</v>
      </c>
    </row>
    <row r="162" spans="1:41" x14ac:dyDescent="0.35">
      <c r="A162" t="s">
        <v>366</v>
      </c>
      <c r="B162" t="s">
        <v>367</v>
      </c>
      <c r="C162" t="s">
        <v>45</v>
      </c>
      <c r="D162" t="s">
        <v>42</v>
      </c>
      <c r="E162">
        <v>8460.5120000000006</v>
      </c>
      <c r="F162">
        <v>9694.8580000000002</v>
      </c>
      <c r="G162">
        <v>12948.325000000001</v>
      </c>
      <c r="H162">
        <v>1.145894952929563</v>
      </c>
      <c r="I162">
        <v>1.53044224746682</v>
      </c>
      <c r="J162">
        <v>381229.50492930401</v>
      </c>
      <c r="K162">
        <v>524218.75872759032</v>
      </c>
      <c r="L162">
        <v>875174.61048700078</v>
      </c>
      <c r="M162">
        <v>60</v>
      </c>
      <c r="N162">
        <v>20.8</v>
      </c>
      <c r="O162">
        <v>0</v>
      </c>
      <c r="P162">
        <v>32</v>
      </c>
      <c r="Q162">
        <v>0</v>
      </c>
      <c r="R162">
        <v>162</v>
      </c>
      <c r="S162">
        <v>180000</v>
      </c>
      <c r="T162">
        <v>41600</v>
      </c>
      <c r="U162">
        <v>0</v>
      </c>
      <c r="V162">
        <v>148058.0763578754</v>
      </c>
      <c r="W162">
        <v>0</v>
      </c>
      <c r="X162">
        <v>11571.428571428571</v>
      </c>
      <c r="Z162">
        <v>60</v>
      </c>
      <c r="AB162">
        <v>60</v>
      </c>
      <c r="AC162">
        <v>20.8</v>
      </c>
      <c r="AD162">
        <v>0</v>
      </c>
      <c r="AE162">
        <v>31.999999999999989</v>
      </c>
      <c r="AF162">
        <v>180000</v>
      </c>
      <c r="AG162">
        <v>41600</v>
      </c>
      <c r="AH162">
        <v>0</v>
      </c>
      <c r="AI162">
        <v>148058.0763578754</v>
      </c>
      <c r="AJ162">
        <f t="shared" si="10"/>
        <v>369658.07635787537</v>
      </c>
      <c r="AK162">
        <f t="shared" si="11"/>
        <v>381229.50492930395</v>
      </c>
      <c r="AL162" s="2">
        <f t="shared" si="12"/>
        <v>0.96964708024481361</v>
      </c>
      <c r="AM162" s="3">
        <v>60</v>
      </c>
      <c r="AN162" t="b">
        <f t="shared" si="13"/>
        <v>0</v>
      </c>
      <c r="AO162" s="2">
        <f t="shared" si="14"/>
        <v>0.72723361875611447</v>
      </c>
    </row>
    <row r="163" spans="1:41" x14ac:dyDescent="0.35">
      <c r="A163" t="s">
        <v>368</v>
      </c>
      <c r="B163" t="s">
        <v>369</v>
      </c>
      <c r="C163" t="s">
        <v>37</v>
      </c>
      <c r="D163" t="s">
        <v>50</v>
      </c>
      <c r="E163">
        <v>6309.6239999999998</v>
      </c>
      <c r="F163">
        <v>6486.2070000000003</v>
      </c>
      <c r="G163">
        <v>6663.3459999999995</v>
      </c>
      <c r="H163">
        <v>1.027986295221395</v>
      </c>
      <c r="I163">
        <v>1.056060709798238</v>
      </c>
      <c r="J163">
        <v>7839202.9051327594</v>
      </c>
      <c r="K163">
        <v>9670311.7823234685</v>
      </c>
      <c r="L163">
        <v>12418011.276370371</v>
      </c>
      <c r="M163">
        <v>599</v>
      </c>
      <c r="N163">
        <v>590</v>
      </c>
      <c r="O163">
        <v>54</v>
      </c>
      <c r="P163">
        <v>530</v>
      </c>
      <c r="Q163">
        <v>0</v>
      </c>
      <c r="R163">
        <v>930</v>
      </c>
      <c r="S163">
        <v>2112263.1578947371</v>
      </c>
      <c r="T163">
        <v>1240000</v>
      </c>
      <c r="U163">
        <v>151200</v>
      </c>
      <c r="V163">
        <v>2500000</v>
      </c>
      <c r="W163">
        <v>0</v>
      </c>
      <c r="X163">
        <v>1835739.747238022</v>
      </c>
      <c r="Z163">
        <v>62.821650000000012</v>
      </c>
      <c r="AB163">
        <v>599.00000000000011</v>
      </c>
      <c r="AC163">
        <v>590.00000000000011</v>
      </c>
      <c r="AD163">
        <v>54</v>
      </c>
      <c r="AE163">
        <v>530</v>
      </c>
      <c r="AF163">
        <v>2112263.1578947371</v>
      </c>
      <c r="AG163">
        <v>1240000</v>
      </c>
      <c r="AH163">
        <v>151200</v>
      </c>
      <c r="AI163">
        <v>2500000</v>
      </c>
      <c r="AJ163">
        <f t="shared" si="10"/>
        <v>6003463.1578947371</v>
      </c>
      <c r="AK163">
        <f t="shared" si="11"/>
        <v>7839202.9051327594</v>
      </c>
      <c r="AL163" s="2">
        <f t="shared" si="12"/>
        <v>0.76582571347450878</v>
      </c>
      <c r="AM163" s="3">
        <v>62.821650000000012</v>
      </c>
      <c r="AN163" t="b">
        <f t="shared" si="13"/>
        <v>0</v>
      </c>
      <c r="AO163" s="2">
        <f t="shared" si="14"/>
        <v>0.81064634539107361</v>
      </c>
    </row>
    <row r="164" spans="1:41" x14ac:dyDescent="0.35">
      <c r="A164" t="s">
        <v>370</v>
      </c>
      <c r="B164" t="s">
        <v>371</v>
      </c>
      <c r="C164" t="s">
        <v>45</v>
      </c>
      <c r="D164" t="s">
        <v>42</v>
      </c>
      <c r="E164">
        <v>18358.615000000002</v>
      </c>
      <c r="F164">
        <v>22915.044000000002</v>
      </c>
      <c r="G164">
        <v>37206.512000000002</v>
      </c>
      <c r="H164">
        <v>1.248190236572857</v>
      </c>
      <c r="I164">
        <v>2.026651356869785</v>
      </c>
      <c r="J164">
        <v>438333.33333333337</v>
      </c>
      <c r="K164">
        <v>656548.06443732278</v>
      </c>
      <c r="L164">
        <v>1332523.267141884</v>
      </c>
      <c r="M164">
        <v>0</v>
      </c>
      <c r="N164">
        <v>50</v>
      </c>
      <c r="O164">
        <v>0</v>
      </c>
      <c r="P164">
        <v>0</v>
      </c>
      <c r="Q164">
        <v>0</v>
      </c>
      <c r="R164">
        <v>65</v>
      </c>
      <c r="S164">
        <v>0</v>
      </c>
      <c r="T164">
        <v>70000</v>
      </c>
      <c r="U164">
        <v>0</v>
      </c>
      <c r="V164">
        <v>0</v>
      </c>
      <c r="W164">
        <v>0</v>
      </c>
      <c r="X164">
        <v>368333.33333333337</v>
      </c>
      <c r="Z164">
        <v>60</v>
      </c>
      <c r="AB164">
        <v>180.43692636858509</v>
      </c>
      <c r="AC164">
        <v>50</v>
      </c>
      <c r="AD164">
        <v>11.333574435954199</v>
      </c>
      <c r="AE164">
        <v>6.3890692808909888</v>
      </c>
      <c r="AF164">
        <v>0</v>
      </c>
      <c r="AG164">
        <v>70000</v>
      </c>
      <c r="AH164">
        <v>0</v>
      </c>
      <c r="AI164">
        <v>0</v>
      </c>
      <c r="AJ164">
        <f t="shared" si="10"/>
        <v>70000</v>
      </c>
      <c r="AK164">
        <f t="shared" si="11"/>
        <v>438333.33333333337</v>
      </c>
      <c r="AL164" s="2">
        <f t="shared" si="12"/>
        <v>0.15969581749049427</v>
      </c>
      <c r="AM164" s="3">
        <v>60</v>
      </c>
      <c r="AN164" t="b">
        <f t="shared" si="13"/>
        <v>0</v>
      </c>
      <c r="AO164" s="2">
        <f t="shared" si="14"/>
        <v>0.66763327329126376</v>
      </c>
    </row>
    <row r="165" spans="1:41" hidden="1" x14ac:dyDescent="0.35">
      <c r="A165" t="s">
        <v>372</v>
      </c>
      <c r="B165" t="s">
        <v>373</v>
      </c>
      <c r="C165" t="s">
        <v>49</v>
      </c>
      <c r="D165" t="s">
        <v>50</v>
      </c>
      <c r="E165">
        <v>6773.201</v>
      </c>
      <c r="F165">
        <v>6461.2120000000004</v>
      </c>
      <c r="G165">
        <v>5532.87</v>
      </c>
      <c r="H165">
        <v>0.95393773195273557</v>
      </c>
      <c r="I165">
        <v>0.81687668799434709</v>
      </c>
      <c r="J165">
        <v>40628859.060402676</v>
      </c>
      <c r="K165">
        <v>46508881.996689454</v>
      </c>
      <c r="L165">
        <v>49783151.739376292</v>
      </c>
      <c r="M165">
        <v>2490</v>
      </c>
      <c r="N165">
        <v>140</v>
      </c>
      <c r="O165">
        <v>510</v>
      </c>
      <c r="P165">
        <v>40</v>
      </c>
      <c r="Q165">
        <v>0</v>
      </c>
      <c r="R165">
        <v>5335</v>
      </c>
      <c r="S165">
        <v>12250000</v>
      </c>
      <c r="T165">
        <v>50000</v>
      </c>
      <c r="U165">
        <v>910000</v>
      </c>
      <c r="V165">
        <v>250000</v>
      </c>
      <c r="W165">
        <v>0</v>
      </c>
      <c r="X165">
        <v>27168859.06040268</v>
      </c>
      <c r="Y165">
        <v>4464</v>
      </c>
      <c r="Z165">
        <v>29</v>
      </c>
      <c r="AA165">
        <v>2</v>
      </c>
      <c r="AB165">
        <v>3162</v>
      </c>
      <c r="AC165">
        <v>372</v>
      </c>
      <c r="AD165">
        <v>744</v>
      </c>
      <c r="AE165">
        <v>186</v>
      </c>
      <c r="AF165">
        <v>15556024.09638554</v>
      </c>
      <c r="AG165">
        <v>132857.1428571429</v>
      </c>
      <c r="AH165">
        <v>1327529.411764706</v>
      </c>
      <c r="AI165">
        <v>1162500</v>
      </c>
      <c r="AJ165">
        <f t="shared" si="10"/>
        <v>18178910.651007392</v>
      </c>
      <c r="AK165">
        <f t="shared" si="11"/>
        <v>45347769.711410075</v>
      </c>
      <c r="AL165">
        <f t="shared" si="12"/>
        <v>0.40087772269059013</v>
      </c>
      <c r="AM165" s="3">
        <v>29</v>
      </c>
      <c r="AN165" t="b">
        <f t="shared" si="13"/>
        <v>0</v>
      </c>
      <c r="AO165" s="2">
        <f t="shared" si="14"/>
        <v>0.97503461198310404</v>
      </c>
    </row>
    <row r="166" spans="1:41" x14ac:dyDescent="0.35">
      <c r="A166" t="s">
        <v>374</v>
      </c>
      <c r="B166" t="s">
        <v>375</v>
      </c>
      <c r="C166" t="s">
        <v>45</v>
      </c>
      <c r="D166" t="s">
        <v>42</v>
      </c>
      <c r="E166">
        <v>11483.374</v>
      </c>
      <c r="F166">
        <v>13457.453</v>
      </c>
      <c r="G166">
        <v>18341.973999999998</v>
      </c>
      <c r="H166">
        <v>1.1719075769891321</v>
      </c>
      <c r="I166">
        <v>1.597263487194617</v>
      </c>
      <c r="J166">
        <v>619333.33333333337</v>
      </c>
      <c r="K166">
        <v>870961.71121832321</v>
      </c>
      <c r="L166">
        <v>1483857.7796037991</v>
      </c>
      <c r="M166">
        <v>0</v>
      </c>
      <c r="N166">
        <v>52</v>
      </c>
      <c r="O166">
        <v>0</v>
      </c>
      <c r="P166">
        <v>0</v>
      </c>
      <c r="Q166">
        <v>0</v>
      </c>
      <c r="R166">
        <v>200</v>
      </c>
      <c r="S166">
        <v>0</v>
      </c>
      <c r="T166">
        <v>69333.333333333328</v>
      </c>
      <c r="U166">
        <v>0</v>
      </c>
      <c r="V166">
        <v>0</v>
      </c>
      <c r="W166">
        <v>0</v>
      </c>
      <c r="X166">
        <v>550000</v>
      </c>
      <c r="Z166">
        <v>60</v>
      </c>
      <c r="AB166">
        <v>282.59102734202588</v>
      </c>
      <c r="AC166">
        <v>52.000000000000007</v>
      </c>
      <c r="AD166">
        <v>17.750060964634301</v>
      </c>
      <c r="AE166">
        <v>10.00623147480475</v>
      </c>
      <c r="AF166">
        <v>0</v>
      </c>
      <c r="AG166">
        <v>69333.333333333328</v>
      </c>
      <c r="AH166">
        <v>0</v>
      </c>
      <c r="AI166">
        <v>0</v>
      </c>
      <c r="AJ166">
        <f t="shared" si="10"/>
        <v>69333.333333333328</v>
      </c>
      <c r="AK166">
        <f t="shared" si="11"/>
        <v>619333.33333333337</v>
      </c>
      <c r="AL166" s="2">
        <f t="shared" si="12"/>
        <v>0.11194833153928954</v>
      </c>
      <c r="AM166" s="3">
        <v>60</v>
      </c>
      <c r="AN166" t="b">
        <f t="shared" si="13"/>
        <v>0</v>
      </c>
      <c r="AO166" s="2">
        <f t="shared" si="14"/>
        <v>0.71109134346100511</v>
      </c>
    </row>
    <row r="167" spans="1:41" x14ac:dyDescent="0.35">
      <c r="A167" t="s">
        <v>376</v>
      </c>
      <c r="B167" t="s">
        <v>377</v>
      </c>
      <c r="C167" t="s">
        <v>45</v>
      </c>
      <c r="D167" t="s">
        <v>46</v>
      </c>
      <c r="E167">
        <v>230.87100000000001</v>
      </c>
      <c r="F167">
        <v>264.565</v>
      </c>
      <c r="G167">
        <v>365.11500000000001</v>
      </c>
      <c r="H167">
        <v>1.145942972482469</v>
      </c>
      <c r="I167">
        <v>1.5814675728003951</v>
      </c>
      <c r="J167">
        <v>80000</v>
      </c>
      <c r="K167">
        <v>110010.525358317</v>
      </c>
      <c r="L167">
        <v>189776.1087360474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30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80000</v>
      </c>
      <c r="Z167">
        <v>64.253664058666672</v>
      </c>
      <c r="AB167">
        <v>18.736005374480861</v>
      </c>
      <c r="AC167">
        <v>9.0367883963603504</v>
      </c>
      <c r="AD167">
        <v>10.92942095920966</v>
      </c>
      <c r="AE167">
        <v>21.523998620487578</v>
      </c>
      <c r="AF167">
        <v>0</v>
      </c>
      <c r="AG167">
        <v>0</v>
      </c>
      <c r="AH167">
        <v>0</v>
      </c>
      <c r="AI167">
        <v>0</v>
      </c>
      <c r="AJ167">
        <f t="shared" si="10"/>
        <v>0</v>
      </c>
      <c r="AK167">
        <f t="shared" si="11"/>
        <v>80000</v>
      </c>
      <c r="AL167" s="2">
        <f t="shared" si="12"/>
        <v>0</v>
      </c>
      <c r="AM167" s="3">
        <v>64.253664058666672</v>
      </c>
      <c r="AN167" t="b">
        <f t="shared" si="13"/>
        <v>0</v>
      </c>
      <c r="AO167" s="2">
        <f t="shared" si="14"/>
        <v>0.72720314478483539</v>
      </c>
    </row>
    <row r="168" spans="1:41" x14ac:dyDescent="0.35">
      <c r="A168" t="s">
        <v>378</v>
      </c>
      <c r="B168" t="s">
        <v>379</v>
      </c>
      <c r="C168" t="s">
        <v>37</v>
      </c>
      <c r="D168" t="s">
        <v>50</v>
      </c>
      <c r="E168">
        <v>628.88599999999997</v>
      </c>
      <c r="F168">
        <v>665.65200000000004</v>
      </c>
      <c r="G168">
        <v>733.904</v>
      </c>
      <c r="H168">
        <v>1.0584621060096739</v>
      </c>
      <c r="I168">
        <v>1.166990519744437</v>
      </c>
      <c r="J168">
        <v>2110000</v>
      </c>
      <c r="K168">
        <v>2680026.052416496</v>
      </c>
      <c r="L168">
        <v>3693524.9949911428</v>
      </c>
      <c r="M168">
        <v>180</v>
      </c>
      <c r="N168">
        <v>10</v>
      </c>
      <c r="O168">
        <v>0</v>
      </c>
      <c r="P168">
        <v>0</v>
      </c>
      <c r="Q168">
        <v>0</v>
      </c>
      <c r="R168">
        <v>400</v>
      </c>
      <c r="S168">
        <v>900000</v>
      </c>
      <c r="T168">
        <v>10000</v>
      </c>
      <c r="U168">
        <v>0</v>
      </c>
      <c r="V168">
        <v>0</v>
      </c>
      <c r="W168">
        <v>0</v>
      </c>
      <c r="X168">
        <v>1200000</v>
      </c>
      <c r="Z168">
        <v>62.821650000000012</v>
      </c>
      <c r="AB168">
        <v>270.12613784169957</v>
      </c>
      <c r="AC168">
        <v>210.54754608180659</v>
      </c>
      <c r="AD168">
        <v>121.6404234843305</v>
      </c>
      <c r="AE168">
        <v>71.592424691654472</v>
      </c>
      <c r="AF168">
        <v>900000</v>
      </c>
      <c r="AG168">
        <v>10000</v>
      </c>
      <c r="AH168">
        <v>0</v>
      </c>
      <c r="AI168">
        <v>0</v>
      </c>
      <c r="AJ168">
        <f t="shared" si="10"/>
        <v>910000</v>
      </c>
      <c r="AK168">
        <f t="shared" si="11"/>
        <v>2110000</v>
      </c>
      <c r="AL168" s="2">
        <f t="shared" si="12"/>
        <v>0.43127962085308058</v>
      </c>
      <c r="AM168" s="3">
        <v>62.821650000000012</v>
      </c>
      <c r="AN168" t="b">
        <f t="shared" si="13"/>
        <v>0</v>
      </c>
      <c r="AO168" s="2">
        <f t="shared" si="14"/>
        <v>0.7873057793962408</v>
      </c>
    </row>
    <row r="169" spans="1:41" hidden="1" x14ac:dyDescent="0.35">
      <c r="A169" t="s">
        <v>380</v>
      </c>
      <c r="B169" t="s">
        <v>381</v>
      </c>
      <c r="C169" t="s">
        <v>49</v>
      </c>
      <c r="D169" t="s">
        <v>38</v>
      </c>
      <c r="E169">
        <v>5518.0550000000003</v>
      </c>
      <c r="F169">
        <v>5401.3919999999998</v>
      </c>
      <c r="G169">
        <v>4936.4880000000003</v>
      </c>
      <c r="H169">
        <v>0.9788579490418271</v>
      </c>
      <c r="I169">
        <v>0.89460652349423841</v>
      </c>
      <c r="J169">
        <v>34117924.123639122</v>
      </c>
      <c r="K169">
        <v>40075921.479876079</v>
      </c>
      <c r="L169">
        <v>45783176.233633503</v>
      </c>
      <c r="M169">
        <v>2046</v>
      </c>
      <c r="N169">
        <v>630</v>
      </c>
      <c r="O169">
        <v>0</v>
      </c>
      <c r="P169">
        <v>270</v>
      </c>
      <c r="Q169">
        <v>2471</v>
      </c>
      <c r="R169">
        <v>2570</v>
      </c>
      <c r="S169">
        <v>5923296.2962962966</v>
      </c>
      <c r="T169">
        <v>610000</v>
      </c>
      <c r="U169">
        <v>0</v>
      </c>
      <c r="V169">
        <v>1437912.8273428241</v>
      </c>
      <c r="W169">
        <v>22646715</v>
      </c>
      <c r="X169">
        <v>3500000</v>
      </c>
      <c r="Y169">
        <v>4308.9999999999991</v>
      </c>
      <c r="Z169">
        <v>72.153899084416665</v>
      </c>
      <c r="AA169">
        <v>2</v>
      </c>
      <c r="AB169">
        <v>1755</v>
      </c>
      <c r="AC169">
        <v>1400</v>
      </c>
      <c r="AD169">
        <v>750</v>
      </c>
      <c r="AE169">
        <v>404</v>
      </c>
      <c r="AF169">
        <v>5080833.333333334</v>
      </c>
      <c r="AG169">
        <v>1355555.555555556</v>
      </c>
      <c r="AH169">
        <v>1685161.5623888399</v>
      </c>
      <c r="AI169">
        <v>2151543.6379500031</v>
      </c>
      <c r="AJ169">
        <f t="shared" si="10"/>
        <v>10273094.089227732</v>
      </c>
      <c r="AK169">
        <f t="shared" si="11"/>
        <v>36419809.089227736</v>
      </c>
      <c r="AL169">
        <f t="shared" si="12"/>
        <v>0.28207435310983858</v>
      </c>
      <c r="AM169" s="3">
        <v>72.153899084416665</v>
      </c>
      <c r="AN169" t="b">
        <f t="shared" si="13"/>
        <v>0</v>
      </c>
      <c r="AO169" s="2">
        <f t="shared" si="14"/>
        <v>0.90877034748947094</v>
      </c>
    </row>
    <row r="170" spans="1:41" hidden="1" x14ac:dyDescent="0.35">
      <c r="A170" t="s">
        <v>382</v>
      </c>
      <c r="B170" t="s">
        <v>383</v>
      </c>
      <c r="C170" t="s">
        <v>49</v>
      </c>
      <c r="D170" t="s">
        <v>38</v>
      </c>
      <c r="E170">
        <v>2118.3960000000002</v>
      </c>
      <c r="F170">
        <v>2098.9560000000001</v>
      </c>
      <c r="G170">
        <v>1981.5530000000001</v>
      </c>
      <c r="H170">
        <v>0.99082324551217049</v>
      </c>
      <c r="I170">
        <v>0.93540254041265181</v>
      </c>
      <c r="J170">
        <v>15835006.83620454</v>
      </c>
      <c r="K170">
        <v>18827631.439386711</v>
      </c>
      <c r="L170">
        <v>22218158.43305615</v>
      </c>
      <c r="M170">
        <v>1160</v>
      </c>
      <c r="N170">
        <v>1030</v>
      </c>
      <c r="O170">
        <v>0</v>
      </c>
      <c r="P170">
        <v>100</v>
      </c>
      <c r="Q170">
        <v>727</v>
      </c>
      <c r="R170">
        <v>1605</v>
      </c>
      <c r="S170">
        <v>5020000</v>
      </c>
      <c r="T170">
        <v>980000</v>
      </c>
      <c r="U170">
        <v>0</v>
      </c>
      <c r="V170">
        <v>290000</v>
      </c>
      <c r="W170">
        <v>5900289.8550724639</v>
      </c>
      <c r="X170">
        <v>3644716.9811320761</v>
      </c>
      <c r="Y170">
        <v>5403</v>
      </c>
      <c r="Z170">
        <v>46.363999999999997</v>
      </c>
      <c r="AA170">
        <v>2</v>
      </c>
      <c r="AB170">
        <v>1770</v>
      </c>
      <c r="AC170">
        <v>3450</v>
      </c>
      <c r="AD170">
        <v>153</v>
      </c>
      <c r="AE170">
        <v>30</v>
      </c>
      <c r="AF170">
        <v>7659827.5862068962</v>
      </c>
      <c r="AG170">
        <v>3282524.2718446599</v>
      </c>
      <c r="AH170">
        <v>343772.95872732339</v>
      </c>
      <c r="AI170">
        <v>87000</v>
      </c>
      <c r="AJ170">
        <f t="shared" si="10"/>
        <v>11373124.81677888</v>
      </c>
      <c r="AK170">
        <f t="shared" si="11"/>
        <v>20918131.65298342</v>
      </c>
      <c r="AL170">
        <f t="shared" si="12"/>
        <v>0.54369697090785851</v>
      </c>
      <c r="AM170" s="3">
        <v>46.363999999999997</v>
      </c>
      <c r="AN170" t="b">
        <f t="shared" si="13"/>
        <v>0</v>
      </c>
      <c r="AO170" s="2">
        <f t="shared" si="14"/>
        <v>1.1110336273751067</v>
      </c>
    </row>
    <row r="171" spans="1:41" hidden="1" x14ac:dyDescent="0.35">
      <c r="A171" t="s">
        <v>384</v>
      </c>
      <c r="B171" t="s">
        <v>385</v>
      </c>
      <c r="C171" t="s">
        <v>49</v>
      </c>
      <c r="D171" t="s">
        <v>38</v>
      </c>
      <c r="E171">
        <v>10551.494000000001</v>
      </c>
      <c r="F171">
        <v>10841.81</v>
      </c>
      <c r="G171">
        <v>11309.63</v>
      </c>
      <c r="H171">
        <v>1.027514207940601</v>
      </c>
      <c r="I171">
        <v>1.0718510573005109</v>
      </c>
      <c r="J171">
        <v>169384033.2311053</v>
      </c>
      <c r="K171">
        <v>208853400.89189219</v>
      </c>
      <c r="L171">
        <v>272331682.66287768</v>
      </c>
      <c r="M171">
        <v>16400</v>
      </c>
      <c r="N171">
        <v>3490</v>
      </c>
      <c r="O171">
        <v>16250</v>
      </c>
      <c r="P171">
        <v>4510</v>
      </c>
      <c r="Q171">
        <v>7184</v>
      </c>
      <c r="R171">
        <v>4750</v>
      </c>
      <c r="S171">
        <v>66190000</v>
      </c>
      <c r="T171">
        <v>3110000</v>
      </c>
      <c r="U171">
        <v>34640000</v>
      </c>
      <c r="V171">
        <v>12649036.129656</v>
      </c>
      <c r="W171">
        <v>50464997.101449274</v>
      </c>
      <c r="X171">
        <v>2330000</v>
      </c>
      <c r="Y171">
        <v>49770</v>
      </c>
      <c r="Z171">
        <v>72.153899084416665</v>
      </c>
      <c r="AA171">
        <v>2</v>
      </c>
      <c r="AB171">
        <v>17130</v>
      </c>
      <c r="AC171">
        <v>9200</v>
      </c>
      <c r="AD171">
        <v>23440</v>
      </c>
      <c r="AE171">
        <v>0</v>
      </c>
      <c r="AF171">
        <v>69136262.195121959</v>
      </c>
      <c r="AG171">
        <v>8198280.8022922631</v>
      </c>
      <c r="AH171">
        <v>49966867.692307703</v>
      </c>
      <c r="AI171">
        <v>0</v>
      </c>
      <c r="AJ171">
        <f t="shared" si="10"/>
        <v>127301410.68972191</v>
      </c>
      <c r="AK171">
        <f t="shared" si="11"/>
        <v>180096407.79117119</v>
      </c>
      <c r="AL171">
        <f t="shared" si="12"/>
        <v>0.70685147055977293</v>
      </c>
      <c r="AM171" s="3">
        <v>72.153899084416665</v>
      </c>
      <c r="AN171" t="b">
        <f t="shared" si="13"/>
        <v>0</v>
      </c>
      <c r="AO171" s="2">
        <f t="shared" si="14"/>
        <v>0.86231015162828806</v>
      </c>
    </row>
    <row r="172" spans="1:41" x14ac:dyDescent="0.35">
      <c r="A172" t="s">
        <v>386</v>
      </c>
      <c r="B172" t="s">
        <v>387</v>
      </c>
      <c r="C172" t="s">
        <v>45</v>
      </c>
      <c r="D172" t="s">
        <v>46</v>
      </c>
      <c r="E172">
        <v>1230.5060000000001</v>
      </c>
      <c r="F172">
        <v>1320.9179999999999</v>
      </c>
      <c r="G172">
        <v>1505.3309999999999</v>
      </c>
      <c r="H172">
        <v>1.073475464564984</v>
      </c>
      <c r="I172">
        <v>1.223343080001235</v>
      </c>
      <c r="J172">
        <v>615507.01791233057</v>
      </c>
      <c r="K172">
        <v>792878.01839573612</v>
      </c>
      <c r="L172">
        <v>1129464.3765828691</v>
      </c>
      <c r="M172">
        <v>60</v>
      </c>
      <c r="N172">
        <v>13.4</v>
      </c>
      <c r="O172">
        <v>0</v>
      </c>
      <c r="P172">
        <v>110</v>
      </c>
      <c r="Q172">
        <v>0</v>
      </c>
      <c r="R172">
        <v>10</v>
      </c>
      <c r="S172">
        <v>300000</v>
      </c>
      <c r="T172">
        <v>40200</v>
      </c>
      <c r="U172">
        <v>0</v>
      </c>
      <c r="V172">
        <v>210000</v>
      </c>
      <c r="W172">
        <v>0</v>
      </c>
      <c r="X172">
        <v>65307.017912330557</v>
      </c>
      <c r="Z172">
        <v>64.253664058666672</v>
      </c>
      <c r="AB172">
        <v>60</v>
      </c>
      <c r="AC172">
        <v>13.4</v>
      </c>
      <c r="AD172">
        <v>0</v>
      </c>
      <c r="AE172">
        <v>110</v>
      </c>
      <c r="AF172">
        <v>300000</v>
      </c>
      <c r="AG172">
        <v>40200</v>
      </c>
      <c r="AH172">
        <v>0</v>
      </c>
      <c r="AI172">
        <v>210000</v>
      </c>
      <c r="AJ172">
        <f t="shared" si="10"/>
        <v>550200</v>
      </c>
      <c r="AK172">
        <f t="shared" si="11"/>
        <v>615507.01791233057</v>
      </c>
      <c r="AL172" s="2">
        <f t="shared" si="12"/>
        <v>0.89389720017516916</v>
      </c>
      <c r="AM172" s="3">
        <v>64.253664058666672</v>
      </c>
      <c r="AN172" t="b">
        <f t="shared" si="13"/>
        <v>0</v>
      </c>
      <c r="AO172" s="2">
        <f t="shared" si="14"/>
        <v>0.77629471826916341</v>
      </c>
    </row>
    <row r="173" spans="1:41" x14ac:dyDescent="0.35">
      <c r="A173" t="s">
        <v>388</v>
      </c>
      <c r="B173" t="s">
        <v>389</v>
      </c>
      <c r="C173" t="s">
        <v>45</v>
      </c>
      <c r="D173" t="s">
        <v>38</v>
      </c>
      <c r="E173">
        <v>127.95099999999999</v>
      </c>
      <c r="F173">
        <v>140.399</v>
      </c>
      <c r="G173">
        <v>141.74600000000001</v>
      </c>
      <c r="H173">
        <v>1.0972872427726239</v>
      </c>
      <c r="I173">
        <v>1.1078147103187941</v>
      </c>
      <c r="J173">
        <v>630000</v>
      </c>
      <c r="K173">
        <v>829549.15553610364</v>
      </c>
      <c r="L173">
        <v>1046884.90125126</v>
      </c>
      <c r="M173">
        <v>0</v>
      </c>
      <c r="N173">
        <v>10</v>
      </c>
      <c r="O173">
        <v>10</v>
      </c>
      <c r="P173">
        <v>0</v>
      </c>
      <c r="Q173">
        <v>0</v>
      </c>
      <c r="R173">
        <v>110</v>
      </c>
      <c r="S173">
        <v>0</v>
      </c>
      <c r="T173">
        <v>80000</v>
      </c>
      <c r="U173">
        <v>10000</v>
      </c>
      <c r="V173">
        <v>0</v>
      </c>
      <c r="W173">
        <v>0</v>
      </c>
      <c r="X173">
        <v>540000</v>
      </c>
      <c r="Z173">
        <v>60.664291336590161</v>
      </c>
      <c r="AB173">
        <v>138.92025223624239</v>
      </c>
      <c r="AC173">
        <v>19.50246059250874</v>
      </c>
      <c r="AD173">
        <v>244.26998180022991</v>
      </c>
      <c r="AE173">
        <v>34.7992369726635</v>
      </c>
      <c r="AF173">
        <v>0</v>
      </c>
      <c r="AG173">
        <v>80000</v>
      </c>
      <c r="AH173">
        <v>10000</v>
      </c>
      <c r="AI173">
        <v>0</v>
      </c>
      <c r="AJ173">
        <f t="shared" si="10"/>
        <v>90000</v>
      </c>
      <c r="AK173">
        <f t="shared" si="11"/>
        <v>630000</v>
      </c>
      <c r="AL173" s="2">
        <f t="shared" si="12"/>
        <v>0.14285714285714285</v>
      </c>
      <c r="AM173" s="3">
        <v>60.664291336590161</v>
      </c>
      <c r="AN173" t="b">
        <f t="shared" si="13"/>
        <v>0</v>
      </c>
      <c r="AO173" s="2">
        <f t="shared" si="14"/>
        <v>0.75944866653846066</v>
      </c>
    </row>
    <row r="174" spans="1:41" x14ac:dyDescent="0.35">
      <c r="A174" t="s">
        <v>390</v>
      </c>
      <c r="B174" t="s">
        <v>391</v>
      </c>
      <c r="C174" t="s">
        <v>53</v>
      </c>
      <c r="D174" t="s">
        <v>42</v>
      </c>
      <c r="E174">
        <v>23594.623</v>
      </c>
      <c r="F174">
        <v>29395.54</v>
      </c>
      <c r="G174">
        <v>37793.372000000003</v>
      </c>
      <c r="H174">
        <v>1.245857583738464</v>
      </c>
      <c r="I174">
        <v>1.601779015498574</v>
      </c>
      <c r="J174">
        <v>20425473.195201039</v>
      </c>
      <c r="K174">
        <v>30536676.818025529</v>
      </c>
      <c r="L174">
        <v>49075641.518552437</v>
      </c>
      <c r="M174">
        <v>1585</v>
      </c>
      <c r="N174">
        <v>101.3</v>
      </c>
      <c r="O174">
        <v>0</v>
      </c>
      <c r="P174">
        <v>10</v>
      </c>
      <c r="Q174">
        <v>0</v>
      </c>
      <c r="R174">
        <v>8110</v>
      </c>
      <c r="S174">
        <v>797818.7919463088</v>
      </c>
      <c r="T174">
        <v>168833.33333333331</v>
      </c>
      <c r="U174">
        <v>0</v>
      </c>
      <c r="V174">
        <v>30000</v>
      </c>
      <c r="W174">
        <v>0</v>
      </c>
      <c r="X174">
        <v>19428821.069921389</v>
      </c>
      <c r="Z174">
        <v>60.664291336590161</v>
      </c>
      <c r="AB174">
        <v>51096.01254931288</v>
      </c>
      <c r="AC174">
        <v>1047.92019642585</v>
      </c>
      <c r="AD174">
        <v>662.79613072160043</v>
      </c>
      <c r="AE174">
        <v>336.09204308935301</v>
      </c>
      <c r="AF174">
        <v>797818.7919463088</v>
      </c>
      <c r="AG174">
        <v>168833.33333333331</v>
      </c>
      <c r="AH174">
        <v>0</v>
      </c>
      <c r="AI174">
        <v>30000</v>
      </c>
      <c r="AJ174">
        <f t="shared" si="10"/>
        <v>996652.12527964218</v>
      </c>
      <c r="AK174">
        <f t="shared" si="11"/>
        <v>20425473.195201032</v>
      </c>
      <c r="AL174" s="2">
        <f t="shared" si="12"/>
        <v>4.8794567242329827E-2</v>
      </c>
      <c r="AM174" s="3">
        <v>60.664291336590161</v>
      </c>
      <c r="AN174" t="b">
        <f t="shared" si="13"/>
        <v>0</v>
      </c>
      <c r="AO174" s="2">
        <f t="shared" si="14"/>
        <v>0.66888330111756156</v>
      </c>
    </row>
    <row r="175" spans="1:41" x14ac:dyDescent="0.35">
      <c r="A175" t="s">
        <v>392</v>
      </c>
      <c r="B175" t="s">
        <v>393</v>
      </c>
      <c r="C175" t="s">
        <v>45</v>
      </c>
      <c r="D175" t="s">
        <v>42</v>
      </c>
      <c r="E175">
        <v>19319.063999999998</v>
      </c>
      <c r="F175">
        <v>24207.478999999999</v>
      </c>
      <c r="G175">
        <v>38857.686000000002</v>
      </c>
      <c r="H175">
        <v>1.2530358096023699</v>
      </c>
      <c r="I175">
        <v>2.0113648363088399</v>
      </c>
      <c r="J175">
        <v>757075.70965411235</v>
      </c>
      <c r="K175">
        <v>1138371.5697320751</v>
      </c>
      <c r="L175">
        <v>2284133.1912327642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280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757075.70965411235</v>
      </c>
      <c r="Z175">
        <v>60</v>
      </c>
      <c r="AB175">
        <v>399.92306894880971</v>
      </c>
      <c r="AC175">
        <v>38.612231999595608</v>
      </c>
      <c r="AD175">
        <v>25.119901795089081</v>
      </c>
      <c r="AE175">
        <v>14.16082753106212</v>
      </c>
      <c r="AF175">
        <v>0</v>
      </c>
      <c r="AG175">
        <v>0</v>
      </c>
      <c r="AH175">
        <v>0</v>
      </c>
      <c r="AI175">
        <v>0</v>
      </c>
      <c r="AJ175">
        <f t="shared" si="10"/>
        <v>0</v>
      </c>
      <c r="AK175">
        <f t="shared" si="11"/>
        <v>757075.70965411235</v>
      </c>
      <c r="AL175" s="2">
        <f t="shared" si="12"/>
        <v>0</v>
      </c>
      <c r="AM175" s="3">
        <v>60</v>
      </c>
      <c r="AN175" t="b">
        <f t="shared" si="13"/>
        <v>0</v>
      </c>
      <c r="AO175" s="2">
        <f t="shared" si="14"/>
        <v>0.66505149090493909</v>
      </c>
    </row>
    <row r="176" spans="1:41" x14ac:dyDescent="0.35">
      <c r="A176" t="s">
        <v>394</v>
      </c>
      <c r="B176" t="s">
        <v>395</v>
      </c>
      <c r="C176" t="s">
        <v>45</v>
      </c>
      <c r="D176" t="s">
        <v>42</v>
      </c>
      <c r="E176">
        <v>9304.3369999999995</v>
      </c>
      <c r="F176">
        <v>10792.996999999999</v>
      </c>
      <c r="G176">
        <v>15584.778</v>
      </c>
      <c r="H176">
        <v>1.159996354388281</v>
      </c>
      <c r="I176">
        <v>1.675001453623187</v>
      </c>
      <c r="J176">
        <v>920000</v>
      </c>
      <c r="K176">
        <v>1280635.975244662</v>
      </c>
      <c r="L176">
        <v>2311502.0059999982</v>
      </c>
      <c r="M176">
        <v>70</v>
      </c>
      <c r="N176">
        <v>60</v>
      </c>
      <c r="O176">
        <v>0</v>
      </c>
      <c r="P176">
        <v>0</v>
      </c>
      <c r="Q176">
        <v>0</v>
      </c>
      <c r="R176">
        <v>220</v>
      </c>
      <c r="S176">
        <v>80000</v>
      </c>
      <c r="T176">
        <v>110000</v>
      </c>
      <c r="U176">
        <v>0</v>
      </c>
      <c r="V176">
        <v>0</v>
      </c>
      <c r="W176">
        <v>0</v>
      </c>
      <c r="X176">
        <v>730000</v>
      </c>
      <c r="Z176">
        <v>60</v>
      </c>
      <c r="AB176">
        <v>785.58992936932259</v>
      </c>
      <c r="AC176">
        <v>60.000000000000007</v>
      </c>
      <c r="AD176">
        <v>23.13693434075623</v>
      </c>
      <c r="AE176">
        <v>13.042970449072801</v>
      </c>
      <c r="AF176">
        <v>80000</v>
      </c>
      <c r="AG176">
        <v>110000</v>
      </c>
      <c r="AH176">
        <v>0</v>
      </c>
      <c r="AI176">
        <v>0</v>
      </c>
      <c r="AJ176">
        <f t="shared" si="10"/>
        <v>190000</v>
      </c>
      <c r="AK176">
        <f t="shared" si="11"/>
        <v>920000</v>
      </c>
      <c r="AL176" s="2">
        <f t="shared" si="12"/>
        <v>0.20652173913043478</v>
      </c>
      <c r="AM176" s="3">
        <v>60</v>
      </c>
      <c r="AN176" t="b">
        <f t="shared" si="13"/>
        <v>0</v>
      </c>
      <c r="AO176" s="2">
        <f t="shared" si="14"/>
        <v>0.71839306234094857</v>
      </c>
    </row>
    <row r="177" spans="1:41" hidden="1" x14ac:dyDescent="0.35">
      <c r="A177" t="s">
        <v>396</v>
      </c>
      <c r="B177" t="s">
        <v>397</v>
      </c>
      <c r="C177" t="s">
        <v>60</v>
      </c>
      <c r="D177" t="s">
        <v>50</v>
      </c>
      <c r="E177">
        <v>71702.434999999998</v>
      </c>
      <c r="F177">
        <v>71215.021999999997</v>
      </c>
      <c r="G177">
        <v>66382.735000000001</v>
      </c>
      <c r="H177">
        <v>0.99320228106618691</v>
      </c>
      <c r="I177">
        <v>0.92580865628900888</v>
      </c>
      <c r="J177">
        <v>192213697.88997811</v>
      </c>
      <c r="K177">
        <v>229088499.8357918</v>
      </c>
      <c r="L177">
        <v>266929658.04579321</v>
      </c>
      <c r="M177">
        <v>3570</v>
      </c>
      <c r="N177">
        <v>3324.4</v>
      </c>
      <c r="O177">
        <v>2137</v>
      </c>
      <c r="P177">
        <v>4520</v>
      </c>
      <c r="Q177">
        <v>0</v>
      </c>
      <c r="R177">
        <v>43952.7</v>
      </c>
      <c r="S177">
        <v>7564726.6881028945</v>
      </c>
      <c r="T177">
        <v>5648353.6050156737</v>
      </c>
      <c r="U177">
        <v>4977141.935483871</v>
      </c>
      <c r="V177">
        <v>14150000</v>
      </c>
      <c r="W177">
        <v>0</v>
      </c>
      <c r="X177">
        <v>159873475.66137561</v>
      </c>
      <c r="Y177">
        <v>21915.3</v>
      </c>
      <c r="Z177">
        <v>43.65</v>
      </c>
      <c r="AA177">
        <v>2</v>
      </c>
      <c r="AB177">
        <v>3161.8</v>
      </c>
      <c r="AC177">
        <v>10077</v>
      </c>
      <c r="AD177">
        <v>4010</v>
      </c>
      <c r="AE177">
        <v>4666.5</v>
      </c>
      <c r="AF177">
        <v>6699762.7009646278</v>
      </c>
      <c r="AG177">
        <v>17121423.19749216</v>
      </c>
      <c r="AH177">
        <v>9339419.3548387103</v>
      </c>
      <c r="AI177">
        <v>14608622.78761062</v>
      </c>
      <c r="AJ177">
        <f t="shared" si="10"/>
        <v>47769228.040906116</v>
      </c>
      <c r="AK177">
        <f t="shared" si="11"/>
        <v>207642703.70228171</v>
      </c>
      <c r="AL177">
        <f t="shared" si="12"/>
        <v>0.23005493180919892</v>
      </c>
      <c r="AM177" s="3">
        <v>43.65</v>
      </c>
      <c r="AN177" t="b">
        <f t="shared" si="13"/>
        <v>0</v>
      </c>
      <c r="AO177" s="2">
        <f t="shared" si="14"/>
        <v>0.90638641333422587</v>
      </c>
    </row>
    <row r="178" spans="1:41" x14ac:dyDescent="0.35">
      <c r="A178" t="s">
        <v>398</v>
      </c>
      <c r="B178" t="s">
        <v>399</v>
      </c>
      <c r="C178" t="s">
        <v>49</v>
      </c>
      <c r="D178" t="s">
        <v>46</v>
      </c>
      <c r="E178">
        <v>10389.799000000001</v>
      </c>
      <c r="F178">
        <v>11733.067999999999</v>
      </c>
      <c r="G178">
        <v>15574.642</v>
      </c>
      <c r="H178">
        <v>1.129287294200783</v>
      </c>
      <c r="I178">
        <v>1.4990320794463881</v>
      </c>
      <c r="J178">
        <v>21600000</v>
      </c>
      <c r="K178">
        <v>29271126.66568429</v>
      </c>
      <c r="L178">
        <v>48568639.374062963</v>
      </c>
      <c r="M178">
        <v>5760</v>
      </c>
      <c r="N178">
        <v>0</v>
      </c>
      <c r="O178">
        <v>0</v>
      </c>
      <c r="P178">
        <v>0</v>
      </c>
      <c r="Q178">
        <v>0</v>
      </c>
      <c r="R178">
        <v>610</v>
      </c>
      <c r="S178">
        <v>20000000</v>
      </c>
      <c r="T178">
        <v>0</v>
      </c>
      <c r="U178">
        <v>0</v>
      </c>
      <c r="V178">
        <v>0</v>
      </c>
      <c r="W178">
        <v>0</v>
      </c>
      <c r="X178">
        <v>1600000</v>
      </c>
      <c r="Z178">
        <v>26.6</v>
      </c>
      <c r="AB178">
        <v>5760</v>
      </c>
      <c r="AC178">
        <v>0</v>
      </c>
      <c r="AD178">
        <v>0</v>
      </c>
      <c r="AE178">
        <v>0</v>
      </c>
      <c r="AF178">
        <v>20000000</v>
      </c>
      <c r="AG178">
        <v>0</v>
      </c>
      <c r="AH178">
        <v>0</v>
      </c>
      <c r="AI178">
        <v>0</v>
      </c>
      <c r="AJ178">
        <f t="shared" si="10"/>
        <v>20000000</v>
      </c>
      <c r="AK178">
        <f t="shared" si="11"/>
        <v>21600000</v>
      </c>
      <c r="AL178" s="2">
        <f t="shared" si="12"/>
        <v>0.92592592592592593</v>
      </c>
      <c r="AM178" s="3">
        <v>26.6</v>
      </c>
      <c r="AN178" t="b">
        <f t="shared" si="13"/>
        <v>0</v>
      </c>
      <c r="AO178" s="2">
        <f t="shared" si="14"/>
        <v>0.73792854804330243</v>
      </c>
    </row>
    <row r="179" spans="1:41" x14ac:dyDescent="0.35">
      <c r="A179" t="s">
        <v>400</v>
      </c>
      <c r="B179" t="s">
        <v>401</v>
      </c>
      <c r="C179" t="s">
        <v>49</v>
      </c>
      <c r="D179" t="s">
        <v>50</v>
      </c>
      <c r="E179">
        <v>7364.4380000000001</v>
      </c>
      <c r="F179">
        <v>8135.7290000000003</v>
      </c>
      <c r="G179">
        <v>9639.7080000000005</v>
      </c>
      <c r="H179">
        <v>1.1047318206766079</v>
      </c>
      <c r="I179">
        <v>1.3089536499594401</v>
      </c>
      <c r="J179">
        <v>33780000</v>
      </c>
      <c r="K179">
        <v>44781409.082946993</v>
      </c>
      <c r="L179">
        <v>66324681.443444848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7090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33780000</v>
      </c>
      <c r="Z179">
        <v>55.688795884444438</v>
      </c>
      <c r="AB179">
        <v>12511.874315513671</v>
      </c>
      <c r="AC179">
        <v>2541.611438213914</v>
      </c>
      <c r="AD179">
        <v>2790.1754020378921</v>
      </c>
      <c r="AE179">
        <v>493.23624934205071</v>
      </c>
      <c r="AF179">
        <v>0</v>
      </c>
      <c r="AG179">
        <v>0</v>
      </c>
      <c r="AH179">
        <v>0</v>
      </c>
      <c r="AI179">
        <v>0</v>
      </c>
      <c r="AJ179">
        <f t="shared" si="10"/>
        <v>0</v>
      </c>
      <c r="AK179">
        <f t="shared" si="11"/>
        <v>33780000</v>
      </c>
      <c r="AL179" s="2">
        <f t="shared" si="12"/>
        <v>0</v>
      </c>
      <c r="AM179" s="3">
        <v>55.688795884444438</v>
      </c>
      <c r="AN179" t="b">
        <f t="shared" si="13"/>
        <v>0</v>
      </c>
      <c r="AO179" s="2">
        <f t="shared" si="14"/>
        <v>0.75433088622625788</v>
      </c>
    </row>
    <row r="180" spans="1:41" x14ac:dyDescent="0.35">
      <c r="A180" t="s">
        <v>402</v>
      </c>
      <c r="B180" t="s">
        <v>403</v>
      </c>
      <c r="C180" t="s">
        <v>60</v>
      </c>
      <c r="D180" t="s">
        <v>46</v>
      </c>
      <c r="E180">
        <v>1384.2860000000001</v>
      </c>
      <c r="F180">
        <v>1519.8040000000001</v>
      </c>
      <c r="G180">
        <v>1889.249</v>
      </c>
      <c r="H180">
        <v>1.0978973998147781</v>
      </c>
      <c r="I180">
        <v>1.364782277650717</v>
      </c>
      <c r="J180">
        <v>510000</v>
      </c>
      <c r="K180">
        <v>671913.20868664409</v>
      </c>
      <c r="L180">
        <v>1044058.442402798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350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510000</v>
      </c>
      <c r="Z180">
        <v>41</v>
      </c>
      <c r="AB180">
        <v>123.9880484083796</v>
      </c>
      <c r="AC180">
        <v>15.61304226551345</v>
      </c>
      <c r="AD180">
        <v>9.1487565413091119</v>
      </c>
      <c r="AE180">
        <v>1.8079348277558041</v>
      </c>
      <c r="AF180">
        <v>0</v>
      </c>
      <c r="AG180">
        <v>0</v>
      </c>
      <c r="AH180">
        <v>0</v>
      </c>
      <c r="AI180">
        <v>0</v>
      </c>
      <c r="AJ180">
        <f t="shared" si="10"/>
        <v>0</v>
      </c>
      <c r="AK180">
        <f t="shared" si="11"/>
        <v>510000</v>
      </c>
      <c r="AL180" s="2">
        <f t="shared" si="12"/>
        <v>0</v>
      </c>
      <c r="AM180" s="3">
        <v>41</v>
      </c>
      <c r="AN180" t="b">
        <f t="shared" si="13"/>
        <v>0</v>
      </c>
      <c r="AO180" s="2">
        <f t="shared" si="14"/>
        <v>0.75902660255313636</v>
      </c>
    </row>
    <row r="181" spans="1:41" x14ac:dyDescent="0.35">
      <c r="A181" t="s">
        <v>404</v>
      </c>
      <c r="B181" t="s">
        <v>405</v>
      </c>
      <c r="C181" t="s">
        <v>60</v>
      </c>
      <c r="D181" t="s">
        <v>50</v>
      </c>
      <c r="E181">
        <v>104.59699999999999</v>
      </c>
      <c r="F181">
        <v>102.072</v>
      </c>
      <c r="G181">
        <v>105.19499999999999</v>
      </c>
      <c r="H181">
        <v>0.97585972829048639</v>
      </c>
      <c r="I181">
        <v>1.005717181181105</v>
      </c>
      <c r="J181">
        <v>75613.331273336618</v>
      </c>
      <c r="K181">
        <v>88545.605893844171</v>
      </c>
      <c r="L181">
        <v>114068.4395818998</v>
      </c>
      <c r="M181">
        <v>0</v>
      </c>
      <c r="N181">
        <v>20</v>
      </c>
      <c r="O181">
        <v>1.4</v>
      </c>
      <c r="P181">
        <v>0</v>
      </c>
      <c r="Q181">
        <v>0</v>
      </c>
      <c r="R181">
        <v>20</v>
      </c>
      <c r="S181">
        <v>0</v>
      </c>
      <c r="T181">
        <v>10000</v>
      </c>
      <c r="U181">
        <v>5613.3312733366211</v>
      </c>
      <c r="V181">
        <v>0</v>
      </c>
      <c r="W181">
        <v>0</v>
      </c>
      <c r="X181">
        <v>60000</v>
      </c>
      <c r="Z181">
        <v>43.65</v>
      </c>
      <c r="AB181">
        <v>5.8839508271652887</v>
      </c>
      <c r="AC181">
        <v>20</v>
      </c>
      <c r="AD181">
        <v>3.096665927963723</v>
      </c>
      <c r="AE181">
        <v>3.601869857893683</v>
      </c>
      <c r="AF181">
        <v>0</v>
      </c>
      <c r="AG181">
        <v>10000</v>
      </c>
      <c r="AH181">
        <v>5613.3312733366211</v>
      </c>
      <c r="AI181">
        <v>0</v>
      </c>
      <c r="AJ181">
        <f t="shared" si="10"/>
        <v>15613.331273336622</v>
      </c>
      <c r="AK181">
        <f t="shared" si="11"/>
        <v>75613.331273336618</v>
      </c>
      <c r="AL181" s="2">
        <f t="shared" si="12"/>
        <v>0.2064891337335156</v>
      </c>
      <c r="AM181" s="3">
        <v>43.65</v>
      </c>
      <c r="AN181" t="b">
        <f t="shared" si="13"/>
        <v>0</v>
      </c>
      <c r="AO181" s="2">
        <f t="shared" si="14"/>
        <v>0.85394786686521928</v>
      </c>
    </row>
    <row r="182" spans="1:41" x14ac:dyDescent="0.35">
      <c r="A182" t="s">
        <v>406</v>
      </c>
      <c r="B182" t="s">
        <v>407</v>
      </c>
      <c r="C182" t="s">
        <v>37</v>
      </c>
      <c r="D182" t="s">
        <v>38</v>
      </c>
      <c r="E182">
        <v>1502.932</v>
      </c>
      <c r="F182">
        <v>1512.3219999999999</v>
      </c>
      <c r="G182">
        <v>1399.8</v>
      </c>
      <c r="H182">
        <v>1.0062477876577249</v>
      </c>
      <c r="I182">
        <v>0.93137946360846657</v>
      </c>
      <c r="J182">
        <v>9490000</v>
      </c>
      <c r="K182">
        <v>11459149.80584617</v>
      </c>
      <c r="L182">
        <v>13258186.664466521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2080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9490000</v>
      </c>
      <c r="Z182">
        <v>89.49593836999999</v>
      </c>
      <c r="AB182">
        <v>8570.7442123961901</v>
      </c>
      <c r="AC182">
        <v>14963.815358393311</v>
      </c>
      <c r="AD182">
        <v>12079.92758808394</v>
      </c>
      <c r="AE182">
        <v>2657.3631118044691</v>
      </c>
      <c r="AF182">
        <v>0</v>
      </c>
      <c r="AG182">
        <v>0</v>
      </c>
      <c r="AH182">
        <v>0</v>
      </c>
      <c r="AI182">
        <v>0</v>
      </c>
      <c r="AJ182">
        <f t="shared" si="10"/>
        <v>0</v>
      </c>
      <c r="AK182">
        <f t="shared" si="11"/>
        <v>9490000</v>
      </c>
      <c r="AL182" s="2">
        <f t="shared" si="12"/>
        <v>0</v>
      </c>
      <c r="AM182" s="3">
        <v>89.49593836999999</v>
      </c>
      <c r="AN182" t="b">
        <f t="shared" si="13"/>
        <v>0</v>
      </c>
      <c r="AO182" s="2">
        <f t="shared" si="14"/>
        <v>0.82815917068807676</v>
      </c>
    </row>
    <row r="183" spans="1:41" x14ac:dyDescent="0.35">
      <c r="A183" t="s">
        <v>408</v>
      </c>
      <c r="B183" t="s">
        <v>409</v>
      </c>
      <c r="C183" t="s">
        <v>53</v>
      </c>
      <c r="D183" t="s">
        <v>46</v>
      </c>
      <c r="E183">
        <v>12200.431</v>
      </c>
      <c r="F183">
        <v>12628.142</v>
      </c>
      <c r="G183">
        <v>13145.141</v>
      </c>
      <c r="H183">
        <v>1.0350570401980059</v>
      </c>
      <c r="I183">
        <v>1.077432510376068</v>
      </c>
      <c r="J183">
        <v>21087587.798960142</v>
      </c>
      <c r="K183">
        <v>26192227.454528719</v>
      </c>
      <c r="L183">
        <v>34080678.990014046</v>
      </c>
      <c r="M183">
        <v>70</v>
      </c>
      <c r="N183">
        <v>510</v>
      </c>
      <c r="O183">
        <v>253</v>
      </c>
      <c r="P183">
        <v>0</v>
      </c>
      <c r="Q183">
        <v>0</v>
      </c>
      <c r="R183">
        <v>5771</v>
      </c>
      <c r="S183">
        <v>10000</v>
      </c>
      <c r="T183">
        <v>490000</v>
      </c>
      <c r="U183">
        <v>344080</v>
      </c>
      <c r="V183">
        <v>0</v>
      </c>
      <c r="W183">
        <v>0</v>
      </c>
      <c r="X183">
        <v>20243507.798960142</v>
      </c>
      <c r="Z183">
        <v>42</v>
      </c>
      <c r="AB183">
        <v>8695.2590098457622</v>
      </c>
      <c r="AC183">
        <v>7084.6399374558023</v>
      </c>
      <c r="AD183">
        <v>4827.5644865070126</v>
      </c>
      <c r="AE183">
        <v>16.53241290558757</v>
      </c>
      <c r="AF183">
        <v>10000</v>
      </c>
      <c r="AG183">
        <v>490000</v>
      </c>
      <c r="AH183">
        <v>344080</v>
      </c>
      <c r="AI183">
        <v>0</v>
      </c>
      <c r="AJ183">
        <f t="shared" si="10"/>
        <v>844080</v>
      </c>
      <c r="AK183">
        <f t="shared" si="11"/>
        <v>21087587.798960142</v>
      </c>
      <c r="AL183" s="2">
        <f t="shared" si="12"/>
        <v>4.0027337789750553E-2</v>
      </c>
      <c r="AM183" s="3">
        <v>42</v>
      </c>
      <c r="AN183" t="b">
        <f t="shared" si="13"/>
        <v>0</v>
      </c>
      <c r="AO183" s="2">
        <f t="shared" si="14"/>
        <v>0.8051086084820186</v>
      </c>
    </row>
    <row r="184" spans="1:41" hidden="1" x14ac:dyDescent="0.35">
      <c r="A184" t="s">
        <v>410</v>
      </c>
      <c r="B184" t="s">
        <v>411</v>
      </c>
      <c r="C184" t="s">
        <v>49</v>
      </c>
      <c r="D184" t="s">
        <v>50</v>
      </c>
      <c r="E184">
        <v>87270.501000000004</v>
      </c>
      <c r="F184">
        <v>89027.542000000001</v>
      </c>
      <c r="G184">
        <v>91258.061000000002</v>
      </c>
      <c r="H184">
        <v>1.020133275045596</v>
      </c>
      <c r="I184">
        <v>1.0456919572399379</v>
      </c>
      <c r="J184">
        <v>323532726.49572653</v>
      </c>
      <c r="K184">
        <v>396055799.83741999</v>
      </c>
      <c r="L184">
        <v>507473355.00073493</v>
      </c>
      <c r="M184">
        <v>31780</v>
      </c>
      <c r="N184">
        <v>11290</v>
      </c>
      <c r="O184">
        <v>12992.5</v>
      </c>
      <c r="P184">
        <v>3700</v>
      </c>
      <c r="Q184">
        <v>0</v>
      </c>
      <c r="R184">
        <v>49160</v>
      </c>
      <c r="S184">
        <v>63720000</v>
      </c>
      <c r="T184">
        <v>18400000</v>
      </c>
      <c r="U184">
        <v>37622726.495726503</v>
      </c>
      <c r="V184">
        <v>18340000</v>
      </c>
      <c r="W184">
        <v>0</v>
      </c>
      <c r="X184">
        <v>185450000</v>
      </c>
      <c r="Y184">
        <v>91200</v>
      </c>
      <c r="Z184">
        <v>47.3</v>
      </c>
      <c r="AA184">
        <v>2</v>
      </c>
      <c r="AB184">
        <v>35100</v>
      </c>
      <c r="AC184">
        <v>32900</v>
      </c>
      <c r="AD184">
        <v>18100</v>
      </c>
      <c r="AE184">
        <v>5100</v>
      </c>
      <c r="AF184">
        <v>70376714.915040895</v>
      </c>
      <c r="AG184">
        <v>53619131.97519929</v>
      </c>
      <c r="AH184">
        <v>52412649.572649583</v>
      </c>
      <c r="AI184">
        <v>25279459.459459461</v>
      </c>
      <c r="AJ184">
        <f t="shared" si="10"/>
        <v>201687955.92234924</v>
      </c>
      <c r="AK184">
        <f t="shared" si="11"/>
        <v>387137955.92234921</v>
      </c>
      <c r="AL184">
        <f t="shared" si="12"/>
        <v>0.52097179529150361</v>
      </c>
      <c r="AM184" s="3">
        <v>47.3</v>
      </c>
      <c r="AN184" t="b">
        <f t="shared" si="13"/>
        <v>0</v>
      </c>
      <c r="AO184" s="2">
        <f t="shared" si="14"/>
        <v>0.97748336492299437</v>
      </c>
    </row>
    <row r="185" spans="1:41" x14ac:dyDescent="0.35">
      <c r="A185" t="s">
        <v>412</v>
      </c>
      <c r="B185" t="s">
        <v>413</v>
      </c>
      <c r="C185" t="s">
        <v>60</v>
      </c>
      <c r="D185" t="s">
        <v>38</v>
      </c>
      <c r="E185">
        <v>23317.145</v>
      </c>
      <c r="F185">
        <v>22589.95</v>
      </c>
      <c r="G185">
        <v>19434.599999999999</v>
      </c>
      <c r="H185">
        <v>0.96881286280974799</v>
      </c>
      <c r="I185">
        <v>0.83348969181261245</v>
      </c>
      <c r="J185">
        <v>292644368.62040269</v>
      </c>
      <c r="K185">
        <v>340221154.25794017</v>
      </c>
      <c r="L185">
        <v>365874096.91817403</v>
      </c>
      <c r="M185">
        <v>4365</v>
      </c>
      <c r="N185">
        <v>12420</v>
      </c>
      <c r="O185">
        <v>3566</v>
      </c>
      <c r="P185">
        <v>254.2</v>
      </c>
      <c r="Q185">
        <v>1902</v>
      </c>
      <c r="R185">
        <v>40390</v>
      </c>
      <c r="S185">
        <v>8231142.8571428573</v>
      </c>
      <c r="T185">
        <v>12910000</v>
      </c>
      <c r="U185">
        <v>8280599.2509363294</v>
      </c>
      <c r="V185">
        <v>6083889.6702182684</v>
      </c>
      <c r="W185">
        <v>17818736.842105258</v>
      </c>
      <c r="X185">
        <v>239320000</v>
      </c>
      <c r="Z185">
        <v>58.094999999999999</v>
      </c>
      <c r="AB185">
        <v>57894.803903298438</v>
      </c>
      <c r="AC185">
        <v>89000.398283558985</v>
      </c>
      <c r="AD185">
        <v>43282.691782694361</v>
      </c>
      <c r="AE185">
        <v>2268.4935982151019</v>
      </c>
      <c r="AF185">
        <v>8231142.8571428573</v>
      </c>
      <c r="AG185">
        <v>12910000</v>
      </c>
      <c r="AH185">
        <v>8280599.2509363294</v>
      </c>
      <c r="AI185">
        <v>6083889.6702182684</v>
      </c>
      <c r="AJ185">
        <f t="shared" si="10"/>
        <v>35505631.778297454</v>
      </c>
      <c r="AK185">
        <f t="shared" si="11"/>
        <v>292644368.62040269</v>
      </c>
      <c r="AL185" s="2">
        <f t="shared" si="12"/>
        <v>0.1213268922469949</v>
      </c>
      <c r="AM185" s="3">
        <v>58.094999999999999</v>
      </c>
      <c r="AN185" t="b">
        <f t="shared" si="13"/>
        <v>0</v>
      </c>
      <c r="AO185" s="2">
        <f t="shared" si="14"/>
        <v>0.86015923747802314</v>
      </c>
    </row>
    <row r="186" spans="1:41" hidden="1" x14ac:dyDescent="0.35">
      <c r="A186" t="s">
        <v>414</v>
      </c>
      <c r="B186" t="s">
        <v>415</v>
      </c>
      <c r="C186" t="s">
        <v>45</v>
      </c>
      <c r="D186" t="s">
        <v>46</v>
      </c>
      <c r="E186">
        <v>66617.606</v>
      </c>
      <c r="F186">
        <v>80913.123999999996</v>
      </c>
      <c r="G186">
        <v>129621.102</v>
      </c>
      <c r="H186">
        <v>1.214590689434262</v>
      </c>
      <c r="I186">
        <v>1.945748425723975</v>
      </c>
      <c r="J186">
        <v>20741850</v>
      </c>
      <c r="K186">
        <v>30231429.469970439</v>
      </c>
      <c r="L186">
        <v>60537632.976154238</v>
      </c>
      <c r="M186">
        <v>2723</v>
      </c>
      <c r="N186">
        <v>158.9</v>
      </c>
      <c r="O186">
        <v>0</v>
      </c>
      <c r="P186">
        <v>70</v>
      </c>
      <c r="Q186">
        <v>0</v>
      </c>
      <c r="R186">
        <v>1310</v>
      </c>
      <c r="S186">
        <v>12253500</v>
      </c>
      <c r="T186">
        <v>238350</v>
      </c>
      <c r="U186">
        <v>0</v>
      </c>
      <c r="V186">
        <v>70000</v>
      </c>
      <c r="W186">
        <v>0</v>
      </c>
      <c r="X186">
        <v>8179999.9999999991</v>
      </c>
      <c r="Y186">
        <v>4474.7299999999996</v>
      </c>
      <c r="Z186">
        <v>61.770992176</v>
      </c>
      <c r="AA186">
        <v>2</v>
      </c>
      <c r="AB186">
        <v>3624.73</v>
      </c>
      <c r="AC186">
        <v>355</v>
      </c>
      <c r="AD186">
        <v>100</v>
      </c>
      <c r="AE186">
        <v>395</v>
      </c>
      <c r="AF186">
        <v>16311285</v>
      </c>
      <c r="AG186">
        <v>532500</v>
      </c>
      <c r="AH186">
        <v>224688.20831851201</v>
      </c>
      <c r="AI186">
        <v>395000</v>
      </c>
      <c r="AJ186">
        <f t="shared" si="10"/>
        <v>17463473.208318513</v>
      </c>
      <c r="AK186">
        <f t="shared" si="11"/>
        <v>25643473.208318513</v>
      </c>
      <c r="AL186">
        <f t="shared" si="12"/>
        <v>0.68101044918726217</v>
      </c>
      <c r="AM186" s="3">
        <v>61.770992176</v>
      </c>
      <c r="AN186" t="b">
        <f t="shared" si="13"/>
        <v>0</v>
      </c>
      <c r="AO186" s="2">
        <f t="shared" si="14"/>
        <v>0.84823885796702914</v>
      </c>
    </row>
    <row r="187" spans="1:41" x14ac:dyDescent="0.35">
      <c r="A187" t="s">
        <v>416</v>
      </c>
      <c r="B187" t="s">
        <v>417</v>
      </c>
      <c r="C187" t="s">
        <v>45</v>
      </c>
      <c r="D187" t="s">
        <v>42</v>
      </c>
      <c r="E187">
        <v>48656.601000000002</v>
      </c>
      <c r="F187">
        <v>58312.94</v>
      </c>
      <c r="G187">
        <v>85431.202000000005</v>
      </c>
      <c r="H187">
        <v>1.198458971681972</v>
      </c>
      <c r="I187">
        <v>1.755798807236864</v>
      </c>
      <c r="J187">
        <v>7775286.4077669904</v>
      </c>
      <c r="K187">
        <v>11182034.103342289</v>
      </c>
      <c r="L187">
        <v>20477757.901023429</v>
      </c>
      <c r="M187">
        <v>1413</v>
      </c>
      <c r="N187">
        <v>114</v>
      </c>
      <c r="O187">
        <v>0</v>
      </c>
      <c r="P187">
        <v>100</v>
      </c>
      <c r="Q187">
        <v>0</v>
      </c>
      <c r="R187">
        <v>189</v>
      </c>
      <c r="S187">
        <v>6831786.4077669904</v>
      </c>
      <c r="T187">
        <v>190000</v>
      </c>
      <c r="U187">
        <v>0</v>
      </c>
      <c r="V187">
        <v>470000</v>
      </c>
      <c r="W187">
        <v>0</v>
      </c>
      <c r="X187">
        <v>283500</v>
      </c>
      <c r="Z187">
        <v>60</v>
      </c>
      <c r="AB187">
        <v>1413</v>
      </c>
      <c r="AC187">
        <v>114</v>
      </c>
      <c r="AD187">
        <v>0</v>
      </c>
      <c r="AE187">
        <v>100</v>
      </c>
      <c r="AF187">
        <v>6831786.4077669904</v>
      </c>
      <c r="AG187">
        <v>190000</v>
      </c>
      <c r="AH187">
        <v>0</v>
      </c>
      <c r="AI187">
        <v>470000</v>
      </c>
      <c r="AJ187">
        <f t="shared" si="10"/>
        <v>7491786.4077669904</v>
      </c>
      <c r="AK187">
        <f t="shared" si="11"/>
        <v>7775286.4077669904</v>
      </c>
      <c r="AL187" s="2">
        <f t="shared" si="12"/>
        <v>0.96353832063127576</v>
      </c>
      <c r="AM187" s="3">
        <v>60</v>
      </c>
      <c r="AN187" t="b">
        <f t="shared" si="13"/>
        <v>0</v>
      </c>
      <c r="AO187" s="2">
        <f t="shared" si="14"/>
        <v>0.69533738995152694</v>
      </c>
    </row>
    <row r="188" spans="1:41" hidden="1" x14ac:dyDescent="0.35">
      <c r="A188" t="s">
        <v>418</v>
      </c>
      <c r="B188" t="s">
        <v>419</v>
      </c>
      <c r="C188" t="s">
        <v>49</v>
      </c>
      <c r="D188" t="s">
        <v>50</v>
      </c>
      <c r="E188">
        <v>37732.836000000003</v>
      </c>
      <c r="F188">
        <v>38353.853000000003</v>
      </c>
      <c r="G188">
        <v>31990.132000000001</v>
      </c>
      <c r="H188">
        <v>1.0164582646265969</v>
      </c>
      <c r="I188">
        <v>0.84780619193320106</v>
      </c>
      <c r="J188">
        <v>115476244.813278</v>
      </c>
      <c r="K188">
        <v>140852140.09020081</v>
      </c>
      <c r="L188">
        <v>146852213.06083691</v>
      </c>
      <c r="M188">
        <v>6247</v>
      </c>
      <c r="N188">
        <v>8060.0000000000009</v>
      </c>
      <c r="O188">
        <v>1760</v>
      </c>
      <c r="P188">
        <v>270</v>
      </c>
      <c r="Q188">
        <v>13840</v>
      </c>
      <c r="R188">
        <v>29960</v>
      </c>
      <c r="S188">
        <v>14386244.81327801</v>
      </c>
      <c r="T188">
        <v>5200000</v>
      </c>
      <c r="U188">
        <v>1550000</v>
      </c>
      <c r="V188">
        <v>780000</v>
      </c>
      <c r="W188">
        <v>62070000</v>
      </c>
      <c r="X188">
        <v>31490000</v>
      </c>
      <c r="Y188">
        <v>23611</v>
      </c>
      <c r="Z188">
        <v>25</v>
      </c>
      <c r="AA188">
        <v>2</v>
      </c>
      <c r="AB188">
        <v>4935</v>
      </c>
      <c r="AC188">
        <v>11788</v>
      </c>
      <c r="AD188">
        <v>5420</v>
      </c>
      <c r="AE188">
        <v>1468</v>
      </c>
      <c r="AF188">
        <v>11364834.02489627</v>
      </c>
      <c r="AG188">
        <v>7605161.2903225804</v>
      </c>
      <c r="AH188">
        <v>4773295.4545454541</v>
      </c>
      <c r="AI188">
        <v>4240888.888888889</v>
      </c>
      <c r="AJ188">
        <f t="shared" si="10"/>
        <v>27984179.658653192</v>
      </c>
      <c r="AK188">
        <f t="shared" si="11"/>
        <v>121544179.6586532</v>
      </c>
      <c r="AL188">
        <f t="shared" si="12"/>
        <v>0.23023874723779</v>
      </c>
      <c r="AM188" s="3">
        <v>25</v>
      </c>
      <c r="AN188" t="b">
        <f t="shared" si="13"/>
        <v>0</v>
      </c>
      <c r="AO188" s="2">
        <f t="shared" si="14"/>
        <v>0.86292036159917118</v>
      </c>
    </row>
    <row r="189" spans="1:41" x14ac:dyDescent="0.35">
      <c r="A189" t="s">
        <v>420</v>
      </c>
      <c r="B189" t="s">
        <v>421</v>
      </c>
      <c r="C189" t="s">
        <v>37</v>
      </c>
      <c r="D189" t="s">
        <v>38</v>
      </c>
      <c r="E189">
        <v>3388.0810000000001</v>
      </c>
      <c r="F189">
        <v>3372.8870000000002</v>
      </c>
      <c r="G189">
        <v>3254.3539999999998</v>
      </c>
      <c r="H189">
        <v>0.99551545550416298</v>
      </c>
      <c r="I189">
        <v>0.9605301644205082</v>
      </c>
      <c r="J189">
        <v>16562739.963423351</v>
      </c>
      <c r="K189">
        <v>19786156.342901278</v>
      </c>
      <c r="L189">
        <v>23863517.01048173</v>
      </c>
      <c r="M189">
        <v>1540</v>
      </c>
      <c r="N189">
        <v>333.1</v>
      </c>
      <c r="O189">
        <v>1535.4</v>
      </c>
      <c r="P189">
        <v>740</v>
      </c>
      <c r="Q189">
        <v>0</v>
      </c>
      <c r="R189">
        <v>1180</v>
      </c>
      <c r="S189">
        <v>3520000</v>
      </c>
      <c r="T189">
        <v>544063.33333333337</v>
      </c>
      <c r="U189">
        <v>4808226.3157894742</v>
      </c>
      <c r="V189">
        <v>3080000</v>
      </c>
      <c r="W189">
        <v>0</v>
      </c>
      <c r="X189">
        <v>4610450.314300539</v>
      </c>
      <c r="Z189">
        <v>89.49593836999999</v>
      </c>
      <c r="AB189">
        <v>4440.1459540579208</v>
      </c>
      <c r="AC189">
        <v>7630.1780980026933</v>
      </c>
      <c r="AD189">
        <v>4210.7395645250208</v>
      </c>
      <c r="AE189">
        <v>837.02390961195931</v>
      </c>
      <c r="AF189">
        <v>3520000</v>
      </c>
      <c r="AG189">
        <v>544063.33333333337</v>
      </c>
      <c r="AH189">
        <v>4808226.3157894742</v>
      </c>
      <c r="AI189">
        <v>3080000</v>
      </c>
      <c r="AJ189">
        <f t="shared" si="10"/>
        <v>11952289.649122808</v>
      </c>
      <c r="AK189">
        <f t="shared" si="11"/>
        <v>16562739.963423347</v>
      </c>
      <c r="AL189" s="2">
        <f t="shared" si="12"/>
        <v>0.72163722159001964</v>
      </c>
      <c r="AM189" s="3">
        <v>89.49593836999999</v>
      </c>
      <c r="AN189" t="b">
        <f t="shared" si="13"/>
        <v>0</v>
      </c>
      <c r="AO189" s="2">
        <f t="shared" si="14"/>
        <v>0.83708728852562597</v>
      </c>
    </row>
    <row r="190" spans="1:41" hidden="1" x14ac:dyDescent="0.35">
      <c r="A190" t="s">
        <v>422</v>
      </c>
      <c r="B190" t="s">
        <v>423</v>
      </c>
      <c r="C190" t="s">
        <v>93</v>
      </c>
      <c r="D190" t="s">
        <v>38</v>
      </c>
      <c r="E190">
        <v>343477.33500000002</v>
      </c>
      <c r="F190">
        <v>355649.88099999999</v>
      </c>
      <c r="G190">
        <v>380846.91</v>
      </c>
      <c r="H190">
        <v>1.0354391535033891</v>
      </c>
      <c r="I190">
        <v>1.108797790107461</v>
      </c>
      <c r="J190">
        <v>4335123272.7052193</v>
      </c>
      <c r="K190">
        <v>5386507646.1872807</v>
      </c>
      <c r="L190">
        <v>7210162656.9284534</v>
      </c>
      <c r="M190">
        <v>91879</v>
      </c>
      <c r="N190">
        <v>139210</v>
      </c>
      <c r="O190">
        <v>152379.1</v>
      </c>
      <c r="P190">
        <v>13693.5</v>
      </c>
      <c r="Q190">
        <v>102475</v>
      </c>
      <c r="R190">
        <v>775370</v>
      </c>
      <c r="S190">
        <v>253404105.58504501</v>
      </c>
      <c r="T190">
        <v>238940000</v>
      </c>
      <c r="U190">
        <v>433542319.7811107</v>
      </c>
      <c r="V190">
        <v>65817047.297297306</v>
      </c>
      <c r="W190">
        <v>829119800.04176676</v>
      </c>
      <c r="X190">
        <v>2514300000</v>
      </c>
      <c r="Y190">
        <v>938000</v>
      </c>
      <c r="Z190">
        <v>59.05</v>
      </c>
      <c r="AA190">
        <v>2</v>
      </c>
      <c r="AB190">
        <v>75000</v>
      </c>
      <c r="AC190">
        <v>468000</v>
      </c>
      <c r="AD190">
        <v>369000</v>
      </c>
      <c r="AE190">
        <v>26000</v>
      </c>
      <c r="AF190">
        <v>206851488.57604429</v>
      </c>
      <c r="AG190">
        <v>803275052.07959187</v>
      </c>
      <c r="AH190">
        <v>1049862586.137009</v>
      </c>
      <c r="AI190">
        <v>124967556.1200373</v>
      </c>
      <c r="AJ190">
        <f t="shared" si="10"/>
        <v>2184956682.9126825</v>
      </c>
      <c r="AK190">
        <f t="shared" si="11"/>
        <v>5528376482.9544487</v>
      </c>
      <c r="AL190">
        <f t="shared" si="12"/>
        <v>0.39522573935576261</v>
      </c>
      <c r="AM190" s="3">
        <v>59.05</v>
      </c>
      <c r="AN190" t="b">
        <f t="shared" si="13"/>
        <v>0</v>
      </c>
      <c r="AO190" s="2">
        <f t="shared" si="14"/>
        <v>1.0263378140505541</v>
      </c>
    </row>
    <row r="191" spans="1:41" hidden="1" x14ac:dyDescent="0.35">
      <c r="A191" t="s">
        <v>424</v>
      </c>
      <c r="B191" t="s">
        <v>425</v>
      </c>
      <c r="C191" t="s">
        <v>49</v>
      </c>
      <c r="D191" t="s">
        <v>46</v>
      </c>
      <c r="E191">
        <v>35652.307000000001</v>
      </c>
      <c r="F191">
        <v>40248.241000000002</v>
      </c>
      <c r="G191">
        <v>52210.754999999997</v>
      </c>
      <c r="H191">
        <v>1.1289098626913541</v>
      </c>
      <c r="I191">
        <v>1.464442539440715</v>
      </c>
      <c r="J191">
        <v>80965989.80797711</v>
      </c>
      <c r="K191">
        <v>109683965.32415161</v>
      </c>
      <c r="L191">
        <v>177855059.58408761</v>
      </c>
      <c r="M191">
        <v>2420</v>
      </c>
      <c r="N191">
        <v>1472</v>
      </c>
      <c r="O191">
        <v>1000</v>
      </c>
      <c r="P191">
        <v>0</v>
      </c>
      <c r="Q191">
        <v>0</v>
      </c>
      <c r="R191">
        <v>16903</v>
      </c>
      <c r="S191">
        <v>6600000.0000000009</v>
      </c>
      <c r="T191">
        <v>2649600</v>
      </c>
      <c r="U191">
        <v>4009522.3380975872</v>
      </c>
      <c r="V191">
        <v>0</v>
      </c>
      <c r="W191">
        <v>0</v>
      </c>
      <c r="X191">
        <v>67706867.469879523</v>
      </c>
      <c r="Y191">
        <v>11800</v>
      </c>
      <c r="Z191">
        <v>26.6</v>
      </c>
      <c r="AA191">
        <v>2</v>
      </c>
      <c r="AB191">
        <v>3800</v>
      </c>
      <c r="AC191">
        <v>5000</v>
      </c>
      <c r="AD191">
        <v>3000</v>
      </c>
      <c r="AE191">
        <v>0</v>
      </c>
      <c r="AF191">
        <v>10363636.36363636</v>
      </c>
      <c r="AG191">
        <v>9000000</v>
      </c>
      <c r="AH191">
        <v>12028567.01429276</v>
      </c>
      <c r="AI191">
        <v>0</v>
      </c>
      <c r="AJ191">
        <f t="shared" si="10"/>
        <v>31392203.377929121</v>
      </c>
      <c r="AK191">
        <f t="shared" si="11"/>
        <v>99099070.847808644</v>
      </c>
      <c r="AL191">
        <f t="shared" si="12"/>
        <v>0.31677596075688425</v>
      </c>
      <c r="AM191" s="3">
        <v>26.6</v>
      </c>
      <c r="AN191" t="b">
        <f t="shared" si="13"/>
        <v>0</v>
      </c>
      <c r="AO191" s="2">
        <f t="shared" si="14"/>
        <v>0.90349642771337479</v>
      </c>
    </row>
    <row r="192" spans="1:41" x14ac:dyDescent="0.35">
      <c r="A192" t="s">
        <v>426</v>
      </c>
      <c r="B192" t="s">
        <v>427</v>
      </c>
      <c r="C192" t="s">
        <v>37</v>
      </c>
      <c r="D192" t="s">
        <v>50</v>
      </c>
      <c r="E192">
        <v>101.32299999999999</v>
      </c>
      <c r="F192">
        <v>96.855999999999995</v>
      </c>
      <c r="G192">
        <v>88.941999999999993</v>
      </c>
      <c r="H192">
        <v>0.95591326747135397</v>
      </c>
      <c r="I192">
        <v>0.8778066184380644</v>
      </c>
      <c r="J192">
        <v>150000</v>
      </c>
      <c r="K192">
        <v>172064.38814484369</v>
      </c>
      <c r="L192">
        <v>197506.48914856449</v>
      </c>
      <c r="M192">
        <v>10</v>
      </c>
      <c r="N192">
        <v>0</v>
      </c>
      <c r="O192">
        <v>0</v>
      </c>
      <c r="P192">
        <v>0</v>
      </c>
      <c r="Q192">
        <v>0</v>
      </c>
      <c r="R192">
        <v>50</v>
      </c>
      <c r="S192">
        <v>20000</v>
      </c>
      <c r="T192">
        <v>0</v>
      </c>
      <c r="U192">
        <v>0</v>
      </c>
      <c r="V192">
        <v>0</v>
      </c>
      <c r="W192">
        <v>0</v>
      </c>
      <c r="X192">
        <v>130000</v>
      </c>
      <c r="Z192">
        <v>62.821650000000012</v>
      </c>
      <c r="AB192">
        <v>73.159162332126968</v>
      </c>
      <c r="AC192">
        <v>13.30522626330483</v>
      </c>
      <c r="AD192">
        <v>13.17771254413581</v>
      </c>
      <c r="AE192">
        <v>7.7558460082625666</v>
      </c>
      <c r="AF192">
        <v>20000</v>
      </c>
      <c r="AG192">
        <v>0</v>
      </c>
      <c r="AH192">
        <v>0</v>
      </c>
      <c r="AI192">
        <v>0</v>
      </c>
      <c r="AJ192">
        <f t="shared" si="10"/>
        <v>20000</v>
      </c>
      <c r="AK192">
        <f t="shared" si="11"/>
        <v>150000</v>
      </c>
      <c r="AL192" s="2">
        <f t="shared" si="12"/>
        <v>0.13333333333333333</v>
      </c>
      <c r="AM192" s="3">
        <v>62.821650000000012</v>
      </c>
      <c r="AN192" t="b">
        <f t="shared" si="13"/>
        <v>0</v>
      </c>
      <c r="AO192" s="2">
        <f t="shared" si="14"/>
        <v>0.87176667767957949</v>
      </c>
    </row>
    <row r="193" spans="1:41" x14ac:dyDescent="0.35">
      <c r="A193" t="s">
        <v>428</v>
      </c>
      <c r="B193" t="s">
        <v>429</v>
      </c>
      <c r="C193" t="s">
        <v>37</v>
      </c>
      <c r="D193" t="s">
        <v>38</v>
      </c>
      <c r="E193">
        <v>85.700999999999993</v>
      </c>
      <c r="F193">
        <v>80.852000000000004</v>
      </c>
      <c r="G193">
        <v>71.224999999999994</v>
      </c>
      <c r="H193">
        <v>0.94341956336565513</v>
      </c>
      <c r="I193">
        <v>0.83108715184186877</v>
      </c>
      <c r="J193">
        <v>670800</v>
      </c>
      <c r="K193">
        <v>759415.0117268177</v>
      </c>
      <c r="L193">
        <v>836239.89218328823</v>
      </c>
      <c r="M193">
        <v>0</v>
      </c>
      <c r="N193">
        <v>10.4</v>
      </c>
      <c r="O193">
        <v>0</v>
      </c>
      <c r="P193">
        <v>0</v>
      </c>
      <c r="Q193">
        <v>0</v>
      </c>
      <c r="R193">
        <v>330</v>
      </c>
      <c r="S193">
        <v>0</v>
      </c>
      <c r="T193">
        <v>20800</v>
      </c>
      <c r="U193">
        <v>0</v>
      </c>
      <c r="V193">
        <v>0</v>
      </c>
      <c r="W193">
        <v>0</v>
      </c>
      <c r="X193">
        <v>650000</v>
      </c>
      <c r="Z193">
        <v>89.49593836999999</v>
      </c>
      <c r="AB193">
        <v>587.03727482165698</v>
      </c>
      <c r="AC193">
        <v>878.51567581728716</v>
      </c>
      <c r="AD193">
        <v>827.39230055369489</v>
      </c>
      <c r="AE193">
        <v>182.01117204140201</v>
      </c>
      <c r="AF193">
        <v>0</v>
      </c>
      <c r="AG193">
        <v>20800</v>
      </c>
      <c r="AH193">
        <v>0</v>
      </c>
      <c r="AI193">
        <v>0</v>
      </c>
      <c r="AJ193">
        <f t="shared" si="10"/>
        <v>20800</v>
      </c>
      <c r="AK193">
        <f t="shared" si="11"/>
        <v>670800</v>
      </c>
      <c r="AL193" s="2">
        <f t="shared" si="12"/>
        <v>3.1007751937984496E-2</v>
      </c>
      <c r="AM193" s="3">
        <v>89.49593836999999</v>
      </c>
      <c r="AN193" t="b">
        <f t="shared" si="13"/>
        <v>0</v>
      </c>
      <c r="AO193" s="2">
        <f t="shared" si="14"/>
        <v>0.8833114827091475</v>
      </c>
    </row>
    <row r="194" spans="1:41" hidden="1" x14ac:dyDescent="0.35">
      <c r="A194" t="s">
        <v>430</v>
      </c>
      <c r="B194" t="s">
        <v>431</v>
      </c>
      <c r="C194" t="s">
        <v>60</v>
      </c>
      <c r="D194" t="s">
        <v>46</v>
      </c>
      <c r="E194">
        <v>100352.192</v>
      </c>
      <c r="F194">
        <v>104254.902</v>
      </c>
      <c r="G194">
        <v>110008.908</v>
      </c>
      <c r="H194">
        <v>1.0388901320660739</v>
      </c>
      <c r="I194">
        <v>1.0962282517954369</v>
      </c>
      <c r="J194">
        <v>277640873.85398978</v>
      </c>
      <c r="K194">
        <v>346126036.92613387</v>
      </c>
      <c r="L194">
        <v>456536654.65787482</v>
      </c>
      <c r="M194">
        <v>22640</v>
      </c>
      <c r="N194">
        <v>17080</v>
      </c>
      <c r="O194">
        <v>7403.1</v>
      </c>
      <c r="P194">
        <v>380</v>
      </c>
      <c r="Q194">
        <v>0</v>
      </c>
      <c r="R194">
        <v>35390</v>
      </c>
      <c r="S194">
        <v>80900000</v>
      </c>
      <c r="T194">
        <v>25700000</v>
      </c>
      <c r="U194">
        <v>14290873.85398981</v>
      </c>
      <c r="V194">
        <v>850000</v>
      </c>
      <c r="W194">
        <v>0</v>
      </c>
      <c r="X194">
        <v>155900000</v>
      </c>
      <c r="Y194">
        <v>82076</v>
      </c>
      <c r="Z194">
        <v>47</v>
      </c>
      <c r="AA194">
        <v>2</v>
      </c>
      <c r="AB194">
        <v>29346</v>
      </c>
      <c r="AC194">
        <v>22580</v>
      </c>
      <c r="AD194">
        <v>27880</v>
      </c>
      <c r="AE194">
        <v>2270</v>
      </c>
      <c r="AF194">
        <v>104862694.3462898</v>
      </c>
      <c r="AG194">
        <v>33975761.12412177</v>
      </c>
      <c r="AH194">
        <v>53819286.926994897</v>
      </c>
      <c r="AI194">
        <v>5077631.5789473681</v>
      </c>
      <c r="AJ194">
        <f t="shared" si="10"/>
        <v>197735373.97635382</v>
      </c>
      <c r="AK194">
        <f t="shared" si="11"/>
        <v>353635373.97635382</v>
      </c>
      <c r="AL194">
        <f t="shared" si="12"/>
        <v>0.55915043722287694</v>
      </c>
      <c r="AM194" s="3">
        <v>47</v>
      </c>
      <c r="AN194" t="b">
        <f t="shared" si="13"/>
        <v>0</v>
      </c>
      <c r="AO194" s="2">
        <f t="shared" si="14"/>
        <v>1.021695383325995</v>
      </c>
    </row>
    <row r="195" spans="1:41" x14ac:dyDescent="0.35">
      <c r="A195" t="s">
        <v>432</v>
      </c>
      <c r="B195" t="s">
        <v>433</v>
      </c>
      <c r="C195" t="s">
        <v>60</v>
      </c>
      <c r="D195" t="s">
        <v>46</v>
      </c>
      <c r="E195">
        <v>320.40899999999999</v>
      </c>
      <c r="F195">
        <v>372.428</v>
      </c>
      <c r="G195">
        <v>534.38800000000003</v>
      </c>
      <c r="H195">
        <v>1.1623518690174119</v>
      </c>
      <c r="I195">
        <v>1.667830803753952</v>
      </c>
      <c r="J195">
        <v>75708.700348182581</v>
      </c>
      <c r="K195">
        <v>105600.1792207071</v>
      </c>
      <c r="L195">
        <v>189403.95382931471</v>
      </c>
      <c r="M195">
        <v>0</v>
      </c>
      <c r="N195">
        <v>1.1000000000000001</v>
      </c>
      <c r="O195">
        <v>3.4</v>
      </c>
      <c r="P195">
        <v>0</v>
      </c>
      <c r="Q195">
        <v>0</v>
      </c>
      <c r="R195">
        <v>20</v>
      </c>
      <c r="S195">
        <v>0</v>
      </c>
      <c r="T195">
        <v>2076.3243986507809</v>
      </c>
      <c r="U195">
        <v>13632.375949531801</v>
      </c>
      <c r="V195">
        <v>0</v>
      </c>
      <c r="W195">
        <v>0</v>
      </c>
      <c r="X195">
        <v>60000</v>
      </c>
      <c r="Z195">
        <v>41</v>
      </c>
      <c r="AB195">
        <v>10.42208537491716</v>
      </c>
      <c r="AC195">
        <v>1.1919275043401809</v>
      </c>
      <c r="AD195">
        <v>3.4000000000000008</v>
      </c>
      <c r="AE195">
        <v>0.15196989846227529</v>
      </c>
      <c r="AF195">
        <v>0</v>
      </c>
      <c r="AG195">
        <v>2076.3243986507809</v>
      </c>
      <c r="AH195">
        <v>13632.375949531801</v>
      </c>
      <c r="AI195">
        <v>0</v>
      </c>
      <c r="AJ195">
        <f t="shared" ref="AJ195:AJ201" si="15">SUM(AF195:AI195)</f>
        <v>15708.700348182581</v>
      </c>
      <c r="AK195">
        <f t="shared" ref="AK195:AK201" si="16">AJ195+W195+X195</f>
        <v>75708.700348182581</v>
      </c>
      <c r="AL195" s="2">
        <f t="shared" ref="AL195:AL201" si="17">AJ195/AK195</f>
        <v>0.20748870705663455</v>
      </c>
      <c r="AM195" s="3">
        <v>41</v>
      </c>
      <c r="AN195" t="b">
        <f t="shared" ref="AN195:AN201" si="18">AL195=AM195%</f>
        <v>0</v>
      </c>
      <c r="AO195" s="2">
        <f t="shared" ref="AO195:AO201" si="19">AK195/K195</f>
        <v>0.7169372335055364</v>
      </c>
    </row>
    <row r="196" spans="1:41" x14ac:dyDescent="0.35">
      <c r="A196" t="s">
        <v>434</v>
      </c>
      <c r="B196" t="s">
        <v>435</v>
      </c>
      <c r="C196" t="s">
        <v>60</v>
      </c>
      <c r="D196" t="s">
        <v>46</v>
      </c>
      <c r="E196">
        <v>216.66300000000001</v>
      </c>
      <c r="F196">
        <v>225.971</v>
      </c>
      <c r="G196">
        <v>272.726</v>
      </c>
      <c r="H196">
        <v>1.0429607270276879</v>
      </c>
      <c r="I196">
        <v>1.25875668665162</v>
      </c>
      <c r="J196">
        <v>140000</v>
      </c>
      <c r="K196">
        <v>175217.4021406516</v>
      </c>
      <c r="L196">
        <v>264338.90419684019</v>
      </c>
      <c r="M196">
        <v>20</v>
      </c>
      <c r="N196">
        <v>10</v>
      </c>
      <c r="O196">
        <v>0</v>
      </c>
      <c r="P196">
        <v>0</v>
      </c>
      <c r="Q196">
        <v>0</v>
      </c>
      <c r="R196">
        <v>50</v>
      </c>
      <c r="S196">
        <v>30000</v>
      </c>
      <c r="T196">
        <v>20000</v>
      </c>
      <c r="U196">
        <v>0</v>
      </c>
      <c r="V196">
        <v>0</v>
      </c>
      <c r="W196">
        <v>0</v>
      </c>
      <c r="X196">
        <v>90000</v>
      </c>
      <c r="Z196">
        <v>41</v>
      </c>
      <c r="AB196">
        <v>26.159856804252239</v>
      </c>
      <c r="AC196">
        <v>10</v>
      </c>
      <c r="AD196">
        <v>1.1879149467768551</v>
      </c>
      <c r="AE196">
        <v>0.23475024119313201</v>
      </c>
      <c r="AF196">
        <v>30000</v>
      </c>
      <c r="AG196">
        <v>20000</v>
      </c>
      <c r="AH196">
        <v>0</v>
      </c>
      <c r="AI196">
        <v>0</v>
      </c>
      <c r="AJ196">
        <f t="shared" si="15"/>
        <v>50000</v>
      </c>
      <c r="AK196">
        <f t="shared" si="16"/>
        <v>140000</v>
      </c>
      <c r="AL196" s="2">
        <f t="shared" si="17"/>
        <v>0.35714285714285715</v>
      </c>
      <c r="AM196" s="3">
        <v>41</v>
      </c>
      <c r="AN196" t="b">
        <f t="shared" si="18"/>
        <v>0</v>
      </c>
      <c r="AO196" s="2">
        <f t="shared" si="19"/>
        <v>0.79900739475419413</v>
      </c>
    </row>
    <row r="197" spans="1:41" hidden="1" x14ac:dyDescent="0.35">
      <c r="A197" t="s">
        <v>436</v>
      </c>
      <c r="B197" t="s">
        <v>437</v>
      </c>
      <c r="C197" t="s">
        <v>49</v>
      </c>
      <c r="D197" t="s">
        <v>50</v>
      </c>
      <c r="E197">
        <v>1700.0309999999999</v>
      </c>
      <c r="F197">
        <v>1661.2929999999999</v>
      </c>
      <c r="G197">
        <v>1643.6189999999999</v>
      </c>
      <c r="H197">
        <v>0.97721335669761311</v>
      </c>
      <c r="I197">
        <v>0.96681707568861974</v>
      </c>
      <c r="J197">
        <v>6100000</v>
      </c>
      <c r="K197">
        <v>7153201.7710265284</v>
      </c>
      <c r="L197">
        <v>8846376.2425508704</v>
      </c>
      <c r="M197">
        <v>110</v>
      </c>
      <c r="N197">
        <v>20</v>
      </c>
      <c r="O197">
        <v>140</v>
      </c>
      <c r="P197">
        <v>0</v>
      </c>
      <c r="Q197">
        <v>0</v>
      </c>
      <c r="R197">
        <v>1290</v>
      </c>
      <c r="S197">
        <v>390000</v>
      </c>
      <c r="T197">
        <v>10000</v>
      </c>
      <c r="U197">
        <v>170000</v>
      </c>
      <c r="V197">
        <v>0</v>
      </c>
      <c r="W197">
        <v>0</v>
      </c>
      <c r="X197">
        <v>5530000</v>
      </c>
      <c r="Y197">
        <v>1451.79</v>
      </c>
      <c r="Z197">
        <v>43</v>
      </c>
      <c r="AA197">
        <v>2</v>
      </c>
      <c r="AB197">
        <v>101.88</v>
      </c>
      <c r="AC197">
        <v>636.75</v>
      </c>
      <c r="AD197">
        <v>687.69</v>
      </c>
      <c r="AE197">
        <v>25.47</v>
      </c>
      <c r="AF197">
        <v>361210.90909090912</v>
      </c>
      <c r="AG197">
        <v>318375</v>
      </c>
      <c r="AH197">
        <v>835052.14285714272</v>
      </c>
      <c r="AI197">
        <v>68731.808250043818</v>
      </c>
      <c r="AJ197">
        <f t="shared" si="15"/>
        <v>1583369.8601980957</v>
      </c>
      <c r="AK197">
        <f t="shared" si="16"/>
        <v>7113369.8601980954</v>
      </c>
      <c r="AL197">
        <f t="shared" si="17"/>
        <v>0.22259068364455908</v>
      </c>
      <c r="AM197" s="3">
        <v>43</v>
      </c>
      <c r="AN197" t="b">
        <f t="shared" si="18"/>
        <v>0</v>
      </c>
      <c r="AO197" s="2">
        <f t="shared" si="19"/>
        <v>0.99443159691234084</v>
      </c>
    </row>
    <row r="198" spans="1:41" x14ac:dyDescent="0.35">
      <c r="A198" t="s">
        <v>438</v>
      </c>
      <c r="B198" t="s">
        <v>439</v>
      </c>
      <c r="C198" t="s">
        <v>53</v>
      </c>
      <c r="D198" t="s">
        <v>42</v>
      </c>
      <c r="E198">
        <v>39390.798999999999</v>
      </c>
      <c r="F198">
        <v>47667.661999999997</v>
      </c>
      <c r="G198">
        <v>70976.403000000006</v>
      </c>
      <c r="H198">
        <v>1.210121734265913</v>
      </c>
      <c r="I198">
        <v>1.801852331048172</v>
      </c>
      <c r="J198">
        <v>3070000</v>
      </c>
      <c r="K198">
        <v>4458088.4690356236</v>
      </c>
      <c r="L198">
        <v>8297529.9844768327</v>
      </c>
      <c r="M198">
        <v>0</v>
      </c>
      <c r="N198">
        <v>290</v>
      </c>
      <c r="O198">
        <v>0</v>
      </c>
      <c r="P198">
        <v>0</v>
      </c>
      <c r="Q198">
        <v>0</v>
      </c>
      <c r="R198">
        <v>2190</v>
      </c>
      <c r="S198">
        <v>0</v>
      </c>
      <c r="T198">
        <v>520000</v>
      </c>
      <c r="U198">
        <v>0</v>
      </c>
      <c r="V198">
        <v>0</v>
      </c>
      <c r="W198">
        <v>0</v>
      </c>
      <c r="X198">
        <v>2550000</v>
      </c>
      <c r="Z198">
        <v>60.664291336590161</v>
      </c>
      <c r="AB198">
        <v>1276.206768694148</v>
      </c>
      <c r="AC198">
        <v>290</v>
      </c>
      <c r="AD198">
        <v>80.160888903181572</v>
      </c>
      <c r="AE198">
        <v>45.189050966612683</v>
      </c>
      <c r="AF198">
        <v>0</v>
      </c>
      <c r="AG198">
        <v>520000</v>
      </c>
      <c r="AH198">
        <v>0</v>
      </c>
      <c r="AI198">
        <v>0</v>
      </c>
      <c r="AJ198">
        <f t="shared" si="15"/>
        <v>520000</v>
      </c>
      <c r="AK198">
        <f t="shared" si="16"/>
        <v>3070000</v>
      </c>
      <c r="AL198" s="2">
        <f t="shared" si="17"/>
        <v>0.16938110749185667</v>
      </c>
      <c r="AM198" s="3">
        <v>60.664291336590161</v>
      </c>
      <c r="AN198" t="b">
        <f t="shared" si="18"/>
        <v>0</v>
      </c>
      <c r="AO198" s="2">
        <f t="shared" si="19"/>
        <v>0.68863595267863853</v>
      </c>
    </row>
    <row r="199" spans="1:41" hidden="1" x14ac:dyDescent="0.35">
      <c r="A199" t="s">
        <v>440</v>
      </c>
      <c r="B199" t="s">
        <v>441</v>
      </c>
      <c r="C199" t="s">
        <v>45</v>
      </c>
      <c r="D199" t="s">
        <v>50</v>
      </c>
      <c r="E199">
        <v>63212.383999999998</v>
      </c>
      <c r="F199">
        <v>68161.358999999997</v>
      </c>
      <c r="G199">
        <v>79177.327999999994</v>
      </c>
      <c r="H199">
        <v>1.0782912253396419</v>
      </c>
      <c r="I199">
        <v>1.252560384370252</v>
      </c>
      <c r="J199">
        <v>245090539.2637679</v>
      </c>
      <c r="K199">
        <v>317134773.48225838</v>
      </c>
      <c r="L199">
        <v>460486050.09860629</v>
      </c>
      <c r="M199">
        <v>3534</v>
      </c>
      <c r="N199">
        <v>6160</v>
      </c>
      <c r="O199">
        <v>3746</v>
      </c>
      <c r="P199">
        <v>260</v>
      </c>
      <c r="Q199">
        <v>1940</v>
      </c>
      <c r="R199">
        <v>49600</v>
      </c>
      <c r="S199">
        <v>7963280.0000000009</v>
      </c>
      <c r="T199">
        <v>15570000</v>
      </c>
      <c r="U199">
        <v>12610081.395348839</v>
      </c>
      <c r="V199">
        <v>410000</v>
      </c>
      <c r="W199">
        <v>8946113.989637306</v>
      </c>
      <c r="X199">
        <v>199591063.87878171</v>
      </c>
      <c r="Y199">
        <v>30630</v>
      </c>
      <c r="Z199">
        <v>32.5</v>
      </c>
      <c r="AA199">
        <v>2</v>
      </c>
      <c r="AB199">
        <v>4600</v>
      </c>
      <c r="AC199">
        <v>8288</v>
      </c>
      <c r="AD199">
        <v>17742</v>
      </c>
      <c r="AE199">
        <v>0</v>
      </c>
      <c r="AF199">
        <v>10365333.33333333</v>
      </c>
      <c r="AG199">
        <v>20948727.27272727</v>
      </c>
      <c r="AH199">
        <v>59724523.255813949</v>
      </c>
      <c r="AI199">
        <v>0</v>
      </c>
      <c r="AJ199">
        <f t="shared" si="15"/>
        <v>91038583.861874551</v>
      </c>
      <c r="AK199">
        <f t="shared" si="16"/>
        <v>299575761.73029357</v>
      </c>
      <c r="AL199">
        <f t="shared" si="17"/>
        <v>0.3038916878189768</v>
      </c>
      <c r="AM199" s="3">
        <v>32.5</v>
      </c>
      <c r="AN199" t="b">
        <f t="shared" si="18"/>
        <v>0</v>
      </c>
      <c r="AO199" s="2">
        <f t="shared" si="19"/>
        <v>0.94463233546053527</v>
      </c>
    </row>
    <row r="200" spans="1:41" x14ac:dyDescent="0.35">
      <c r="A200" t="s">
        <v>442</v>
      </c>
      <c r="B200" t="s">
        <v>443</v>
      </c>
      <c r="C200" t="s">
        <v>45</v>
      </c>
      <c r="D200" t="s">
        <v>46</v>
      </c>
      <c r="E200">
        <v>20723.965</v>
      </c>
      <c r="F200">
        <v>25024.901000000002</v>
      </c>
      <c r="G200">
        <v>38083.385000000002</v>
      </c>
      <c r="H200">
        <v>1.2075344172797049</v>
      </c>
      <c r="I200">
        <v>1.8376495521006719</v>
      </c>
      <c r="J200">
        <v>24545503.15457413</v>
      </c>
      <c r="K200">
        <v>35567447.818314999</v>
      </c>
      <c r="L200">
        <v>67659049.317133173</v>
      </c>
      <c r="M200">
        <v>4098</v>
      </c>
      <c r="N200">
        <v>186</v>
      </c>
      <c r="O200">
        <v>0</v>
      </c>
      <c r="P200">
        <v>40</v>
      </c>
      <c r="Q200">
        <v>0</v>
      </c>
      <c r="R200">
        <v>520</v>
      </c>
      <c r="S200">
        <v>22093003.15457413</v>
      </c>
      <c r="T200">
        <v>232500</v>
      </c>
      <c r="U200">
        <v>0</v>
      </c>
      <c r="V200">
        <v>80000</v>
      </c>
      <c r="W200">
        <v>0</v>
      </c>
      <c r="X200">
        <v>2140000</v>
      </c>
      <c r="Z200">
        <v>64.253664058666672</v>
      </c>
      <c r="AB200">
        <v>4097.9999999999991</v>
      </c>
      <c r="AC200">
        <v>186</v>
      </c>
      <c r="AD200">
        <v>0</v>
      </c>
      <c r="AE200">
        <v>40</v>
      </c>
      <c r="AF200">
        <v>22093003.15457413</v>
      </c>
      <c r="AG200">
        <v>232500</v>
      </c>
      <c r="AH200">
        <v>0</v>
      </c>
      <c r="AI200">
        <v>80000</v>
      </c>
      <c r="AJ200">
        <f t="shared" si="15"/>
        <v>22405503.15457413</v>
      </c>
      <c r="AK200">
        <f t="shared" si="16"/>
        <v>24545503.15457413</v>
      </c>
      <c r="AL200" s="2">
        <f t="shared" si="17"/>
        <v>0.91281498747353218</v>
      </c>
      <c r="AM200" s="3">
        <v>64.253664058666672</v>
      </c>
      <c r="AN200" t="b">
        <f t="shared" si="18"/>
        <v>0</v>
      </c>
      <c r="AO200" s="2">
        <f t="shared" si="19"/>
        <v>0.69011145471997404</v>
      </c>
    </row>
    <row r="201" spans="1:41" x14ac:dyDescent="0.35">
      <c r="A201" t="s">
        <v>444</v>
      </c>
      <c r="B201" t="s">
        <v>445</v>
      </c>
      <c r="C201" t="s">
        <v>45</v>
      </c>
      <c r="D201" t="s">
        <v>46</v>
      </c>
      <c r="E201">
        <v>16340.822</v>
      </c>
      <c r="F201">
        <v>18610.348999999998</v>
      </c>
      <c r="G201">
        <v>25866.384999999998</v>
      </c>
      <c r="H201">
        <v>1.138886954401682</v>
      </c>
      <c r="I201">
        <v>1.582930467023018</v>
      </c>
      <c r="J201">
        <v>9156957.5818221048</v>
      </c>
      <c r="K201">
        <v>12514487.438336121</v>
      </c>
      <c r="L201">
        <v>21742240.712255441</v>
      </c>
      <c r="M201">
        <v>1080</v>
      </c>
      <c r="N201">
        <v>161.9</v>
      </c>
      <c r="O201">
        <v>0</v>
      </c>
      <c r="P201">
        <v>100</v>
      </c>
      <c r="Q201">
        <v>0</v>
      </c>
      <c r="R201">
        <v>1680</v>
      </c>
      <c r="S201">
        <v>5460000</v>
      </c>
      <c r="T201">
        <v>121425</v>
      </c>
      <c r="U201">
        <v>0</v>
      </c>
      <c r="V201">
        <v>120000</v>
      </c>
      <c r="W201">
        <v>0</v>
      </c>
      <c r="X201">
        <v>3455532.5818221061</v>
      </c>
      <c r="Z201">
        <v>64.253664058666672</v>
      </c>
      <c r="AB201">
        <v>1080</v>
      </c>
      <c r="AC201">
        <v>158.13736583589471</v>
      </c>
      <c r="AD201">
        <v>83.673662359850709</v>
      </c>
      <c r="AE201">
        <v>370.56308985730419</v>
      </c>
      <c r="AF201">
        <v>5460000</v>
      </c>
      <c r="AG201">
        <v>121425</v>
      </c>
      <c r="AH201">
        <v>0</v>
      </c>
      <c r="AI201">
        <v>120000</v>
      </c>
      <c r="AJ201">
        <f t="shared" si="15"/>
        <v>5701425</v>
      </c>
      <c r="AK201">
        <f t="shared" si="16"/>
        <v>9156957.5818221066</v>
      </c>
      <c r="AL201" s="2">
        <f t="shared" si="17"/>
        <v>0.62263311247811814</v>
      </c>
      <c r="AM201" s="3">
        <v>64.253664058666672</v>
      </c>
      <c r="AN201" t="b">
        <f t="shared" si="18"/>
        <v>0</v>
      </c>
      <c r="AO201" s="2">
        <f t="shared" si="19"/>
        <v>0.73170855993440365</v>
      </c>
    </row>
  </sheetData>
  <autoFilter ref="A1:AO201" xr:uid="{00000000-0001-0000-0000-000000000000}">
    <filterColumn colId="24">
      <filters blank="1"/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Jihyeon Jeong</cp:lastModifiedBy>
  <dcterms:created xsi:type="dcterms:W3CDTF">2025-07-04T15:07:53Z</dcterms:created>
  <dcterms:modified xsi:type="dcterms:W3CDTF">2025-07-04T15:21:47Z</dcterms:modified>
</cp:coreProperties>
</file>