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hankim/git/lrc/lrc2018/src/main/resources/"/>
    </mc:Choice>
  </mc:AlternateContent>
  <xr:revisionPtr revIDLastSave="0" documentId="13_ncr:1_{E2692749-31D2-7B44-8934-50EDC9B6B738}" xr6:coauthVersionLast="37" xr6:coauthVersionMax="37" xr10:uidLastSave="{00000000-0000-0000-0000-000000000000}"/>
  <bookViews>
    <workbookView xWindow="1240" yWindow="860" windowWidth="32240" windowHeight="18140" tabRatio="784" activeTab="10" xr2:uid="{00000000-000D-0000-FFFF-FFFF00000000}"/>
  </bookViews>
  <sheets>
    <sheet name="job_assignment" sheetId="1" r:id="rId1"/>
    <sheet name="apt_name" sheetId="7" r:id="rId2"/>
    <sheet name="paint_price" sheetId="3" r:id="rId3"/>
    <sheet name="mat_price" sheetId="4" r:id="rId4"/>
    <sheet name="pay_price" sheetId="5" r:id="rId5"/>
    <sheet name="산식" sheetId="13" r:id="rId6"/>
    <sheet name="calculation" sheetId="8" r:id="rId7"/>
    <sheet name="commission" sheetId="9" r:id="rId8"/>
    <sheet name="manager" sheetId="11" r:id="rId9"/>
    <sheet name="delegate" sheetId="12" r:id="rId10"/>
    <sheet name="lrc_office" sheetId="14" r:id="rId11"/>
    <sheet name="lrc_staff" sheetId="15" r:id="rId12"/>
  </sheets>
  <definedNames>
    <definedName name="_xlnm.Print_Area" localSheetId="4">pay_price!$A$1:$N$44</definedName>
  </definedNames>
  <calcPr calcId="179021"/>
</workbook>
</file>

<file path=xl/calcChain.xml><?xml version="1.0" encoding="utf-8"?>
<calcChain xmlns="http://schemas.openxmlformats.org/spreadsheetml/2006/main">
  <c r="R56" i="13" l="1"/>
  <c r="R55" i="13"/>
  <c r="R58" i="13" s="1"/>
  <c r="D59" i="13" s="1"/>
  <c r="R59" i="13" s="1"/>
  <c r="R51" i="13"/>
  <c r="R50" i="13"/>
  <c r="R48" i="13"/>
  <c r="R46" i="13"/>
  <c r="R42" i="13"/>
  <c r="R41" i="13"/>
  <c r="R36" i="13"/>
  <c r="R31" i="13"/>
  <c r="R30" i="13"/>
  <c r="R24" i="13"/>
  <c r="R20" i="13"/>
  <c r="D21" i="13" s="1"/>
  <c r="R21" i="13" s="1"/>
  <c r="R16" i="13"/>
  <c r="R14" i="13"/>
  <c r="R11" i="13"/>
  <c r="R8" i="13"/>
  <c r="R6" i="13"/>
  <c r="R53" i="13" l="1"/>
  <c r="R44" i="13"/>
  <c r="R33" i="13"/>
  <c r="D25" i="13" s="1"/>
  <c r="R25" i="13" s="1"/>
  <c r="R27" i="13" s="1"/>
</calcChain>
</file>

<file path=xl/sharedStrings.xml><?xml version="1.0" encoding="utf-8"?>
<sst xmlns="http://schemas.openxmlformats.org/spreadsheetml/2006/main" count="1282" uniqueCount="496">
  <si>
    <t>도장공사</t>
    <phoneticPr fontId="0" type="Hiragana"/>
  </si>
  <si>
    <t>PVC sheet방수</t>
    <phoneticPr fontId="0" type="Hiragana"/>
  </si>
  <si>
    <t>포장공사</t>
    <phoneticPr fontId="0" type="Hiragana"/>
  </si>
  <si>
    <t>크랙보수</t>
    <phoneticPr fontId="0" type="Hiragana"/>
  </si>
  <si>
    <t>옥상바닥</t>
    <phoneticPr fontId="0" type="Hiragana"/>
  </si>
  <si>
    <t>외벽</t>
    <phoneticPr fontId="0" type="Hiragana"/>
  </si>
  <si>
    <t>내벽</t>
    <phoneticPr fontId="0" type="Hiragana"/>
  </si>
  <si>
    <t>시설물</t>
    <phoneticPr fontId="0" type="Hiragana"/>
  </si>
  <si>
    <t>걸레받이</t>
    <phoneticPr fontId="0" type="Hiragana"/>
  </si>
  <si>
    <t>무늬코트</t>
    <phoneticPr fontId="0" type="Hiragana"/>
  </si>
  <si>
    <t>낙서방지</t>
    <phoneticPr fontId="0" type="Hiragana"/>
  </si>
  <si>
    <t>옥상난간</t>
    <phoneticPr fontId="0" type="Hiragana"/>
  </si>
  <si>
    <t>현관램프</t>
    <phoneticPr fontId="0" type="Hiragana"/>
  </si>
  <si>
    <t>테라코트</t>
    <phoneticPr fontId="0" type="Hiragana"/>
  </si>
  <si>
    <t>주차장램프</t>
    <phoneticPr fontId="0" type="Hiragana"/>
  </si>
  <si>
    <t>옥상</t>
    <phoneticPr fontId="0" type="Hiragana"/>
  </si>
  <si>
    <t>지하주차장</t>
    <phoneticPr fontId="0" type="Hiragana"/>
  </si>
  <si>
    <t>렉산</t>
    <phoneticPr fontId="0" type="Hiragana"/>
  </si>
  <si>
    <t>공용창</t>
    <phoneticPr fontId="0" type="Hiragana"/>
  </si>
  <si>
    <t>brand</t>
    <phoneticPr fontId="0" type="Hiragana"/>
  </si>
  <si>
    <t>순번</t>
    <phoneticPr fontId="0" type="Hiragana"/>
  </si>
  <si>
    <t>회사</t>
    <phoneticPr fontId="0" type="Hiragana"/>
  </si>
  <si>
    <t>unit price</t>
    <phoneticPr fontId="0" type="Hiragana"/>
  </si>
  <si>
    <t>Remark</t>
    <phoneticPr fontId="0" type="Hiragana"/>
  </si>
  <si>
    <t>비고</t>
    <phoneticPr fontId="0" type="Hiragana"/>
  </si>
  <si>
    <t>품명</t>
    <phoneticPr fontId="0" type="Hiragana"/>
  </si>
  <si>
    <t>commodity</t>
    <phoneticPr fontId="0" type="Hiragana"/>
  </si>
  <si>
    <t>삼화페인트</t>
    <phoneticPr fontId="0" type="Hiragana"/>
  </si>
  <si>
    <t>아이생각 수성외부1급</t>
    <phoneticPr fontId="0" type="Hiragana"/>
  </si>
  <si>
    <t>KSM 6010 1종 1급</t>
    <phoneticPr fontId="0" type="Hiragana"/>
  </si>
  <si>
    <t>아이생각 수성내부1급</t>
    <phoneticPr fontId="0" type="Hiragana"/>
  </si>
  <si>
    <t>KSM 6010 2종 1급</t>
    <phoneticPr fontId="0" type="Hiragana"/>
  </si>
  <si>
    <t>수성외부2급</t>
    <phoneticPr fontId="0" type="Hiragana"/>
  </si>
  <si>
    <t>수성짙은색적용</t>
    <phoneticPr fontId="0" type="Hiragana"/>
  </si>
  <si>
    <t>수성내부2급</t>
    <phoneticPr fontId="0" type="Hiragana"/>
  </si>
  <si>
    <t>아이생각 수성외부프로</t>
    <phoneticPr fontId="0" type="Hiragana"/>
  </si>
  <si>
    <t>아이생각 아크로외부용</t>
    <phoneticPr fontId="0" type="Hiragana"/>
  </si>
  <si>
    <t>아이생각 수성내부프로</t>
    <phoneticPr fontId="0" type="Hiragana"/>
  </si>
  <si>
    <t>월드퍼티(내부)</t>
    <phoneticPr fontId="0" type="Hiragana"/>
  </si>
  <si>
    <t>퍼티내부용</t>
    <phoneticPr fontId="0" type="Hiragana"/>
  </si>
  <si>
    <t>플랙시 퍼티</t>
    <phoneticPr fontId="0" type="Hiragana"/>
  </si>
  <si>
    <t>월드퍼티(외부)</t>
    <phoneticPr fontId="0" type="Hiragana"/>
  </si>
  <si>
    <t>퍼티외부용</t>
    <phoneticPr fontId="0" type="Hiragana"/>
  </si>
  <si>
    <t>고무퍼티</t>
    <phoneticPr fontId="0" type="Hiragana"/>
  </si>
  <si>
    <t>비닐텍스무광</t>
    <phoneticPr fontId="0" type="Hiragana"/>
  </si>
  <si>
    <t>무늬텍스 플러스각색</t>
    <phoneticPr fontId="0" type="Hiragana"/>
  </si>
  <si>
    <t>아이생각수성아크론(광택)</t>
    <phoneticPr fontId="0" type="Hiragana"/>
  </si>
  <si>
    <t>수용성 낙서 방지용</t>
    <phoneticPr fontId="0" type="Hiragana"/>
  </si>
  <si>
    <t>아크릴코트 투명</t>
    <phoneticPr fontId="0" type="Hiragana"/>
  </si>
  <si>
    <t>무늬텍스 상도 투명</t>
    <phoneticPr fontId="0" type="Hiragana"/>
  </si>
  <si>
    <t>KSM 6020 1종 1급</t>
    <phoneticPr fontId="0" type="Hiragana"/>
  </si>
  <si>
    <t>조합1급</t>
    <phoneticPr fontId="0" type="Hiragana"/>
  </si>
  <si>
    <t>조합2급</t>
    <phoneticPr fontId="0" type="Hiragana"/>
  </si>
  <si>
    <t>KSM 6020 1종 2급</t>
    <phoneticPr fontId="0" type="Hiragana"/>
  </si>
  <si>
    <t>777에나멜</t>
    <phoneticPr fontId="0" type="Hiragana"/>
  </si>
  <si>
    <t>에나멜2급</t>
    <phoneticPr fontId="0" type="Hiragana"/>
  </si>
  <si>
    <t>에포코트 프라이머</t>
    <phoneticPr fontId="0" type="Hiragana"/>
  </si>
  <si>
    <t>에포코트 210PLUS 뉴그린</t>
    <phoneticPr fontId="0" type="Hiragana"/>
  </si>
  <si>
    <t>에폭시코팅</t>
    <phoneticPr fontId="0" type="Hiragana"/>
  </si>
  <si>
    <t>에폭시하도</t>
    <phoneticPr fontId="0" type="Hiragana"/>
  </si>
  <si>
    <t>에포코트 5000</t>
    <phoneticPr fontId="0" type="Hiragana"/>
  </si>
  <si>
    <t>에폭시라이닝</t>
    <phoneticPr fontId="0" type="Hiragana"/>
  </si>
  <si>
    <t>우레탄 탄성방수 100하도</t>
    <phoneticPr fontId="0" type="Hiragana"/>
  </si>
  <si>
    <t>우레탄하도</t>
    <phoneticPr fontId="0" type="Hiragana"/>
  </si>
  <si>
    <t>우레탄 방수제 1류</t>
    <phoneticPr fontId="0" type="Hiragana"/>
  </si>
  <si>
    <t>수평용 방수재</t>
    <phoneticPr fontId="0" type="Hiragana"/>
  </si>
  <si>
    <t>수직용 방수재</t>
    <phoneticPr fontId="0" type="Hiragana"/>
  </si>
  <si>
    <t>우레탄 탄성방수 202</t>
    <phoneticPr fontId="0" type="Hiragana"/>
  </si>
  <si>
    <t>우레탄 탄성방수 355 녹색</t>
    <phoneticPr fontId="0" type="Hiragana"/>
  </si>
  <si>
    <t>우레탄상도 회색</t>
    <phoneticPr fontId="0" type="Hiragana"/>
  </si>
  <si>
    <t>우레탄 탄성방수 355 회색</t>
    <phoneticPr fontId="0" type="Hiragana"/>
  </si>
  <si>
    <t>우레탄상도 녹색</t>
    <phoneticPr fontId="0" type="Hiragana"/>
  </si>
  <si>
    <t>AC신나3000</t>
    <phoneticPr fontId="0" type="Hiragana"/>
  </si>
  <si>
    <t>아크릴신나</t>
    <phoneticPr fontId="0" type="Hiragana"/>
  </si>
  <si>
    <t>에포코트 1000신나</t>
    <phoneticPr fontId="0" type="Hiragana"/>
  </si>
  <si>
    <t>에폭시신나</t>
    <phoneticPr fontId="0" type="Hiragana"/>
  </si>
  <si>
    <t>우레탄신나</t>
    <phoneticPr fontId="0" type="Hiragana"/>
  </si>
  <si>
    <t>에나멜신나</t>
    <phoneticPr fontId="0" type="Hiragana"/>
  </si>
  <si>
    <t>우레탄 1000신나</t>
    <phoneticPr fontId="0" type="Hiragana"/>
  </si>
  <si>
    <t>EN신나 3000</t>
    <phoneticPr fontId="0" type="Hiragana"/>
  </si>
  <si>
    <t>노루표페인트</t>
    <phoneticPr fontId="0" type="Hiragana"/>
  </si>
  <si>
    <t>노루솔 발수성 수성페인트</t>
    <phoneticPr fontId="0" type="Hiragana"/>
  </si>
  <si>
    <t>수성외부 KSM-6010 1종1급</t>
    <phoneticPr fontId="0" type="Hiragana"/>
  </si>
  <si>
    <t>수성외부 KSM-6010 1종2급</t>
    <phoneticPr fontId="0" type="Hiragana"/>
  </si>
  <si>
    <t>수성내부 KSM-6010 2종1급</t>
    <phoneticPr fontId="0" type="Hiragana"/>
  </si>
  <si>
    <t>수성내부 KSM-6010 2종2급</t>
    <phoneticPr fontId="0" type="Hiragana"/>
  </si>
  <si>
    <t>광택스(수성내부용 반광택)</t>
    <phoneticPr fontId="0" type="Hiragana"/>
  </si>
  <si>
    <t>낙서방지용</t>
    <phoneticPr fontId="0" type="Hiragana"/>
  </si>
  <si>
    <t>L</t>
    <phoneticPr fontId="0" type="Hiragana"/>
  </si>
  <si>
    <t>kg</t>
    <phoneticPr fontId="0" type="Hiragana"/>
  </si>
  <si>
    <t>volume</t>
    <phoneticPr fontId="0" type="Hiragana"/>
  </si>
  <si>
    <t>unit</t>
    <phoneticPr fontId="0" type="Hiragana"/>
  </si>
  <si>
    <t>단위</t>
    <phoneticPr fontId="0" type="Hiragana"/>
  </si>
  <si>
    <t>큐피트 크린솔(유광)</t>
    <phoneticPr fontId="0" type="Hiragana"/>
  </si>
  <si>
    <t>걸레받이용</t>
    <phoneticPr fontId="0" type="Hiragana"/>
  </si>
  <si>
    <t>수성내부용 내츄럴 퍼티</t>
    <phoneticPr fontId="0" type="Hiragana"/>
  </si>
  <si>
    <t>수성외부용 내츄럴 퍼티</t>
    <phoneticPr fontId="0" type="Hiragana"/>
  </si>
  <si>
    <t>슈퍼 탄성씰(외벽 탄성퍼티)</t>
    <phoneticPr fontId="0" type="Hiragana"/>
  </si>
  <si>
    <t>탄성 수성 충진재(노루씰 DNS-7500)</t>
    <phoneticPr fontId="0" type="Hiragana"/>
  </si>
  <si>
    <t>에폭시중상도(라이닝)</t>
    <phoneticPr fontId="0" type="Hiragana"/>
  </si>
  <si>
    <t>에폭시엠보</t>
    <phoneticPr fontId="0" type="Hiragana"/>
  </si>
  <si>
    <t>에폭시퍼티</t>
    <phoneticPr fontId="0" type="Hiragana"/>
  </si>
  <si>
    <t>주제+경화제</t>
    <phoneticPr fontId="0" type="Hiragana"/>
  </si>
  <si>
    <t>크린탄 2100 플러스 옥상방수용 우레탄 중도 - 고급품</t>
    <phoneticPr fontId="0" type="Hiragana"/>
  </si>
  <si>
    <t>크린탄 2100 ks 옥상방수용 우레탄 중도 - 보급품</t>
    <phoneticPr fontId="0" type="Hiragana"/>
  </si>
  <si>
    <t>에코 크린탄 2100 옥상방수용 우레탄 중도 - KS F 3211 1류</t>
    <phoneticPr fontId="0" type="Hiragana"/>
  </si>
  <si>
    <t>우레탄 탄성씰란트</t>
    <phoneticPr fontId="0" type="Hiragana"/>
  </si>
  <si>
    <t>무늬코트 중도/상도(코팅)</t>
    <phoneticPr fontId="0" type="Hiragana"/>
  </si>
  <si>
    <t>슈퍼 에나멜 2급</t>
    <phoneticPr fontId="0" type="Hiragana"/>
  </si>
  <si>
    <t>에폭시 신나</t>
    <phoneticPr fontId="0" type="Hiragana"/>
  </si>
  <si>
    <t>우레탄 신나</t>
    <phoneticPr fontId="0" type="Hiragana"/>
  </si>
  <si>
    <t>에나멜 신나</t>
    <phoneticPr fontId="0" type="Hiragana"/>
  </si>
  <si>
    <t>하드너용 프라이머</t>
    <phoneticPr fontId="0" type="Hiragana"/>
  </si>
  <si>
    <t>은분</t>
    <phoneticPr fontId="0" type="Hiragana"/>
  </si>
  <si>
    <t>area</t>
    <phoneticPr fontId="0" type="Hiragana"/>
  </si>
  <si>
    <t>우레탄 하도(프라이머)</t>
    <phoneticPr fontId="0" type="Hiragana"/>
  </si>
  <si>
    <t>우레탄 상도</t>
    <phoneticPr fontId="0" type="Hiragana"/>
  </si>
  <si>
    <t>분류</t>
    <phoneticPr fontId="0" type="Hiragana"/>
  </si>
  <si>
    <t>PVC sheet</t>
    <phoneticPr fontId="0" type="Hiragana"/>
  </si>
  <si>
    <t>보호단열시트</t>
    <phoneticPr fontId="0" type="Hiragana"/>
  </si>
  <si>
    <t>g/㎡</t>
    <phoneticPr fontId="0" type="Hiragana"/>
  </si>
  <si>
    <t>mm</t>
    <phoneticPr fontId="0" type="Hiragana"/>
  </si>
  <si>
    <t>메탈시트</t>
    <phoneticPr fontId="0" type="Hiragana"/>
  </si>
  <si>
    <t>m</t>
    <phoneticPr fontId="0" type="Hiragana"/>
  </si>
  <si>
    <t>PVC sheet 방수</t>
    <phoneticPr fontId="0" type="Hiragana"/>
  </si>
  <si>
    <t>칼블럭및 화스너</t>
    <phoneticPr fontId="0" type="Hiragana"/>
  </si>
  <si>
    <t>㎡</t>
    <phoneticPr fontId="0" type="Hiragana"/>
  </si>
  <si>
    <t>실리콘</t>
    <phoneticPr fontId="0" type="Hiragana"/>
  </si>
  <si>
    <t>외부</t>
    <phoneticPr fontId="0" type="Hiragana"/>
  </si>
  <si>
    <t>내부</t>
    <phoneticPr fontId="0" type="Hiragana"/>
  </si>
  <si>
    <t>주차장바닥</t>
    <phoneticPr fontId="0" type="Hiragana"/>
  </si>
  <si>
    <t>box</t>
    <phoneticPr fontId="0" type="Hiragana"/>
  </si>
  <si>
    <t>1box - 30ea</t>
    <phoneticPr fontId="0" type="Hiragana"/>
  </si>
  <si>
    <t>구분</t>
    <phoneticPr fontId="0" type="Hiragana"/>
  </si>
  <si>
    <t>able</t>
    <phoneticPr fontId="0" type="Hiragana"/>
  </si>
  <si>
    <t>unit 1</t>
    <phoneticPr fontId="0" type="Hiragana"/>
  </si>
  <si>
    <t>품</t>
    <phoneticPr fontId="0" type="Hiragana"/>
  </si>
  <si>
    <t>unit1 price</t>
    <phoneticPr fontId="0" type="Hiragana"/>
  </si>
  <si>
    <t>특별인부</t>
    <phoneticPr fontId="0" type="Hiragana"/>
  </si>
  <si>
    <t>보통인부</t>
    <phoneticPr fontId="0" type="Hiragana"/>
  </si>
  <si>
    <t>평슬라브</t>
    <phoneticPr fontId="0" type="Hiragana"/>
  </si>
  <si>
    <t>배수로</t>
    <phoneticPr fontId="0" type="Hiragana"/>
  </si>
  <si>
    <t>30平 기준</t>
    <phoneticPr fontId="0" type="Hiragana"/>
  </si>
  <si>
    <t>세대</t>
    <phoneticPr fontId="0" type="Hiragana"/>
  </si>
  <si>
    <t>뉴아쿠아</t>
    <phoneticPr fontId="0" type="Hiragana"/>
  </si>
  <si>
    <t>습윤용하도</t>
    <phoneticPr fontId="0" type="Hiragana"/>
  </si>
  <si>
    <t>기호</t>
    <phoneticPr fontId="0" type="Hiragana"/>
  </si>
  <si>
    <t>symbol</t>
    <phoneticPr fontId="0" type="Hiragana"/>
  </si>
  <si>
    <t>습윤용-프라이머</t>
    <phoneticPr fontId="0" type="Hiragana"/>
  </si>
  <si>
    <t>바닥용-투명상도</t>
    <phoneticPr fontId="0" type="Hiragana"/>
  </si>
  <si>
    <t>T-305</t>
    <phoneticPr fontId="0" type="Hiragana"/>
  </si>
  <si>
    <t>P-205</t>
    <phoneticPr fontId="0" type="Hiragana"/>
  </si>
  <si>
    <t>아쿠아-투명상도</t>
    <phoneticPr fontId="0" type="Hiragana"/>
  </si>
  <si>
    <t>놀이터</t>
    <phoneticPr fontId="0" type="Hiragana"/>
  </si>
  <si>
    <t>정자</t>
    <phoneticPr fontId="0" type="Hiragana"/>
  </si>
  <si>
    <t>휀스</t>
    <phoneticPr fontId="0" type="Hiragana"/>
  </si>
  <si>
    <t>방화문및 기타문</t>
    <phoneticPr fontId="0" type="Hiragana"/>
  </si>
  <si>
    <t>소화전, 도시가스, 철재휀스</t>
    <phoneticPr fontId="0" type="Hiragana"/>
  </si>
  <si>
    <t>슁글</t>
    <phoneticPr fontId="0" type="Hiragana"/>
  </si>
  <si>
    <t>코킹공사</t>
    <phoneticPr fontId="0" type="Hiragana"/>
  </si>
  <si>
    <t>물청소</t>
    <phoneticPr fontId="0" type="Hiragana"/>
  </si>
  <si>
    <t>세대창</t>
    <phoneticPr fontId="0" type="Hiragana"/>
  </si>
  <si>
    <t>벽체및 연석</t>
    <phoneticPr fontId="0" type="Hiragana"/>
  </si>
  <si>
    <t>방수공사</t>
    <phoneticPr fontId="0" type="Hiragana"/>
  </si>
  <si>
    <t>그래픽</t>
    <phoneticPr fontId="0" type="Hiragana"/>
  </si>
  <si>
    <t>수성페인트</t>
    <phoneticPr fontId="0" type="Hiragana"/>
  </si>
  <si>
    <t>각종문</t>
    <phoneticPr fontId="0" type="Hiragana"/>
  </si>
  <si>
    <t>드라이비트</t>
    <phoneticPr fontId="0" type="Hiragana"/>
  </si>
  <si>
    <t>job_level_m</t>
    <phoneticPr fontId="0" type="Hiragana"/>
  </si>
  <si>
    <t>job_level_b</t>
    <phoneticPr fontId="0" type="Hiragana"/>
  </si>
  <si>
    <t>job_level_s</t>
    <phoneticPr fontId="0" type="Hiragana"/>
  </si>
  <si>
    <t>부대시설</t>
  </si>
  <si>
    <t>부대시설</t>
    <phoneticPr fontId="0" type="Hiragana"/>
  </si>
  <si>
    <t>옥상조형물</t>
    <phoneticPr fontId="0" type="Hiragana"/>
  </si>
  <si>
    <t>구조물</t>
    <phoneticPr fontId="0" type="Hiragana"/>
  </si>
  <si>
    <t>옥상사다리</t>
    <phoneticPr fontId="0" type="Hiragana"/>
  </si>
  <si>
    <t>기계실계단 핸드레일</t>
    <phoneticPr fontId="0" type="Hiragana"/>
  </si>
  <si>
    <t>remark</t>
    <phoneticPr fontId="0" type="Hiragana"/>
  </si>
  <si>
    <t>고경질우레탄</t>
    <phoneticPr fontId="0" type="Hiragana"/>
  </si>
  <si>
    <t>복합 sheet방수</t>
    <phoneticPr fontId="0" type="Hiragana"/>
  </si>
  <si>
    <t>일반우레탄</t>
    <phoneticPr fontId="0" type="Hiragana"/>
  </si>
  <si>
    <t>대분류</t>
    <phoneticPr fontId="0" type="Hiragana"/>
  </si>
  <si>
    <t>중분류</t>
    <phoneticPr fontId="0" type="Hiragana"/>
  </si>
  <si>
    <t>우레탄</t>
    <phoneticPr fontId="0" type="Hiragana"/>
  </si>
  <si>
    <t>필로티</t>
    <phoneticPr fontId="0" type="Hiragana"/>
  </si>
  <si>
    <t>벽체, 천정</t>
    <phoneticPr fontId="0" type="Hiragana"/>
  </si>
  <si>
    <t>바닥</t>
    <phoneticPr fontId="0" type="Hiragana"/>
  </si>
  <si>
    <t>우레탄씰란트</t>
    <phoneticPr fontId="0" type="Hiragana"/>
  </si>
  <si>
    <t>에폭시씰란트</t>
    <phoneticPr fontId="0" type="Hiragana"/>
  </si>
  <si>
    <t>수용성퍼티</t>
    <phoneticPr fontId="0" type="Hiragana"/>
  </si>
  <si>
    <t>아크릴주입</t>
    <phoneticPr fontId="0" type="Hiragana"/>
  </si>
  <si>
    <t>에폭시</t>
    <phoneticPr fontId="0" type="Hiragana"/>
  </si>
  <si>
    <t>옥상바닥및 벽체</t>
    <phoneticPr fontId="0" type="Hiragana"/>
  </si>
  <si>
    <t>지하주차장 누수</t>
    <phoneticPr fontId="0" type="Hiragana"/>
  </si>
  <si>
    <t>차선</t>
    <phoneticPr fontId="0" type="Hiragana"/>
  </si>
  <si>
    <t>바인더</t>
    <phoneticPr fontId="0" type="Hiragana"/>
  </si>
  <si>
    <t>관로공사</t>
    <phoneticPr fontId="0" type="Hiragana"/>
  </si>
  <si>
    <t>우수, 하수, 오수</t>
    <phoneticPr fontId="0" type="Hiragana"/>
  </si>
  <si>
    <t>타일공사</t>
    <phoneticPr fontId="0" type="Hiragana"/>
  </si>
  <si>
    <t>천정공사</t>
    <phoneticPr fontId="0" type="Hiragana"/>
  </si>
  <si>
    <t>일반트랜치</t>
    <phoneticPr fontId="0" type="Hiragana"/>
  </si>
  <si>
    <t>설치공사</t>
    <phoneticPr fontId="0" type="Hiragana"/>
  </si>
  <si>
    <t>apt_name</t>
    <phoneticPr fontId="0" type="Hiragana"/>
  </si>
  <si>
    <t>이름</t>
    <phoneticPr fontId="0" type="Hiragana"/>
  </si>
  <si>
    <t>동수</t>
    <phoneticPr fontId="0" type="Hiragana"/>
  </si>
  <si>
    <t>관리훼베</t>
    <phoneticPr fontId="0" type="Hiragana"/>
  </si>
  <si>
    <t>num</t>
    <phoneticPr fontId="0" type="Hiragana"/>
  </si>
  <si>
    <t>완전제거</t>
    <phoneticPr fontId="0" type="Hiragana"/>
  </si>
  <si>
    <t>생바닥</t>
    <phoneticPr fontId="0" type="Hiragana"/>
  </si>
  <si>
    <t>조건1</t>
    <phoneticPr fontId="0" type="Hiragana"/>
  </si>
  <si>
    <t>조건2</t>
    <phoneticPr fontId="0" type="Hiragana"/>
  </si>
  <si>
    <t>PVC sheet방수</t>
  </si>
  <si>
    <t>도장공사</t>
    <phoneticPr fontId="1" type="noConversion"/>
  </si>
  <si>
    <t>방수공사</t>
    <phoneticPr fontId="1" type="noConversion"/>
  </si>
  <si>
    <t>부대시설</t>
    <phoneticPr fontId="1" type="noConversion"/>
  </si>
  <si>
    <t>외부</t>
    <phoneticPr fontId="1" type="noConversion"/>
  </si>
  <si>
    <t>순번</t>
    <phoneticPr fontId="1" type="noConversion"/>
  </si>
  <si>
    <t>num</t>
    <phoneticPr fontId="1" type="noConversion"/>
  </si>
  <si>
    <t>name</t>
    <phoneticPr fontId="1" type="noConversion"/>
  </si>
  <si>
    <t>office_name</t>
    <phoneticPr fontId="1" type="noConversion"/>
  </si>
  <si>
    <t>남경</t>
    <phoneticPr fontId="1" type="noConversion"/>
  </si>
  <si>
    <t>서일</t>
    <phoneticPr fontId="1" type="noConversion"/>
  </si>
  <si>
    <t>태림</t>
    <phoneticPr fontId="1" type="noConversion"/>
  </si>
  <si>
    <t>우리</t>
    <phoneticPr fontId="1" type="noConversion"/>
  </si>
  <si>
    <t>세화</t>
    <phoneticPr fontId="1" type="noConversion"/>
  </si>
  <si>
    <t>광인</t>
    <phoneticPr fontId="1" type="noConversion"/>
  </si>
  <si>
    <t>회사명</t>
    <phoneticPr fontId="1" type="noConversion"/>
  </si>
  <si>
    <t>대표자</t>
    <phoneticPr fontId="1" type="noConversion"/>
  </si>
  <si>
    <t>전화번호</t>
    <phoneticPr fontId="1" type="noConversion"/>
  </si>
  <si>
    <t>주소</t>
    <phoneticPr fontId="1" type="noConversion"/>
  </si>
  <si>
    <t>CEO</t>
    <phoneticPr fontId="1" type="noConversion"/>
  </si>
  <si>
    <t>tel</t>
    <phoneticPr fontId="1" type="noConversion"/>
  </si>
  <si>
    <t>address</t>
    <phoneticPr fontId="1" type="noConversion"/>
  </si>
  <si>
    <t>천경일</t>
    <phoneticPr fontId="1" type="noConversion"/>
  </si>
  <si>
    <t>02-911-2091</t>
    <phoneticPr fontId="1" type="noConversion"/>
  </si>
  <si>
    <t>서울시 성북구 보문로13길 3층(보문동6가)</t>
    <phoneticPr fontId="1" type="noConversion"/>
  </si>
  <si>
    <t>이름</t>
    <phoneticPr fontId="1" type="noConversion"/>
  </si>
  <si>
    <t>핸펀번호</t>
    <phoneticPr fontId="1" type="noConversion"/>
  </si>
  <si>
    <t>소속사</t>
    <phoneticPr fontId="1" type="noConversion"/>
  </si>
  <si>
    <t>고향</t>
    <phoneticPr fontId="1" type="noConversion"/>
  </si>
  <si>
    <t>근무아파트</t>
    <phoneticPr fontId="1" type="noConversion"/>
  </si>
  <si>
    <t>비고</t>
    <phoneticPr fontId="1" type="noConversion"/>
  </si>
  <si>
    <t>한빛</t>
    <phoneticPr fontId="1" type="noConversion"/>
  </si>
  <si>
    <t>직책</t>
    <phoneticPr fontId="1" type="noConversion"/>
  </si>
  <si>
    <t>임명조</t>
    <phoneticPr fontId="1" type="noConversion"/>
  </si>
  <si>
    <t>소장</t>
    <phoneticPr fontId="1" type="noConversion"/>
  </si>
  <si>
    <t>hp</t>
    <phoneticPr fontId="1" type="noConversion"/>
  </si>
  <si>
    <t>office</t>
    <phoneticPr fontId="1" type="noConversion"/>
  </si>
  <si>
    <t>end</t>
    <phoneticPr fontId="1" type="noConversion"/>
  </si>
  <si>
    <t>홍제현대</t>
    <phoneticPr fontId="1" type="noConversion"/>
  </si>
  <si>
    <t>010-4532-7123</t>
    <phoneticPr fontId="1" type="noConversion"/>
  </si>
  <si>
    <t>apt_name</t>
    <phoneticPr fontId="1" type="noConversion"/>
  </si>
  <si>
    <t>start</t>
    <phoneticPr fontId="1" type="noConversion"/>
  </si>
  <si>
    <t>집주소</t>
    <phoneticPr fontId="1" type="noConversion"/>
  </si>
  <si>
    <t>home_add</t>
    <phoneticPr fontId="1" type="noConversion"/>
  </si>
  <si>
    <t>remark</t>
    <phoneticPr fontId="1" type="noConversion"/>
  </si>
  <si>
    <t>birthday</t>
    <phoneticPr fontId="1" type="noConversion"/>
  </si>
  <si>
    <t>born</t>
    <phoneticPr fontId="1" type="noConversion"/>
  </si>
  <si>
    <t>한길호</t>
    <phoneticPr fontId="1" type="noConversion"/>
  </si>
  <si>
    <t>주임</t>
    <phoneticPr fontId="1" type="noConversion"/>
  </si>
  <si>
    <t>010-6680-7655</t>
    <phoneticPr fontId="1" type="noConversion"/>
  </si>
  <si>
    <t>박성근</t>
    <phoneticPr fontId="1" type="noConversion"/>
  </si>
  <si>
    <t>SK telecom</t>
    <phoneticPr fontId="1" type="noConversion"/>
  </si>
  <si>
    <t>E-mail</t>
    <phoneticPr fontId="1" type="noConversion"/>
  </si>
  <si>
    <t>psg101@naver.com</t>
    <phoneticPr fontId="1" type="noConversion"/>
  </si>
  <si>
    <t>010-5005-3030</t>
    <phoneticPr fontId="1" type="noConversion"/>
  </si>
  <si>
    <t>전직</t>
    <phoneticPr fontId="1" type="noConversion"/>
  </si>
  <si>
    <t>메일</t>
    <phoneticPr fontId="1" type="noConversion"/>
  </si>
  <si>
    <t>핸드폰</t>
    <phoneticPr fontId="1" type="noConversion"/>
  </si>
  <si>
    <t>아파트명</t>
    <phoneticPr fontId="1" type="noConversion"/>
  </si>
  <si>
    <t>회장</t>
    <phoneticPr fontId="1" type="noConversion"/>
  </si>
  <si>
    <t>respons</t>
    <phoneticPr fontId="1" type="noConversion"/>
  </si>
  <si>
    <t>담당</t>
    <phoneticPr fontId="1" type="noConversion"/>
  </si>
  <si>
    <t>104동</t>
    <phoneticPr fontId="1" type="noConversion"/>
  </si>
  <si>
    <t>지하주차장</t>
    <phoneticPr fontId="1" type="noConversion"/>
  </si>
  <si>
    <t>end</t>
    <phoneticPr fontId="1" type="noConversion"/>
  </si>
  <si>
    <t>순번</t>
    <phoneticPr fontId="1" type="noConversion"/>
  </si>
  <si>
    <t>former</t>
    <phoneticPr fontId="1" type="noConversion"/>
  </si>
  <si>
    <t>외벽</t>
    <phoneticPr fontId="1" type="noConversion"/>
  </si>
  <si>
    <t>도장공사</t>
    <phoneticPr fontId="1" type="noConversion"/>
  </si>
  <si>
    <t>고압물청소</t>
    <phoneticPr fontId="1" type="noConversion"/>
  </si>
  <si>
    <t>기준</t>
    <phoneticPr fontId="1" type="noConversion"/>
  </si>
  <si>
    <t>중분류</t>
    <phoneticPr fontId="1" type="noConversion"/>
  </si>
  <si>
    <t>대분류</t>
    <phoneticPr fontId="1" type="noConversion"/>
  </si>
  <si>
    <t>space</t>
    <phoneticPr fontId="1" type="noConversion"/>
  </si>
  <si>
    <t>구역</t>
    <phoneticPr fontId="1" type="noConversion"/>
  </si>
  <si>
    <t>job_separ_1</t>
    <phoneticPr fontId="1" type="noConversion"/>
  </si>
  <si>
    <t>job_separ_2</t>
    <phoneticPr fontId="1" type="noConversion"/>
  </si>
  <si>
    <t>space</t>
    <phoneticPr fontId="0" type="Hiragana"/>
  </si>
  <si>
    <t>구역</t>
    <phoneticPr fontId="0" type="Hiragana"/>
  </si>
  <si>
    <t>파라펫</t>
    <phoneticPr fontId="0" type="Hiragana"/>
  </si>
  <si>
    <t>전체</t>
    <phoneticPr fontId="1" type="noConversion"/>
  </si>
  <si>
    <t>코킹공사</t>
    <phoneticPr fontId="1" type="noConversion"/>
  </si>
  <si>
    <t>아스콘</t>
    <phoneticPr fontId="1" type="noConversion"/>
  </si>
  <si>
    <t>보도블록</t>
    <phoneticPr fontId="1" type="noConversion"/>
  </si>
  <si>
    <t>경계석</t>
    <phoneticPr fontId="1" type="noConversion"/>
  </si>
  <si>
    <t>수로</t>
    <phoneticPr fontId="1" type="noConversion"/>
  </si>
  <si>
    <t>집수정</t>
    <phoneticPr fontId="1" type="noConversion"/>
  </si>
  <si>
    <t>무소음트랜치</t>
    <phoneticPr fontId="1" type="noConversion"/>
  </si>
  <si>
    <t>지하주차장입구</t>
    <phoneticPr fontId="0" type="Hiragana"/>
  </si>
  <si>
    <t>고압물청소</t>
    <phoneticPr fontId="0" type="Hiragana"/>
  </si>
  <si>
    <t>일반물청소</t>
    <phoneticPr fontId="0" type="Hiragana"/>
  </si>
  <si>
    <t>필로티</t>
    <phoneticPr fontId="1" type="noConversion"/>
  </si>
  <si>
    <t>물청소</t>
    <phoneticPr fontId="1" type="noConversion"/>
  </si>
  <si>
    <t>렉산</t>
    <phoneticPr fontId="1" type="noConversion"/>
  </si>
  <si>
    <t>지하주차장지붕</t>
    <phoneticPr fontId="1" type="noConversion"/>
  </si>
  <si>
    <t>우레탄</t>
    <phoneticPr fontId="1" type="noConversion"/>
  </si>
  <si>
    <t>옥상</t>
    <phoneticPr fontId="1" type="noConversion"/>
  </si>
  <si>
    <t>평</t>
    <phoneticPr fontId="1" type="noConversion"/>
  </si>
  <si>
    <t>consum</t>
    <phoneticPr fontId="1" type="noConversion"/>
  </si>
  <si>
    <t>unit</t>
    <phoneticPr fontId="1" type="noConversion"/>
  </si>
  <si>
    <t>비고</t>
    <phoneticPr fontId="1" type="noConversion"/>
  </si>
  <si>
    <t>remark</t>
    <phoneticPr fontId="1" type="noConversion"/>
  </si>
  <si>
    <t>외부</t>
    <phoneticPr fontId="1" type="noConversion"/>
  </si>
  <si>
    <t>일반물청소</t>
    <phoneticPr fontId="1" type="noConversion"/>
  </si>
  <si>
    <t>공용창</t>
    <phoneticPr fontId="1" type="noConversion"/>
  </si>
  <si>
    <t>세대창</t>
    <phoneticPr fontId="1" type="noConversion"/>
  </si>
  <si>
    <t>수도건</t>
    <phoneticPr fontId="1" type="noConversion"/>
  </si>
  <si>
    <t>지방</t>
    <phoneticPr fontId="1" type="noConversion"/>
  </si>
  <si>
    <t>단지수</t>
    <phoneticPr fontId="1" type="noConversion"/>
  </si>
  <si>
    <t>sum</t>
    <phoneticPr fontId="1" type="noConversion"/>
  </si>
  <si>
    <t>hp</t>
    <phoneticPr fontId="1" type="noConversion"/>
  </si>
  <si>
    <t>핸드폰</t>
    <phoneticPr fontId="1" type="noConversion"/>
  </si>
  <si>
    <t>010-4301-1001</t>
    <phoneticPr fontId="1" type="noConversion"/>
  </si>
  <si>
    <t>수성페인트</t>
    <phoneticPr fontId="1" type="noConversion"/>
  </si>
  <si>
    <t>단위</t>
    <phoneticPr fontId="1" type="noConversion"/>
  </si>
  <si>
    <t>상도만 도장</t>
    <phoneticPr fontId="1" type="noConversion"/>
  </si>
  <si>
    <t>전체도장</t>
    <phoneticPr fontId="1" type="noConversion"/>
  </si>
  <si>
    <t>m</t>
    <phoneticPr fontId="1" type="noConversion"/>
  </si>
  <si>
    <t>도장재료량 산출산식</t>
    <phoneticPr fontId="10" type="noConversion"/>
  </si>
  <si>
    <t>외부도장</t>
    <phoneticPr fontId="10" type="noConversion"/>
  </si>
  <si>
    <t>외부수성페인트</t>
    <phoneticPr fontId="14" type="noConversion"/>
  </si>
  <si>
    <t>평</t>
    <phoneticPr fontId="10" type="noConversion"/>
  </si>
  <si>
    <t>*</t>
    <phoneticPr fontId="10" type="noConversion"/>
  </si>
  <si>
    <t>말</t>
    <phoneticPr fontId="10" type="noConversion"/>
  </si>
  <si>
    <t>=</t>
    <phoneticPr fontId="10" type="noConversion"/>
  </si>
  <si>
    <t>1평당 0.015말 소요</t>
    <phoneticPr fontId="10" type="noConversion"/>
  </si>
  <si>
    <t>단면복구제</t>
    <phoneticPr fontId="14" type="noConversion"/>
  </si>
  <si>
    <t>몰탈</t>
    <phoneticPr fontId="10" type="noConversion"/>
  </si>
  <si>
    <t>동</t>
    <phoneticPr fontId="10" type="noConversion"/>
  </si>
  <si>
    <t>동당 5말</t>
    <phoneticPr fontId="10" type="noConversion"/>
  </si>
  <si>
    <t>크랙이 심해 동당 10말</t>
    <phoneticPr fontId="10" type="noConversion"/>
  </si>
  <si>
    <t>탄성균열보수제</t>
    <phoneticPr fontId="14" type="noConversion"/>
  </si>
  <si>
    <t>퍼티 WB-K4</t>
    <phoneticPr fontId="10" type="noConversion"/>
  </si>
  <si>
    <t>세대</t>
    <phoneticPr fontId="10" type="noConversion"/>
  </si>
  <si>
    <t>30평기준 0.05말</t>
    <phoneticPr fontId="10" type="noConversion"/>
  </si>
  <si>
    <t>평균평수 47평- 0.1말 적용</t>
    <phoneticPr fontId="10" type="noConversion"/>
  </si>
  <si>
    <t>광명단</t>
    <phoneticPr fontId="14" type="noConversion"/>
  </si>
  <si>
    <t>/</t>
    <phoneticPr fontId="10" type="noConversion"/>
  </si>
  <si>
    <t>3동당 1말</t>
    <phoneticPr fontId="10" type="noConversion"/>
  </si>
  <si>
    <t>바인더</t>
    <phoneticPr fontId="14" type="noConversion"/>
  </si>
  <si>
    <t>동당 3말</t>
    <phoneticPr fontId="10" type="noConversion"/>
  </si>
  <si>
    <t>방청재</t>
    <phoneticPr fontId="14" type="noConversion"/>
  </si>
  <si>
    <t>3동 1말</t>
    <phoneticPr fontId="10" type="noConversion"/>
  </si>
  <si>
    <t>에나멜 페인트</t>
    <phoneticPr fontId="14" type="noConversion"/>
  </si>
  <si>
    <t>외부시설물</t>
    <phoneticPr fontId="10" type="noConversion"/>
  </si>
  <si>
    <t>신나</t>
    <phoneticPr fontId="10" type="noConversion"/>
  </si>
  <si>
    <t>페인트 /5</t>
    <phoneticPr fontId="10" type="noConversion"/>
  </si>
  <si>
    <t>계단식 공용창코킹</t>
    <phoneticPr fontId="10" type="noConversion"/>
  </si>
  <si>
    <t>계단식 ELEV 라인</t>
    <phoneticPr fontId="10" type="noConversion"/>
  </si>
  <si>
    <t>라인</t>
    <phoneticPr fontId="10" type="noConversion"/>
  </si>
  <si>
    <t>box</t>
    <phoneticPr fontId="10" type="noConversion"/>
  </si>
  <si>
    <t>라인당 1box (1box-80m 코킹)</t>
    <phoneticPr fontId="10" type="noConversion"/>
  </si>
  <si>
    <t>+</t>
    <phoneticPr fontId="10" type="noConversion"/>
  </si>
  <si>
    <t>m</t>
    <phoneticPr fontId="10" type="noConversion"/>
  </si>
  <si>
    <t>------------------------------------------------------------</t>
    <phoneticPr fontId="10" type="noConversion"/>
  </si>
  <si>
    <t>복도식 공용창산출</t>
    <phoneticPr fontId="10" type="noConversion"/>
  </si>
  <si>
    <t>복도창 가로길이</t>
    <phoneticPr fontId="10" type="noConversion"/>
  </si>
  <si>
    <t>개</t>
    <phoneticPr fontId="10" type="noConversion"/>
  </si>
  <si>
    <t>층</t>
    <phoneticPr fontId="10" type="noConversion"/>
  </si>
  <si>
    <t>복도창 세로길이</t>
    <phoneticPr fontId="10" type="noConversion"/>
  </si>
  <si>
    <t>세라민페인트</t>
    <phoneticPr fontId="10" type="noConversion"/>
  </si>
  <si>
    <t>외부차선</t>
    <phoneticPr fontId="10" type="noConversion"/>
  </si>
  <si>
    <t>대</t>
    <phoneticPr fontId="10" type="noConversion"/>
  </si>
  <si>
    <t>45대당 1말</t>
    <phoneticPr fontId="10" type="noConversion"/>
  </si>
  <si>
    <t>내부도장</t>
    <phoneticPr fontId="10" type="noConversion"/>
  </si>
  <si>
    <t>내부수성페인트</t>
    <phoneticPr fontId="14" type="noConversion"/>
  </si>
  <si>
    <t>계단식 - 4층당 1말</t>
    <phoneticPr fontId="10" type="noConversion"/>
  </si>
  <si>
    <t>복도식 복도</t>
    <phoneticPr fontId="10" type="noConversion"/>
  </si>
  <si>
    <t>복도식 - 8세대당 1말</t>
    <phoneticPr fontId="10" type="noConversion"/>
  </si>
  <si>
    <t>무늬코트</t>
    <phoneticPr fontId="14" type="noConversion"/>
  </si>
  <si>
    <t>낙서방지용코팅</t>
    <phoneticPr fontId="10" type="noConversion"/>
  </si>
  <si>
    <t>복도는 8세당 1말</t>
    <phoneticPr fontId="10" type="noConversion"/>
  </si>
  <si>
    <t>세라민페인트</t>
    <phoneticPr fontId="14" type="noConversion"/>
  </si>
  <si>
    <t>걸레받이</t>
    <phoneticPr fontId="10" type="noConversion"/>
  </si>
  <si>
    <t>40층당 1말</t>
    <phoneticPr fontId="10" type="noConversion"/>
  </si>
  <si>
    <t>복도식 층당 1말</t>
    <phoneticPr fontId="10" type="noConversion"/>
  </si>
  <si>
    <t>복도방화문</t>
    <phoneticPr fontId="10" type="noConversion"/>
  </si>
  <si>
    <t>짝</t>
    <phoneticPr fontId="10" type="noConversion"/>
  </si>
  <si>
    <t>문 40개당 1말</t>
    <phoneticPr fontId="10" type="noConversion"/>
  </si>
  <si>
    <t>계단실 핸드레일</t>
    <phoneticPr fontId="10" type="noConversion"/>
  </si>
  <si>
    <t>복도식</t>
    <phoneticPr fontId="1" type="noConversion"/>
  </si>
  <si>
    <t>계단식</t>
    <phoneticPr fontId="1" type="noConversion"/>
  </si>
  <si>
    <t>라인</t>
    <phoneticPr fontId="1" type="noConversion"/>
  </si>
  <si>
    <t>standard</t>
    <phoneticPr fontId="1" type="noConversion"/>
  </si>
  <si>
    <t>크랙보수</t>
    <phoneticPr fontId="1" type="noConversion"/>
  </si>
  <si>
    <t>몰탈</t>
    <phoneticPr fontId="1" type="noConversion"/>
  </si>
  <si>
    <t>탄성균열보수재</t>
    <phoneticPr fontId="1" type="noConversion"/>
  </si>
  <si>
    <t>바인더/믹싱</t>
    <phoneticPr fontId="1" type="noConversion"/>
  </si>
  <si>
    <t>신나</t>
    <phoneticPr fontId="1" type="noConversion"/>
  </si>
  <si>
    <t>차선</t>
    <phoneticPr fontId="1" type="noConversion"/>
  </si>
  <si>
    <t>동</t>
    <phoneticPr fontId="1" type="noConversion"/>
  </si>
  <si>
    <t>대</t>
    <phoneticPr fontId="1" type="noConversion"/>
  </si>
  <si>
    <t>45대 * 1말</t>
    <phoneticPr fontId="1" type="noConversion"/>
  </si>
  <si>
    <t>동 * 5~8말 / 믹싱(물3+믹싱1) 바인더(물1+믹싱1)</t>
    <phoneticPr fontId="1" type="noConversion"/>
  </si>
  <si>
    <t>30평 * 0.5말</t>
    <phoneticPr fontId="1" type="noConversion"/>
  </si>
  <si>
    <t>동 * 5말~8말</t>
    <phoneticPr fontId="1" type="noConversion"/>
  </si>
  <si>
    <t>라인 * 1박스</t>
    <phoneticPr fontId="1" type="noConversion"/>
  </si>
  <si>
    <t>80m * 1박스</t>
    <phoneticPr fontId="1" type="noConversion"/>
  </si>
  <si>
    <t>세대 * 0.35 (25평기준)~0.6(40평기준) 45평 넘으면 0.65</t>
    <phoneticPr fontId="1" type="noConversion"/>
  </si>
  <si>
    <t>동 * 0.5말 (70세대 1말)</t>
    <phoneticPr fontId="1" type="noConversion"/>
  </si>
  <si>
    <t>세라민페인트</t>
    <phoneticPr fontId="1" type="noConversion"/>
  </si>
  <si>
    <t>부분제거</t>
    <phoneticPr fontId="1" type="noConversion"/>
  </si>
  <si>
    <t>완전제거</t>
    <phoneticPr fontId="1" type="noConversion"/>
  </si>
  <si>
    <t>부분제거</t>
    <phoneticPr fontId="0" type="Hiragana"/>
  </si>
  <si>
    <t>도장바닥</t>
    <phoneticPr fontId="0" type="Hiragana"/>
  </si>
  <si>
    <t>450~600</t>
    <phoneticPr fontId="1" type="noConversion"/>
  </si>
  <si>
    <t>250,000~350,000</t>
    <phoneticPr fontId="1" type="noConversion"/>
  </si>
  <si>
    <t>3000~3500</t>
    <phoneticPr fontId="1" type="noConversion"/>
  </si>
  <si>
    <t>2000~2500</t>
    <phoneticPr fontId="1" type="noConversion"/>
  </si>
  <si>
    <t>800~1200원(외부균열보수+외부도장=3,200기준)</t>
    <phoneticPr fontId="1" type="noConversion"/>
  </si>
  <si>
    <t>1200~1800원</t>
    <phoneticPr fontId="1" type="noConversion"/>
  </si>
  <si>
    <t>융착식</t>
    <phoneticPr fontId="1" type="noConversion"/>
  </si>
  <si>
    <t>상온식</t>
    <phoneticPr fontId="1" type="noConversion"/>
  </si>
  <si>
    <t>num</t>
    <phoneticPr fontId="1" type="noConversion"/>
  </si>
  <si>
    <t>부대시설</t>
    <phoneticPr fontId="1" type="noConversion"/>
  </si>
  <si>
    <t>내벽</t>
    <phoneticPr fontId="1" type="noConversion"/>
  </si>
  <si>
    <t>무늬코트</t>
    <phoneticPr fontId="1" type="noConversion"/>
  </si>
  <si>
    <t>층</t>
    <phoneticPr fontId="1" type="noConversion"/>
  </si>
  <si>
    <t>80,000~110,000</t>
    <phoneticPr fontId="1" type="noConversion"/>
  </si>
  <si>
    <t>비상계단</t>
    <phoneticPr fontId="1" type="noConversion"/>
  </si>
  <si>
    <t>개</t>
    <phoneticPr fontId="1" type="noConversion"/>
  </si>
  <si>
    <t>700,000~800,000</t>
    <phoneticPr fontId="1" type="noConversion"/>
  </si>
  <si>
    <t>*</t>
    <phoneticPr fontId="1" type="noConversion"/>
  </si>
  <si>
    <t>/</t>
    <phoneticPr fontId="1" type="noConversion"/>
  </si>
  <si>
    <t>에나멜페인트</t>
    <phoneticPr fontId="1" type="noConversion"/>
  </si>
  <si>
    <t>동 * 3말</t>
    <phoneticPr fontId="1" type="noConversion"/>
  </si>
  <si>
    <t>주차장</t>
    <phoneticPr fontId="1" type="noConversion"/>
  </si>
  <si>
    <t>30,000(천정포함)</t>
    <phoneticPr fontId="1" type="noConversion"/>
  </si>
  <si>
    <t>100대당 30말</t>
    <phoneticPr fontId="1" type="noConversion"/>
  </si>
  <si>
    <t>방수공사</t>
    <phoneticPr fontId="1" type="noConversion"/>
  </si>
  <si>
    <t>하도</t>
    <phoneticPr fontId="1" type="noConversion"/>
  </si>
  <si>
    <t>상도</t>
    <phoneticPr fontId="1" type="noConversion"/>
  </si>
  <si>
    <t>㎡</t>
    <phoneticPr fontId="1" type="noConversion"/>
  </si>
  <si>
    <t>중도바닥</t>
    <phoneticPr fontId="1" type="noConversion"/>
  </si>
  <si>
    <t>중도벽체</t>
    <phoneticPr fontId="1" type="noConversion"/>
  </si>
  <si>
    <t>진성캐미칼</t>
    <phoneticPr fontId="1" type="noConversion"/>
  </si>
  <si>
    <t>ea</t>
    <phoneticPr fontId="1" type="noConversion"/>
  </si>
  <si>
    <t>조건3</t>
    <phoneticPr fontId="1" type="noConversion"/>
  </si>
  <si>
    <t>방지턱</t>
    <phoneticPr fontId="1" type="noConversion"/>
  </si>
  <si>
    <t>외부</t>
    <phoneticPr fontId="1" type="noConversion"/>
  </si>
  <si>
    <t>방지턱</t>
    <phoneticPr fontId="0" type="Hiragana"/>
  </si>
  <si>
    <t>지역</t>
    <phoneticPr fontId="1" type="noConversion"/>
  </si>
  <si>
    <t>조건1</t>
    <phoneticPr fontId="1" type="noConversion"/>
  </si>
  <si>
    <t>조건2</t>
    <phoneticPr fontId="1" type="noConversion"/>
  </si>
  <si>
    <t>조건3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</si>
  <si>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</si>
  <si>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</si>
  <si>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</si>
  <si>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소분류</t>
    <phoneticPr fontId="1" type="noConversion"/>
  </si>
  <si>
    <t>job_separ_3</t>
    <phoneticPr fontId="1" type="noConversion"/>
  </si>
  <si>
    <t>18,000~25,000(갓선포함)</t>
    <phoneticPr fontId="1" type="noConversion"/>
  </si>
  <si>
    <t>개 * 10~15만원</t>
    <phoneticPr fontId="1" type="noConversion"/>
  </si>
  <si>
    <t>에폭시</t>
    <phoneticPr fontId="1" type="noConversion"/>
  </si>
  <si>
    <t>하도</t>
    <phoneticPr fontId="1" type="noConversion"/>
  </si>
  <si>
    <t>중상도</t>
    <phoneticPr fontId="1" type="noConversion"/>
  </si>
  <si>
    <t>퍼티</t>
    <phoneticPr fontId="1" type="noConversion"/>
  </si>
  <si>
    <t>용량(정수)</t>
    <phoneticPr fontId="0" type="Hiragana"/>
  </si>
  <si>
    <t>면적(정수)</t>
    <phoneticPr fontId="0" type="Hiragana"/>
  </si>
  <si>
    <t>단가(정수</t>
    <phoneticPr fontId="0" type="Hiragana"/>
  </si>
  <si>
    <t>단가(정수)</t>
    <phoneticPr fontId="0" type="Hiragana"/>
  </si>
  <si>
    <t>사용량(실수)</t>
    <phoneticPr fontId="1" type="noConversion"/>
  </si>
  <si>
    <t>용량(정수)</t>
    <phoneticPr fontId="1" type="noConversion"/>
  </si>
  <si>
    <t>근무시작(날짜)</t>
    <phoneticPr fontId="1" type="noConversion"/>
  </si>
  <si>
    <t>근무끝(날짜)</t>
    <phoneticPr fontId="1" type="noConversion"/>
  </si>
  <si>
    <t>출생년월(날찌)</t>
    <phoneticPr fontId="1" type="noConversion"/>
  </si>
  <si>
    <t>시작(날짜)</t>
    <phoneticPr fontId="1" type="noConversion"/>
  </si>
  <si>
    <t>끝(날짜)</t>
    <phoneticPr fontId="1" type="noConversion"/>
  </si>
  <si>
    <t>대표</t>
    <phoneticPr fontId="1" type="noConversion"/>
  </si>
  <si>
    <t>홈페이지</t>
    <phoneticPr fontId="1" type="noConversion"/>
  </si>
  <si>
    <t>팩스번호</t>
    <phoneticPr fontId="1" type="noConversion"/>
  </si>
  <si>
    <t>fax</t>
    <phoneticPr fontId="1" type="noConversion"/>
  </si>
  <si>
    <t>Email</t>
    <phoneticPr fontId="1" type="noConversion"/>
  </si>
  <si>
    <t>대표건설(주)</t>
    <phoneticPr fontId="1" type="noConversion"/>
  </si>
  <si>
    <t>02-848-7708</t>
    <phoneticPr fontId="1" type="noConversion"/>
  </si>
  <si>
    <t>02-848-7709</t>
    <phoneticPr fontId="1" type="noConversion"/>
  </si>
  <si>
    <t>박종현</t>
    <phoneticPr fontId="1" type="noConversion"/>
  </si>
  <si>
    <t>(주)유일건설</t>
    <phoneticPr fontId="1" type="noConversion"/>
  </si>
  <si>
    <t>서울시 영등포구 도신로 70 신길우성1 상가 207호</t>
    <phoneticPr fontId="1" type="noConversion"/>
  </si>
  <si>
    <t>핸펀</t>
    <phoneticPr fontId="1" type="noConversion"/>
  </si>
  <si>
    <t>퇴사(날짜)</t>
    <phoneticPr fontId="1" type="noConversion"/>
  </si>
  <si>
    <t>대표메일</t>
    <phoneticPr fontId="1" type="noConversion"/>
  </si>
  <si>
    <t>daepyo04@naver.com</t>
    <phoneticPr fontId="1" type="noConversion"/>
  </si>
  <si>
    <t>homepage</t>
    <phoneticPr fontId="1" type="noConversion"/>
  </si>
  <si>
    <t>생년월일</t>
    <phoneticPr fontId="1" type="noConversion"/>
  </si>
  <si>
    <t>회사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</si>
</sst>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_-* #,##0.00_-;\-* #,##0.00_-;_-* &quot;-&quot;??_-;_-@_-"/>
    <numFmt numFmtId="178" formatCode="_-* #,##0.000_-;\-* #,##0.000_-;_-* &quot;-&quot;_-;_-@_-"/>
    <numFmt numFmtId="179" formatCode="_-* #,##0.0_-;\-* #,##0.0_-;_-* &quot;-&quot;_-;_-@_-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4"/>
      <name val="굴림체"/>
      <family val="3"/>
      <charset val="129"/>
    </font>
    <font>
      <sz val="8"/>
      <name val="굴림체"/>
      <family val="3"/>
      <charset val="129"/>
    </font>
    <font>
      <b/>
      <sz val="10"/>
      <color rgb="FFFF0000"/>
      <name val="굴림체"/>
      <family val="3"/>
      <charset val="129"/>
    </font>
    <font>
      <sz val="9"/>
      <name val="굴림체"/>
      <family val="3"/>
      <charset val="129"/>
    </font>
    <font>
      <sz val="10"/>
      <name val="새굴림"/>
      <family val="1"/>
      <charset val="129"/>
    </font>
    <font>
      <sz val="8"/>
      <name val="맑은 고딕"/>
      <family val="3"/>
      <charset val="129"/>
    </font>
    <font>
      <sz val="9"/>
      <name val="새굴림"/>
      <family val="1"/>
      <charset val="129"/>
    </font>
    <font>
      <sz val="10"/>
      <color rgb="FFFF0000"/>
      <name val="굴림체"/>
      <family val="3"/>
      <charset val="129"/>
    </font>
    <font>
      <sz val="10"/>
      <color rgb="FF0070C0"/>
      <name val="굴림체"/>
      <family val="3"/>
      <charset val="129"/>
    </font>
    <font>
      <sz val="10"/>
      <color rgb="FF0000CC"/>
      <name val="굴림체"/>
      <family val="3"/>
      <charset val="129"/>
    </font>
    <font>
      <b/>
      <sz val="10"/>
      <color rgb="FFFF0000"/>
      <name val="새굴림"/>
      <family val="1"/>
      <charset val="129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3" fillId="0" borderId="0"/>
    <xf numFmtId="0" fontId="6" fillId="0" borderId="0" applyNumberFormat="0" applyFill="0" applyBorder="0" applyAlignment="0" applyProtection="0">
      <alignment vertical="center"/>
    </xf>
    <xf numFmtId="0" fontId="7" fillId="0" borderId="0"/>
    <xf numFmtId="176" fontId="7" fillId="0" borderId="0" applyFont="0" applyFill="0" applyBorder="0" applyAlignment="0" applyProtection="0"/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1" applyFont="1" applyAlignment="1">
      <alignment horizontal="center" vertical="center"/>
    </xf>
    <xf numFmtId="176" fontId="0" fillId="0" borderId="0" xfId="1" applyFo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6" fontId="5" fillId="0" borderId="0" xfId="1" applyFont="1" applyAlignment="1">
      <alignment horizontal="center" vertical="center"/>
    </xf>
    <xf numFmtId="0" fontId="5" fillId="0" borderId="0" xfId="0" applyFont="1">
      <alignment vertical="center"/>
    </xf>
    <xf numFmtId="176" fontId="5" fillId="0" borderId="0" xfId="1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3">
      <alignment vertical="center"/>
    </xf>
    <xf numFmtId="0" fontId="0" fillId="0" borderId="0" xfId="0" applyNumberForma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8" fillId="0" borderId="0" xfId="4" applyFont="1" applyFill="1" applyAlignment="1">
      <alignment horizontal="left"/>
    </xf>
    <xf numFmtId="0" fontId="8" fillId="0" borderId="0" xfId="4" applyFont="1" applyAlignment="1">
      <alignment horizontal="left"/>
    </xf>
    <xf numFmtId="0" fontId="11" fillId="0" borderId="0" xfId="4" applyFont="1" applyFill="1" applyAlignment="1">
      <alignment horizontal="left"/>
    </xf>
    <xf numFmtId="0" fontId="12" fillId="0" borderId="0" xfId="4" applyFont="1" applyFill="1" applyAlignment="1">
      <alignment horizontal="left"/>
    </xf>
    <xf numFmtId="0" fontId="8" fillId="0" borderId="0" xfId="4" applyFont="1" applyFill="1" applyAlignment="1">
      <alignment horizontal="center"/>
    </xf>
    <xf numFmtId="176" fontId="8" fillId="0" borderId="0" xfId="5" applyFont="1" applyAlignment="1">
      <alignment horizontal="left"/>
    </xf>
    <xf numFmtId="0" fontId="8" fillId="0" borderId="0" xfId="5" applyNumberFormat="1" applyFont="1" applyAlignment="1">
      <alignment horizontal="left"/>
    </xf>
    <xf numFmtId="0" fontId="8" fillId="0" borderId="0" xfId="4" applyFont="1" applyAlignment="1">
      <alignment horizontal="center"/>
    </xf>
    <xf numFmtId="176" fontId="8" fillId="0" borderId="0" xfId="4" applyNumberFormat="1" applyFont="1" applyAlignment="1">
      <alignment horizontal="left"/>
    </xf>
    <xf numFmtId="176" fontId="8" fillId="0" borderId="0" xfId="5" applyNumberFormat="1" applyFont="1" applyAlignment="1">
      <alignment horizontal="left"/>
    </xf>
    <xf numFmtId="0" fontId="12" fillId="0" borderId="0" xfId="5" applyNumberFormat="1" applyFont="1" applyAlignment="1">
      <alignment horizontal="left"/>
    </xf>
    <xf numFmtId="0" fontId="13" fillId="0" borderId="0" xfId="4" quotePrefix="1" applyNumberFormat="1" applyFont="1" applyFill="1" applyBorder="1" applyAlignment="1">
      <alignment horizontal="left" vertical="center"/>
    </xf>
    <xf numFmtId="0" fontId="15" fillId="0" borderId="0" xfId="4" quotePrefix="1" applyNumberFormat="1" applyFont="1" applyFill="1" applyBorder="1" applyAlignment="1">
      <alignment horizontal="left" vertical="center"/>
    </xf>
    <xf numFmtId="0" fontId="13" fillId="0" borderId="0" xfId="4" quotePrefix="1" applyNumberFormat="1" applyFont="1" applyFill="1" applyBorder="1" applyAlignment="1">
      <alignment horizontal="center" vertical="center"/>
    </xf>
    <xf numFmtId="0" fontId="8" fillId="0" borderId="0" xfId="4" applyNumberFormat="1" applyFont="1" applyAlignment="1">
      <alignment horizontal="left"/>
    </xf>
    <xf numFmtId="0" fontId="12" fillId="0" borderId="0" xfId="4" applyNumberFormat="1" applyFont="1" applyAlignment="1">
      <alignment horizontal="left"/>
    </xf>
    <xf numFmtId="176" fontId="16" fillId="0" borderId="0" xfId="5" applyFont="1" applyAlignment="1">
      <alignment horizontal="center"/>
    </xf>
    <xf numFmtId="176" fontId="8" fillId="0" borderId="0" xfId="4" applyNumberFormat="1" applyFont="1" applyAlignment="1">
      <alignment horizontal="center"/>
    </xf>
    <xf numFmtId="176" fontId="8" fillId="0" borderId="0" xfId="5" applyFont="1" applyAlignment="1">
      <alignment horizontal="center"/>
    </xf>
    <xf numFmtId="176" fontId="16" fillId="0" borderId="0" xfId="5" applyFont="1" applyAlignment="1">
      <alignment horizontal="left"/>
    </xf>
    <xf numFmtId="179" fontId="8" fillId="0" borderId="0" xfId="5" applyNumberFormat="1" applyFont="1" applyAlignment="1">
      <alignment horizontal="left"/>
    </xf>
    <xf numFmtId="0" fontId="12" fillId="0" borderId="0" xfId="4" applyFont="1" applyAlignment="1">
      <alignment horizontal="left"/>
    </xf>
    <xf numFmtId="176" fontId="8" fillId="0" borderId="0" xfId="5" applyFont="1" applyAlignment="1"/>
    <xf numFmtId="176" fontId="8" fillId="0" borderId="0" xfId="5" quotePrefix="1" applyFont="1" applyAlignment="1">
      <alignment horizontal="left"/>
    </xf>
    <xf numFmtId="176" fontId="8" fillId="0" borderId="0" xfId="5" applyNumberFormat="1" applyFont="1" applyAlignment="1"/>
    <xf numFmtId="0" fontId="8" fillId="0" borderId="0" xfId="4" applyNumberFormat="1" applyFont="1" applyAlignment="1">
      <alignment horizontal="center"/>
    </xf>
    <xf numFmtId="0" fontId="19" fillId="0" borderId="0" xfId="4" quotePrefix="1" applyNumberFormat="1" applyFont="1" applyFill="1" applyBorder="1" applyAlignment="1">
      <alignment horizontal="left" vertical="center"/>
    </xf>
    <xf numFmtId="0" fontId="20" fillId="0" borderId="0" xfId="4" quotePrefix="1" applyNumberFormat="1" applyFont="1" applyFill="1" applyBorder="1" applyAlignment="1">
      <alignment horizontal="left"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quotePrefix="1" applyAlignment="1">
      <alignment horizontal="center" vertical="center"/>
    </xf>
    <xf numFmtId="176" fontId="16" fillId="0" borderId="0" xfId="5" applyFont="1" applyAlignment="1">
      <alignment horizontal="center"/>
    </xf>
    <xf numFmtId="176" fontId="8" fillId="0" borderId="0" xfId="4" applyNumberFormat="1" applyFont="1" applyAlignment="1">
      <alignment horizontal="center"/>
    </xf>
    <xf numFmtId="176" fontId="8" fillId="0" borderId="0" xfId="5" applyFont="1" applyAlignment="1">
      <alignment horizontal="center"/>
    </xf>
    <xf numFmtId="176" fontId="17" fillId="0" borderId="0" xfId="5" applyFont="1" applyAlignment="1">
      <alignment horizontal="center"/>
    </xf>
    <xf numFmtId="179" fontId="8" fillId="0" borderId="0" xfId="4" applyNumberFormat="1" applyFont="1" applyAlignment="1">
      <alignment horizontal="center"/>
    </xf>
    <xf numFmtId="176" fontId="8" fillId="0" borderId="0" xfId="5" applyNumberFormat="1" applyFont="1" applyAlignment="1">
      <alignment horizontal="center"/>
    </xf>
    <xf numFmtId="176" fontId="16" fillId="0" borderId="0" xfId="5" applyFont="1" applyAlignment="1">
      <alignment horizontal="left"/>
    </xf>
    <xf numFmtId="176" fontId="8" fillId="0" borderId="0" xfId="5" applyNumberFormat="1" applyFont="1" applyAlignment="1">
      <alignment horizontal="left"/>
    </xf>
    <xf numFmtId="176" fontId="8" fillId="0" borderId="0" xfId="5" applyFont="1" applyAlignment="1">
      <alignment horizontal="left"/>
    </xf>
    <xf numFmtId="176" fontId="18" fillId="0" borderId="0" xfId="5" applyFont="1" applyAlignment="1">
      <alignment horizontal="left"/>
    </xf>
    <xf numFmtId="176" fontId="8" fillId="0" borderId="0" xfId="4" applyNumberFormat="1" applyFont="1" applyAlignment="1">
      <alignment horizontal="right"/>
    </xf>
    <xf numFmtId="179" fontId="8" fillId="0" borderId="0" xfId="5" applyNumberFormat="1" applyFont="1" applyAlignment="1">
      <alignment horizontal="left"/>
    </xf>
    <xf numFmtId="0" fontId="9" fillId="0" borderId="0" xfId="4" applyFont="1" applyFill="1" applyAlignment="1">
      <alignment horizontal="center" vertical="center"/>
    </xf>
    <xf numFmtId="178" fontId="8" fillId="0" borderId="0" xfId="5" applyNumberFormat="1" applyFont="1" applyAlignment="1">
      <alignment horizontal="left"/>
    </xf>
    <xf numFmtId="0" fontId="8" fillId="0" borderId="0" xfId="4" applyFont="1" applyAlignment="1">
      <alignment horizontal="left"/>
    </xf>
  </cellXfs>
  <cellStyles count="6">
    <cellStyle name="쉼표 [0]" xfId="1" builtinId="6"/>
    <cellStyle name="쉼표 [0] 2" xfId="5" xr:uid="{C8D27283-FD2A-4033-98F3-17C9C50DE378}"/>
    <cellStyle name="표준" xfId="0" builtinId="0"/>
    <cellStyle name="표준 2" xfId="2" xr:uid="{D2B703AD-202C-4BAC-8C61-153BA2D052AA}"/>
    <cellStyle name="표준 3" xfId="4" xr:uid="{6A2906CD-4703-4798-8F74-46486923EC1D}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sg101@naver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daepyo04@nav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zoomScaleNormal="100" workbookViewId="0">
      <selection activeCell="D53" sqref="D53"/>
    </sheetView>
  </sheetViews>
  <sheetFormatPr baseColWidth="10" defaultColWidth="11" defaultRowHeight="17"/>
  <cols>
    <col min="2" max="2" width="18.1640625" customWidth="1"/>
    <col min="3" max="3" width="17.33203125" customWidth="1"/>
    <col min="4" max="4" width="25" customWidth="1"/>
    <col min="5" max="5" width="30.1640625" customWidth="1"/>
  </cols>
  <sheetData>
    <row r="1" spans="1:5">
      <c r="A1" t="s">
        <v>276</v>
      </c>
      <c r="B1" s="13" t="s">
        <v>289</v>
      </c>
      <c r="C1" s="13" t="s">
        <v>181</v>
      </c>
      <c r="D1" s="13" t="s">
        <v>182</v>
      </c>
      <c r="E1" s="13" t="s">
        <v>24</v>
      </c>
    </row>
    <row r="2" spans="1:5" ht="18">
      <c r="A2" t="s">
        <v>424</v>
      </c>
      <c r="B2" s="14" t="s">
        <v>284</v>
      </c>
      <c r="C2" s="13" t="s">
        <v>286</v>
      </c>
      <c r="D2" s="13" t="s">
        <v>287</v>
      </c>
      <c r="E2" s="4" t="s">
        <v>177</v>
      </c>
    </row>
    <row r="3" spans="1:5">
      <c r="B3" s="4" t="s">
        <v>168</v>
      </c>
      <c r="C3" s="4" t="s">
        <v>169</v>
      </c>
      <c r="D3" s="4" t="s">
        <v>170</v>
      </c>
    </row>
    <row r="4" spans="1:5">
      <c r="B4" t="s">
        <v>161</v>
      </c>
      <c r="C4" t="s">
        <v>160</v>
      </c>
      <c r="D4" t="s">
        <v>301</v>
      </c>
    </row>
    <row r="5" spans="1:5">
      <c r="B5" t="s">
        <v>5</v>
      </c>
      <c r="C5" t="s">
        <v>160</v>
      </c>
      <c r="D5" t="s">
        <v>300</v>
      </c>
    </row>
    <row r="6" spans="1:5">
      <c r="B6" t="s">
        <v>302</v>
      </c>
      <c r="C6" t="s">
        <v>303</v>
      </c>
      <c r="D6" t="s">
        <v>300</v>
      </c>
    </row>
    <row r="7" spans="1:5">
      <c r="B7" t="s">
        <v>17</v>
      </c>
      <c r="C7" t="s">
        <v>160</v>
      </c>
      <c r="D7" t="s">
        <v>300</v>
      </c>
    </row>
    <row r="8" spans="1:5">
      <c r="B8" t="s">
        <v>172</v>
      </c>
      <c r="C8" t="s">
        <v>160</v>
      </c>
      <c r="D8" t="s">
        <v>300</v>
      </c>
    </row>
    <row r="9" spans="1:5">
      <c r="B9" t="s">
        <v>5</v>
      </c>
      <c r="C9" t="s">
        <v>3</v>
      </c>
    </row>
    <row r="10" spans="1:5">
      <c r="B10" t="s">
        <v>6</v>
      </c>
      <c r="C10" t="s">
        <v>3</v>
      </c>
    </row>
    <row r="11" spans="1:5">
      <c r="B11" t="s">
        <v>4</v>
      </c>
      <c r="C11" t="s">
        <v>3</v>
      </c>
      <c r="D11" t="s">
        <v>187</v>
      </c>
    </row>
    <row r="12" spans="1:5">
      <c r="B12" t="s">
        <v>16</v>
      </c>
      <c r="C12" t="s">
        <v>3</v>
      </c>
      <c r="D12" t="s">
        <v>188</v>
      </c>
    </row>
    <row r="13" spans="1:5">
      <c r="B13" t="s">
        <v>16</v>
      </c>
      <c r="C13" t="s">
        <v>3</v>
      </c>
      <c r="D13" t="s">
        <v>189</v>
      </c>
    </row>
    <row r="14" spans="1:5">
      <c r="B14" t="s">
        <v>5</v>
      </c>
      <c r="C14" t="s">
        <v>0</v>
      </c>
      <c r="D14" t="s">
        <v>165</v>
      </c>
    </row>
    <row r="15" spans="1:5">
      <c r="B15" t="s">
        <v>5</v>
      </c>
      <c r="C15" t="s">
        <v>0</v>
      </c>
      <c r="D15" t="s">
        <v>164</v>
      </c>
    </row>
    <row r="16" spans="1:5">
      <c r="B16" t="s">
        <v>5</v>
      </c>
      <c r="C16" t="s">
        <v>0</v>
      </c>
      <c r="D16" t="s">
        <v>195</v>
      </c>
    </row>
    <row r="17" spans="2:5">
      <c r="B17" t="s">
        <v>5</v>
      </c>
      <c r="C17" t="s">
        <v>0</v>
      </c>
      <c r="D17" t="s">
        <v>167</v>
      </c>
    </row>
    <row r="18" spans="2:5">
      <c r="B18" t="s">
        <v>6</v>
      </c>
      <c r="C18" t="s">
        <v>0</v>
      </c>
      <c r="D18" t="s">
        <v>165</v>
      </c>
    </row>
    <row r="19" spans="2:5">
      <c r="B19" t="s">
        <v>6</v>
      </c>
      <c r="C19" t="s">
        <v>0</v>
      </c>
      <c r="D19" t="s">
        <v>9</v>
      </c>
    </row>
    <row r="20" spans="2:5">
      <c r="B20" t="s">
        <v>6</v>
      </c>
      <c r="C20" t="s">
        <v>0</v>
      </c>
      <c r="D20" t="s">
        <v>10</v>
      </c>
    </row>
    <row r="21" spans="2:5">
      <c r="B21" t="s">
        <v>6</v>
      </c>
      <c r="C21" t="s">
        <v>0</v>
      </c>
      <c r="D21" t="s">
        <v>8</v>
      </c>
    </row>
    <row r="22" spans="2:5">
      <c r="B22" t="s">
        <v>172</v>
      </c>
      <c r="C22" t="s">
        <v>0</v>
      </c>
      <c r="D22" t="s">
        <v>153</v>
      </c>
    </row>
    <row r="23" spans="2:5">
      <c r="B23" t="s">
        <v>171</v>
      </c>
      <c r="C23" t="s">
        <v>0</v>
      </c>
      <c r="D23" t="s">
        <v>154</v>
      </c>
    </row>
    <row r="24" spans="2:5">
      <c r="B24" t="s">
        <v>171</v>
      </c>
      <c r="C24" t="s">
        <v>0</v>
      </c>
      <c r="D24" t="s">
        <v>155</v>
      </c>
    </row>
    <row r="25" spans="2:5">
      <c r="B25" t="s">
        <v>171</v>
      </c>
      <c r="C25" t="s">
        <v>0</v>
      </c>
      <c r="D25" t="s">
        <v>166</v>
      </c>
      <c r="E25" t="s">
        <v>156</v>
      </c>
    </row>
    <row r="26" spans="2:5">
      <c r="B26" t="s">
        <v>172</v>
      </c>
      <c r="C26" t="s">
        <v>0</v>
      </c>
      <c r="D26" t="s">
        <v>7</v>
      </c>
      <c r="E26" t="s">
        <v>157</v>
      </c>
    </row>
    <row r="27" spans="2:5">
      <c r="B27" t="s">
        <v>172</v>
      </c>
      <c r="C27" t="s">
        <v>0</v>
      </c>
      <c r="D27" t="s">
        <v>175</v>
      </c>
    </row>
    <row r="28" spans="2:5">
      <c r="B28" t="s">
        <v>172</v>
      </c>
      <c r="C28" t="s">
        <v>0</v>
      </c>
      <c r="D28" t="s">
        <v>11</v>
      </c>
    </row>
    <row r="29" spans="2:5">
      <c r="B29" t="s">
        <v>172</v>
      </c>
      <c r="C29" t="s">
        <v>0</v>
      </c>
      <c r="D29" t="s">
        <v>176</v>
      </c>
    </row>
    <row r="30" spans="2:5">
      <c r="B30" t="s">
        <v>12</v>
      </c>
      <c r="C30" t="s">
        <v>0</v>
      </c>
      <c r="D30" t="s">
        <v>165</v>
      </c>
    </row>
    <row r="31" spans="2:5">
      <c r="B31" t="s">
        <v>12</v>
      </c>
      <c r="C31" t="s">
        <v>0</v>
      </c>
      <c r="D31" t="s">
        <v>13</v>
      </c>
    </row>
    <row r="32" spans="2:5">
      <c r="B32" t="s">
        <v>14</v>
      </c>
      <c r="C32" t="s">
        <v>0</v>
      </c>
      <c r="D32" t="s">
        <v>162</v>
      </c>
    </row>
    <row r="33" spans="2:5">
      <c r="B33" t="s">
        <v>173</v>
      </c>
      <c r="C33" t="s">
        <v>0</v>
      </c>
      <c r="D33" t="s">
        <v>174</v>
      </c>
    </row>
    <row r="34" spans="2:5">
      <c r="B34" t="s">
        <v>16</v>
      </c>
      <c r="C34" t="s">
        <v>0</v>
      </c>
      <c r="D34" t="s">
        <v>165</v>
      </c>
      <c r="E34" t="s">
        <v>185</v>
      </c>
    </row>
    <row r="35" spans="2:5">
      <c r="B35" t="s">
        <v>16</v>
      </c>
      <c r="C35" t="s">
        <v>0</v>
      </c>
      <c r="D35" t="s">
        <v>191</v>
      </c>
      <c r="E35" t="s">
        <v>186</v>
      </c>
    </row>
    <row r="36" spans="2:5">
      <c r="B36" t="s">
        <v>450</v>
      </c>
      <c r="C36" t="s">
        <v>0</v>
      </c>
      <c r="D36" t="s">
        <v>194</v>
      </c>
    </row>
    <row r="37" spans="2:5">
      <c r="B37" t="s">
        <v>128</v>
      </c>
      <c r="C37" t="s">
        <v>0</v>
      </c>
      <c r="D37" t="s">
        <v>451</v>
      </c>
    </row>
    <row r="38" spans="2:5">
      <c r="B38" t="s">
        <v>16</v>
      </c>
      <c r="C38" t="s">
        <v>0</v>
      </c>
      <c r="D38" t="s">
        <v>194</v>
      </c>
    </row>
    <row r="39" spans="2:5">
      <c r="B39" t="s">
        <v>15</v>
      </c>
      <c r="C39" t="s">
        <v>163</v>
      </c>
      <c r="D39" t="s">
        <v>180</v>
      </c>
      <c r="E39" t="s">
        <v>192</v>
      </c>
    </row>
    <row r="40" spans="2:5">
      <c r="B40" t="s">
        <v>16</v>
      </c>
      <c r="C40" t="s">
        <v>163</v>
      </c>
      <c r="D40" t="s">
        <v>178</v>
      </c>
      <c r="E40" t="s">
        <v>193</v>
      </c>
    </row>
    <row r="41" spans="2:5">
      <c r="B41" t="s">
        <v>15</v>
      </c>
      <c r="C41" t="s">
        <v>163</v>
      </c>
      <c r="D41" t="s">
        <v>1</v>
      </c>
      <c r="E41" t="s">
        <v>192</v>
      </c>
    </row>
    <row r="42" spans="2:5">
      <c r="B42" t="s">
        <v>15</v>
      </c>
      <c r="C42" t="s">
        <v>163</v>
      </c>
      <c r="D42" t="s">
        <v>179</v>
      </c>
      <c r="E42" t="s">
        <v>192</v>
      </c>
    </row>
    <row r="43" spans="2:5">
      <c r="B43" t="s">
        <v>15</v>
      </c>
      <c r="C43" t="s">
        <v>163</v>
      </c>
      <c r="D43" t="s">
        <v>158</v>
      </c>
      <c r="E43" t="s">
        <v>192</v>
      </c>
    </row>
    <row r="44" spans="2:5">
      <c r="B44" t="s">
        <v>290</v>
      </c>
      <c r="C44" t="s">
        <v>163</v>
      </c>
      <c r="D44" t="s">
        <v>158</v>
      </c>
    </row>
    <row r="45" spans="2:5">
      <c r="B45" t="s">
        <v>291</v>
      </c>
      <c r="C45" t="s">
        <v>163</v>
      </c>
      <c r="D45" t="s">
        <v>190</v>
      </c>
    </row>
    <row r="46" spans="2:5">
      <c r="B46" t="s">
        <v>18</v>
      </c>
      <c r="C46" t="s">
        <v>159</v>
      </c>
    </row>
    <row r="47" spans="2:5">
      <c r="B47" t="s">
        <v>161</v>
      </c>
      <c r="C47" t="s">
        <v>292</v>
      </c>
    </row>
    <row r="48" spans="2:5">
      <c r="B48" t="s">
        <v>184</v>
      </c>
      <c r="C48" t="s">
        <v>292</v>
      </c>
    </row>
    <row r="49" spans="2:5">
      <c r="B49" t="s">
        <v>17</v>
      </c>
      <c r="C49" t="s">
        <v>159</v>
      </c>
    </row>
    <row r="50" spans="2:5">
      <c r="B50" t="s">
        <v>128</v>
      </c>
      <c r="C50" t="s">
        <v>2</v>
      </c>
      <c r="D50" t="s">
        <v>293</v>
      </c>
    </row>
    <row r="51" spans="2:5">
      <c r="B51" t="s">
        <v>128</v>
      </c>
      <c r="C51" t="s">
        <v>2</v>
      </c>
      <c r="D51" t="s">
        <v>294</v>
      </c>
    </row>
    <row r="52" spans="2:5">
      <c r="B52" t="s">
        <v>128</v>
      </c>
      <c r="C52" t="s">
        <v>2</v>
      </c>
      <c r="D52" t="s">
        <v>295</v>
      </c>
    </row>
    <row r="53" spans="2:5">
      <c r="B53" t="s">
        <v>128</v>
      </c>
      <c r="C53" t="s">
        <v>201</v>
      </c>
      <c r="D53" t="s">
        <v>296</v>
      </c>
    </row>
    <row r="54" spans="2:5">
      <c r="B54" t="s">
        <v>128</v>
      </c>
      <c r="C54" t="s">
        <v>201</v>
      </c>
      <c r="D54" t="s">
        <v>297</v>
      </c>
    </row>
    <row r="55" spans="2:5">
      <c r="B55" t="s">
        <v>299</v>
      </c>
      <c r="C55" t="s">
        <v>201</v>
      </c>
      <c r="D55" t="s">
        <v>298</v>
      </c>
    </row>
    <row r="56" spans="2:5">
      <c r="B56" t="s">
        <v>299</v>
      </c>
      <c r="C56" t="s">
        <v>201</v>
      </c>
      <c r="D56" t="s">
        <v>200</v>
      </c>
    </row>
    <row r="57" spans="2:5">
      <c r="B57" t="s">
        <v>128</v>
      </c>
      <c r="C57" t="s">
        <v>201</v>
      </c>
      <c r="D57" t="s">
        <v>196</v>
      </c>
      <c r="E57" t="s">
        <v>197</v>
      </c>
    </row>
    <row r="58" spans="2:5">
      <c r="B58" t="s">
        <v>305</v>
      </c>
      <c r="C58" t="s">
        <v>201</v>
      </c>
      <c r="D58" t="s">
        <v>304</v>
      </c>
    </row>
    <row r="59" spans="2:5">
      <c r="C59" t="s">
        <v>198</v>
      </c>
    </row>
    <row r="60" spans="2:5">
      <c r="C60" t="s">
        <v>199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FD9C-8134-864C-B9F9-5867FEEF1584}">
  <dimension ref="A1:L3"/>
  <sheetViews>
    <sheetView zoomScaleNormal="100" workbookViewId="0">
      <selection activeCell="D2" sqref="D2"/>
    </sheetView>
  </sheetViews>
  <sheetFormatPr baseColWidth="10" defaultColWidth="11" defaultRowHeight="17"/>
  <cols>
    <col min="5" max="5" width="14.83203125" bestFit="1" customWidth="1"/>
    <col min="6" max="6" width="19.1640625" bestFit="1" customWidth="1"/>
    <col min="7" max="7" width="14" customWidth="1"/>
    <col min="8" max="8" width="15.83203125" customWidth="1"/>
    <col min="10" max="11" width="11" style="12"/>
    <col min="12" max="12" width="22" customWidth="1"/>
  </cols>
  <sheetData>
    <row r="1" spans="1:12">
      <c r="A1" t="s">
        <v>276</v>
      </c>
      <c r="B1" t="s">
        <v>269</v>
      </c>
      <c r="C1" t="s">
        <v>236</v>
      </c>
      <c r="D1" t="s">
        <v>272</v>
      </c>
      <c r="E1" t="s">
        <v>268</v>
      </c>
      <c r="F1" t="s">
        <v>267</v>
      </c>
      <c r="G1" t="s">
        <v>266</v>
      </c>
      <c r="H1" t="s">
        <v>229</v>
      </c>
      <c r="I1" t="s">
        <v>239</v>
      </c>
      <c r="J1" s="12" t="s">
        <v>476</v>
      </c>
      <c r="K1" s="12" t="s">
        <v>477</v>
      </c>
      <c r="L1" t="s">
        <v>241</v>
      </c>
    </row>
    <row r="2" spans="1:12">
      <c r="A2" t="s">
        <v>217</v>
      </c>
      <c r="B2" t="s">
        <v>251</v>
      </c>
      <c r="C2" t="s">
        <v>218</v>
      </c>
      <c r="D2" t="s">
        <v>271</v>
      </c>
      <c r="E2" t="s">
        <v>246</v>
      </c>
      <c r="F2" t="s">
        <v>263</v>
      </c>
      <c r="G2" t="s">
        <v>277</v>
      </c>
      <c r="H2" t="s">
        <v>254</v>
      </c>
      <c r="I2" t="s">
        <v>257</v>
      </c>
      <c r="J2" s="12" t="s">
        <v>252</v>
      </c>
      <c r="K2" s="12" t="s">
        <v>275</v>
      </c>
      <c r="L2" t="s">
        <v>255</v>
      </c>
    </row>
    <row r="3" spans="1:12">
      <c r="B3" t="s">
        <v>249</v>
      </c>
      <c r="C3" t="s">
        <v>261</v>
      </c>
      <c r="D3" t="s">
        <v>270</v>
      </c>
      <c r="E3" t="s">
        <v>265</v>
      </c>
      <c r="F3" s="11" t="s">
        <v>264</v>
      </c>
      <c r="G3" t="s">
        <v>262</v>
      </c>
      <c r="H3" t="s">
        <v>273</v>
      </c>
      <c r="J3" s="12">
        <v>201601</v>
      </c>
    </row>
  </sheetData>
  <phoneticPr fontId="1" type="noConversion"/>
  <hyperlinks>
    <hyperlink ref="F3" r:id="rId1" xr:uid="{CEB9ABEC-EDEC-BB4C-9C76-0529CA37D24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FEC7-2ADC-8144-BDDC-48F84FF45F6E}">
  <dimension ref="A1:I4"/>
  <sheetViews>
    <sheetView tabSelected="1" workbookViewId="0">
      <selection activeCell="G14" sqref="G14"/>
    </sheetView>
  </sheetViews>
  <sheetFormatPr baseColWidth="10" defaultRowHeight="17"/>
  <cols>
    <col min="2" max="2" width="17.6640625" customWidth="1"/>
    <col min="3" max="3" width="17.33203125" customWidth="1"/>
    <col min="4" max="4" width="13.83203125" customWidth="1"/>
    <col min="5" max="5" width="14" customWidth="1"/>
    <col min="6" max="7" width="28" customWidth="1"/>
    <col min="8" max="8" width="45.6640625" customWidth="1"/>
    <col min="9" max="9" width="43.33203125" customWidth="1"/>
  </cols>
  <sheetData>
    <row r="1" spans="1:9">
      <c r="A1" t="s">
        <v>216</v>
      </c>
      <c r="B1" t="s">
        <v>226</v>
      </c>
      <c r="C1" t="s">
        <v>478</v>
      </c>
      <c r="D1" t="s">
        <v>228</v>
      </c>
      <c r="E1" t="s">
        <v>480</v>
      </c>
      <c r="F1" t="s">
        <v>479</v>
      </c>
      <c r="G1" t="s">
        <v>491</v>
      </c>
      <c r="H1" t="s">
        <v>229</v>
      </c>
      <c r="I1" t="s">
        <v>241</v>
      </c>
    </row>
    <row r="2" spans="1:9">
      <c r="A2" t="s">
        <v>217</v>
      </c>
      <c r="B2" t="s">
        <v>219</v>
      </c>
      <c r="C2" t="s">
        <v>230</v>
      </c>
      <c r="D2" t="s">
        <v>231</v>
      </c>
      <c r="E2" t="s">
        <v>481</v>
      </c>
      <c r="F2" t="s">
        <v>493</v>
      </c>
      <c r="G2" t="s">
        <v>482</v>
      </c>
      <c r="H2" t="s">
        <v>232</v>
      </c>
      <c r="I2" t="s">
        <v>255</v>
      </c>
    </row>
    <row r="3" spans="1:9">
      <c r="B3" t="s">
        <v>483</v>
      </c>
      <c r="C3" t="s">
        <v>486</v>
      </c>
      <c r="D3" t="s">
        <v>484</v>
      </c>
      <c r="E3" t="s">
        <v>485</v>
      </c>
      <c r="G3" s="11" t="s">
        <v>492</v>
      </c>
      <c r="H3" t="s">
        <v>488</v>
      </c>
    </row>
    <row r="4" spans="1:9">
      <c r="B4" t="s">
        <v>487</v>
      </c>
    </row>
  </sheetData>
  <phoneticPr fontId="1" type="noConversion"/>
  <hyperlinks>
    <hyperlink ref="G3" r:id="rId1" xr:uid="{3479A450-CB85-6D4F-B3FA-6DAB06D8024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F084-1476-A54E-90F6-B85FA75A5C31}">
  <dimension ref="A1:K2"/>
  <sheetViews>
    <sheetView workbookViewId="0">
      <selection activeCell="G9" sqref="G9"/>
    </sheetView>
  </sheetViews>
  <sheetFormatPr baseColWidth="10" defaultRowHeight="17"/>
  <cols>
    <col min="11" max="11" width="43.1640625" customWidth="1"/>
  </cols>
  <sheetData>
    <row r="1" spans="1:11">
      <c r="A1" t="s">
        <v>216</v>
      </c>
      <c r="B1" t="s">
        <v>236</v>
      </c>
      <c r="C1" t="s">
        <v>243</v>
      </c>
      <c r="D1" t="s">
        <v>495</v>
      </c>
      <c r="E1" t="s">
        <v>489</v>
      </c>
      <c r="F1" t="s">
        <v>267</v>
      </c>
      <c r="G1" t="s">
        <v>476</v>
      </c>
      <c r="H1" t="s">
        <v>490</v>
      </c>
      <c r="I1" t="s">
        <v>494</v>
      </c>
      <c r="J1" t="s">
        <v>239</v>
      </c>
      <c r="K1" t="s">
        <v>241</v>
      </c>
    </row>
    <row r="2" spans="1:11">
      <c r="A2" t="s">
        <v>217</v>
      </c>
      <c r="B2" t="s">
        <v>218</v>
      </c>
      <c r="C2" t="s">
        <v>271</v>
      </c>
      <c r="D2" t="s">
        <v>247</v>
      </c>
      <c r="E2" t="s">
        <v>246</v>
      </c>
      <c r="F2" t="s">
        <v>482</v>
      </c>
      <c r="G2" t="s">
        <v>252</v>
      </c>
      <c r="H2" t="s">
        <v>248</v>
      </c>
      <c r="I2" t="s">
        <v>256</v>
      </c>
      <c r="J2" t="s">
        <v>257</v>
      </c>
      <c r="K2" t="s">
        <v>255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zoomScaleNormal="100" workbookViewId="0">
      <selection activeCell="H37" sqref="H37"/>
    </sheetView>
  </sheetViews>
  <sheetFormatPr baseColWidth="10" defaultColWidth="11" defaultRowHeight="17"/>
  <sheetData>
    <row r="1" spans="1:5">
      <c r="A1" t="s">
        <v>20</v>
      </c>
      <c r="B1" t="s">
        <v>203</v>
      </c>
      <c r="C1" t="s">
        <v>143</v>
      </c>
      <c r="D1" t="s">
        <v>204</v>
      </c>
      <c r="E1" t="s">
        <v>205</v>
      </c>
    </row>
    <row r="2" spans="1:5">
      <c r="A2" s="1" t="s">
        <v>206</v>
      </c>
      <c r="B2" t="s">
        <v>202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9"/>
  <sheetViews>
    <sheetView view="pageBreakPreview" zoomScaleNormal="100" zoomScaleSheetLayoutView="100" workbookViewId="0">
      <selection activeCell="J3" sqref="J3"/>
    </sheetView>
  </sheetViews>
  <sheetFormatPr baseColWidth="10" defaultColWidth="11" defaultRowHeight="17"/>
  <cols>
    <col min="1" max="1" width="5.6640625" bestFit="1" customWidth="1"/>
    <col min="2" max="2" width="13" bestFit="1" customWidth="1"/>
    <col min="3" max="3" width="55.1640625" bestFit="1" customWidth="1"/>
    <col min="4" max="4" width="14.83203125" customWidth="1"/>
    <col min="5" max="6" width="14.6640625" customWidth="1"/>
    <col min="7" max="7" width="8.1640625" bestFit="1" customWidth="1"/>
    <col min="8" max="9" width="5.6640625" bestFit="1" customWidth="1"/>
    <col min="10" max="10" width="10" bestFit="1" customWidth="1"/>
    <col min="11" max="11" width="37.5" customWidth="1"/>
  </cols>
  <sheetData>
    <row r="1" spans="1:11">
      <c r="A1" s="1" t="s">
        <v>20</v>
      </c>
      <c r="B1" s="1" t="s">
        <v>21</v>
      </c>
      <c r="C1" s="1" t="s">
        <v>25</v>
      </c>
      <c r="D1" s="1" t="s">
        <v>117</v>
      </c>
      <c r="E1" s="1" t="s">
        <v>181</v>
      </c>
      <c r="F1" s="1" t="s">
        <v>282</v>
      </c>
      <c r="G1" s="1" t="s">
        <v>467</v>
      </c>
      <c r="H1" s="1" t="s">
        <v>92</v>
      </c>
      <c r="I1" s="1" t="s">
        <v>468</v>
      </c>
      <c r="J1" s="1" t="s">
        <v>469</v>
      </c>
      <c r="K1" s="1" t="s">
        <v>24</v>
      </c>
    </row>
    <row r="2" spans="1:11">
      <c r="A2" s="1" t="s">
        <v>206</v>
      </c>
      <c r="B2" s="1" t="s">
        <v>19</v>
      </c>
      <c r="C2" s="1" t="s">
        <v>26</v>
      </c>
      <c r="D2" s="1" t="s">
        <v>288</v>
      </c>
      <c r="E2" s="13" t="s">
        <v>286</v>
      </c>
      <c r="F2" s="13" t="s">
        <v>287</v>
      </c>
      <c r="G2" s="1" t="s">
        <v>90</v>
      </c>
      <c r="H2" s="1" t="s">
        <v>91</v>
      </c>
      <c r="I2" s="1" t="s">
        <v>114</v>
      </c>
      <c r="J2" s="1" t="s">
        <v>22</v>
      </c>
      <c r="K2" s="1" t="s">
        <v>23</v>
      </c>
    </row>
    <row r="3" spans="1:11">
      <c r="B3" t="s">
        <v>27</v>
      </c>
      <c r="C3" t="s">
        <v>28</v>
      </c>
      <c r="D3" t="s">
        <v>5</v>
      </c>
      <c r="E3" t="s">
        <v>212</v>
      </c>
      <c r="G3">
        <v>18</v>
      </c>
      <c r="H3" t="s">
        <v>88</v>
      </c>
      <c r="I3">
        <v>100</v>
      </c>
      <c r="J3">
        <v>43000</v>
      </c>
      <c r="K3" t="s">
        <v>29</v>
      </c>
    </row>
    <row r="4" spans="1:11">
      <c r="B4" t="s">
        <v>27</v>
      </c>
      <c r="C4" t="s">
        <v>30</v>
      </c>
      <c r="D4" t="s">
        <v>6</v>
      </c>
      <c r="E4" t="s">
        <v>212</v>
      </c>
      <c r="G4">
        <v>18</v>
      </c>
      <c r="H4" t="s">
        <v>88</v>
      </c>
      <c r="I4">
        <v>100</v>
      </c>
      <c r="J4">
        <v>34000</v>
      </c>
      <c r="K4" t="s">
        <v>31</v>
      </c>
    </row>
    <row r="5" spans="1:11">
      <c r="B5" t="s">
        <v>27</v>
      </c>
      <c r="C5" t="s">
        <v>35</v>
      </c>
      <c r="D5" t="s">
        <v>128</v>
      </c>
      <c r="E5" t="s">
        <v>212</v>
      </c>
      <c r="G5">
        <v>18</v>
      </c>
      <c r="H5" t="s">
        <v>88</v>
      </c>
      <c r="I5">
        <v>100</v>
      </c>
      <c r="J5">
        <v>33000</v>
      </c>
      <c r="K5" t="s">
        <v>32</v>
      </c>
    </row>
    <row r="6" spans="1:11">
      <c r="B6" t="s">
        <v>27</v>
      </c>
      <c r="C6" t="s">
        <v>36</v>
      </c>
      <c r="D6" t="s">
        <v>128</v>
      </c>
      <c r="E6" t="s">
        <v>212</v>
      </c>
      <c r="G6">
        <v>18</v>
      </c>
      <c r="H6" t="s">
        <v>88</v>
      </c>
      <c r="J6">
        <v>43000</v>
      </c>
      <c r="K6" t="s">
        <v>33</v>
      </c>
    </row>
    <row r="7" spans="1:11">
      <c r="B7" t="s">
        <v>27</v>
      </c>
      <c r="C7" t="s">
        <v>37</v>
      </c>
      <c r="D7" t="s">
        <v>129</v>
      </c>
      <c r="E7" t="s">
        <v>212</v>
      </c>
      <c r="G7">
        <v>18</v>
      </c>
      <c r="H7" t="s">
        <v>88</v>
      </c>
      <c r="I7">
        <v>100</v>
      </c>
      <c r="J7">
        <v>28000</v>
      </c>
      <c r="K7" t="s">
        <v>34</v>
      </c>
    </row>
    <row r="8" spans="1:11">
      <c r="B8" t="s">
        <v>27</v>
      </c>
      <c r="C8" t="s">
        <v>38</v>
      </c>
      <c r="D8" t="s">
        <v>129</v>
      </c>
      <c r="E8" t="s">
        <v>212</v>
      </c>
      <c r="G8">
        <v>18</v>
      </c>
      <c r="H8" t="s">
        <v>88</v>
      </c>
      <c r="J8">
        <v>11800</v>
      </c>
      <c r="K8" t="s">
        <v>39</v>
      </c>
    </row>
    <row r="9" spans="1:11">
      <c r="B9" t="s">
        <v>27</v>
      </c>
      <c r="C9" t="s">
        <v>41</v>
      </c>
      <c r="D9" t="s">
        <v>128</v>
      </c>
      <c r="E9" t="s">
        <v>212</v>
      </c>
      <c r="G9">
        <v>18</v>
      </c>
      <c r="H9" t="s">
        <v>88</v>
      </c>
      <c r="J9">
        <v>24500</v>
      </c>
      <c r="K9" t="s">
        <v>42</v>
      </c>
    </row>
    <row r="10" spans="1:11">
      <c r="B10" t="s">
        <v>27</v>
      </c>
      <c r="C10" t="s">
        <v>40</v>
      </c>
      <c r="G10">
        <v>16</v>
      </c>
      <c r="H10" t="s">
        <v>88</v>
      </c>
      <c r="J10">
        <v>48500</v>
      </c>
      <c r="K10" t="s">
        <v>43</v>
      </c>
    </row>
    <row r="11" spans="1:11">
      <c r="B11" t="s">
        <v>27</v>
      </c>
      <c r="C11" t="s">
        <v>44</v>
      </c>
      <c r="G11">
        <v>18</v>
      </c>
      <c r="H11" t="s">
        <v>88</v>
      </c>
      <c r="J11">
        <v>70000</v>
      </c>
    </row>
    <row r="12" spans="1:11">
      <c r="B12" t="s">
        <v>27</v>
      </c>
      <c r="C12" t="s">
        <v>45</v>
      </c>
      <c r="G12">
        <v>18</v>
      </c>
      <c r="H12" t="s">
        <v>88</v>
      </c>
      <c r="J12">
        <v>55000</v>
      </c>
    </row>
    <row r="13" spans="1:11">
      <c r="B13" t="s">
        <v>27</v>
      </c>
      <c r="C13" t="s">
        <v>46</v>
      </c>
      <c r="D13" t="s">
        <v>129</v>
      </c>
      <c r="E13" t="s">
        <v>212</v>
      </c>
      <c r="G13">
        <v>18</v>
      </c>
      <c r="H13" t="s">
        <v>88</v>
      </c>
      <c r="J13">
        <v>60000</v>
      </c>
      <c r="K13" t="s">
        <v>47</v>
      </c>
    </row>
    <row r="14" spans="1:11">
      <c r="B14" t="s">
        <v>27</v>
      </c>
      <c r="C14" t="s">
        <v>48</v>
      </c>
      <c r="D14" t="s">
        <v>129</v>
      </c>
      <c r="E14" t="s">
        <v>212</v>
      </c>
      <c r="G14">
        <v>18</v>
      </c>
      <c r="H14" t="s">
        <v>88</v>
      </c>
      <c r="J14">
        <v>55000</v>
      </c>
      <c r="K14" t="s">
        <v>49</v>
      </c>
    </row>
    <row r="15" spans="1:11">
      <c r="B15" t="s">
        <v>27</v>
      </c>
      <c r="C15" t="s">
        <v>50</v>
      </c>
      <c r="D15" t="s">
        <v>128</v>
      </c>
      <c r="E15" t="s">
        <v>212</v>
      </c>
      <c r="G15">
        <v>18</v>
      </c>
      <c r="H15" t="s">
        <v>88</v>
      </c>
      <c r="I15">
        <v>100</v>
      </c>
      <c r="J15">
        <v>80000</v>
      </c>
      <c r="K15" t="s">
        <v>51</v>
      </c>
    </row>
    <row r="16" spans="1:11">
      <c r="B16" t="s">
        <v>27</v>
      </c>
      <c r="C16" t="s">
        <v>53</v>
      </c>
      <c r="D16" t="s">
        <v>128</v>
      </c>
      <c r="E16" t="s">
        <v>212</v>
      </c>
      <c r="G16">
        <v>18</v>
      </c>
      <c r="H16" t="s">
        <v>88</v>
      </c>
      <c r="I16">
        <v>100</v>
      </c>
      <c r="J16">
        <v>65000</v>
      </c>
      <c r="K16" t="s">
        <v>52</v>
      </c>
    </row>
    <row r="17" spans="2:11">
      <c r="B17" t="s">
        <v>27</v>
      </c>
      <c r="C17" t="s">
        <v>54</v>
      </c>
      <c r="D17" t="s">
        <v>214</v>
      </c>
      <c r="E17" t="s">
        <v>212</v>
      </c>
      <c r="G17">
        <v>18</v>
      </c>
      <c r="H17" t="s">
        <v>88</v>
      </c>
      <c r="J17">
        <v>65000</v>
      </c>
      <c r="K17" t="s">
        <v>55</v>
      </c>
    </row>
    <row r="18" spans="2:11">
      <c r="B18" t="s">
        <v>27</v>
      </c>
      <c r="C18" t="s">
        <v>56</v>
      </c>
      <c r="D18" t="s">
        <v>16</v>
      </c>
      <c r="E18" t="s">
        <v>212</v>
      </c>
      <c r="G18">
        <v>16</v>
      </c>
      <c r="H18" t="s">
        <v>88</v>
      </c>
      <c r="J18">
        <v>53000</v>
      </c>
      <c r="K18" t="s">
        <v>59</v>
      </c>
    </row>
    <row r="19" spans="2:11">
      <c r="B19" t="s">
        <v>27</v>
      </c>
      <c r="C19" t="s">
        <v>57</v>
      </c>
      <c r="D19" t="s">
        <v>16</v>
      </c>
      <c r="E19" t="s">
        <v>212</v>
      </c>
      <c r="G19">
        <v>16</v>
      </c>
      <c r="H19" t="s">
        <v>88</v>
      </c>
      <c r="J19">
        <v>65000</v>
      </c>
      <c r="K19" t="s">
        <v>58</v>
      </c>
    </row>
    <row r="20" spans="2:11">
      <c r="B20" t="s">
        <v>27</v>
      </c>
      <c r="C20" t="s">
        <v>60</v>
      </c>
      <c r="D20" t="s">
        <v>16</v>
      </c>
      <c r="E20" t="s">
        <v>212</v>
      </c>
      <c r="G20">
        <v>24</v>
      </c>
      <c r="H20" t="s">
        <v>89</v>
      </c>
      <c r="J20">
        <v>72000</v>
      </c>
      <c r="K20" t="s">
        <v>61</v>
      </c>
    </row>
    <row r="21" spans="2:11">
      <c r="B21" t="s">
        <v>27</v>
      </c>
      <c r="C21" t="s">
        <v>62</v>
      </c>
      <c r="D21" t="s">
        <v>15</v>
      </c>
      <c r="E21" t="s">
        <v>213</v>
      </c>
      <c r="F21" t="s">
        <v>183</v>
      </c>
      <c r="G21">
        <v>14</v>
      </c>
      <c r="H21" t="s">
        <v>88</v>
      </c>
      <c r="J21">
        <v>52000</v>
      </c>
      <c r="K21" t="s">
        <v>63</v>
      </c>
    </row>
    <row r="22" spans="2:11">
      <c r="B22" t="s">
        <v>27</v>
      </c>
      <c r="C22" t="s">
        <v>64</v>
      </c>
      <c r="D22" t="s">
        <v>15</v>
      </c>
      <c r="E22" t="s">
        <v>213</v>
      </c>
      <c r="F22" t="s">
        <v>183</v>
      </c>
      <c r="G22">
        <v>22</v>
      </c>
      <c r="H22" t="s">
        <v>89</v>
      </c>
      <c r="J22">
        <v>52800</v>
      </c>
      <c r="K22" t="s">
        <v>65</v>
      </c>
    </row>
    <row r="23" spans="2:11">
      <c r="B23" t="s">
        <v>27</v>
      </c>
      <c r="C23" t="s">
        <v>67</v>
      </c>
      <c r="D23" t="s">
        <v>307</v>
      </c>
      <c r="E23" t="s">
        <v>213</v>
      </c>
      <c r="F23" t="s">
        <v>183</v>
      </c>
      <c r="G23">
        <v>15</v>
      </c>
      <c r="H23" t="s">
        <v>89</v>
      </c>
      <c r="J23">
        <v>48000</v>
      </c>
      <c r="K23" t="s">
        <v>66</v>
      </c>
    </row>
    <row r="24" spans="2:11">
      <c r="B24" t="s">
        <v>27</v>
      </c>
      <c r="C24" t="s">
        <v>68</v>
      </c>
      <c r="D24" t="s">
        <v>307</v>
      </c>
      <c r="E24" t="s">
        <v>213</v>
      </c>
      <c r="F24" t="s">
        <v>183</v>
      </c>
      <c r="G24">
        <v>17</v>
      </c>
      <c r="H24" t="s">
        <v>89</v>
      </c>
      <c r="J24">
        <v>85000</v>
      </c>
      <c r="K24" t="s">
        <v>71</v>
      </c>
    </row>
    <row r="25" spans="2:11">
      <c r="B25" t="s">
        <v>27</v>
      </c>
      <c r="C25" t="s">
        <v>70</v>
      </c>
      <c r="D25" t="s">
        <v>15</v>
      </c>
      <c r="E25" t="s">
        <v>213</v>
      </c>
      <c r="F25" t="s">
        <v>183</v>
      </c>
      <c r="G25">
        <v>17</v>
      </c>
      <c r="H25" t="s">
        <v>89</v>
      </c>
      <c r="J25">
        <v>87000</v>
      </c>
      <c r="K25" t="s">
        <v>69</v>
      </c>
    </row>
    <row r="26" spans="2:11">
      <c r="B26" t="s">
        <v>27</v>
      </c>
      <c r="C26" t="s">
        <v>72</v>
      </c>
      <c r="D26" t="s">
        <v>214</v>
      </c>
      <c r="E26" t="s">
        <v>212</v>
      </c>
      <c r="G26">
        <v>17</v>
      </c>
      <c r="H26" t="s">
        <v>88</v>
      </c>
      <c r="J26">
        <v>33000</v>
      </c>
      <c r="K26" t="s">
        <v>73</v>
      </c>
    </row>
    <row r="27" spans="2:11">
      <c r="B27" t="s">
        <v>27</v>
      </c>
      <c r="C27" t="s">
        <v>74</v>
      </c>
      <c r="D27" t="s">
        <v>16</v>
      </c>
      <c r="E27" t="s">
        <v>212</v>
      </c>
      <c r="G27">
        <v>17</v>
      </c>
      <c r="H27" t="s">
        <v>88</v>
      </c>
      <c r="J27">
        <v>35000</v>
      </c>
      <c r="K27" t="s">
        <v>75</v>
      </c>
    </row>
    <row r="28" spans="2:11">
      <c r="B28" t="s">
        <v>27</v>
      </c>
      <c r="C28" t="s">
        <v>78</v>
      </c>
      <c r="D28" t="s">
        <v>15</v>
      </c>
      <c r="E28" t="s">
        <v>213</v>
      </c>
      <c r="F28" t="s">
        <v>306</v>
      </c>
      <c r="G28">
        <v>17</v>
      </c>
      <c r="H28" t="s">
        <v>88</v>
      </c>
      <c r="J28">
        <v>35000</v>
      </c>
      <c r="K28" t="s">
        <v>76</v>
      </c>
    </row>
    <row r="29" spans="2:11">
      <c r="B29" t="s">
        <v>27</v>
      </c>
      <c r="C29" t="s">
        <v>79</v>
      </c>
      <c r="D29" t="s">
        <v>214</v>
      </c>
      <c r="E29" t="s">
        <v>212</v>
      </c>
      <c r="G29">
        <v>17</v>
      </c>
      <c r="H29" t="s">
        <v>88</v>
      </c>
      <c r="J29">
        <v>35000</v>
      </c>
      <c r="K29" t="s">
        <v>77</v>
      </c>
    </row>
    <row r="30" spans="2:11">
      <c r="B30" t="s">
        <v>80</v>
      </c>
      <c r="C30" t="s">
        <v>81</v>
      </c>
      <c r="D30" t="s">
        <v>128</v>
      </c>
      <c r="E30" t="s">
        <v>212</v>
      </c>
      <c r="G30">
        <v>18</v>
      </c>
      <c r="H30" t="s">
        <v>88</v>
      </c>
      <c r="I30">
        <v>100</v>
      </c>
      <c r="J30">
        <v>45000</v>
      </c>
    </row>
    <row r="31" spans="2:11">
      <c r="B31" t="s">
        <v>80</v>
      </c>
      <c r="C31" t="s">
        <v>82</v>
      </c>
      <c r="D31" t="s">
        <v>128</v>
      </c>
      <c r="E31" t="s">
        <v>212</v>
      </c>
      <c r="G31">
        <v>18</v>
      </c>
      <c r="H31" t="s">
        <v>88</v>
      </c>
      <c r="I31">
        <v>100</v>
      </c>
      <c r="J31">
        <v>42000</v>
      </c>
    </row>
    <row r="32" spans="2:11">
      <c r="B32" t="s">
        <v>80</v>
      </c>
      <c r="C32" t="s">
        <v>83</v>
      </c>
      <c r="D32" t="s">
        <v>128</v>
      </c>
      <c r="E32" t="s">
        <v>212</v>
      </c>
      <c r="G32">
        <v>18</v>
      </c>
      <c r="H32" t="s">
        <v>88</v>
      </c>
      <c r="I32">
        <v>100</v>
      </c>
      <c r="J32">
        <v>34000</v>
      </c>
    </row>
    <row r="33" spans="2:11">
      <c r="B33" t="s">
        <v>80</v>
      </c>
      <c r="C33" t="s">
        <v>84</v>
      </c>
      <c r="D33" t="s">
        <v>129</v>
      </c>
      <c r="E33" t="s">
        <v>212</v>
      </c>
      <c r="G33">
        <v>18</v>
      </c>
      <c r="H33" t="s">
        <v>88</v>
      </c>
      <c r="I33">
        <v>100</v>
      </c>
      <c r="J33">
        <v>34000</v>
      </c>
    </row>
    <row r="34" spans="2:11">
      <c r="B34" t="s">
        <v>80</v>
      </c>
      <c r="C34" t="s">
        <v>85</v>
      </c>
      <c r="D34" t="s">
        <v>129</v>
      </c>
      <c r="E34" t="s">
        <v>212</v>
      </c>
      <c r="G34">
        <v>18</v>
      </c>
      <c r="H34" t="s">
        <v>88</v>
      </c>
      <c r="I34">
        <v>100</v>
      </c>
      <c r="J34">
        <v>29000</v>
      </c>
    </row>
    <row r="35" spans="2:11">
      <c r="B35" t="s">
        <v>80</v>
      </c>
      <c r="C35" t="s">
        <v>86</v>
      </c>
      <c r="D35" t="s">
        <v>129</v>
      </c>
      <c r="E35" t="s">
        <v>212</v>
      </c>
      <c r="G35">
        <v>18</v>
      </c>
      <c r="H35" t="s">
        <v>88</v>
      </c>
      <c r="J35">
        <v>68000</v>
      </c>
      <c r="K35" t="s">
        <v>87</v>
      </c>
    </row>
    <row r="36" spans="2:11">
      <c r="B36" t="s">
        <v>80</v>
      </c>
      <c r="C36" t="s">
        <v>93</v>
      </c>
      <c r="D36" t="s">
        <v>129</v>
      </c>
      <c r="E36" t="s">
        <v>212</v>
      </c>
      <c r="G36">
        <v>18</v>
      </c>
      <c r="H36" t="s">
        <v>88</v>
      </c>
      <c r="J36">
        <v>75000</v>
      </c>
      <c r="K36" t="s">
        <v>94</v>
      </c>
    </row>
    <row r="37" spans="2:11">
      <c r="B37" t="s">
        <v>80</v>
      </c>
      <c r="C37" t="s">
        <v>95</v>
      </c>
      <c r="D37" t="s">
        <v>129</v>
      </c>
      <c r="E37" t="s">
        <v>212</v>
      </c>
      <c r="G37">
        <v>25</v>
      </c>
      <c r="H37" t="s">
        <v>89</v>
      </c>
      <c r="J37">
        <v>13000</v>
      </c>
    </row>
    <row r="38" spans="2:11">
      <c r="B38" t="s">
        <v>80</v>
      </c>
      <c r="C38" t="s">
        <v>96</v>
      </c>
      <c r="D38" t="s">
        <v>128</v>
      </c>
      <c r="E38" t="s">
        <v>212</v>
      </c>
      <c r="G38">
        <v>25</v>
      </c>
      <c r="H38" t="s">
        <v>89</v>
      </c>
      <c r="J38">
        <v>25000</v>
      </c>
    </row>
    <row r="39" spans="2:11">
      <c r="B39" t="s">
        <v>80</v>
      </c>
      <c r="C39" t="s">
        <v>98</v>
      </c>
      <c r="D39" t="s">
        <v>215</v>
      </c>
      <c r="E39" t="s">
        <v>212</v>
      </c>
      <c r="G39">
        <v>25</v>
      </c>
      <c r="H39" t="s">
        <v>89</v>
      </c>
      <c r="J39">
        <v>65000</v>
      </c>
    </row>
    <row r="40" spans="2:11">
      <c r="B40" t="s">
        <v>80</v>
      </c>
      <c r="C40" t="s">
        <v>97</v>
      </c>
      <c r="D40" t="s">
        <v>128</v>
      </c>
      <c r="E40" t="s">
        <v>212</v>
      </c>
      <c r="G40">
        <v>25</v>
      </c>
      <c r="H40" t="s">
        <v>89</v>
      </c>
      <c r="J40">
        <v>75000</v>
      </c>
    </row>
    <row r="41" spans="2:11">
      <c r="B41" t="s">
        <v>80</v>
      </c>
      <c r="C41" t="s">
        <v>59</v>
      </c>
      <c r="D41" t="s">
        <v>16</v>
      </c>
      <c r="E41" t="s">
        <v>212</v>
      </c>
      <c r="G41">
        <v>16</v>
      </c>
      <c r="H41" t="s">
        <v>88</v>
      </c>
      <c r="J41">
        <v>50000</v>
      </c>
      <c r="K41" t="s">
        <v>102</v>
      </c>
    </row>
    <row r="42" spans="2:11">
      <c r="B42" t="s">
        <v>80</v>
      </c>
      <c r="C42" t="s">
        <v>58</v>
      </c>
      <c r="D42" t="s">
        <v>16</v>
      </c>
      <c r="E42" t="s">
        <v>212</v>
      </c>
      <c r="G42">
        <v>16</v>
      </c>
      <c r="H42" t="s">
        <v>88</v>
      </c>
      <c r="J42">
        <v>62000</v>
      </c>
      <c r="K42" t="s">
        <v>102</v>
      </c>
    </row>
    <row r="43" spans="2:11">
      <c r="B43" t="s">
        <v>80</v>
      </c>
      <c r="C43" t="s">
        <v>99</v>
      </c>
      <c r="D43" t="s">
        <v>16</v>
      </c>
      <c r="E43" t="s">
        <v>212</v>
      </c>
      <c r="G43">
        <v>24</v>
      </c>
      <c r="H43" t="s">
        <v>89</v>
      </c>
      <c r="J43">
        <v>62000</v>
      </c>
      <c r="K43" t="s">
        <v>102</v>
      </c>
    </row>
    <row r="44" spans="2:11">
      <c r="B44" t="s">
        <v>80</v>
      </c>
      <c r="C44" t="s">
        <v>100</v>
      </c>
      <c r="D44" t="s">
        <v>16</v>
      </c>
      <c r="E44" t="s">
        <v>212</v>
      </c>
      <c r="G44">
        <v>14</v>
      </c>
      <c r="H44" t="s">
        <v>88</v>
      </c>
      <c r="J44">
        <v>72000</v>
      </c>
      <c r="K44" t="s">
        <v>102</v>
      </c>
    </row>
    <row r="45" spans="2:11">
      <c r="B45" t="s">
        <v>80</v>
      </c>
      <c r="C45" t="s">
        <v>101</v>
      </c>
      <c r="D45" t="s">
        <v>16</v>
      </c>
      <c r="E45" t="s">
        <v>212</v>
      </c>
      <c r="G45">
        <v>16</v>
      </c>
      <c r="H45" t="s">
        <v>89</v>
      </c>
      <c r="J45">
        <v>50000</v>
      </c>
      <c r="K45" t="s">
        <v>102</v>
      </c>
    </row>
    <row r="46" spans="2:11">
      <c r="B46" t="s">
        <v>80</v>
      </c>
      <c r="C46" t="s">
        <v>115</v>
      </c>
      <c r="D46" t="s">
        <v>15</v>
      </c>
      <c r="E46" t="s">
        <v>212</v>
      </c>
      <c r="G46">
        <v>16</v>
      </c>
      <c r="H46" t="s">
        <v>88</v>
      </c>
      <c r="J46">
        <v>45000</v>
      </c>
    </row>
    <row r="47" spans="2:11">
      <c r="B47" t="s">
        <v>80</v>
      </c>
      <c r="C47" t="s">
        <v>104</v>
      </c>
      <c r="D47" t="s">
        <v>15</v>
      </c>
      <c r="E47" t="s">
        <v>212</v>
      </c>
      <c r="G47">
        <v>20</v>
      </c>
      <c r="H47" t="s">
        <v>89</v>
      </c>
      <c r="J47">
        <v>40000</v>
      </c>
      <c r="K47" t="s">
        <v>102</v>
      </c>
    </row>
    <row r="48" spans="2:11">
      <c r="B48" t="s">
        <v>80</v>
      </c>
      <c r="C48" t="s">
        <v>103</v>
      </c>
      <c r="D48" t="s">
        <v>15</v>
      </c>
      <c r="E48" t="s">
        <v>212</v>
      </c>
      <c r="G48">
        <v>20</v>
      </c>
      <c r="H48" t="s">
        <v>89</v>
      </c>
      <c r="J48">
        <v>44000</v>
      </c>
      <c r="K48" t="s">
        <v>102</v>
      </c>
    </row>
    <row r="49" spans="2:11">
      <c r="B49" t="s">
        <v>80</v>
      </c>
      <c r="C49" t="s">
        <v>105</v>
      </c>
      <c r="D49" t="s">
        <v>15</v>
      </c>
      <c r="E49" t="s">
        <v>212</v>
      </c>
      <c r="G49">
        <v>20</v>
      </c>
      <c r="H49" t="s">
        <v>89</v>
      </c>
      <c r="J49">
        <v>50000</v>
      </c>
      <c r="K49" t="s">
        <v>102</v>
      </c>
    </row>
    <row r="50" spans="2:11">
      <c r="B50" t="s">
        <v>80</v>
      </c>
      <c r="C50" t="s">
        <v>116</v>
      </c>
      <c r="D50" t="s">
        <v>15</v>
      </c>
      <c r="E50" t="s">
        <v>212</v>
      </c>
      <c r="G50">
        <v>16</v>
      </c>
      <c r="H50" t="s">
        <v>89</v>
      </c>
      <c r="J50">
        <v>75000</v>
      </c>
      <c r="K50" t="s">
        <v>102</v>
      </c>
    </row>
    <row r="51" spans="2:11">
      <c r="B51" t="s">
        <v>80</v>
      </c>
      <c r="C51" t="s">
        <v>106</v>
      </c>
      <c r="D51" t="s">
        <v>15</v>
      </c>
      <c r="E51" t="s">
        <v>212</v>
      </c>
      <c r="G51">
        <v>12</v>
      </c>
      <c r="H51" t="s">
        <v>89</v>
      </c>
      <c r="J51">
        <v>40000</v>
      </c>
      <c r="K51" t="s">
        <v>102</v>
      </c>
    </row>
    <row r="52" spans="2:11">
      <c r="B52" t="s">
        <v>80</v>
      </c>
      <c r="C52" t="s">
        <v>107</v>
      </c>
      <c r="D52" t="s">
        <v>129</v>
      </c>
      <c r="E52" t="s">
        <v>212</v>
      </c>
      <c r="G52">
        <v>18</v>
      </c>
      <c r="H52" t="s">
        <v>88</v>
      </c>
      <c r="J52">
        <v>62000</v>
      </c>
    </row>
    <row r="53" spans="2:11">
      <c r="B53" t="s">
        <v>80</v>
      </c>
      <c r="C53" t="s">
        <v>108</v>
      </c>
      <c r="D53" t="s">
        <v>214</v>
      </c>
      <c r="E53" t="s">
        <v>212</v>
      </c>
      <c r="G53">
        <v>18</v>
      </c>
      <c r="H53" t="s">
        <v>88</v>
      </c>
      <c r="J53">
        <v>75000</v>
      </c>
    </row>
    <row r="54" spans="2:11">
      <c r="B54" t="s">
        <v>80</v>
      </c>
      <c r="C54" t="s">
        <v>109</v>
      </c>
      <c r="D54" t="s">
        <v>16</v>
      </c>
      <c r="E54" t="s">
        <v>212</v>
      </c>
      <c r="G54">
        <v>17</v>
      </c>
      <c r="H54" t="s">
        <v>88</v>
      </c>
      <c r="J54">
        <v>28000</v>
      </c>
    </row>
    <row r="55" spans="2:11">
      <c r="B55" t="s">
        <v>80</v>
      </c>
      <c r="C55" t="s">
        <v>110</v>
      </c>
      <c r="D55" t="s">
        <v>15</v>
      </c>
      <c r="E55" t="s">
        <v>212</v>
      </c>
      <c r="G55">
        <v>17</v>
      </c>
      <c r="H55" t="s">
        <v>88</v>
      </c>
      <c r="J55">
        <v>28000</v>
      </c>
    </row>
    <row r="56" spans="2:11">
      <c r="B56" t="s">
        <v>80</v>
      </c>
      <c r="C56" t="s">
        <v>111</v>
      </c>
      <c r="D56" t="s">
        <v>214</v>
      </c>
      <c r="E56" t="s">
        <v>212</v>
      </c>
      <c r="G56">
        <v>17</v>
      </c>
      <c r="H56" t="s">
        <v>88</v>
      </c>
      <c r="J56">
        <v>27000</v>
      </c>
    </row>
    <row r="57" spans="2:11">
      <c r="B57" t="s">
        <v>80</v>
      </c>
      <c r="C57" t="s">
        <v>112</v>
      </c>
      <c r="D57" t="s">
        <v>130</v>
      </c>
      <c r="E57" t="s">
        <v>212</v>
      </c>
      <c r="G57">
        <v>16</v>
      </c>
      <c r="H57" t="s">
        <v>88</v>
      </c>
      <c r="I57">
        <v>80</v>
      </c>
      <c r="J57">
        <v>85000</v>
      </c>
    </row>
    <row r="58" spans="2:11">
      <c r="B58" t="s">
        <v>80</v>
      </c>
      <c r="C58" t="s">
        <v>113</v>
      </c>
      <c r="D58" t="s">
        <v>214</v>
      </c>
      <c r="E58" t="s">
        <v>212</v>
      </c>
      <c r="G58">
        <v>18</v>
      </c>
      <c r="H58" t="s">
        <v>88</v>
      </c>
      <c r="I58">
        <v>80</v>
      </c>
      <c r="J58">
        <v>91400</v>
      </c>
    </row>
    <row r="59" spans="2:11">
      <c r="B59" t="s">
        <v>80</v>
      </c>
      <c r="C59" t="s">
        <v>113</v>
      </c>
      <c r="D59" t="s">
        <v>214</v>
      </c>
      <c r="E59" t="s">
        <v>212</v>
      </c>
      <c r="G59">
        <v>4</v>
      </c>
      <c r="H59" t="s">
        <v>88</v>
      </c>
      <c r="I59">
        <v>80</v>
      </c>
      <c r="J59">
        <v>22200</v>
      </c>
    </row>
  </sheetData>
  <phoneticPr fontId="1" type="noConversion"/>
  <pageMargins left="0.7" right="0.7" top="0.75" bottom="0.75" header="0.3" footer="0.3"/>
  <pageSetup paperSize="9" scale="6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zoomScaleNormal="100" workbookViewId="0">
      <selection activeCell="K2" sqref="K2"/>
    </sheetView>
  </sheetViews>
  <sheetFormatPr baseColWidth="10" defaultColWidth="11" defaultRowHeight="17"/>
  <cols>
    <col min="2" max="2" width="17" customWidth="1"/>
    <col min="3" max="3" width="17.6640625" customWidth="1"/>
    <col min="4" max="4" width="11.5" customWidth="1"/>
    <col min="5" max="5" width="12.6640625" customWidth="1"/>
    <col min="6" max="6" width="12.6640625" bestFit="1" customWidth="1"/>
    <col min="7" max="7" width="15.1640625" bestFit="1" customWidth="1"/>
    <col min="11" max="11" width="11.1640625" bestFit="1" customWidth="1"/>
    <col min="12" max="12" width="26.6640625" customWidth="1"/>
  </cols>
  <sheetData>
    <row r="1" spans="1:12">
      <c r="A1" s="1" t="s">
        <v>20</v>
      </c>
      <c r="B1" s="1" t="s">
        <v>21</v>
      </c>
      <c r="C1" s="1" t="s">
        <v>25</v>
      </c>
      <c r="D1" s="1" t="s">
        <v>146</v>
      </c>
      <c r="E1" s="1" t="s">
        <v>285</v>
      </c>
      <c r="F1" s="1" t="s">
        <v>181</v>
      </c>
      <c r="G1" s="1" t="s">
        <v>182</v>
      </c>
      <c r="H1" s="1" t="s">
        <v>467</v>
      </c>
      <c r="I1" s="1" t="s">
        <v>92</v>
      </c>
      <c r="J1" s="1" t="s">
        <v>468</v>
      </c>
      <c r="K1" s="2" t="s">
        <v>470</v>
      </c>
      <c r="L1" s="1" t="s">
        <v>24</v>
      </c>
    </row>
    <row r="2" spans="1:12" ht="18">
      <c r="A2" s="1" t="s">
        <v>206</v>
      </c>
      <c r="B2" s="1" t="s">
        <v>19</v>
      </c>
      <c r="C2" s="1" t="s">
        <v>26</v>
      </c>
      <c r="D2" s="1" t="s">
        <v>147</v>
      </c>
      <c r="E2" s="14" t="s">
        <v>284</v>
      </c>
      <c r="F2" s="13" t="s">
        <v>286</v>
      </c>
      <c r="G2" s="13" t="s">
        <v>287</v>
      </c>
      <c r="H2" s="1" t="s">
        <v>90</v>
      </c>
      <c r="I2" s="1" t="s">
        <v>91</v>
      </c>
      <c r="J2" s="1" t="s">
        <v>114</v>
      </c>
      <c r="K2" s="2" t="s">
        <v>22</v>
      </c>
      <c r="L2" s="1" t="s">
        <v>23</v>
      </c>
    </row>
    <row r="3" spans="1:12">
      <c r="B3" t="s">
        <v>446</v>
      </c>
      <c r="C3" t="s">
        <v>118</v>
      </c>
      <c r="E3" t="s">
        <v>307</v>
      </c>
      <c r="F3" t="s">
        <v>163</v>
      </c>
      <c r="G3" t="s">
        <v>124</v>
      </c>
      <c r="H3">
        <v>1.5</v>
      </c>
      <c r="I3" t="s">
        <v>121</v>
      </c>
      <c r="K3" s="3">
        <v>11000</v>
      </c>
    </row>
    <row r="4" spans="1:12">
      <c r="B4" t="s">
        <v>446</v>
      </c>
      <c r="C4" t="s">
        <v>119</v>
      </c>
      <c r="E4" t="s">
        <v>307</v>
      </c>
      <c r="F4" t="s">
        <v>163</v>
      </c>
      <c r="G4" t="s">
        <v>124</v>
      </c>
      <c r="H4">
        <v>250</v>
      </c>
      <c r="I4" t="s">
        <v>120</v>
      </c>
      <c r="K4" s="3">
        <v>850</v>
      </c>
    </row>
    <row r="5" spans="1:12">
      <c r="B5" t="s">
        <v>446</v>
      </c>
      <c r="C5" t="s">
        <v>122</v>
      </c>
      <c r="E5" t="s">
        <v>307</v>
      </c>
      <c r="F5" t="s">
        <v>163</v>
      </c>
      <c r="G5" t="s">
        <v>124</v>
      </c>
      <c r="I5" t="s">
        <v>123</v>
      </c>
      <c r="K5" s="3">
        <v>1600</v>
      </c>
    </row>
    <row r="6" spans="1:12">
      <c r="B6" t="s">
        <v>446</v>
      </c>
      <c r="C6" t="s">
        <v>125</v>
      </c>
      <c r="E6" t="s">
        <v>307</v>
      </c>
      <c r="F6" t="s">
        <v>163</v>
      </c>
      <c r="G6" t="s">
        <v>124</v>
      </c>
      <c r="I6" t="s">
        <v>123</v>
      </c>
      <c r="K6" s="3">
        <v>700</v>
      </c>
    </row>
    <row r="7" spans="1:12">
      <c r="C7" t="s">
        <v>127</v>
      </c>
      <c r="E7" t="s">
        <v>307</v>
      </c>
      <c r="F7" t="s">
        <v>163</v>
      </c>
      <c r="G7" t="s">
        <v>124</v>
      </c>
      <c r="I7" t="s">
        <v>131</v>
      </c>
      <c r="K7" s="3">
        <v>64000</v>
      </c>
      <c r="L7" t="s">
        <v>132</v>
      </c>
    </row>
    <row r="8" spans="1:12">
      <c r="B8" t="s">
        <v>144</v>
      </c>
      <c r="C8" t="s">
        <v>145</v>
      </c>
      <c r="D8" t="s">
        <v>151</v>
      </c>
      <c r="E8" t="s">
        <v>274</v>
      </c>
      <c r="F8" t="s">
        <v>0</v>
      </c>
      <c r="G8" t="s">
        <v>191</v>
      </c>
      <c r="H8">
        <v>5</v>
      </c>
      <c r="I8" t="s">
        <v>89</v>
      </c>
      <c r="K8" s="3">
        <v>46000</v>
      </c>
      <c r="L8" t="s">
        <v>148</v>
      </c>
    </row>
    <row r="9" spans="1:12">
      <c r="B9" t="s">
        <v>144</v>
      </c>
      <c r="C9" t="s">
        <v>149</v>
      </c>
      <c r="D9" t="s">
        <v>150</v>
      </c>
      <c r="E9" t="s">
        <v>274</v>
      </c>
      <c r="F9" t="s">
        <v>0</v>
      </c>
      <c r="G9" t="s">
        <v>191</v>
      </c>
      <c r="H9">
        <v>15</v>
      </c>
      <c r="I9" t="s">
        <v>89</v>
      </c>
      <c r="K9" s="3">
        <v>142500</v>
      </c>
      <c r="L9" t="s">
        <v>152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9"/>
  <sheetViews>
    <sheetView zoomScaleNormal="100" zoomScaleSheetLayoutView="80" workbookViewId="0">
      <selection activeCell="K2" sqref="K2"/>
    </sheetView>
  </sheetViews>
  <sheetFormatPr baseColWidth="10" defaultColWidth="11" defaultRowHeight="17"/>
  <cols>
    <col min="1" max="1" width="5.6640625" bestFit="1" customWidth="1"/>
    <col min="2" max="2" width="8.5" customWidth="1"/>
    <col min="3" max="3" width="14" customWidth="1"/>
    <col min="4" max="4" width="14.33203125" bestFit="1" customWidth="1"/>
    <col min="5" max="5" width="14.33203125" customWidth="1"/>
    <col min="6" max="6" width="12.1640625" customWidth="1"/>
    <col min="7" max="7" width="11.5" customWidth="1"/>
    <col min="8" max="8" width="14.33203125" customWidth="1"/>
    <col min="9" max="9" width="13.33203125" customWidth="1"/>
    <col min="10" max="10" width="13.83203125" customWidth="1"/>
    <col min="12" max="12" width="10" style="1" customWidth="1"/>
    <col min="13" max="13" width="10.83203125" style="3"/>
    <col min="14" max="14" width="56.1640625" customWidth="1"/>
  </cols>
  <sheetData>
    <row r="1" spans="1:14">
      <c r="A1" s="5" t="s">
        <v>20</v>
      </c>
      <c r="B1" s="13" t="s">
        <v>289</v>
      </c>
      <c r="C1" s="13" t="s">
        <v>181</v>
      </c>
      <c r="D1" s="13" t="s">
        <v>182</v>
      </c>
      <c r="E1" s="13" t="s">
        <v>459</v>
      </c>
      <c r="F1" s="5" t="s">
        <v>452</v>
      </c>
      <c r="G1" s="5" t="s">
        <v>133</v>
      </c>
      <c r="H1" s="5" t="s">
        <v>209</v>
      </c>
      <c r="I1" s="5" t="s">
        <v>210</v>
      </c>
      <c r="J1" s="5" t="s">
        <v>448</v>
      </c>
      <c r="K1" s="6" t="s">
        <v>468</v>
      </c>
      <c r="L1" s="5" t="s">
        <v>92</v>
      </c>
      <c r="M1" s="7" t="s">
        <v>470</v>
      </c>
      <c r="N1" s="5" t="s">
        <v>24</v>
      </c>
    </row>
    <row r="2" spans="1:14" ht="18">
      <c r="A2" s="5" t="s">
        <v>206</v>
      </c>
      <c r="B2" s="14" t="s">
        <v>284</v>
      </c>
      <c r="C2" s="13" t="s">
        <v>286</v>
      </c>
      <c r="D2" s="13" t="s">
        <v>287</v>
      </c>
      <c r="E2" s="13" t="s">
        <v>460</v>
      </c>
      <c r="F2" s="5"/>
      <c r="G2" s="5" t="s">
        <v>134</v>
      </c>
      <c r="H2" s="4"/>
      <c r="I2" s="4"/>
      <c r="J2" s="4"/>
      <c r="K2" s="6" t="s">
        <v>114</v>
      </c>
      <c r="L2" s="5" t="s">
        <v>135</v>
      </c>
      <c r="M2" s="7" t="s">
        <v>137</v>
      </c>
      <c r="N2" s="5" t="s">
        <v>23</v>
      </c>
    </row>
    <row r="3" spans="1:14">
      <c r="B3" s="8" t="s">
        <v>15</v>
      </c>
      <c r="C3" s="8" t="s">
        <v>163</v>
      </c>
      <c r="D3" s="8" t="s">
        <v>211</v>
      </c>
      <c r="E3" s="8"/>
      <c r="F3" s="8" t="s">
        <v>317</v>
      </c>
      <c r="G3" s="8" t="s">
        <v>138</v>
      </c>
      <c r="L3" s="5" t="s">
        <v>136</v>
      </c>
      <c r="M3" s="3">
        <v>200000</v>
      </c>
    </row>
    <row r="4" spans="1:14">
      <c r="B4" s="8" t="s">
        <v>15</v>
      </c>
      <c r="C4" s="8" t="s">
        <v>163</v>
      </c>
      <c r="D4" s="8" t="s">
        <v>211</v>
      </c>
      <c r="E4" s="8"/>
      <c r="F4" s="8" t="s">
        <v>317</v>
      </c>
      <c r="G4" s="8" t="s">
        <v>139</v>
      </c>
      <c r="L4" s="5" t="s">
        <v>136</v>
      </c>
      <c r="M4" s="3">
        <v>170000</v>
      </c>
    </row>
    <row r="5" spans="1:14">
      <c r="B5" s="8" t="s">
        <v>15</v>
      </c>
      <c r="C5" s="8" t="s">
        <v>163</v>
      </c>
      <c r="D5" s="8" t="s">
        <v>180</v>
      </c>
      <c r="E5" s="8" t="s">
        <v>140</v>
      </c>
      <c r="F5" s="8" t="s">
        <v>317</v>
      </c>
      <c r="G5" s="8" t="s">
        <v>138</v>
      </c>
      <c r="H5" s="8" t="s">
        <v>208</v>
      </c>
      <c r="I5" s="8"/>
      <c r="J5" s="8" t="s">
        <v>327</v>
      </c>
      <c r="L5" s="5" t="s">
        <v>126</v>
      </c>
      <c r="M5" s="9">
        <v>6000</v>
      </c>
    </row>
    <row r="6" spans="1:14">
      <c r="B6" s="8" t="s">
        <v>15</v>
      </c>
      <c r="C6" s="8" t="s">
        <v>163</v>
      </c>
      <c r="D6" s="8" t="s">
        <v>180</v>
      </c>
      <c r="E6" s="8" t="s">
        <v>140</v>
      </c>
      <c r="F6" s="8" t="s">
        <v>317</v>
      </c>
      <c r="G6" s="8" t="s">
        <v>138</v>
      </c>
      <c r="H6" s="8" t="s">
        <v>415</v>
      </c>
      <c r="I6" s="8" t="s">
        <v>414</v>
      </c>
      <c r="J6" s="8" t="s">
        <v>327</v>
      </c>
      <c r="L6" s="5" t="s">
        <v>126</v>
      </c>
      <c r="M6" s="9">
        <v>6000</v>
      </c>
    </row>
    <row r="7" spans="1:14">
      <c r="B7" s="8" t="s">
        <v>15</v>
      </c>
      <c r="C7" s="8" t="s">
        <v>163</v>
      </c>
      <c r="D7" s="8" t="s">
        <v>180</v>
      </c>
      <c r="E7" s="8" t="s">
        <v>140</v>
      </c>
      <c r="F7" s="8" t="s">
        <v>317</v>
      </c>
      <c r="G7" s="8" t="s">
        <v>138</v>
      </c>
      <c r="H7" s="8" t="s">
        <v>415</v>
      </c>
      <c r="I7" s="8" t="s">
        <v>207</v>
      </c>
      <c r="J7" s="8" t="s">
        <v>327</v>
      </c>
      <c r="L7" s="5" t="s">
        <v>126</v>
      </c>
      <c r="M7" s="9">
        <v>7000</v>
      </c>
    </row>
    <row r="8" spans="1:14">
      <c r="B8" s="8" t="s">
        <v>15</v>
      </c>
      <c r="C8" s="8" t="s">
        <v>163</v>
      </c>
      <c r="D8" s="8" t="s">
        <v>180</v>
      </c>
      <c r="E8" s="8" t="s">
        <v>140</v>
      </c>
      <c r="F8" s="8" t="s">
        <v>317</v>
      </c>
      <c r="G8" s="8" t="s">
        <v>138</v>
      </c>
      <c r="H8" s="8" t="s">
        <v>415</v>
      </c>
      <c r="I8" s="8" t="s">
        <v>414</v>
      </c>
      <c r="J8" s="8" t="s">
        <v>326</v>
      </c>
      <c r="L8" s="5" t="s">
        <v>126</v>
      </c>
      <c r="M8" s="9">
        <v>4500</v>
      </c>
    </row>
    <row r="9" spans="1:14">
      <c r="B9" s="8" t="s">
        <v>15</v>
      </c>
      <c r="C9" s="8" t="s">
        <v>163</v>
      </c>
      <c r="D9" s="8" t="s">
        <v>180</v>
      </c>
      <c r="E9" s="8" t="s">
        <v>141</v>
      </c>
      <c r="F9" s="8" t="s">
        <v>317</v>
      </c>
      <c r="G9" s="8" t="s">
        <v>138</v>
      </c>
      <c r="H9" s="8" t="s">
        <v>208</v>
      </c>
      <c r="I9" s="8"/>
      <c r="J9" s="8" t="s">
        <v>327</v>
      </c>
      <c r="L9" s="5" t="s">
        <v>143</v>
      </c>
      <c r="M9" s="9">
        <v>450000</v>
      </c>
      <c r="N9" s="8" t="s">
        <v>142</v>
      </c>
    </row>
    <row r="10" spans="1:14">
      <c r="B10" s="8" t="s">
        <v>15</v>
      </c>
      <c r="C10" s="8" t="s">
        <v>163</v>
      </c>
      <c r="D10" s="8" t="s">
        <v>180</v>
      </c>
      <c r="E10" s="8" t="s">
        <v>141</v>
      </c>
      <c r="F10" s="8" t="s">
        <v>317</v>
      </c>
      <c r="G10" s="8" t="s">
        <v>138</v>
      </c>
      <c r="H10" s="8" t="s">
        <v>415</v>
      </c>
      <c r="I10" s="8" t="s">
        <v>414</v>
      </c>
      <c r="J10" s="8" t="s">
        <v>327</v>
      </c>
      <c r="L10" s="5" t="s">
        <v>143</v>
      </c>
      <c r="M10" s="9">
        <v>450000</v>
      </c>
      <c r="N10" s="8" t="s">
        <v>142</v>
      </c>
    </row>
    <row r="11" spans="1:14">
      <c r="B11" s="8" t="s">
        <v>15</v>
      </c>
      <c r="C11" s="8" t="s">
        <v>163</v>
      </c>
      <c r="D11" s="8" t="s">
        <v>180</v>
      </c>
      <c r="E11" s="8" t="s">
        <v>141</v>
      </c>
      <c r="F11" s="8" t="s">
        <v>317</v>
      </c>
      <c r="G11" s="8" t="s">
        <v>138</v>
      </c>
      <c r="H11" s="8" t="s">
        <v>415</v>
      </c>
      <c r="I11" s="8" t="s">
        <v>207</v>
      </c>
      <c r="J11" s="8" t="s">
        <v>327</v>
      </c>
      <c r="L11" s="5" t="s">
        <v>143</v>
      </c>
      <c r="M11" s="9">
        <v>450000</v>
      </c>
      <c r="N11" s="8" t="s">
        <v>142</v>
      </c>
    </row>
    <row r="12" spans="1:14">
      <c r="B12" t="s">
        <v>278</v>
      </c>
      <c r="C12" t="s">
        <v>303</v>
      </c>
      <c r="D12" t="s">
        <v>280</v>
      </c>
      <c r="F12" t="s">
        <v>317</v>
      </c>
      <c r="G12" s="8" t="s">
        <v>138</v>
      </c>
      <c r="K12" s="8"/>
      <c r="L12" s="1" t="s">
        <v>308</v>
      </c>
      <c r="M12" s="44">
        <v>400</v>
      </c>
    </row>
    <row r="13" spans="1:14">
      <c r="B13" t="s">
        <v>278</v>
      </c>
      <c r="C13" t="s">
        <v>303</v>
      </c>
      <c r="D13" t="s">
        <v>280</v>
      </c>
      <c r="F13" t="s">
        <v>318</v>
      </c>
      <c r="G13" s="8" t="s">
        <v>138</v>
      </c>
      <c r="L13" s="1" t="s">
        <v>308</v>
      </c>
      <c r="M13" s="44">
        <v>450</v>
      </c>
    </row>
    <row r="14" spans="1:14">
      <c r="B14" t="s">
        <v>316</v>
      </c>
      <c r="C14" t="s">
        <v>303</v>
      </c>
      <c r="D14" t="s">
        <v>314</v>
      </c>
      <c r="F14" t="s">
        <v>317</v>
      </c>
      <c r="G14" s="8" t="s">
        <v>138</v>
      </c>
      <c r="L14" s="1" t="s">
        <v>308</v>
      </c>
      <c r="M14" s="44">
        <v>400</v>
      </c>
    </row>
    <row r="15" spans="1:14">
      <c r="B15" t="s">
        <v>316</v>
      </c>
      <c r="C15" t="s">
        <v>303</v>
      </c>
      <c r="D15" t="s">
        <v>314</v>
      </c>
      <c r="F15" t="s">
        <v>318</v>
      </c>
      <c r="G15" s="8" t="s">
        <v>138</v>
      </c>
      <c r="L15" s="1" t="s">
        <v>308</v>
      </c>
      <c r="M15" s="44">
        <v>450</v>
      </c>
    </row>
    <row r="16" spans="1:14">
      <c r="B16" t="s">
        <v>313</v>
      </c>
      <c r="C16" t="s">
        <v>279</v>
      </c>
      <c r="D16" t="s">
        <v>400</v>
      </c>
      <c r="E16" s="8" t="s">
        <v>422</v>
      </c>
      <c r="F16" s="8" t="s">
        <v>317</v>
      </c>
      <c r="G16" s="8" t="s">
        <v>138</v>
      </c>
      <c r="L16" s="1" t="s">
        <v>402</v>
      </c>
      <c r="M16" s="3">
        <v>25000</v>
      </c>
      <c r="N16" t="s">
        <v>461</v>
      </c>
    </row>
    <row r="17" spans="2:15">
      <c r="B17" t="s">
        <v>215</v>
      </c>
      <c r="C17" t="s">
        <v>212</v>
      </c>
      <c r="D17" t="s">
        <v>449</v>
      </c>
      <c r="E17" s="8" t="s">
        <v>422</v>
      </c>
      <c r="F17" s="8" t="s">
        <v>317</v>
      </c>
      <c r="G17" s="8" t="s">
        <v>138</v>
      </c>
      <c r="L17" s="1" t="s">
        <v>447</v>
      </c>
      <c r="M17" s="3">
        <v>100000</v>
      </c>
      <c r="N17" t="s">
        <v>462</v>
      </c>
    </row>
    <row r="18" spans="2:15">
      <c r="B18" t="s">
        <v>313</v>
      </c>
      <c r="C18" t="s">
        <v>279</v>
      </c>
      <c r="D18" t="s">
        <v>400</v>
      </c>
      <c r="E18" s="8" t="s">
        <v>423</v>
      </c>
      <c r="F18" s="8" t="s">
        <v>317</v>
      </c>
      <c r="G18" s="8" t="s">
        <v>138</v>
      </c>
      <c r="L18" s="1" t="s">
        <v>402</v>
      </c>
      <c r="M18" s="3">
        <v>12000</v>
      </c>
    </row>
    <row r="19" spans="2:15">
      <c r="B19" t="s">
        <v>278</v>
      </c>
      <c r="C19" t="s">
        <v>279</v>
      </c>
      <c r="D19" t="s">
        <v>324</v>
      </c>
      <c r="F19" s="8" t="s">
        <v>317</v>
      </c>
      <c r="G19" s="8" t="s">
        <v>138</v>
      </c>
      <c r="L19" s="1" t="s">
        <v>308</v>
      </c>
      <c r="M19" s="3">
        <v>2000</v>
      </c>
      <c r="N19" t="s">
        <v>421</v>
      </c>
    </row>
    <row r="20" spans="2:15">
      <c r="B20" t="s">
        <v>278</v>
      </c>
      <c r="C20" t="s">
        <v>395</v>
      </c>
      <c r="F20" s="8" t="s">
        <v>317</v>
      </c>
      <c r="G20" s="8" t="s">
        <v>138</v>
      </c>
      <c r="L20" s="1" t="s">
        <v>308</v>
      </c>
      <c r="M20" s="3">
        <v>1500</v>
      </c>
      <c r="N20" t="s">
        <v>420</v>
      </c>
      <c r="O20" s="15"/>
    </row>
    <row r="21" spans="2:15">
      <c r="B21" t="s">
        <v>315</v>
      </c>
      <c r="C21" t="s">
        <v>292</v>
      </c>
      <c r="F21" s="8" t="s">
        <v>317</v>
      </c>
      <c r="G21" s="8" t="s">
        <v>138</v>
      </c>
      <c r="I21" s="8" t="s">
        <v>412</v>
      </c>
      <c r="L21" s="1" t="s">
        <v>328</v>
      </c>
      <c r="M21" s="3">
        <v>2000</v>
      </c>
      <c r="N21" t="s">
        <v>419</v>
      </c>
    </row>
    <row r="22" spans="2:15">
      <c r="B22" t="s">
        <v>315</v>
      </c>
      <c r="C22" t="s">
        <v>292</v>
      </c>
      <c r="F22" s="8" t="s">
        <v>317</v>
      </c>
      <c r="G22" s="8" t="s">
        <v>138</v>
      </c>
      <c r="I22" t="s">
        <v>413</v>
      </c>
      <c r="L22" s="1" t="s">
        <v>328</v>
      </c>
      <c r="M22" s="3">
        <v>3000</v>
      </c>
      <c r="N22" t="s">
        <v>418</v>
      </c>
    </row>
    <row r="23" spans="2:15">
      <c r="B23" t="s">
        <v>315</v>
      </c>
      <c r="C23" t="s">
        <v>292</v>
      </c>
      <c r="F23" s="8" t="s">
        <v>317</v>
      </c>
      <c r="G23" s="8" t="s">
        <v>138</v>
      </c>
      <c r="L23" s="1" t="s">
        <v>393</v>
      </c>
      <c r="M23" s="3">
        <v>250000</v>
      </c>
      <c r="N23" t="s">
        <v>417</v>
      </c>
    </row>
    <row r="24" spans="2:15">
      <c r="B24" t="s">
        <v>278</v>
      </c>
      <c r="C24" t="s">
        <v>279</v>
      </c>
      <c r="D24" t="s">
        <v>398</v>
      </c>
      <c r="F24" s="8" t="s">
        <v>317</v>
      </c>
      <c r="G24" s="8" t="s">
        <v>138</v>
      </c>
      <c r="L24" s="1" t="s">
        <v>308</v>
      </c>
      <c r="M24" s="3">
        <v>450</v>
      </c>
      <c r="N24" t="s">
        <v>416</v>
      </c>
    </row>
    <row r="25" spans="2:15">
      <c r="B25" t="s">
        <v>278</v>
      </c>
      <c r="C25" t="s">
        <v>279</v>
      </c>
      <c r="D25" t="s">
        <v>425</v>
      </c>
      <c r="F25" s="8" t="s">
        <v>317</v>
      </c>
      <c r="G25" s="8" t="s">
        <v>139</v>
      </c>
      <c r="L25" s="1" t="s">
        <v>308</v>
      </c>
      <c r="M25" s="3">
        <v>1500</v>
      </c>
    </row>
    <row r="26" spans="2:15">
      <c r="B26" t="s">
        <v>426</v>
      </c>
      <c r="C26" t="s">
        <v>279</v>
      </c>
      <c r="D26" t="s">
        <v>427</v>
      </c>
      <c r="F26" s="8" t="s">
        <v>317</v>
      </c>
      <c r="G26" s="8" t="s">
        <v>138</v>
      </c>
      <c r="L26" s="1" t="s">
        <v>428</v>
      </c>
      <c r="M26" s="3">
        <v>220000</v>
      </c>
    </row>
    <row r="27" spans="2:15">
      <c r="B27" t="s">
        <v>426</v>
      </c>
      <c r="C27" t="s">
        <v>279</v>
      </c>
      <c r="D27" t="s">
        <v>324</v>
      </c>
      <c r="F27" s="8" t="s">
        <v>317</v>
      </c>
      <c r="G27" s="8" t="s">
        <v>139</v>
      </c>
      <c r="L27" s="1" t="s">
        <v>428</v>
      </c>
      <c r="M27" s="3">
        <v>100000</v>
      </c>
      <c r="N27" t="s">
        <v>429</v>
      </c>
    </row>
    <row r="28" spans="2:15">
      <c r="B28" t="s">
        <v>426</v>
      </c>
      <c r="C28" t="s">
        <v>279</v>
      </c>
      <c r="D28" t="s">
        <v>430</v>
      </c>
      <c r="F28" s="8" t="s">
        <v>317</v>
      </c>
      <c r="G28" s="8" t="s">
        <v>139</v>
      </c>
      <c r="L28" s="1" t="s">
        <v>431</v>
      </c>
      <c r="M28" s="3">
        <v>750000</v>
      </c>
      <c r="N28" s="45" t="s">
        <v>432</v>
      </c>
    </row>
    <row r="29" spans="2:15">
      <c r="B29" t="s">
        <v>437</v>
      </c>
      <c r="C29" t="s">
        <v>279</v>
      </c>
      <c r="D29" t="s">
        <v>324</v>
      </c>
      <c r="F29" s="8" t="s">
        <v>317</v>
      </c>
      <c r="G29" s="8" t="s">
        <v>139</v>
      </c>
      <c r="L29" s="1" t="s">
        <v>402</v>
      </c>
      <c r="M29" s="3">
        <v>25000</v>
      </c>
      <c r="N29" t="s">
        <v>438</v>
      </c>
    </row>
  </sheetData>
  <phoneticPr fontId="1" type="noConversion"/>
  <pageMargins left="0.7" right="0.7" top="0.75" bottom="0.75" header="0.3" footer="0.3"/>
  <pageSetup paperSize="9" scale="5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53DE-5C6F-4254-A812-EC7A476BC62C}">
  <dimension ref="A1:AD68"/>
  <sheetViews>
    <sheetView zoomScaleNormal="100" workbookViewId="0">
      <selection activeCell="AF50" sqref="AF50"/>
    </sheetView>
  </sheetViews>
  <sheetFormatPr baseColWidth="10" defaultColWidth="9" defaultRowHeight="14"/>
  <cols>
    <col min="1" max="1" width="5.6640625" style="16" customWidth="1"/>
    <col min="2" max="2" width="16.33203125" style="19" customWidth="1"/>
    <col min="3" max="3" width="2.6640625" style="20" customWidth="1"/>
    <col min="4" max="7" width="2.6640625" style="21" customWidth="1"/>
    <col min="8" max="8" width="2.6640625" style="22" customWidth="1"/>
    <col min="9" max="9" width="2.6640625" style="17" customWidth="1"/>
    <col min="10" max="10" width="2.6640625" style="23" customWidth="1"/>
    <col min="11" max="13" width="2.6640625" style="24" customWidth="1"/>
    <col min="14" max="14" width="2.6640625" style="25" customWidth="1"/>
    <col min="15" max="16" width="2.6640625" style="17" customWidth="1"/>
    <col min="17" max="17" width="2.6640625" style="23" customWidth="1"/>
    <col min="18" max="21" width="2.6640625" style="21" customWidth="1"/>
    <col min="22" max="22" width="2.6640625" style="22" customWidth="1"/>
    <col min="23" max="24" width="2.6640625" style="17" customWidth="1"/>
    <col min="25" max="25" width="2.6640625" style="26" customWidth="1"/>
    <col min="26" max="26" width="2.6640625" style="17" customWidth="1"/>
    <col min="27" max="27" width="2.6640625" style="21" customWidth="1"/>
    <col min="28" max="30" width="2.6640625" style="17" customWidth="1"/>
    <col min="31" max="16384" width="9" style="17"/>
  </cols>
  <sheetData>
    <row r="1" spans="1:30">
      <c r="B1" s="59" t="s">
        <v>329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</row>
    <row r="2" spans="1:30"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</row>
    <row r="3" spans="1:30">
      <c r="A3" s="18" t="s">
        <v>330</v>
      </c>
    </row>
    <row r="4" spans="1:30">
      <c r="A4" s="18"/>
    </row>
    <row r="5" spans="1:30">
      <c r="A5" s="27" t="s">
        <v>331</v>
      </c>
    </row>
    <row r="6" spans="1:30" ht="13.5" customHeight="1">
      <c r="A6" s="27"/>
      <c r="B6" s="28"/>
      <c r="C6" s="29"/>
      <c r="D6" s="53">
        <v>14980</v>
      </c>
      <c r="E6" s="53"/>
      <c r="F6" s="53"/>
      <c r="G6" s="53"/>
      <c r="H6" s="30" t="s">
        <v>332</v>
      </c>
      <c r="J6" s="23" t="s">
        <v>333</v>
      </c>
      <c r="K6" s="60">
        <v>1.4999999999999999E-2</v>
      </c>
      <c r="L6" s="60"/>
      <c r="M6" s="60"/>
      <c r="N6" s="60"/>
      <c r="O6" s="61" t="s">
        <v>334</v>
      </c>
      <c r="P6" s="61"/>
      <c r="Q6" s="23" t="s">
        <v>335</v>
      </c>
      <c r="R6" s="55">
        <f>ROUNDUP(D6*K6,0)</f>
        <v>225</v>
      </c>
      <c r="S6" s="55"/>
      <c r="T6" s="55"/>
      <c r="U6" s="55"/>
      <c r="V6" s="22" t="s">
        <v>334</v>
      </c>
      <c r="W6" s="21"/>
      <c r="Y6" s="31" t="s">
        <v>336</v>
      </c>
    </row>
    <row r="7" spans="1:30" ht="13.5" customHeight="1">
      <c r="A7" s="27" t="s">
        <v>337</v>
      </c>
      <c r="B7" s="28"/>
      <c r="C7" s="29"/>
      <c r="H7" s="30"/>
      <c r="K7" s="25"/>
      <c r="L7" s="25"/>
      <c r="M7" s="25"/>
      <c r="W7" s="21"/>
    </row>
    <row r="8" spans="1:30">
      <c r="A8" s="27"/>
      <c r="B8" s="28" t="s">
        <v>338</v>
      </c>
      <c r="C8" s="29"/>
      <c r="D8" s="47">
        <v>3</v>
      </c>
      <c r="E8" s="47"/>
      <c r="F8" s="47"/>
      <c r="G8" s="47"/>
      <c r="H8" s="22" t="s">
        <v>339</v>
      </c>
      <c r="J8" s="23" t="s">
        <v>333</v>
      </c>
      <c r="K8" s="48">
        <v>10</v>
      </c>
      <c r="L8" s="48"/>
      <c r="M8" s="48"/>
      <c r="N8" s="48"/>
      <c r="O8" s="17" t="s">
        <v>334</v>
      </c>
      <c r="Q8" s="23" t="s">
        <v>335</v>
      </c>
      <c r="R8" s="49">
        <f>ROUNDUP(D8*K8,0)</f>
        <v>30</v>
      </c>
      <c r="S8" s="49"/>
      <c r="T8" s="49"/>
      <c r="U8" s="49"/>
      <c r="V8" s="22" t="s">
        <v>334</v>
      </c>
      <c r="Y8" s="26" t="s">
        <v>340</v>
      </c>
    </row>
    <row r="9" spans="1:30">
      <c r="A9" s="27"/>
      <c r="B9" s="28"/>
      <c r="C9" s="29"/>
      <c r="D9" s="32"/>
      <c r="E9" s="32"/>
      <c r="F9" s="32"/>
      <c r="G9" s="32"/>
      <c r="K9" s="33"/>
      <c r="L9" s="33"/>
      <c r="M9" s="33"/>
      <c r="N9" s="33"/>
      <c r="R9" s="34"/>
      <c r="S9" s="34"/>
      <c r="T9" s="34"/>
      <c r="U9" s="34"/>
      <c r="Z9" s="17" t="s">
        <v>341</v>
      </c>
    </row>
    <row r="10" spans="1:30">
      <c r="A10" s="27" t="s">
        <v>342</v>
      </c>
      <c r="B10" s="28"/>
      <c r="C10" s="29"/>
      <c r="D10" s="32"/>
      <c r="E10" s="32"/>
      <c r="F10" s="32"/>
      <c r="G10" s="32"/>
      <c r="K10" s="33"/>
      <c r="L10" s="33"/>
      <c r="M10" s="33"/>
      <c r="N10" s="33"/>
      <c r="R10" s="34"/>
      <c r="S10" s="34"/>
      <c r="T10" s="34"/>
      <c r="U10" s="34"/>
    </row>
    <row r="11" spans="1:30" ht="13.5" customHeight="1">
      <c r="A11" s="17"/>
      <c r="B11" s="28" t="s">
        <v>343</v>
      </c>
      <c r="C11" s="29"/>
      <c r="D11" s="53">
        <v>322</v>
      </c>
      <c r="E11" s="53"/>
      <c r="F11" s="53"/>
      <c r="G11" s="53"/>
      <c r="H11" s="30" t="s">
        <v>344</v>
      </c>
      <c r="J11" s="23" t="s">
        <v>333</v>
      </c>
      <c r="K11" s="58">
        <v>0.1</v>
      </c>
      <c r="L11" s="58"/>
      <c r="M11" s="58"/>
      <c r="N11" s="58"/>
      <c r="O11" s="17" t="s">
        <v>334</v>
      </c>
      <c r="Q11" s="23" t="s">
        <v>335</v>
      </c>
      <c r="R11" s="49">
        <f>ROUNDUP(D11*K11,0)</f>
        <v>33</v>
      </c>
      <c r="S11" s="49"/>
      <c r="T11" s="49"/>
      <c r="U11" s="49"/>
      <c r="V11" s="22" t="s">
        <v>334</v>
      </c>
      <c r="Y11" s="31" t="s">
        <v>345</v>
      </c>
    </row>
    <row r="12" spans="1:30" ht="13.5" customHeight="1">
      <c r="A12" s="17"/>
      <c r="B12" s="28"/>
      <c r="C12" s="29"/>
      <c r="D12" s="35"/>
      <c r="E12" s="35"/>
      <c r="F12" s="35"/>
      <c r="G12" s="35"/>
      <c r="H12" s="30"/>
      <c r="K12" s="36"/>
      <c r="L12" s="36"/>
      <c r="M12" s="36"/>
      <c r="N12" s="36"/>
      <c r="R12" s="34"/>
      <c r="S12" s="34"/>
      <c r="T12" s="34"/>
      <c r="U12" s="34"/>
      <c r="Y12" s="31"/>
      <c r="Z12" s="37" t="s">
        <v>346</v>
      </c>
    </row>
    <row r="13" spans="1:30">
      <c r="A13" s="27" t="s">
        <v>347</v>
      </c>
      <c r="B13" s="28"/>
      <c r="C13" s="29"/>
      <c r="R13" s="38"/>
      <c r="S13" s="38"/>
      <c r="T13" s="38"/>
      <c r="U13" s="38"/>
    </row>
    <row r="14" spans="1:30">
      <c r="A14" s="17"/>
      <c r="B14" s="28"/>
      <c r="C14" s="29"/>
      <c r="D14" s="47">
        <v>3</v>
      </c>
      <c r="E14" s="47"/>
      <c r="F14" s="47"/>
      <c r="G14" s="47"/>
      <c r="H14" s="22" t="s">
        <v>339</v>
      </c>
      <c r="J14" s="23" t="s">
        <v>348</v>
      </c>
      <c r="K14" s="48">
        <v>3</v>
      </c>
      <c r="L14" s="48"/>
      <c r="M14" s="48"/>
      <c r="N14" s="48"/>
      <c r="O14" s="17" t="s">
        <v>339</v>
      </c>
      <c r="Q14" s="23" t="s">
        <v>335</v>
      </c>
      <c r="R14" s="49">
        <f>ROUNDUP(D14/K14,0)</f>
        <v>1</v>
      </c>
      <c r="S14" s="49"/>
      <c r="T14" s="49"/>
      <c r="U14" s="49"/>
      <c r="V14" s="22" t="s">
        <v>334</v>
      </c>
      <c r="Y14" s="26" t="s">
        <v>349</v>
      </c>
    </row>
    <row r="15" spans="1:30">
      <c r="A15" s="27" t="s">
        <v>350</v>
      </c>
      <c r="B15" s="28"/>
      <c r="C15" s="29"/>
    </row>
    <row r="16" spans="1:30">
      <c r="A16" s="27"/>
      <c r="B16" s="28"/>
      <c r="C16" s="29"/>
      <c r="D16" s="47">
        <v>3</v>
      </c>
      <c r="E16" s="47"/>
      <c r="F16" s="47"/>
      <c r="G16" s="47"/>
      <c r="H16" s="22" t="s">
        <v>339</v>
      </c>
      <c r="J16" s="23" t="s">
        <v>333</v>
      </c>
      <c r="K16" s="57">
        <v>3</v>
      </c>
      <c r="L16" s="57"/>
      <c r="M16" s="57"/>
      <c r="N16" s="57"/>
      <c r="O16" s="17" t="s">
        <v>334</v>
      </c>
      <c r="Q16" s="23" t="s">
        <v>335</v>
      </c>
      <c r="R16" s="49">
        <f>ROUNDUP(D16*K16,0)</f>
        <v>9</v>
      </c>
      <c r="S16" s="49"/>
      <c r="T16" s="49"/>
      <c r="U16" s="49"/>
      <c r="V16" s="22" t="s">
        <v>334</v>
      </c>
      <c r="Y16" s="26" t="s">
        <v>351</v>
      </c>
    </row>
    <row r="17" spans="1:25" ht="13.5" customHeight="1">
      <c r="A17" s="27" t="s">
        <v>352</v>
      </c>
      <c r="B17" s="28"/>
      <c r="C17" s="29"/>
      <c r="H17" s="30"/>
      <c r="K17" s="25"/>
      <c r="L17" s="25"/>
      <c r="M17" s="25"/>
      <c r="W17" s="21"/>
    </row>
    <row r="18" spans="1:25">
      <c r="B18" s="28"/>
      <c r="C18" s="29"/>
      <c r="D18" s="47">
        <v>3</v>
      </c>
      <c r="E18" s="47"/>
      <c r="F18" s="47"/>
      <c r="G18" s="47"/>
      <c r="H18" s="22" t="s">
        <v>339</v>
      </c>
      <c r="J18" s="23" t="s">
        <v>348</v>
      </c>
      <c r="K18" s="48">
        <v>3</v>
      </c>
      <c r="L18" s="48"/>
      <c r="M18" s="48"/>
      <c r="N18" s="48"/>
      <c r="O18" s="17" t="s">
        <v>334</v>
      </c>
      <c r="Q18" s="23" t="s">
        <v>335</v>
      </c>
      <c r="R18" s="49">
        <v>1</v>
      </c>
      <c r="S18" s="49"/>
      <c r="T18" s="49"/>
      <c r="U18" s="49"/>
      <c r="V18" s="22" t="s">
        <v>334</v>
      </c>
      <c r="Y18" s="26" t="s">
        <v>353</v>
      </c>
    </row>
    <row r="19" spans="1:25">
      <c r="A19" s="27" t="s">
        <v>354</v>
      </c>
    </row>
    <row r="20" spans="1:25">
      <c r="B20" s="28" t="s">
        <v>355</v>
      </c>
      <c r="C20" s="29"/>
      <c r="D20" s="47">
        <v>3</v>
      </c>
      <c r="E20" s="47"/>
      <c r="F20" s="47"/>
      <c r="G20" s="47"/>
      <c r="H20" s="22" t="s">
        <v>339</v>
      </c>
      <c r="J20" s="23" t="s">
        <v>333</v>
      </c>
      <c r="K20" s="48">
        <v>3</v>
      </c>
      <c r="L20" s="48"/>
      <c r="M20" s="48"/>
      <c r="N20" s="48"/>
      <c r="O20" s="17" t="s">
        <v>334</v>
      </c>
      <c r="Q20" s="23" t="s">
        <v>335</v>
      </c>
      <c r="R20" s="49">
        <f>ROUNDUP(D20*K20,0)</f>
        <v>9</v>
      </c>
      <c r="S20" s="49"/>
      <c r="T20" s="49"/>
      <c r="U20" s="49"/>
      <c r="V20" s="22" t="s">
        <v>334</v>
      </c>
      <c r="Y20" s="26" t="s">
        <v>351</v>
      </c>
    </row>
    <row r="21" spans="1:25">
      <c r="B21" s="28" t="s">
        <v>356</v>
      </c>
      <c r="C21" s="29"/>
      <c r="D21" s="50">
        <f>R20</f>
        <v>9</v>
      </c>
      <c r="E21" s="50"/>
      <c r="F21" s="50"/>
      <c r="G21" s="50"/>
      <c r="H21" s="22" t="s">
        <v>334</v>
      </c>
      <c r="J21" s="23" t="s">
        <v>333</v>
      </c>
      <c r="K21" s="51">
        <v>0.2</v>
      </c>
      <c r="L21" s="51"/>
      <c r="M21" s="51"/>
      <c r="N21" s="51"/>
      <c r="O21" s="17" t="s">
        <v>334</v>
      </c>
      <c r="Q21" s="23" t="s">
        <v>335</v>
      </c>
      <c r="R21" s="49">
        <f>D21*K21</f>
        <v>1.8</v>
      </c>
      <c r="S21" s="49"/>
      <c r="T21" s="49"/>
      <c r="U21" s="49"/>
      <c r="V21" s="22" t="s">
        <v>334</v>
      </c>
      <c r="Y21" s="26" t="s">
        <v>357</v>
      </c>
    </row>
    <row r="22" spans="1:25">
      <c r="B22" s="28"/>
      <c r="C22" s="29"/>
      <c r="D22" s="32"/>
      <c r="E22" s="32"/>
      <c r="F22" s="32"/>
      <c r="G22" s="32"/>
      <c r="K22" s="33"/>
      <c r="L22" s="33"/>
      <c r="M22" s="33"/>
      <c r="N22" s="33"/>
      <c r="R22" s="34"/>
      <c r="S22" s="34"/>
      <c r="T22" s="34"/>
      <c r="U22" s="34"/>
    </row>
    <row r="23" spans="1:25">
      <c r="A23" s="27" t="s">
        <v>358</v>
      </c>
    </row>
    <row r="24" spans="1:25" ht="13.5" customHeight="1">
      <c r="A24" s="17"/>
      <c r="B24" s="28" t="s">
        <v>359</v>
      </c>
      <c r="C24" s="29"/>
      <c r="D24" s="53">
        <v>9</v>
      </c>
      <c r="E24" s="53"/>
      <c r="F24" s="53"/>
      <c r="G24" s="53"/>
      <c r="H24" s="30" t="s">
        <v>360</v>
      </c>
      <c r="J24" s="23" t="s">
        <v>333</v>
      </c>
      <c r="K24" s="54">
        <v>1</v>
      </c>
      <c r="L24" s="54"/>
      <c r="M24" s="54"/>
      <c r="N24" s="54"/>
      <c r="O24" s="17" t="s">
        <v>361</v>
      </c>
      <c r="Q24" s="23" t="s">
        <v>335</v>
      </c>
      <c r="R24" s="55">
        <f>ROUNDUP(D24*K24,0)</f>
        <v>9</v>
      </c>
      <c r="S24" s="55"/>
      <c r="T24" s="55"/>
      <c r="U24" s="55"/>
      <c r="V24" s="30" t="s">
        <v>361</v>
      </c>
      <c r="Y24" s="31" t="s">
        <v>362</v>
      </c>
    </row>
    <row r="25" spans="1:25" ht="13.5" customHeight="1">
      <c r="A25" s="27"/>
      <c r="B25" s="28"/>
      <c r="C25" s="29" t="s">
        <v>363</v>
      </c>
      <c r="D25" s="56">
        <f>R33</f>
        <v>1568</v>
      </c>
      <c r="E25" s="56"/>
      <c r="F25" s="56"/>
      <c r="G25" s="56"/>
      <c r="H25" s="30" t="s">
        <v>364</v>
      </c>
      <c r="J25" s="23" t="s">
        <v>348</v>
      </c>
      <c r="K25" s="54">
        <v>80</v>
      </c>
      <c r="L25" s="54"/>
      <c r="M25" s="54"/>
      <c r="N25" s="54"/>
      <c r="O25" s="17" t="s">
        <v>364</v>
      </c>
      <c r="Q25" s="23" t="s">
        <v>335</v>
      </c>
      <c r="R25" s="54">
        <f>ROUNDUP(D25/K25,0)</f>
        <v>20</v>
      </c>
      <c r="S25" s="54"/>
      <c r="T25" s="54"/>
      <c r="U25" s="54"/>
      <c r="V25" s="30" t="s">
        <v>361</v>
      </c>
    </row>
    <row r="26" spans="1:25" ht="13.5" customHeight="1">
      <c r="A26" s="27"/>
      <c r="B26" s="28"/>
      <c r="C26" s="29"/>
      <c r="D26" s="39" t="s">
        <v>365</v>
      </c>
      <c r="H26" s="30"/>
      <c r="K26" s="25"/>
      <c r="L26" s="25"/>
      <c r="M26" s="25"/>
      <c r="V26" s="30"/>
    </row>
    <row r="27" spans="1:25" ht="13.5" customHeight="1">
      <c r="A27" s="27"/>
      <c r="B27" s="28"/>
      <c r="C27" s="29"/>
      <c r="D27" s="38"/>
      <c r="E27" s="38"/>
      <c r="F27" s="38"/>
      <c r="G27" s="38"/>
      <c r="H27" s="30"/>
      <c r="K27" s="40"/>
      <c r="L27" s="40"/>
      <c r="M27" s="40"/>
      <c r="N27" s="40"/>
      <c r="R27" s="55">
        <f>SUM(R24:U25)</f>
        <v>29</v>
      </c>
      <c r="S27" s="55"/>
      <c r="T27" s="55"/>
      <c r="U27" s="55"/>
      <c r="V27" s="30" t="s">
        <v>361</v>
      </c>
    </row>
    <row r="28" spans="1:25" ht="13.5" customHeight="1">
      <c r="A28" s="27"/>
      <c r="B28" s="28"/>
      <c r="C28" s="29"/>
      <c r="H28" s="30"/>
      <c r="K28" s="25"/>
      <c r="L28" s="25"/>
      <c r="M28" s="25"/>
      <c r="V28" s="30"/>
    </row>
    <row r="29" spans="1:25" ht="13.5" customHeight="1">
      <c r="A29" s="27" t="s">
        <v>366</v>
      </c>
      <c r="B29" s="28"/>
      <c r="C29" s="17"/>
      <c r="H29" s="30"/>
      <c r="K29" s="25"/>
      <c r="L29" s="25"/>
      <c r="M29" s="25"/>
      <c r="V29" s="30"/>
    </row>
    <row r="30" spans="1:25" ht="13.5" customHeight="1">
      <c r="A30" s="27"/>
      <c r="B30" s="28" t="s">
        <v>367</v>
      </c>
      <c r="C30" s="29"/>
      <c r="E30" s="47">
        <v>51</v>
      </c>
      <c r="F30" s="47"/>
      <c r="G30" s="17" t="s">
        <v>364</v>
      </c>
      <c r="H30" s="41" t="s">
        <v>333</v>
      </c>
      <c r="I30" s="52">
        <v>2</v>
      </c>
      <c r="J30" s="52"/>
      <c r="K30" s="24" t="s">
        <v>368</v>
      </c>
      <c r="L30" s="33" t="s">
        <v>333</v>
      </c>
      <c r="M30" s="52">
        <v>14</v>
      </c>
      <c r="N30" s="52"/>
      <c r="O30" s="17" t="s">
        <v>369</v>
      </c>
      <c r="Q30" s="23" t="s">
        <v>335</v>
      </c>
      <c r="R30" s="55">
        <f>ROUNDUP(E30*I30*M30,0)</f>
        <v>1428</v>
      </c>
      <c r="S30" s="55"/>
      <c r="T30" s="55"/>
      <c r="U30" s="55"/>
      <c r="V30" s="30" t="s">
        <v>364</v>
      </c>
    </row>
    <row r="31" spans="1:25" ht="13.5" customHeight="1">
      <c r="A31" s="27"/>
      <c r="B31" s="28" t="s">
        <v>370</v>
      </c>
      <c r="C31" s="29" t="s">
        <v>363</v>
      </c>
      <c r="E31" s="47">
        <v>1</v>
      </c>
      <c r="F31" s="47"/>
      <c r="G31" s="17" t="s">
        <v>364</v>
      </c>
      <c r="H31" s="41" t="s">
        <v>333</v>
      </c>
      <c r="I31" s="52">
        <v>10</v>
      </c>
      <c r="J31" s="52"/>
      <c r="K31" s="24" t="s">
        <v>368</v>
      </c>
      <c r="L31" s="40" t="s">
        <v>333</v>
      </c>
      <c r="M31" s="52">
        <v>14</v>
      </c>
      <c r="N31" s="52"/>
      <c r="O31" s="17" t="s">
        <v>369</v>
      </c>
      <c r="Q31" s="23" t="s">
        <v>335</v>
      </c>
      <c r="R31" s="49">
        <f>ROUNDUP(E31*I31*M31,0)</f>
        <v>140</v>
      </c>
      <c r="S31" s="49"/>
      <c r="T31" s="49"/>
      <c r="U31" s="49"/>
      <c r="V31" s="30" t="s">
        <v>364</v>
      </c>
    </row>
    <row r="32" spans="1:25" ht="13.5" customHeight="1">
      <c r="A32" s="27"/>
      <c r="B32" s="28"/>
      <c r="C32" s="29"/>
      <c r="D32" s="39" t="s">
        <v>365</v>
      </c>
      <c r="H32" s="30"/>
      <c r="K32" s="25"/>
      <c r="L32" s="25"/>
      <c r="M32" s="25"/>
      <c r="V32" s="30"/>
    </row>
    <row r="33" spans="1:25" ht="13.5" customHeight="1">
      <c r="A33" s="27"/>
      <c r="B33" s="28"/>
      <c r="C33" s="29"/>
      <c r="H33" s="30"/>
      <c r="K33" s="25"/>
      <c r="L33" s="25"/>
      <c r="M33" s="25"/>
      <c r="R33" s="49">
        <f>SUM(R30:U31)</f>
        <v>1568</v>
      </c>
      <c r="S33" s="49"/>
      <c r="T33" s="49"/>
      <c r="U33" s="49"/>
      <c r="V33" s="30" t="s">
        <v>364</v>
      </c>
    </row>
    <row r="34" spans="1:25" ht="13.5" customHeight="1">
      <c r="A34" s="27"/>
      <c r="B34" s="28"/>
      <c r="C34" s="29"/>
      <c r="H34" s="30"/>
      <c r="K34" s="25"/>
      <c r="L34" s="25"/>
      <c r="M34" s="25"/>
      <c r="R34" s="34"/>
      <c r="S34" s="34"/>
      <c r="T34" s="34"/>
      <c r="U34" s="34"/>
      <c r="V34" s="30"/>
    </row>
    <row r="35" spans="1:25" ht="13.5" customHeight="1">
      <c r="A35" s="27" t="s">
        <v>371</v>
      </c>
      <c r="C35" s="29"/>
    </row>
    <row r="36" spans="1:25" ht="13.5" customHeight="1">
      <c r="A36" s="27"/>
      <c r="B36" s="28" t="s">
        <v>372</v>
      </c>
      <c r="C36" s="29"/>
      <c r="D36" s="47">
        <v>422</v>
      </c>
      <c r="E36" s="47"/>
      <c r="F36" s="47"/>
      <c r="G36" s="47"/>
      <c r="H36" s="30" t="s">
        <v>373</v>
      </c>
      <c r="J36" s="23" t="s">
        <v>348</v>
      </c>
      <c r="K36" s="52">
        <v>45</v>
      </c>
      <c r="L36" s="52"/>
      <c r="M36" s="52"/>
      <c r="N36" s="52"/>
      <c r="O36" s="17" t="s">
        <v>373</v>
      </c>
      <c r="Q36" s="23" t="s">
        <v>335</v>
      </c>
      <c r="R36" s="49">
        <f>ROUNDUP(D36/K36,0)</f>
        <v>10</v>
      </c>
      <c r="S36" s="49"/>
      <c r="T36" s="49"/>
      <c r="U36" s="49"/>
      <c r="V36" s="30" t="s">
        <v>334</v>
      </c>
      <c r="Y36" s="26" t="s">
        <v>374</v>
      </c>
    </row>
    <row r="37" spans="1:25" ht="13.5" customHeight="1">
      <c r="A37" s="27"/>
      <c r="B37" s="28"/>
      <c r="C37" s="29"/>
      <c r="H37" s="30"/>
      <c r="K37" s="25"/>
      <c r="L37" s="25"/>
      <c r="M37" s="25"/>
      <c r="V37" s="30"/>
    </row>
    <row r="38" spans="1:25" ht="13.5" customHeight="1">
      <c r="A38" s="42" t="s">
        <v>375</v>
      </c>
      <c r="B38" s="28"/>
      <c r="C38" s="29"/>
      <c r="H38" s="30"/>
      <c r="K38" s="25"/>
      <c r="L38" s="25"/>
      <c r="M38" s="25"/>
      <c r="V38" s="30"/>
    </row>
    <row r="39" spans="1:25" ht="13.5" customHeight="1">
      <c r="A39" s="42"/>
      <c r="B39" s="28"/>
      <c r="C39" s="29"/>
      <c r="H39" s="30"/>
      <c r="K39" s="25"/>
      <c r="L39" s="25"/>
      <c r="M39" s="25"/>
      <c r="V39" s="30"/>
    </row>
    <row r="40" spans="1:25" ht="13.5" customHeight="1">
      <c r="A40" s="27" t="s">
        <v>376</v>
      </c>
      <c r="B40" s="28"/>
      <c r="C40" s="29"/>
      <c r="H40" s="30"/>
      <c r="K40" s="25"/>
      <c r="L40" s="25"/>
      <c r="M40" s="25"/>
      <c r="V40" s="30"/>
    </row>
    <row r="41" spans="1:25" ht="13.5" customHeight="1">
      <c r="A41" s="27"/>
      <c r="B41" s="28" t="s">
        <v>359</v>
      </c>
      <c r="C41" s="29"/>
      <c r="D41" s="53">
        <v>126</v>
      </c>
      <c r="E41" s="53"/>
      <c r="F41" s="53"/>
      <c r="G41" s="53"/>
      <c r="H41" s="30" t="s">
        <v>369</v>
      </c>
      <c r="J41" s="23" t="s">
        <v>348</v>
      </c>
      <c r="K41" s="54">
        <v>4</v>
      </c>
      <c r="L41" s="54"/>
      <c r="M41" s="54"/>
      <c r="N41" s="54"/>
      <c r="O41" s="17" t="s">
        <v>334</v>
      </c>
      <c r="Q41" s="23" t="s">
        <v>335</v>
      </c>
      <c r="R41" s="55">
        <f>ROUNDUP(D41/K41,0)</f>
        <v>32</v>
      </c>
      <c r="S41" s="55"/>
      <c r="T41" s="55"/>
      <c r="U41" s="55"/>
      <c r="V41" s="30" t="s">
        <v>334</v>
      </c>
      <c r="Y41" s="31" t="s">
        <v>377</v>
      </c>
    </row>
    <row r="42" spans="1:25" ht="13.5" customHeight="1">
      <c r="A42" s="27"/>
      <c r="B42" s="28" t="s">
        <v>378</v>
      </c>
      <c r="C42" s="29" t="s">
        <v>363</v>
      </c>
      <c r="D42" s="53">
        <v>126</v>
      </c>
      <c r="E42" s="53"/>
      <c r="F42" s="53"/>
      <c r="G42" s="53"/>
      <c r="H42" s="30" t="s">
        <v>344</v>
      </c>
      <c r="J42" s="23" t="s">
        <v>348</v>
      </c>
      <c r="K42" s="54">
        <v>8</v>
      </c>
      <c r="L42" s="54"/>
      <c r="M42" s="54"/>
      <c r="N42" s="54"/>
      <c r="O42" s="17" t="s">
        <v>334</v>
      </c>
      <c r="Q42" s="23" t="s">
        <v>335</v>
      </c>
      <c r="R42" s="55">
        <f>ROUNDUP(D42/K42,0)</f>
        <v>16</v>
      </c>
      <c r="S42" s="55"/>
      <c r="T42" s="55"/>
      <c r="U42" s="55"/>
      <c r="V42" s="30" t="s">
        <v>334</v>
      </c>
      <c r="Y42" s="26" t="s">
        <v>379</v>
      </c>
    </row>
    <row r="43" spans="1:25" ht="13.5" customHeight="1">
      <c r="A43" s="27"/>
      <c r="B43" s="28"/>
      <c r="C43" s="29"/>
      <c r="D43" s="39" t="s">
        <v>365</v>
      </c>
      <c r="H43" s="30"/>
      <c r="K43" s="25"/>
      <c r="L43" s="25"/>
      <c r="M43" s="25"/>
      <c r="V43" s="30"/>
    </row>
    <row r="44" spans="1:25" ht="13.5" customHeight="1">
      <c r="A44" s="27"/>
      <c r="B44" s="28"/>
      <c r="C44" s="29"/>
      <c r="H44" s="30"/>
      <c r="K44" s="25"/>
      <c r="L44" s="25"/>
      <c r="M44" s="25"/>
      <c r="R44" s="55">
        <f>SUM(R41:U42)</f>
        <v>48</v>
      </c>
      <c r="S44" s="55"/>
      <c r="T44" s="55"/>
      <c r="U44" s="55"/>
      <c r="V44" s="30" t="s">
        <v>334</v>
      </c>
    </row>
    <row r="45" spans="1:25" ht="13.5" customHeight="1">
      <c r="A45" s="27" t="s">
        <v>380</v>
      </c>
      <c r="B45" s="28"/>
      <c r="C45" s="29"/>
      <c r="H45" s="30"/>
      <c r="K45" s="25"/>
      <c r="L45" s="25"/>
      <c r="M45" s="25"/>
      <c r="V45" s="30"/>
    </row>
    <row r="46" spans="1:25" ht="13.5" customHeight="1">
      <c r="A46" s="27"/>
      <c r="B46" s="28"/>
      <c r="C46" s="29"/>
      <c r="D46" s="47">
        <v>126</v>
      </c>
      <c r="E46" s="47"/>
      <c r="F46" s="47"/>
      <c r="G46" s="47"/>
      <c r="H46" s="30" t="s">
        <v>369</v>
      </c>
      <c r="J46" s="23" t="s">
        <v>348</v>
      </c>
      <c r="K46" s="52">
        <v>4</v>
      </c>
      <c r="L46" s="52"/>
      <c r="M46" s="52"/>
      <c r="N46" s="52"/>
      <c r="O46" s="17" t="s">
        <v>369</v>
      </c>
      <c r="Q46" s="23" t="s">
        <v>335</v>
      </c>
      <c r="R46" s="49">
        <f>ROUNDUP(D46/K46,0)</f>
        <v>32</v>
      </c>
      <c r="S46" s="49"/>
      <c r="T46" s="49"/>
      <c r="U46" s="49"/>
      <c r="V46" s="30" t="s">
        <v>334</v>
      </c>
    </row>
    <row r="47" spans="1:25">
      <c r="A47" s="27" t="s">
        <v>381</v>
      </c>
      <c r="B47" s="28"/>
      <c r="C47" s="29"/>
      <c r="H47" s="30"/>
      <c r="K47" s="25"/>
      <c r="L47" s="25"/>
      <c r="M47" s="25"/>
      <c r="V47" s="30"/>
    </row>
    <row r="48" spans="1:25">
      <c r="B48" s="28"/>
      <c r="C48" s="29"/>
      <c r="D48" s="47">
        <v>27</v>
      </c>
      <c r="E48" s="47"/>
      <c r="F48" s="47"/>
      <c r="G48" s="47"/>
      <c r="H48" s="30" t="s">
        <v>369</v>
      </c>
      <c r="J48" s="23" t="s">
        <v>348</v>
      </c>
      <c r="K48" s="52">
        <v>8</v>
      </c>
      <c r="L48" s="52"/>
      <c r="M48" s="52"/>
      <c r="N48" s="52"/>
      <c r="O48" s="17" t="s">
        <v>369</v>
      </c>
      <c r="Q48" s="23" t="s">
        <v>335</v>
      </c>
      <c r="R48" s="49">
        <f>ROUNDUP(D48/K48,0)</f>
        <v>4</v>
      </c>
      <c r="S48" s="49"/>
      <c r="T48" s="49"/>
      <c r="U48" s="49"/>
      <c r="V48" s="30" t="s">
        <v>334</v>
      </c>
      <c r="Y48" s="26" t="s">
        <v>382</v>
      </c>
    </row>
    <row r="49" spans="1:25">
      <c r="A49" s="27" t="s">
        <v>383</v>
      </c>
    </row>
    <row r="50" spans="1:25">
      <c r="A50" s="27"/>
      <c r="B50" s="28" t="s">
        <v>384</v>
      </c>
      <c r="C50" s="29"/>
      <c r="D50" s="47">
        <v>126</v>
      </c>
      <c r="E50" s="47"/>
      <c r="F50" s="47"/>
      <c r="G50" s="47"/>
      <c r="H50" s="22" t="s">
        <v>369</v>
      </c>
      <c r="J50" s="23" t="s">
        <v>348</v>
      </c>
      <c r="K50" s="48">
        <v>40</v>
      </c>
      <c r="L50" s="48"/>
      <c r="M50" s="48"/>
      <c r="N50" s="48"/>
      <c r="O50" s="17" t="s">
        <v>369</v>
      </c>
      <c r="Q50" s="23" t="s">
        <v>335</v>
      </c>
      <c r="R50" s="49">
        <f>ROUNDUP(D50/K50,0)</f>
        <v>4</v>
      </c>
      <c r="S50" s="49"/>
      <c r="T50" s="49"/>
      <c r="U50" s="49"/>
      <c r="V50" s="22" t="s">
        <v>334</v>
      </c>
      <c r="Y50" s="26" t="s">
        <v>385</v>
      </c>
    </row>
    <row r="51" spans="1:25">
      <c r="A51" s="27"/>
      <c r="B51" s="28"/>
      <c r="C51" s="29" t="s">
        <v>363</v>
      </c>
      <c r="D51" s="47">
        <v>14</v>
      </c>
      <c r="E51" s="47"/>
      <c r="F51" s="47"/>
      <c r="G51" s="47"/>
      <c r="H51" s="22" t="s">
        <v>369</v>
      </c>
      <c r="J51" s="23" t="s">
        <v>333</v>
      </c>
      <c r="K51" s="48">
        <v>1</v>
      </c>
      <c r="L51" s="48"/>
      <c r="M51" s="48"/>
      <c r="N51" s="48"/>
      <c r="O51" s="17" t="s">
        <v>334</v>
      </c>
      <c r="R51" s="49">
        <f>ROUNDUP(D51*K51,0)</f>
        <v>14</v>
      </c>
      <c r="S51" s="49"/>
      <c r="T51" s="49"/>
      <c r="U51" s="49"/>
      <c r="V51" s="22" t="s">
        <v>334</v>
      </c>
      <c r="Y51" s="26" t="s">
        <v>386</v>
      </c>
    </row>
    <row r="52" spans="1:25">
      <c r="A52" s="27"/>
      <c r="B52" s="28"/>
      <c r="C52" s="29"/>
      <c r="D52" s="39" t="s">
        <v>365</v>
      </c>
      <c r="E52" s="32"/>
      <c r="F52" s="32"/>
      <c r="G52" s="32"/>
      <c r="K52" s="33"/>
      <c r="L52" s="33"/>
      <c r="M52" s="33"/>
      <c r="N52" s="33"/>
      <c r="R52" s="34"/>
      <c r="S52" s="34"/>
      <c r="T52" s="34"/>
      <c r="U52" s="34"/>
    </row>
    <row r="53" spans="1:25">
      <c r="A53" s="27"/>
      <c r="B53" s="28"/>
      <c r="C53" s="29"/>
      <c r="D53" s="32"/>
      <c r="E53" s="32"/>
      <c r="F53" s="32"/>
      <c r="G53" s="32"/>
      <c r="K53" s="33"/>
      <c r="L53" s="33"/>
      <c r="M53" s="33"/>
      <c r="N53" s="33"/>
      <c r="R53" s="49">
        <f>SUM(R50:U51)</f>
        <v>18</v>
      </c>
      <c r="S53" s="49"/>
      <c r="T53" s="49"/>
      <c r="U53" s="49"/>
      <c r="V53" s="22" t="s">
        <v>334</v>
      </c>
    </row>
    <row r="54" spans="1:25">
      <c r="A54" s="27" t="s">
        <v>354</v>
      </c>
      <c r="B54" s="28"/>
      <c r="C54" s="29"/>
    </row>
    <row r="55" spans="1:25">
      <c r="A55" s="17"/>
      <c r="B55" s="28" t="s">
        <v>387</v>
      </c>
      <c r="C55" s="29"/>
      <c r="D55" s="47">
        <v>100</v>
      </c>
      <c r="E55" s="47"/>
      <c r="F55" s="47"/>
      <c r="G55" s="47"/>
      <c r="H55" s="22" t="s">
        <v>388</v>
      </c>
      <c r="J55" s="23" t="s">
        <v>348</v>
      </c>
      <c r="K55" s="48">
        <v>40</v>
      </c>
      <c r="L55" s="48"/>
      <c r="M55" s="48"/>
      <c r="N55" s="48"/>
      <c r="O55" s="17" t="s">
        <v>388</v>
      </c>
      <c r="Q55" s="23" t="s">
        <v>335</v>
      </c>
      <c r="R55" s="49">
        <f>ROUNDUP(D55/K55,0)</f>
        <v>3</v>
      </c>
      <c r="S55" s="49"/>
      <c r="T55" s="49"/>
      <c r="U55" s="49"/>
      <c r="V55" s="22" t="s">
        <v>334</v>
      </c>
      <c r="Y55" s="26" t="s">
        <v>389</v>
      </c>
    </row>
    <row r="56" spans="1:25">
      <c r="A56" s="27"/>
      <c r="B56" s="28" t="s">
        <v>390</v>
      </c>
      <c r="C56" s="29"/>
      <c r="D56" s="47">
        <v>9</v>
      </c>
      <c r="E56" s="47"/>
      <c r="F56" s="47"/>
      <c r="G56" s="47"/>
      <c r="H56" s="22" t="s">
        <v>360</v>
      </c>
      <c r="J56" s="23" t="s">
        <v>333</v>
      </c>
      <c r="K56" s="48">
        <v>3</v>
      </c>
      <c r="L56" s="48"/>
      <c r="M56" s="48"/>
      <c r="N56" s="48"/>
      <c r="O56" s="17" t="s">
        <v>334</v>
      </c>
      <c r="Q56" s="23" t="s">
        <v>335</v>
      </c>
      <c r="R56" s="49">
        <f>D56*K56</f>
        <v>27</v>
      </c>
      <c r="S56" s="49"/>
      <c r="T56" s="49"/>
      <c r="U56" s="49"/>
      <c r="V56" s="22" t="s">
        <v>334</v>
      </c>
    </row>
    <row r="57" spans="1:25">
      <c r="A57" s="27"/>
      <c r="B57" s="28"/>
      <c r="C57" s="29"/>
      <c r="D57" s="39" t="s">
        <v>365</v>
      </c>
    </row>
    <row r="58" spans="1:25">
      <c r="A58" s="27"/>
      <c r="B58" s="28"/>
      <c r="C58" s="29"/>
      <c r="R58" s="49">
        <f>SUM(R55:U56)</f>
        <v>30</v>
      </c>
      <c r="S58" s="49"/>
      <c r="T58" s="49"/>
      <c r="U58" s="49"/>
      <c r="V58" s="22" t="s">
        <v>334</v>
      </c>
    </row>
    <row r="59" spans="1:25">
      <c r="A59" s="17"/>
      <c r="B59" s="28" t="s">
        <v>356</v>
      </c>
      <c r="C59" s="29"/>
      <c r="D59" s="50">
        <f>R58</f>
        <v>30</v>
      </c>
      <c r="E59" s="50"/>
      <c r="F59" s="50"/>
      <c r="G59" s="50"/>
      <c r="H59" s="22" t="s">
        <v>334</v>
      </c>
      <c r="J59" s="23" t="s">
        <v>333</v>
      </c>
      <c r="K59" s="51">
        <v>0.2</v>
      </c>
      <c r="L59" s="51"/>
      <c r="M59" s="51"/>
      <c r="N59" s="51"/>
      <c r="O59" s="17" t="s">
        <v>334</v>
      </c>
      <c r="Q59" s="23" t="s">
        <v>335</v>
      </c>
      <c r="R59" s="49">
        <f>D59*K59</f>
        <v>6</v>
      </c>
      <c r="S59" s="49"/>
      <c r="T59" s="49"/>
      <c r="U59" s="49"/>
      <c r="V59" s="22" t="s">
        <v>334</v>
      </c>
      <c r="Y59" s="26" t="s">
        <v>357</v>
      </c>
    </row>
    <row r="60" spans="1:25">
      <c r="A60" s="27"/>
      <c r="B60" s="28"/>
      <c r="C60" s="29"/>
    </row>
    <row r="61" spans="1:25" ht="13.5" customHeight="1">
      <c r="A61" s="17"/>
      <c r="B61" s="17"/>
      <c r="C61" s="17"/>
      <c r="D61" s="17"/>
      <c r="E61" s="17"/>
      <c r="F61" s="17"/>
      <c r="G61" s="17"/>
      <c r="H61" s="17"/>
      <c r="J61" s="17"/>
      <c r="K61" s="17"/>
      <c r="L61" s="17"/>
      <c r="M61" s="17"/>
      <c r="N61" s="17"/>
      <c r="Q61" s="17"/>
      <c r="R61" s="17"/>
      <c r="S61" s="17"/>
      <c r="T61" s="17"/>
      <c r="U61" s="17"/>
      <c r="V61" s="17"/>
      <c r="Y61" s="37"/>
    </row>
    <row r="62" spans="1:25" ht="13.5" customHeight="1">
      <c r="A62" s="17"/>
      <c r="B62" s="17"/>
      <c r="C62" s="17"/>
      <c r="D62" s="17"/>
      <c r="E62" s="17"/>
      <c r="F62" s="17"/>
      <c r="G62" s="17"/>
      <c r="H62" s="17"/>
      <c r="J62" s="17"/>
      <c r="K62" s="17"/>
      <c r="L62" s="17"/>
      <c r="M62" s="17"/>
      <c r="N62" s="17"/>
      <c r="Q62" s="17"/>
      <c r="R62" s="17"/>
      <c r="S62" s="17"/>
      <c r="T62" s="17"/>
      <c r="U62" s="17"/>
      <c r="V62" s="17"/>
      <c r="Y62" s="37"/>
    </row>
    <row r="63" spans="1:25" ht="13.5" customHeight="1">
      <c r="A63" s="17"/>
      <c r="B63" s="17"/>
      <c r="C63" s="17"/>
      <c r="D63" s="17"/>
      <c r="E63" s="17"/>
      <c r="F63" s="17"/>
      <c r="G63" s="17"/>
      <c r="H63" s="17"/>
      <c r="J63" s="17"/>
      <c r="K63" s="17"/>
      <c r="L63" s="17"/>
      <c r="M63" s="17"/>
      <c r="N63" s="17"/>
      <c r="Q63" s="17"/>
      <c r="R63" s="17"/>
      <c r="S63" s="17"/>
      <c r="T63" s="17"/>
      <c r="U63" s="17"/>
      <c r="V63" s="17"/>
      <c r="Y63" s="37"/>
    </row>
    <row r="64" spans="1:25" ht="13.5" customHeight="1">
      <c r="A64" s="17"/>
      <c r="B64" s="17"/>
      <c r="C64" s="17"/>
      <c r="D64" s="17"/>
      <c r="E64" s="17"/>
      <c r="F64" s="17"/>
      <c r="G64" s="17"/>
      <c r="H64" s="17"/>
      <c r="J64" s="17"/>
      <c r="K64" s="17"/>
      <c r="L64" s="17"/>
      <c r="M64" s="17"/>
      <c r="N64" s="17"/>
      <c r="Q64" s="17"/>
      <c r="R64" s="17"/>
      <c r="S64" s="17"/>
      <c r="T64" s="17"/>
      <c r="U64" s="17"/>
      <c r="V64" s="17"/>
      <c r="Y64" s="37"/>
    </row>
    <row r="65" spans="1:25" ht="13.5" customHeight="1">
      <c r="A65" s="17"/>
      <c r="B65" s="17"/>
      <c r="C65" s="17"/>
      <c r="D65" s="17"/>
      <c r="E65" s="17"/>
      <c r="F65" s="17"/>
      <c r="G65" s="17"/>
      <c r="H65" s="17"/>
      <c r="J65" s="17"/>
      <c r="K65" s="17"/>
      <c r="L65" s="17"/>
      <c r="M65" s="17"/>
      <c r="N65" s="17"/>
      <c r="Q65" s="17"/>
      <c r="R65" s="17"/>
      <c r="S65" s="17"/>
      <c r="T65" s="17"/>
      <c r="U65" s="17"/>
      <c r="V65" s="17"/>
      <c r="Y65" s="37"/>
    </row>
    <row r="66" spans="1:25" ht="13.5" customHeight="1">
      <c r="A66" s="17"/>
      <c r="B66" s="17"/>
      <c r="C66" s="17"/>
      <c r="D66" s="17"/>
      <c r="E66" s="17"/>
      <c r="F66" s="17"/>
      <c r="G66" s="17"/>
      <c r="H66" s="17"/>
      <c r="J66" s="17"/>
      <c r="K66" s="17"/>
      <c r="L66" s="17"/>
      <c r="M66" s="17"/>
      <c r="N66" s="17"/>
      <c r="Q66" s="17"/>
      <c r="R66" s="17"/>
      <c r="S66" s="17"/>
      <c r="T66" s="17"/>
      <c r="U66" s="17"/>
      <c r="V66" s="17"/>
      <c r="Y66" s="37"/>
    </row>
    <row r="67" spans="1:25" ht="13.5" customHeight="1">
      <c r="A67" s="17"/>
      <c r="B67" s="17"/>
      <c r="C67" s="17"/>
      <c r="D67" s="17"/>
      <c r="E67" s="17"/>
      <c r="F67" s="17"/>
      <c r="G67" s="17"/>
      <c r="H67" s="17"/>
      <c r="J67" s="17"/>
      <c r="K67" s="17"/>
      <c r="L67" s="17"/>
      <c r="M67" s="17"/>
      <c r="N67" s="17"/>
      <c r="Q67" s="17"/>
      <c r="R67" s="17"/>
      <c r="S67" s="17"/>
      <c r="T67" s="17"/>
      <c r="U67" s="17"/>
      <c r="V67" s="17"/>
      <c r="Y67" s="37"/>
    </row>
    <row r="68" spans="1:25" ht="13.5" customHeight="1">
      <c r="A68" s="17"/>
      <c r="B68" s="17"/>
      <c r="C68" s="17"/>
      <c r="D68" s="17"/>
      <c r="E68" s="17"/>
      <c r="F68" s="17"/>
      <c r="G68" s="17"/>
      <c r="H68" s="17"/>
      <c r="J68" s="17"/>
      <c r="K68" s="17"/>
      <c r="L68" s="17"/>
      <c r="M68" s="17"/>
      <c r="N68" s="17"/>
      <c r="Q68" s="17"/>
      <c r="R68" s="17"/>
      <c r="S68" s="17"/>
      <c r="T68" s="17"/>
      <c r="U68" s="17"/>
      <c r="V68" s="17"/>
      <c r="Y68" s="37"/>
    </row>
  </sheetData>
  <mergeCells count="75">
    <mergeCell ref="D8:G8"/>
    <mergeCell ref="K8:N8"/>
    <mergeCell ref="R8:U8"/>
    <mergeCell ref="B1:AD2"/>
    <mergeCell ref="D6:G6"/>
    <mergeCell ref="K6:N6"/>
    <mergeCell ref="O6:P6"/>
    <mergeCell ref="R6:U6"/>
    <mergeCell ref="D11:G11"/>
    <mergeCell ref="K11:N11"/>
    <mergeCell ref="R11:U11"/>
    <mergeCell ref="D14:G14"/>
    <mergeCell ref="K14:N14"/>
    <mergeCell ref="R14:U14"/>
    <mergeCell ref="D16:G16"/>
    <mergeCell ref="K16:N16"/>
    <mergeCell ref="R16:U16"/>
    <mergeCell ref="D18:G18"/>
    <mergeCell ref="K18:N18"/>
    <mergeCell ref="R18:U18"/>
    <mergeCell ref="D20:G20"/>
    <mergeCell ref="K20:N20"/>
    <mergeCell ref="R20:U20"/>
    <mergeCell ref="D21:G21"/>
    <mergeCell ref="K21:N21"/>
    <mergeCell ref="R21:U21"/>
    <mergeCell ref="E31:F31"/>
    <mergeCell ref="I31:J31"/>
    <mergeCell ref="M31:N31"/>
    <mergeCell ref="R31:U31"/>
    <mergeCell ref="D24:G24"/>
    <mergeCell ref="K24:N24"/>
    <mergeCell ref="R24:U24"/>
    <mergeCell ref="D25:G25"/>
    <mergeCell ref="K25:N25"/>
    <mergeCell ref="R25:U25"/>
    <mergeCell ref="R27:U27"/>
    <mergeCell ref="E30:F30"/>
    <mergeCell ref="I30:J30"/>
    <mergeCell ref="M30:N30"/>
    <mergeCell ref="R30:U30"/>
    <mergeCell ref="R33:U33"/>
    <mergeCell ref="D36:G36"/>
    <mergeCell ref="K36:N36"/>
    <mergeCell ref="R36:U36"/>
    <mergeCell ref="D41:G41"/>
    <mergeCell ref="K41:N41"/>
    <mergeCell ref="R41:U41"/>
    <mergeCell ref="D42:G42"/>
    <mergeCell ref="K42:N42"/>
    <mergeCell ref="R42:U42"/>
    <mergeCell ref="R44:U44"/>
    <mergeCell ref="D46:G46"/>
    <mergeCell ref="K46:N46"/>
    <mergeCell ref="R46:U46"/>
    <mergeCell ref="D48:G48"/>
    <mergeCell ref="K48:N48"/>
    <mergeCell ref="R48:U48"/>
    <mergeCell ref="D50:G50"/>
    <mergeCell ref="K50:N50"/>
    <mergeCell ref="R50:U50"/>
    <mergeCell ref="D51:G51"/>
    <mergeCell ref="K51:N51"/>
    <mergeCell ref="R51:U51"/>
    <mergeCell ref="R53:U53"/>
    <mergeCell ref="D55:G55"/>
    <mergeCell ref="K55:N55"/>
    <mergeCell ref="R55:U55"/>
    <mergeCell ref="D56:G56"/>
    <mergeCell ref="K56:N56"/>
    <mergeCell ref="R56:U56"/>
    <mergeCell ref="R58:U58"/>
    <mergeCell ref="D59:G59"/>
    <mergeCell ref="K59:N59"/>
    <mergeCell ref="R59:U59"/>
  </mergeCells>
  <phoneticPr fontId="1" type="noConversion"/>
  <pageMargins left="0.28999999999999998" right="0.25" top="0.28999999999999998" bottom="0.3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9181-0DFB-FE48-BEA0-9B095AE1A455}">
  <dimension ref="A1:N19"/>
  <sheetViews>
    <sheetView zoomScaleNormal="100" workbookViewId="0">
      <selection activeCell="M2" sqref="M2"/>
    </sheetView>
  </sheetViews>
  <sheetFormatPr baseColWidth="10" defaultColWidth="11" defaultRowHeight="17"/>
  <cols>
    <col min="2" max="2" width="13.6640625" customWidth="1"/>
    <col min="3" max="4" width="14.1640625" customWidth="1"/>
    <col min="5" max="5" width="17.6640625" style="1" bestFit="1" customWidth="1"/>
    <col min="6" max="8" width="17.6640625" style="1" customWidth="1"/>
    <col min="9" max="9" width="8.6640625" style="1" customWidth="1"/>
    <col min="10" max="10" width="2.6640625" style="1" bestFit="1" customWidth="1"/>
    <col min="12" max="12" width="2.6640625" bestFit="1" customWidth="1"/>
    <col min="13" max="13" width="10.33203125" customWidth="1"/>
    <col min="14" max="14" width="65.83203125" customWidth="1"/>
  </cols>
  <sheetData>
    <row r="1" spans="1:14">
      <c r="A1" t="s">
        <v>216</v>
      </c>
      <c r="B1" t="s">
        <v>285</v>
      </c>
      <c r="C1" t="s">
        <v>283</v>
      </c>
      <c r="D1" t="s">
        <v>282</v>
      </c>
      <c r="E1" s="10" t="s">
        <v>281</v>
      </c>
      <c r="F1" s="10" t="s">
        <v>453</v>
      </c>
      <c r="G1" s="10" t="s">
        <v>454</v>
      </c>
      <c r="H1" s="10" t="s">
        <v>455</v>
      </c>
      <c r="I1" s="1" t="s">
        <v>325</v>
      </c>
      <c r="K1" t="s">
        <v>471</v>
      </c>
      <c r="M1" t="s">
        <v>472</v>
      </c>
      <c r="N1" t="s">
        <v>311</v>
      </c>
    </row>
    <row r="2" spans="1:14" ht="18">
      <c r="A2" s="1" t="s">
        <v>206</v>
      </c>
      <c r="B2" s="14" t="s">
        <v>284</v>
      </c>
      <c r="C2" s="13" t="s">
        <v>286</v>
      </c>
      <c r="D2" s="13" t="s">
        <v>287</v>
      </c>
      <c r="E2" s="10" t="s">
        <v>394</v>
      </c>
      <c r="F2" s="10"/>
      <c r="G2" s="10"/>
      <c r="H2" s="10"/>
      <c r="I2" s="10" t="s">
        <v>310</v>
      </c>
      <c r="J2" s="10"/>
      <c r="K2" s="10" t="s">
        <v>309</v>
      </c>
      <c r="L2" s="10"/>
      <c r="M2" s="1" t="s">
        <v>90</v>
      </c>
      <c r="N2" s="10" t="s">
        <v>312</v>
      </c>
    </row>
    <row r="3" spans="1:14">
      <c r="B3" t="s">
        <v>278</v>
      </c>
      <c r="C3" t="s">
        <v>279</v>
      </c>
      <c r="D3" t="s">
        <v>324</v>
      </c>
      <c r="I3" s="1" t="s">
        <v>308</v>
      </c>
      <c r="J3" s="1" t="s">
        <v>433</v>
      </c>
      <c r="K3">
        <v>1.4999999999999999E-2</v>
      </c>
      <c r="L3" s="46" t="s">
        <v>434</v>
      </c>
      <c r="M3">
        <v>18</v>
      </c>
      <c r="N3" t="s">
        <v>409</v>
      </c>
    </row>
    <row r="4" spans="1:14">
      <c r="B4" t="s">
        <v>315</v>
      </c>
      <c r="C4" t="s">
        <v>292</v>
      </c>
      <c r="E4" s="1" t="s">
        <v>391</v>
      </c>
      <c r="I4" s="1" t="s">
        <v>328</v>
      </c>
      <c r="J4" s="46" t="s">
        <v>434</v>
      </c>
      <c r="K4">
        <v>80</v>
      </c>
      <c r="N4" t="s">
        <v>408</v>
      </c>
    </row>
    <row r="5" spans="1:14">
      <c r="B5" t="s">
        <v>315</v>
      </c>
      <c r="C5" t="s">
        <v>292</v>
      </c>
      <c r="E5" s="1" t="s">
        <v>392</v>
      </c>
      <c r="I5" s="1" t="s">
        <v>393</v>
      </c>
      <c r="J5" s="1" t="s">
        <v>433</v>
      </c>
      <c r="K5">
        <v>1</v>
      </c>
      <c r="N5" t="s">
        <v>407</v>
      </c>
    </row>
    <row r="6" spans="1:14">
      <c r="B6" t="s">
        <v>278</v>
      </c>
      <c r="C6" t="s">
        <v>395</v>
      </c>
      <c r="E6" s="1" t="s">
        <v>396</v>
      </c>
      <c r="F6" s="1" t="s">
        <v>456</v>
      </c>
      <c r="G6" s="1" t="s">
        <v>457</v>
      </c>
      <c r="H6" s="1" t="s">
        <v>458</v>
      </c>
      <c r="I6" s="1" t="s">
        <v>401</v>
      </c>
      <c r="J6" s="1" t="s">
        <v>433</v>
      </c>
      <c r="K6">
        <v>5</v>
      </c>
      <c r="N6" t="s">
        <v>406</v>
      </c>
    </row>
    <row r="7" spans="1:14">
      <c r="B7" t="s">
        <v>278</v>
      </c>
      <c r="C7" t="s">
        <v>395</v>
      </c>
      <c r="D7" s="43" t="s">
        <v>343</v>
      </c>
      <c r="E7" s="1" t="s">
        <v>397</v>
      </c>
      <c r="I7" s="1" t="s">
        <v>308</v>
      </c>
      <c r="J7" s="1" t="s">
        <v>433</v>
      </c>
      <c r="K7">
        <v>1.7000000000000001E-2</v>
      </c>
      <c r="N7" t="s">
        <v>405</v>
      </c>
    </row>
    <row r="8" spans="1:14">
      <c r="B8" t="s">
        <v>278</v>
      </c>
      <c r="C8" t="s">
        <v>279</v>
      </c>
      <c r="D8" t="s">
        <v>398</v>
      </c>
      <c r="F8" s="1" t="s">
        <v>456</v>
      </c>
      <c r="G8" s="1" t="s">
        <v>457</v>
      </c>
      <c r="H8" s="1" t="s">
        <v>458</v>
      </c>
      <c r="I8" s="1" t="s">
        <v>401</v>
      </c>
      <c r="J8" s="1" t="s">
        <v>433</v>
      </c>
      <c r="K8">
        <v>5</v>
      </c>
      <c r="N8" t="s">
        <v>404</v>
      </c>
    </row>
    <row r="9" spans="1:14">
      <c r="B9" t="s">
        <v>278</v>
      </c>
      <c r="C9" t="s">
        <v>279</v>
      </c>
      <c r="D9" t="s">
        <v>399</v>
      </c>
      <c r="I9" s="1" t="s">
        <v>401</v>
      </c>
      <c r="J9" s="1" t="s">
        <v>433</v>
      </c>
      <c r="K9">
        <v>0.5</v>
      </c>
      <c r="N9" t="s">
        <v>410</v>
      </c>
    </row>
    <row r="10" spans="1:14">
      <c r="B10" t="s">
        <v>313</v>
      </c>
      <c r="C10" t="s">
        <v>279</v>
      </c>
      <c r="D10" t="s">
        <v>400</v>
      </c>
      <c r="E10" s="1" t="s">
        <v>411</v>
      </c>
      <c r="I10" s="1" t="s">
        <v>402</v>
      </c>
      <c r="J10" s="46" t="s">
        <v>434</v>
      </c>
      <c r="K10">
        <v>45</v>
      </c>
      <c r="N10" t="s">
        <v>403</v>
      </c>
    </row>
    <row r="11" spans="1:14">
      <c r="B11" t="s">
        <v>313</v>
      </c>
      <c r="C11" t="s">
        <v>279</v>
      </c>
      <c r="D11" t="s">
        <v>435</v>
      </c>
      <c r="F11" s="1" t="s">
        <v>456</v>
      </c>
      <c r="G11" s="1" t="s">
        <v>457</v>
      </c>
      <c r="H11" s="1" t="s">
        <v>458</v>
      </c>
      <c r="I11" s="1" t="s">
        <v>401</v>
      </c>
      <c r="J11" s="1" t="s">
        <v>433</v>
      </c>
      <c r="K11">
        <v>3</v>
      </c>
      <c r="N11" t="s">
        <v>436</v>
      </c>
    </row>
    <row r="12" spans="1:14">
      <c r="B12" t="s">
        <v>437</v>
      </c>
      <c r="C12" t="s">
        <v>279</v>
      </c>
      <c r="D12" t="s">
        <v>324</v>
      </c>
      <c r="I12" s="1" t="s">
        <v>402</v>
      </c>
      <c r="J12" s="1" t="s">
        <v>433</v>
      </c>
      <c r="K12">
        <v>5.4</v>
      </c>
      <c r="L12" s="46" t="s">
        <v>434</v>
      </c>
      <c r="M12">
        <v>18</v>
      </c>
      <c r="N12" t="s">
        <v>439</v>
      </c>
    </row>
    <row r="13" spans="1:14">
      <c r="B13" t="s">
        <v>307</v>
      </c>
      <c r="C13" t="s">
        <v>440</v>
      </c>
      <c r="D13" t="s">
        <v>306</v>
      </c>
      <c r="E13" s="1" t="s">
        <v>441</v>
      </c>
      <c r="I13" s="1" t="s">
        <v>443</v>
      </c>
      <c r="J13" s="1" t="s">
        <v>433</v>
      </c>
      <c r="K13">
        <v>0.5</v>
      </c>
      <c r="L13" s="46" t="s">
        <v>434</v>
      </c>
      <c r="M13">
        <v>16</v>
      </c>
    </row>
    <row r="14" spans="1:14">
      <c r="B14" t="s">
        <v>307</v>
      </c>
      <c r="C14" t="s">
        <v>440</v>
      </c>
      <c r="D14" t="s">
        <v>306</v>
      </c>
      <c r="E14" s="1" t="s">
        <v>444</v>
      </c>
      <c r="I14" s="1" t="s">
        <v>443</v>
      </c>
      <c r="J14" s="1" t="s">
        <v>433</v>
      </c>
      <c r="K14">
        <v>3.6</v>
      </c>
      <c r="L14" s="46" t="s">
        <v>434</v>
      </c>
      <c r="M14">
        <v>20</v>
      </c>
    </row>
    <row r="15" spans="1:14">
      <c r="B15" t="s">
        <v>307</v>
      </c>
      <c r="C15" t="s">
        <v>440</v>
      </c>
      <c r="D15" t="s">
        <v>306</v>
      </c>
      <c r="E15" s="1" t="s">
        <v>445</v>
      </c>
      <c r="I15" s="1" t="s">
        <v>443</v>
      </c>
      <c r="J15" s="1" t="s">
        <v>433</v>
      </c>
      <c r="K15">
        <v>0.2</v>
      </c>
      <c r="L15" s="46" t="s">
        <v>434</v>
      </c>
      <c r="M15">
        <v>20</v>
      </c>
    </row>
    <row r="16" spans="1:14">
      <c r="B16" t="s">
        <v>307</v>
      </c>
      <c r="C16" t="s">
        <v>440</v>
      </c>
      <c r="D16" t="s">
        <v>306</v>
      </c>
      <c r="E16" s="1" t="s">
        <v>442</v>
      </c>
      <c r="I16" s="1" t="s">
        <v>443</v>
      </c>
      <c r="J16" s="1" t="s">
        <v>433</v>
      </c>
      <c r="K16">
        <v>0.4</v>
      </c>
      <c r="L16" s="46" t="s">
        <v>434</v>
      </c>
      <c r="M16">
        <v>16</v>
      </c>
    </row>
    <row r="17" spans="2:5">
      <c r="B17" t="s">
        <v>437</v>
      </c>
      <c r="C17" t="s">
        <v>212</v>
      </c>
      <c r="D17" t="s">
        <v>463</v>
      </c>
      <c r="E17" s="1" t="s">
        <v>464</v>
      </c>
    </row>
    <row r="18" spans="2:5">
      <c r="B18" t="s">
        <v>437</v>
      </c>
      <c r="C18" t="s">
        <v>212</v>
      </c>
      <c r="D18" t="s">
        <v>463</v>
      </c>
      <c r="E18" s="1" t="s">
        <v>465</v>
      </c>
    </row>
    <row r="19" spans="2:5">
      <c r="B19" t="s">
        <v>437</v>
      </c>
      <c r="C19" t="s">
        <v>212</v>
      </c>
      <c r="D19" t="s">
        <v>463</v>
      </c>
      <c r="E19" s="1" t="s">
        <v>466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EFB6-F62C-B84C-BCA6-8F3BE28456F4}">
  <dimension ref="A1:G9"/>
  <sheetViews>
    <sheetView zoomScaleNormal="100" workbookViewId="0">
      <selection activeCell="G2" sqref="G2"/>
    </sheetView>
  </sheetViews>
  <sheetFormatPr baseColWidth="10" defaultColWidth="11" defaultRowHeight="17"/>
  <cols>
    <col min="2" max="2" width="12" bestFit="1" customWidth="1"/>
    <col min="3" max="3" width="12" customWidth="1"/>
    <col min="4" max="4" width="13.33203125" customWidth="1"/>
    <col min="5" max="5" width="15.83203125" bestFit="1" customWidth="1"/>
    <col min="6" max="6" width="15.1640625" customWidth="1"/>
    <col min="7" max="7" width="47.5" customWidth="1"/>
  </cols>
  <sheetData>
    <row r="1" spans="1:7">
      <c r="A1" t="s">
        <v>216</v>
      </c>
      <c r="B1" t="s">
        <v>226</v>
      </c>
      <c r="C1" t="s">
        <v>319</v>
      </c>
      <c r="D1" t="s">
        <v>227</v>
      </c>
      <c r="E1" t="s">
        <v>322</v>
      </c>
      <c r="F1" t="s">
        <v>228</v>
      </c>
      <c r="G1" t="s">
        <v>229</v>
      </c>
    </row>
    <row r="2" spans="1:7">
      <c r="A2" t="s">
        <v>217</v>
      </c>
      <c r="B2" t="s">
        <v>219</v>
      </c>
      <c r="C2" t="s">
        <v>320</v>
      </c>
      <c r="D2" t="s">
        <v>230</v>
      </c>
      <c r="E2" t="s">
        <v>321</v>
      </c>
      <c r="F2" t="s">
        <v>231</v>
      </c>
      <c r="G2" t="s">
        <v>232</v>
      </c>
    </row>
    <row r="3" spans="1:7">
      <c r="B3" t="s">
        <v>220</v>
      </c>
      <c r="C3">
        <v>30</v>
      </c>
      <c r="D3" t="s">
        <v>233</v>
      </c>
      <c r="E3" t="s">
        <v>323</v>
      </c>
      <c r="F3" t="s">
        <v>234</v>
      </c>
      <c r="G3" t="s">
        <v>235</v>
      </c>
    </row>
    <row r="4" spans="1:7">
      <c r="B4" t="s">
        <v>221</v>
      </c>
    </row>
    <row r="5" spans="1:7">
      <c r="B5" t="s">
        <v>222</v>
      </c>
      <c r="C5">
        <v>130</v>
      </c>
      <c r="D5" t="s">
        <v>233</v>
      </c>
      <c r="E5" t="s">
        <v>323</v>
      </c>
    </row>
    <row r="6" spans="1:7">
      <c r="B6" t="s">
        <v>223</v>
      </c>
    </row>
    <row r="7" spans="1:7">
      <c r="B7" t="s">
        <v>224</v>
      </c>
    </row>
    <row r="8" spans="1:7">
      <c r="B8" t="s">
        <v>225</v>
      </c>
    </row>
    <row r="9" spans="1:7">
      <c r="B9" t="s">
        <v>242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D135-9B32-384C-AA1B-4B94593AE244}">
  <dimension ref="A1:L4"/>
  <sheetViews>
    <sheetView zoomScaleNormal="100" workbookViewId="0">
      <selection activeCell="F2" sqref="F2"/>
    </sheetView>
  </sheetViews>
  <sheetFormatPr baseColWidth="10" defaultColWidth="11" defaultRowHeight="17"/>
  <cols>
    <col min="4" max="4" width="14.83203125" bestFit="1" customWidth="1"/>
    <col min="6" max="6" width="16.6640625" customWidth="1"/>
    <col min="8" max="8" width="17.33203125" customWidth="1"/>
    <col min="9" max="9" width="14.5" customWidth="1"/>
    <col min="10" max="10" width="14.83203125" customWidth="1"/>
    <col min="11" max="11" width="58" customWidth="1"/>
    <col min="12" max="12" width="43.1640625" customWidth="1"/>
  </cols>
  <sheetData>
    <row r="1" spans="1:12">
      <c r="A1" t="s">
        <v>216</v>
      </c>
      <c r="B1" t="s">
        <v>236</v>
      </c>
      <c r="C1" t="s">
        <v>243</v>
      </c>
      <c r="D1" t="s">
        <v>237</v>
      </c>
      <c r="E1" t="s">
        <v>238</v>
      </c>
      <c r="F1" t="s">
        <v>475</v>
      </c>
      <c r="G1" t="s">
        <v>239</v>
      </c>
      <c r="H1" t="s">
        <v>240</v>
      </c>
      <c r="I1" t="s">
        <v>473</v>
      </c>
      <c r="J1" t="s">
        <v>474</v>
      </c>
      <c r="K1" t="s">
        <v>253</v>
      </c>
      <c r="L1" t="s">
        <v>241</v>
      </c>
    </row>
    <row r="2" spans="1:12">
      <c r="A2" t="s">
        <v>217</v>
      </c>
      <c r="B2" t="s">
        <v>218</v>
      </c>
      <c r="D2" t="s">
        <v>246</v>
      </c>
      <c r="E2" t="s">
        <v>247</v>
      </c>
      <c r="F2" t="s">
        <v>256</v>
      </c>
      <c r="G2" t="s">
        <v>257</v>
      </c>
      <c r="H2" t="s">
        <v>251</v>
      </c>
      <c r="I2" t="s">
        <v>252</v>
      </c>
      <c r="J2" t="s">
        <v>248</v>
      </c>
      <c r="K2" t="s">
        <v>254</v>
      </c>
      <c r="L2" t="s">
        <v>255</v>
      </c>
    </row>
    <row r="3" spans="1:12">
      <c r="B3" t="s">
        <v>244</v>
      </c>
      <c r="C3" t="s">
        <v>245</v>
      </c>
      <c r="D3" t="s">
        <v>250</v>
      </c>
      <c r="E3" t="s">
        <v>223</v>
      </c>
      <c r="H3" t="s">
        <v>249</v>
      </c>
      <c r="I3">
        <v>2017.5</v>
      </c>
      <c r="J3">
        <v>2018.8</v>
      </c>
    </row>
    <row r="4" spans="1:12">
      <c r="B4" t="s">
        <v>258</v>
      </c>
      <c r="C4" t="s">
        <v>259</v>
      </c>
      <c r="D4" t="s">
        <v>260</v>
      </c>
      <c r="E4" t="s">
        <v>223</v>
      </c>
      <c r="H4" t="s">
        <v>249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</vt:i4>
      </vt:variant>
    </vt:vector>
  </HeadingPairs>
  <TitlesOfParts>
    <vt:vector size="13" baseType="lpstr">
      <vt:lpstr>job_assignment</vt:lpstr>
      <vt:lpstr>apt_name</vt:lpstr>
      <vt:lpstr>paint_price</vt:lpstr>
      <vt:lpstr>mat_price</vt:lpstr>
      <vt:lpstr>pay_price</vt:lpstr>
      <vt:lpstr>산식</vt:lpstr>
      <vt:lpstr>calculation</vt:lpstr>
      <vt:lpstr>commission</vt:lpstr>
      <vt:lpstr>manager</vt:lpstr>
      <vt:lpstr>delegate</vt:lpstr>
      <vt:lpstr>lrc_office</vt:lpstr>
      <vt:lpstr>lrc_staff</vt:lpstr>
      <vt:lpstr>pay_price!Print_Area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김진한</cp:lastModifiedBy>
  <cp:lastPrinted>2018-09-15T05:54:19Z</cp:lastPrinted>
  <dcterms:created xsi:type="dcterms:W3CDTF">2018-07-17T06:46:41Z</dcterms:created>
  <dcterms:modified xsi:type="dcterms:W3CDTF">2018-09-23T06:16:01Z</dcterms:modified>
</cp:coreProperties>
</file>