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yachandranjohn/Desktop/"/>
    </mc:Choice>
  </mc:AlternateContent>
  <bookViews>
    <workbookView xWindow="0" yWindow="460" windowWidth="28800" windowHeight="16540" activeTab="4" xr2:uid="{00000000-000D-0000-FFFF-FFFF00000000}"/>
  </bookViews>
  <sheets>
    <sheet name="Sheet1" sheetId="1" r:id="rId1"/>
    <sheet name="Pivot Table 1" sheetId="7" r:id="rId2"/>
    <sheet name="Pivot Table 2" sheetId="8" r:id="rId3"/>
    <sheet name="Pivot Table 3" sheetId="10" r:id="rId4"/>
    <sheet name="Bonus" sheetId="11" r:id="rId5"/>
  </sheets>
  <calcPr calcId="171027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D13" i="11"/>
  <c r="D12" i="11"/>
  <c r="D11" i="11"/>
  <c r="D10" i="11"/>
  <c r="D9" i="11"/>
  <c r="D7" i="11"/>
  <c r="D8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B5" i="11"/>
  <c r="B6" i="11"/>
  <c r="B7" i="11"/>
  <c r="B8" i="11"/>
  <c r="B9" i="11"/>
  <c r="B10" i="11"/>
  <c r="B11" i="11"/>
  <c r="B12" i="11"/>
  <c r="B13" i="11"/>
  <c r="C3" i="11"/>
  <c r="E2" i="11"/>
  <c r="D2" i="11"/>
  <c r="C2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<sst xmlns="http://schemas.openxmlformats.org/spreadsheetml/2006/main" count="24820" uniqueCount="8400">
  <si>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</si>
  <si>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</si>
  <si>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</si>
  <si>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</si>
  <si>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</si>
  <si>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</si>
  <si>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</si>
  <si>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</si>
  <si>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</si>
  <si>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</si>
  <si>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</si>
  <si>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</si>
  <si>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</si>
  <si>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</si>
  <si>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</si>
  <si>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</si>
  <si>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</si>
  <si>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</si>
  <si>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</si>
  <si>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</si>
  <si>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</si>
  <si>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</si>
  <si>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</si>
  <si>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</si>
  <si>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</si>
  <si>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</si>
  <si>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</si>
  <si>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</si>
  <si>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</si>
  <si>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</si>
  <si>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</si>
  <si>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</si>
  <si>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</si>
  <si>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</si>
  <si>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</si>
  <si>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</si>
  <si>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</si>
  <si>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</si>
  <si>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</si>
  <si>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</si>
  <si>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</si>
  <si>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</si>
  <si>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</si>
  <si>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</si>
  <si>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</si>
  <si>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</si>
  <si>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</si>
  <si>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</si>
  <si>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</si>
  <si>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</si>
  <si>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</si>
  <si>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</si>
  <si>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</si>
  <si>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</si>
  <si>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</si>
  <si>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</si>
  <si>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</si>
  <si>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</si>
  <si>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</si>
  <si>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</si>
  <si>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</si>
  <si>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</si>
  <si>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</si>
  <si>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</si>
  <si>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</si>
  <si>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</si>
  <si>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</si>
  <si>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</si>
  <si>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</si>
  <si>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</si>
  <si>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</si>
  <si>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</si>
  <si>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</si>
  <si>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</si>
  <si>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</si>
  <si>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</si>
  <si>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</si>
  <si>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</si>
  <si>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</si>
  <si>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</si>
  <si>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</si>
  <si>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</si>
  <si>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</si>
  <si>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</si>
  <si>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</si>
  <si>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</si>
  <si>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</si>
  <si>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</si>
  <si>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</si>
  <si>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</si>
  <si>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</si>
  <si>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</si>
  <si>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</si>
  <si>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</si>
  <si>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</si>
  <si>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</si>
  <si>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</si>
  <si>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</si>
  <si>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</si>
  <si>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</si>
  <si>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</si>
  <si>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</si>
  <si>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</si>
  <si>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</si>
  <si>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</si>
  <si>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</si>
  <si>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</si>
  <si>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</si>
  <si>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</si>
  <si>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</si>
  <si>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</si>
  <si>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</si>
  <si>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</si>
  <si>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</si>
  <si>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</si>
  <si>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</si>
  <si>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</si>
  <si>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</si>
  <si>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</si>
  <si>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</si>
  <si>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</si>
  <si>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</si>
  <si>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</si>
  <si>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</si>
  <si>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</si>
  <si>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</si>
  <si>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</si>
  <si>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</si>
  <si>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</si>
  <si>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</si>
  <si>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</si>
  <si>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</si>
  <si>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</si>
  <si>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</si>
  <si>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</si>
  <si>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</si>
  <si>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</si>
  <si>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</si>
  <si>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</si>
  <si>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</si>
  <si>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</si>
  <si>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</si>
  <si>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</si>
  <si>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</si>
  <si>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</si>
  <si>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</si>
  <si>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</si>
  <si>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</si>
  <si>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</si>
  <si>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</si>
  <si>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</si>
  <si>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</si>
  <si>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</si>
  <si>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</si>
  <si>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</si>
  <si>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</si>
  <si>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</si>
  <si>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</si>
  <si>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</si>
  <si>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</si>
  <si>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</si>
  <si>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</si>
  <si>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</si>
  <si>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</si>
  <si>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</si>
  <si>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</si>
  <si>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</si>
  <si>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</si>
  <si>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</si>
  <si>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</si>
  <si>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</si>
  <si>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</si>
  <si>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</si>
  <si>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</si>
  <si>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</si>
  <si>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</si>
  <si>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</si>
  <si>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</si>
  <si>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</si>
  <si>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</si>
  <si>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</si>
  <si>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</si>
  <si>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</si>
  <si>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</si>
  <si>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</si>
  <si>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</si>
  <si>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</si>
  <si>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</si>
  <si>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</si>
  <si>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</si>
  <si>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</si>
  <si>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</si>
  <si>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</si>
  <si>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</si>
  <si>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</si>
  <si>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</si>
  <si>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</si>
  <si>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</si>
  <si>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</si>
  <si>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</si>
  <si>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</si>
  <si>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</si>
  <si>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</si>
  <si>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</si>
  <si>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</si>
  <si>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</si>
  <si>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</si>
  <si>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</si>
  <si>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</si>
  <si>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</si>
  <si>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</si>
  <si>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</si>
  <si>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</si>
  <si>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</si>
  <si>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</si>
  <si>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</si>
  <si>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</si>
  <si>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</si>
  <si>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</si>
  <si>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</si>
  <si>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</si>
  <si>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</si>
  <si>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</si>
  <si>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</si>
  <si>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</si>
  <si>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</si>
  <si>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</si>
  <si>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</si>
  <si>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</si>
  <si>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</si>
  <si>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</si>
  <si>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</si>
  <si>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</si>
  <si>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</si>
  <si>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</si>
  <si>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</si>
  <si>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</si>
  <si>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</si>
  <si>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</si>
  <si>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</si>
  <si>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</si>
  <si>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</si>
  <si>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</si>
  <si>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</si>
  <si>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</si>
  <si>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</si>
  <si>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</si>
  <si>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</si>
  <si>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</si>
  <si>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</si>
  <si>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</si>
  <si>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</si>
  <si>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</si>
  <si>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</si>
  <si>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</si>
  <si>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</si>
  <si>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</si>
  <si>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</si>
  <si>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</si>
  <si>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</si>
  <si>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</si>
  <si>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</si>
  <si>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</si>
  <si>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</si>
  <si>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</si>
  <si>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</si>
  <si>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</si>
  <si>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</si>
  <si>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</si>
  <si>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</si>
  <si>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</si>
  <si>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</si>
  <si>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</si>
  <si>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</si>
  <si>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</si>
  <si>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</si>
  <si>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</si>
  <si>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</si>
  <si>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</si>
  <si>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</si>
  <si>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</si>
  <si>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</si>
  <si>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</si>
  <si>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</si>
  <si>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</si>
  <si>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</si>
  <si>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</si>
  <si>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</si>
  <si>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</si>
  <si>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</si>
  <si>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</si>
  <si>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</si>
  <si>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</si>
  <si>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</si>
  <si>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</si>
  <si>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</si>
  <si>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</si>
  <si>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</si>
  <si>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</si>
  <si>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</si>
  <si>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</si>
  <si>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</si>
  <si>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</si>
  <si>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</si>
  <si>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</si>
  <si>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</si>
  <si>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</si>
  <si>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</si>
  <si>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</si>
  <si>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</si>
  <si>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</si>
  <si>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</si>
  <si>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</si>
  <si>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</si>
  <si>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</si>
  <si>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</si>
  <si>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</si>
  <si>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</si>
  <si>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</si>
  <si>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</si>
  <si>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</si>
  <si>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</si>
  <si>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</si>
  <si>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</si>
  <si>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</si>
  <si>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</si>
  <si>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</si>
  <si>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</si>
  <si>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</si>
  <si>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</si>
  <si>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</si>
  <si>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</si>
  <si>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</si>
  <si>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</si>
  <si>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</si>
  <si>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</si>
  <si>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</si>
  <si>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</si>
  <si>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</si>
  <si>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</si>
  <si>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</si>
  <si>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</si>
  <si>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</si>
  <si>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</si>
  <si>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</si>
  <si>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</si>
  <si>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</si>
  <si>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</si>
  <si>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</si>
  <si>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</si>
  <si>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</si>
  <si>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</si>
  <si>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</si>
  <si>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</si>
  <si>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</si>
  <si>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</si>
  <si>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</si>
  <si>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</si>
  <si>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</si>
  <si>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</si>
  <si>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</si>
  <si>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</si>
  <si>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</si>
  <si>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</si>
  <si>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</si>
  <si>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</si>
  <si>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</si>
  <si>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</si>
  <si>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</si>
  <si>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</si>
  <si>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</si>
  <si>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</si>
  <si>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</si>
  <si>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</si>
  <si>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</si>
  <si>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</si>
  <si>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</si>
  <si>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</si>
  <si>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</si>
  <si>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</si>
  <si>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</si>
  <si>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</si>
  <si>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</si>
  <si>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</si>
  <si>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</si>
  <si>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</si>
  <si>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</si>
  <si>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</si>
  <si>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</si>
  <si>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</si>
  <si>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</si>
  <si>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</si>
  <si>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</si>
  <si>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</si>
  <si>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</si>
  <si>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</si>
  <si>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</si>
  <si>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</si>
  <si>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</si>
  <si>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</si>
  <si>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</si>
  <si>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</si>
  <si>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</si>
  <si>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</si>
  <si>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</si>
  <si>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</si>
  <si>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</si>
  <si>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</si>
  <si>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</si>
  <si>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</si>
  <si>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</si>
  <si>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</si>
  <si>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</si>
  <si>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</si>
  <si>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</si>
  <si>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</si>
  <si>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</si>
  <si>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</si>
  <si>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</si>
  <si>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</si>
  <si>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</si>
  <si>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</si>
  <si>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</si>
  <si>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</si>
  <si>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</si>
  <si>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</si>
  <si>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</si>
  <si>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</si>
  <si>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</si>
  <si>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</si>
  <si>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</si>
  <si>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</si>
  <si>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</si>
  <si>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</si>
  <si>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</si>
  <si>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</si>
  <si>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</si>
  <si>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</si>
  <si>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</si>
  <si>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</si>
  <si>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</si>
  <si>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</si>
  <si>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</si>
  <si>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</si>
  <si>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</si>
  <si>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</si>
  <si>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</si>
  <si>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</si>
  <si>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</si>
  <si>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</si>
  <si>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</si>
  <si>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</si>
  <si>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</si>
  <si>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</si>
  <si>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</si>
  <si>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</si>
  <si>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</si>
  <si>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</si>
  <si>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</si>
  <si>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</si>
  <si>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</si>
  <si>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</si>
  <si>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</si>
  <si>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</si>
  <si>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</si>
  <si>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</si>
  <si>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</si>
  <si>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</si>
  <si>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</si>
  <si>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</si>
  <si>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</si>
  <si>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</si>
  <si>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</si>
  <si>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</si>
  <si>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</si>
  <si>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</si>
  <si>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</si>
  <si>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</si>
  <si>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</si>
  <si>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</si>
  <si>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</si>
  <si>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</si>
  <si>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</si>
  <si>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</si>
  <si>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</si>
  <si>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</si>
  <si>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</si>
  <si>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</si>
  <si>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</si>
  <si>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</si>
  <si>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</si>
  <si>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</si>
  <si>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</si>
  <si>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</si>
  <si>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</si>
  <si>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</si>
  <si>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</si>
  <si>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</si>
  <si>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</si>
  <si>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</si>
  <si>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</si>
  <si>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</si>
  <si>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</si>
  <si>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</si>
  <si>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</si>
  <si>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</si>
  <si>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</si>
  <si>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</si>
  <si>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</si>
  <si>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</si>
  <si>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</si>
  <si>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</si>
  <si>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</si>
  <si>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</si>
  <si>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</si>
  <si>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</si>
  <si>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</si>
  <si>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</si>
  <si>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</si>
  <si>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</si>
  <si>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</si>
  <si>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</si>
  <si>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</si>
  <si>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</si>
  <si>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</si>
  <si>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</si>
  <si>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</si>
  <si>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</si>
  <si>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</si>
  <si>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</si>
  <si>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</si>
  <si>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</si>
  <si>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</si>
  <si>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</si>
  <si>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</si>
  <si>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</si>
  <si>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</si>
  <si>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</si>
  <si>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</si>
  <si>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</si>
  <si>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</si>
  <si>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</si>
  <si>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</si>
  <si>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</si>
  <si>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</si>
  <si>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</si>
  <si>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</si>
  <si>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</si>
  <si>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</si>
  <si>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</si>
  <si>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</si>
  <si>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</si>
  <si>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</si>
  <si>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</si>
  <si>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</si>
  <si>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</si>
  <si>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</si>
  <si>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</si>
  <si>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</si>
  <si>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</si>
  <si>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</si>
  <si>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</si>
  <si>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</si>
  <si>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</si>
  <si>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</si>
  <si>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</si>
  <si>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</si>
  <si>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</si>
  <si>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</si>
  <si>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</si>
  <si>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</si>
  <si>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</si>
  <si>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</si>
  <si>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</si>
  <si>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</si>
  <si>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</si>
  <si>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</si>
  <si>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</si>
  <si>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</si>
  <si>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</si>
  <si>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</si>
  <si>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</si>
  <si>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</si>
  <si>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</si>
  <si>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</si>
  <si>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</si>
  <si>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</si>
  <si>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</si>
  <si>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</si>
  <si>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</si>
  <si>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</si>
  <si>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</si>
  <si>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</si>
  <si>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</si>
  <si>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</si>
  <si>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</si>
  <si>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</si>
  <si>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</si>
  <si>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</si>
  <si>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</si>
  <si>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</si>
  <si>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</si>
  <si>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</si>
  <si>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</si>
  <si>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</si>
  <si>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</si>
  <si>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</si>
  <si>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</si>
  <si>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</si>
  <si>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</si>
  <si>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</si>
  <si>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</si>
  <si>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</si>
  <si>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</si>
  <si>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</si>
  <si>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</si>
  <si>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</si>
  <si>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</si>
  <si>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</si>
  <si>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</si>
  <si>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</si>
  <si>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</si>
  <si>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</si>
  <si>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</si>
  <si>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</si>
  <si>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</si>
  <si>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</si>
  <si>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</si>
  <si>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</si>
  <si>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</si>
  <si>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</si>
  <si>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</si>
  <si>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</si>
  <si>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</si>
  <si>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</si>
  <si>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</si>
  <si>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</si>
  <si>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</si>
  <si>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</si>
  <si>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</si>
  <si>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</si>
  <si>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</si>
  <si>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</si>
  <si>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</si>
  <si>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</si>
  <si>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</si>
  <si>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</si>
  <si>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</si>
  <si>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</si>
  <si>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</si>
  <si>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</si>
  <si>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</si>
  <si>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</si>
  <si>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</si>
  <si>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</si>
  <si>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</si>
  <si>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</si>
  <si>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</si>
  <si>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</si>
  <si>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</si>
  <si>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</si>
  <si>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</si>
  <si>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</si>
  <si>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</si>
  <si>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</si>
  <si>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</si>
  <si>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</si>
  <si>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</si>
  <si>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</si>
  <si>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</si>
  <si>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</si>
  <si>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</si>
  <si>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</si>
  <si>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</si>
  <si>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</si>
  <si>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</si>
  <si>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</si>
  <si>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</si>
  <si>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</si>
  <si>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</si>
  <si>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</si>
  <si>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</si>
  <si>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</si>
  <si>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</si>
  <si>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</si>
  <si>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</si>
  <si>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</si>
  <si>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</si>
  <si>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</si>
  <si>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</si>
  <si>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</si>
  <si>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</si>
  <si>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</si>
  <si>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</si>
  <si>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</si>
  <si>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</si>
  <si>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</si>
  <si>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</si>
  <si>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</si>
  <si>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</si>
  <si>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</si>
  <si>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</si>
  <si>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</si>
  <si>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</si>
  <si>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</si>
  <si>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</si>
  <si>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</si>
  <si>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</si>
  <si>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</si>
  <si>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</si>
  <si>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</si>
  <si>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</si>
  <si>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</si>
  <si>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</si>
  <si>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</si>
  <si>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</si>
  <si>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</si>
  <si>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</si>
  <si>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</si>
  <si>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</si>
  <si>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</si>
  <si>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</si>
  <si>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</si>
  <si>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</si>
  <si>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</si>
  <si>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</si>
  <si>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</si>
  <si>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</si>
  <si>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</si>
  <si>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</si>
  <si>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</si>
  <si>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</si>
  <si>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</si>
  <si>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</si>
  <si>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</si>
  <si>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</si>
  <si>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</si>
  <si>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</si>
  <si>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</si>
  <si>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</si>
  <si>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</si>
  <si>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</si>
  <si>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</si>
  <si>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</si>
  <si>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</si>
  <si>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</si>
  <si>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</si>
  <si>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</si>
  <si>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</si>
  <si>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</si>
  <si>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</si>
  <si>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</si>
  <si>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</si>
  <si>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</si>
  <si>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</si>
  <si>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</si>
  <si>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</si>
  <si>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</si>
  <si>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</si>
  <si>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</si>
  <si>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</si>
  <si>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</si>
  <si>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</si>
  <si>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</si>
  <si>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</si>
  <si>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</si>
  <si>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</si>
  <si>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</si>
  <si>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</si>
  <si>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</si>
  <si>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</si>
  <si>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</si>
  <si>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</si>
  <si>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</si>
  <si>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</si>
  <si>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</si>
  <si>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</si>
  <si>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</si>
  <si>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</si>
  <si>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</si>
  <si>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</si>
  <si>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</si>
  <si>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</si>
  <si>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</si>
  <si>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</si>
  <si>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</si>
  <si>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</si>
  <si>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</si>
  <si>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</si>
  <si>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</si>
  <si>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</si>
  <si>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</si>
  <si>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</si>
  <si>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</si>
  <si>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</si>
  <si>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</si>
  <si>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</si>
  <si>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</si>
  <si>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</si>
  <si>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</si>
  <si>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</si>
  <si>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</si>
  <si>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</si>
  <si>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</si>
  <si>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</si>
  <si>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</si>
  <si>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</si>
  <si>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</si>
  <si>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</si>
  <si>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</si>
  <si>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</si>
  <si>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</si>
  <si>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</si>
  <si>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</si>
  <si>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</si>
  <si>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</si>
  <si>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</si>
  <si>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</si>
  <si>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</si>
  <si>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</si>
  <si>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</si>
  <si>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</si>
  <si>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</si>
  <si>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</si>
  <si>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</si>
  <si>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</si>
  <si>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</si>
  <si>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</si>
  <si>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</si>
  <si>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</si>
  <si>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</si>
  <si>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</si>
  <si>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</si>
  <si>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</si>
  <si>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</si>
  <si>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</si>
  <si>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</si>
  <si>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</si>
  <si>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</si>
  <si>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</si>
  <si>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</si>
  <si>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</si>
  <si>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</si>
  <si>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</si>
  <si>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</si>
  <si>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</si>
  <si>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</si>
  <si>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</si>
  <si>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</si>
  <si>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</si>
  <si>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</si>
  <si>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</si>
  <si>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</si>
  <si>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</si>
  <si>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</si>
  <si>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</si>
  <si>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</si>
  <si>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</si>
  <si>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</si>
  <si>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</si>
  <si>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</si>
  <si>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</si>
  <si>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</si>
  <si>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</si>
  <si>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</si>
  <si>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</si>
  <si>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</si>
  <si>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</si>
  <si>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</si>
  <si>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</si>
  <si>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</si>
  <si>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</si>
  <si>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</si>
  <si>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</si>
  <si>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</si>
  <si>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</si>
  <si>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</si>
  <si>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</si>
  <si>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</si>
  <si>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</si>
  <si>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</si>
  <si>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</si>
  <si>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</si>
  <si>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</si>
  <si>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</si>
  <si>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</si>
  <si>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</si>
  <si>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</si>
  <si>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</si>
  <si>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</si>
  <si>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</si>
  <si>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</si>
  <si>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</si>
  <si>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</si>
  <si>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</si>
  <si>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</si>
  <si>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</si>
  <si>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</si>
  <si>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</si>
  <si>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</si>
  <si>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</si>
  <si>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</si>
  <si>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</si>
  <si>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</si>
  <si>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</si>
  <si>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</si>
  <si>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</si>
  <si>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</si>
  <si>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</si>
  <si>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</si>
  <si>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</si>
  <si>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</si>
  <si>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</si>
  <si>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</si>
  <si>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</si>
  <si>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</si>
  <si>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</si>
  <si>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</si>
  <si>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</si>
  <si>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</si>
  <si>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</si>
  <si>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</si>
  <si>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</si>
  <si>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</si>
  <si>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</si>
  <si>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</si>
  <si>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</si>
  <si>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</si>
  <si>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</si>
  <si>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</si>
  <si>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</si>
  <si>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</si>
  <si>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</si>
  <si>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</si>
  <si>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</si>
  <si>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</si>
  <si>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</si>
  <si>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</si>
  <si>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</si>
  <si>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</si>
  <si>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</si>
  <si>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</si>
  <si>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</si>
  <si>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</si>
  <si>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</si>
  <si>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</si>
  <si>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</si>
  <si>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</si>
  <si>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</si>
  <si>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</si>
  <si>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</si>
  <si>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</si>
  <si>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</si>
  <si>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</si>
  <si>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</si>
  <si>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</si>
  <si>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</si>
  <si>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</si>
  <si>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</si>
  <si>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</si>
  <si>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</si>
  <si>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</si>
  <si>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</si>
  <si>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</si>
  <si>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</si>
  <si>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</si>
  <si>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</si>
  <si>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</si>
  <si>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</si>
  <si>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</si>
  <si>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</si>
  <si>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</si>
  <si>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</si>
  <si>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</si>
  <si>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</si>
  <si>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</si>
  <si>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</si>
  <si>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</si>
  <si>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</si>
  <si>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</si>
  <si>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</si>
  <si>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</si>
  <si>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</si>
  <si>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</si>
  <si>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</si>
  <si>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</si>
  <si>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</si>
  <si>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</si>
  <si>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</si>
  <si>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</si>
  <si>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</si>
  <si>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</si>
  <si>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</si>
  <si>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</si>
  <si>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</si>
  <si>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</si>
  <si>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</si>
  <si>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</si>
  <si>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</si>
  <si>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</si>
  <si>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</si>
  <si>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</si>
  <si>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</si>
  <si>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</si>
  <si>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</si>
  <si>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</si>
  <si>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</si>
  <si>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</si>
  <si>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</si>
  <si>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</si>
  <si>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</si>
  <si>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</si>
  <si>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</si>
  <si>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</si>
  <si>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</si>
  <si>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</si>
  <si>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</si>
  <si>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</si>
  <si>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</si>
  <si>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</si>
  <si>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</si>
  <si>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</si>
  <si>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</si>
  <si>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</si>
  <si>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</si>
  <si>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</si>
  <si>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</si>
  <si>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</si>
  <si>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</si>
  <si>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</si>
  <si>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</si>
  <si>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</si>
  <si>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</si>
  <si>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</si>
  <si>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</si>
  <si>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</si>
  <si>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</si>
  <si>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</si>
  <si>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</si>
  <si>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</si>
  <si>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</si>
  <si>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</si>
  <si>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</si>
  <si>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</si>
  <si>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</si>
  <si>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</si>
  <si>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</si>
  <si>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</si>
  <si>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</si>
  <si>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</si>
  <si>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</si>
  <si>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</si>
  <si>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</si>
  <si>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</si>
  <si>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</si>
  <si>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</si>
  <si>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</si>
  <si>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</si>
  <si>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</si>
  <si>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</si>
  <si>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</si>
  <si>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</si>
  <si>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</si>
  <si>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</si>
  <si>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</si>
  <si>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</si>
  <si>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</si>
  <si>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</si>
  <si>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</si>
  <si>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</si>
  <si>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</si>
  <si>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</si>
  <si>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</si>
  <si>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</si>
  <si>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</si>
  <si>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</si>
  <si>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</si>
  <si>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</si>
  <si>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</si>
  <si>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</si>
  <si>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</si>
  <si>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</si>
  <si>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</si>
  <si>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</si>
  <si>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</si>
  <si>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</si>
  <si>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</si>
  <si>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</si>
  <si>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</si>
  <si>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</si>
  <si>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</si>
  <si>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</si>
  <si>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</si>
  <si>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</si>
  <si>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</si>
  <si>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</si>
  <si>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</si>
  <si>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</si>
  <si>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</si>
  <si>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</si>
  <si>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</si>
  <si>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</si>
  <si>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</si>
  <si>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</si>
  <si>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</si>
  <si>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</si>
  <si>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</si>
  <si>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</si>
  <si>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</si>
  <si>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</si>
  <si>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</si>
  <si>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</si>
  <si>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</si>
  <si>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</si>
  <si>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</si>
  <si>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</si>
  <si>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</si>
  <si>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</si>
  <si>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</si>
  <si>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</si>
  <si>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</si>
  <si>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</si>
  <si>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</si>
  <si>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</si>
  <si>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</si>
  <si>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</si>
  <si>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</si>
  <si>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</si>
  <si>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</si>
  <si>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</si>
  <si>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</si>
  <si>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</si>
  <si>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</si>
  <si>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</si>
  <si>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</si>
  <si>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</si>
  <si>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</si>
  <si>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</si>
  <si>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</si>
  <si>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</si>
  <si>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</si>
  <si>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</si>
  <si>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</si>
  <si>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</si>
  <si>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</si>
  <si>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</si>
  <si>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</si>
  <si>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</si>
  <si>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</si>
  <si>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</si>
  <si>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</si>
  <si>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</si>
  <si>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</si>
  <si>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</si>
  <si>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</si>
  <si>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</si>
  <si>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</si>
  <si>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</si>
  <si>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</si>
  <si>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</si>
  <si>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</si>
  <si>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</si>
  <si>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</si>
  <si>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</si>
  <si>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</si>
  <si>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</si>
  <si>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</si>
  <si>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</si>
  <si>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</si>
  <si>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</si>
  <si>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</si>
  <si>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</si>
  <si>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</si>
  <si>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</si>
  <si>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</si>
  <si>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</si>
  <si>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</si>
  <si>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</si>
  <si>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</si>
  <si>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</si>
  <si>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</si>
  <si>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</si>
  <si>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</si>
  <si>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</si>
  <si>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</si>
  <si>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</si>
  <si>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</si>
  <si>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</si>
  <si>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</si>
  <si>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</si>
  <si>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</si>
  <si>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</si>
  <si>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</si>
  <si>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</si>
  <si>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</si>
  <si>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</si>
  <si>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</si>
  <si>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</si>
  <si>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</si>
  <si>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</si>
  <si>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</si>
  <si>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</si>
  <si>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</si>
  <si>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</si>
  <si>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</si>
  <si>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</si>
  <si>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</si>
  <si>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</si>
  <si>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</si>
  <si>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</si>
  <si>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</si>
  <si>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</si>
  <si>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</si>
  <si>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</si>
  <si>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</si>
  <si>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</si>
  <si>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</si>
  <si>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</si>
  <si>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</si>
  <si>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</si>
  <si>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</si>
  <si>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</si>
  <si>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</si>
  <si>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</si>
  <si>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</si>
  <si>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</si>
  <si>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</si>
  <si>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</si>
  <si>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</si>
  <si>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</si>
  <si>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</si>
  <si>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</si>
  <si>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</si>
  <si>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</si>
  <si>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</si>
  <si>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</si>
  <si>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</si>
  <si>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</si>
  <si>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</si>
  <si>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</si>
  <si>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</si>
  <si>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</si>
  <si>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</si>
  <si>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</si>
  <si>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</si>
  <si>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</si>
  <si>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</si>
  <si>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</si>
  <si>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</si>
  <si>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</si>
  <si>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</si>
  <si>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</si>
  <si>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</si>
  <si>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</si>
  <si>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</si>
  <si>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</si>
  <si>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</si>
  <si>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</si>
  <si>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</si>
  <si>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</si>
  <si>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</si>
  <si>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</si>
  <si>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</si>
  <si>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</si>
  <si>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</si>
  <si>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</si>
  <si>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</si>
  <si>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</si>
  <si>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</si>
  <si>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</si>
  <si>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</si>
  <si>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</si>
  <si>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</si>
  <si>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</si>
  <si>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</si>
  <si>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</si>
  <si>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</si>
  <si>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</si>
  <si>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</si>
  <si>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</si>
  <si>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</si>
  <si>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</si>
  <si>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</si>
  <si>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</si>
  <si>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</si>
  <si>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</si>
  <si>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</si>
  <si>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</si>
  <si>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</si>
  <si>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</si>
  <si>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</si>
  <si>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</si>
  <si>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</si>
  <si>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</si>
  <si>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</si>
  <si>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</si>
  <si>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</si>
  <si>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</si>
  <si>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</si>
  <si>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</si>
  <si>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</si>
  <si>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</si>
  <si>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</si>
  <si>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</si>
  <si>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</si>
  <si>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</si>
  <si>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</si>
  <si>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</si>
  <si>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</si>
  <si>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</si>
  <si>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</si>
  <si>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</si>
  <si>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</si>
  <si>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</si>
  <si>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</si>
  <si>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</si>
  <si>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</si>
  <si>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</si>
  <si>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</si>
  <si>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</si>
  <si>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</si>
  <si>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</si>
  <si>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</si>
  <si>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</si>
  <si>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</si>
  <si>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</si>
  <si>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</si>
  <si>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</si>
  <si>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</si>
  <si>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</si>
  <si>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</si>
  <si>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</si>
  <si>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</si>
  <si>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</si>
  <si>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</si>
  <si>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</si>
  <si>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</si>
  <si>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</si>
  <si>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</si>
  <si>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</si>
  <si>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</si>
  <si>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</si>
  <si>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</si>
  <si>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</si>
  <si>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</si>
  <si>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</si>
  <si>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</si>
  <si>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</si>
  <si>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</si>
  <si>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</si>
  <si>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</si>
  <si>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</si>
  <si>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</si>
  <si>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</si>
  <si>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</si>
  <si>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</si>
  <si>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</si>
  <si>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</si>
  <si>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</si>
  <si>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</si>
  <si>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</si>
  <si>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</si>
  <si>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</si>
  <si>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</si>
  <si>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</si>
  <si>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</si>
  <si>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</si>
  <si>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</si>
  <si>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</si>
  <si>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</si>
  <si>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</si>
  <si>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</si>
  <si>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</si>
  <si>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</si>
  <si>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</si>
  <si>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</si>
  <si>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</si>
  <si>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</si>
  <si>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</si>
  <si>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</si>
  <si>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</si>
  <si>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</si>
  <si>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</si>
  <si>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</si>
  <si>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</si>
  <si>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</si>
  <si>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</si>
  <si>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</si>
  <si>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</si>
  <si>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</si>
  <si>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</si>
  <si>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</si>
  <si>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</si>
  <si>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</si>
  <si>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</si>
  <si>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</si>
  <si>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</si>
  <si>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</si>
  <si>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</si>
  <si>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</si>
  <si>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</si>
  <si>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</si>
  <si>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</si>
  <si>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</si>
  <si>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</si>
  <si>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</si>
  <si>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</si>
  <si>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</si>
  <si>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</si>
  <si>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</si>
  <si>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</si>
  <si>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</si>
  <si>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</si>
  <si>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</si>
  <si>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</si>
  <si>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</si>
  <si>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</si>
  <si>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</si>
  <si>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</si>
  <si>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</si>
  <si>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</si>
  <si>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</si>
  <si>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</si>
  <si>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</si>
  <si>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</si>
  <si>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</si>
  <si>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</si>
  <si>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</si>
  <si>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</si>
  <si>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</si>
  <si>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</si>
  <si>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</si>
  <si>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</si>
  <si>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</si>
  <si>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</si>
  <si>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</si>
  <si>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</si>
  <si>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</si>
  <si>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</si>
  <si>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</si>
  <si>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</si>
  <si>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</si>
  <si>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</si>
  <si>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</si>
  <si>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</si>
  <si>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</si>
  <si>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</si>
  <si>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</si>
  <si>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</si>
  <si>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</si>
  <si>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</si>
  <si>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</si>
  <si>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</si>
  <si>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</si>
  <si>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</si>
  <si>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</si>
  <si>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</si>
  <si>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</si>
  <si>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</si>
  <si>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</si>
  <si>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</si>
  <si>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</si>
  <si>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</si>
  <si>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</si>
  <si>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</si>
  <si>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</si>
  <si>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</si>
  <si>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</si>
  <si>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</si>
  <si>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</si>
  <si>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</si>
  <si>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</si>
  <si>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</si>
  <si>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</si>
  <si>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</si>
  <si>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</si>
  <si>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</si>
  <si>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</si>
  <si>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</si>
  <si>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</si>
  <si>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</si>
  <si>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</si>
  <si>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</si>
  <si>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</si>
  <si>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</si>
  <si>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</si>
  <si>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</si>
  <si>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</si>
  <si>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</si>
  <si>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</si>
  <si>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</si>
  <si>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</si>
  <si>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</si>
  <si>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</si>
  <si>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</si>
  <si>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</si>
  <si>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</si>
  <si>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</si>
  <si>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</si>
  <si>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</si>
  <si>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</si>
  <si>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</si>
  <si>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</si>
  <si>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</si>
  <si>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</si>
  <si>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</si>
  <si>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</si>
  <si>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</si>
  <si>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</si>
  <si>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</si>
  <si>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</si>
  <si>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</si>
  <si>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</si>
  <si>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</si>
  <si>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</si>
  <si>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</si>
  <si>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</si>
  <si>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</si>
  <si>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</si>
  <si>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</si>
  <si>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</si>
  <si>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</si>
  <si>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</si>
  <si>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</si>
  <si>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</si>
  <si>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</si>
  <si>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</si>
  <si>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</si>
  <si>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</si>
  <si>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</si>
  <si>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</si>
  <si>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</si>
  <si>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</si>
  <si>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</si>
  <si>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</si>
  <si>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</si>
  <si>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</si>
  <si>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</si>
  <si>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</si>
  <si>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</si>
  <si>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</si>
  <si>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</si>
  <si>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</si>
  <si>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</si>
  <si>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</si>
  <si>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</si>
  <si>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</si>
  <si>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</si>
  <si>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</si>
  <si>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</si>
  <si>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</si>
  <si>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</si>
  <si>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</si>
  <si>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</si>
  <si>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</si>
  <si>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</si>
  <si>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</si>
  <si>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</si>
  <si>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</si>
  <si>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</si>
  <si>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</si>
  <si>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</si>
  <si>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</si>
  <si>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</si>
  <si>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</si>
  <si>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</si>
  <si>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</si>
  <si>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</si>
  <si>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</si>
  <si>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</si>
  <si>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</si>
  <si>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</si>
  <si>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</si>
  <si>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</si>
  <si>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</si>
  <si>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</si>
  <si>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</si>
  <si>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</si>
  <si>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</si>
  <si>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</si>
  <si>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</si>
  <si>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</si>
  <si>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</si>
  <si>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</si>
  <si>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</si>
  <si>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</si>
  <si>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</si>
  <si>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</si>
  <si>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</si>
  <si>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</si>
  <si>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</si>
  <si>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</si>
  <si>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</si>
  <si>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</si>
  <si>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</si>
  <si>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</si>
  <si>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</si>
  <si>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</si>
  <si>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</si>
  <si>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</si>
  <si>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</si>
  <si>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</si>
  <si>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</si>
  <si>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</si>
  <si>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</si>
  <si>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</si>
  <si>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</si>
  <si>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</si>
  <si>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</si>
  <si>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</si>
  <si>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</si>
  <si>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</si>
  <si>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</si>
  <si>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</si>
  <si>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</si>
  <si>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</si>
  <si>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</si>
  <si>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</si>
  <si>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</si>
  <si>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</si>
  <si>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</si>
  <si>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</si>
  <si>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</si>
  <si>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</si>
  <si>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</si>
  <si>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</si>
  <si>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</si>
  <si>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</si>
  <si>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</si>
  <si>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</si>
  <si>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</si>
  <si>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</si>
  <si>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</si>
  <si>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</si>
  <si>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</si>
  <si>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</si>
  <si>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</si>
  <si>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</si>
  <si>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</si>
  <si>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</si>
  <si>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</si>
  <si>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</si>
  <si>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</si>
  <si>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</si>
  <si>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</si>
  <si>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</si>
  <si>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</si>
  <si>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</si>
  <si>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</si>
  <si>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</si>
  <si>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</si>
  <si>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</si>
  <si>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</si>
  <si>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</si>
  <si>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</si>
  <si>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</si>
  <si>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</si>
  <si>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</si>
  <si>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</si>
  <si>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</si>
  <si>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</si>
  <si>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</si>
  <si>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</si>
  <si>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</si>
  <si>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</si>
  <si>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</si>
  <si>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</si>
  <si>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</si>
  <si>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</si>
  <si>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</si>
  <si>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</si>
  <si>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</si>
  <si>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</si>
  <si>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</si>
  <si>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</si>
  <si>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</si>
  <si>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</si>
  <si>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</si>
  <si>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</si>
  <si>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</si>
  <si>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</si>
  <si>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</si>
  <si>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</si>
  <si>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</si>
  <si>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</si>
  <si>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</si>
  <si>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</si>
  <si>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</si>
  <si>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</si>
  <si>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</si>
  <si>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</si>
  <si>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</si>
  <si>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</si>
  <si>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</si>
  <si>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</si>
  <si>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</si>
  <si>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</si>
  <si>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</si>
  <si>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</si>
  <si>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</si>
  <si>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</si>
  <si>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</si>
  <si>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</si>
  <si>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</si>
  <si>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</si>
  <si>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</si>
  <si>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</si>
  <si>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</si>
  <si>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</si>
  <si>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</si>
  <si>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</si>
  <si>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</si>
  <si>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</si>
  <si>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</si>
  <si>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</si>
  <si>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</si>
  <si>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</si>
  <si>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</si>
  <si>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</si>
  <si>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</si>
  <si>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</si>
  <si>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</si>
  <si>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</si>
  <si>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</si>
  <si>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</si>
  <si>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</si>
  <si>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</si>
  <si>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</si>
  <si>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</si>
  <si>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</si>
  <si>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</si>
  <si>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</si>
  <si>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</si>
  <si>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</si>
  <si>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</si>
  <si>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</si>
  <si>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</si>
  <si>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</si>
  <si>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</si>
  <si>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</si>
  <si>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</si>
  <si>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</si>
  <si>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</si>
  <si>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</si>
  <si>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</si>
  <si>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</si>
  <si>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</si>
  <si>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</si>
  <si>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</si>
  <si>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</si>
  <si>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</si>
  <si>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</si>
  <si>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</si>
  <si>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</si>
  <si>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</si>
  <si>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</si>
  <si>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</si>
  <si>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</si>
  <si>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</si>
  <si>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</si>
  <si>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</si>
  <si>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</si>
  <si>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</si>
  <si>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</si>
  <si>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</si>
  <si>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</si>
  <si>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</si>
  <si>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</si>
  <si>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</si>
  <si>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</si>
  <si>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</si>
  <si>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</si>
  <si>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</si>
  <si>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</si>
  <si>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</si>
  <si>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</si>
  <si>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</si>
  <si>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</si>
  <si>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</si>
  <si>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</si>
  <si>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</si>
  <si>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</si>
  <si>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</si>
  <si>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</si>
  <si>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</si>
  <si>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</si>
  <si>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</si>
  <si>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</si>
  <si>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</si>
  <si>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</si>
  <si>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</si>
  <si>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</si>
  <si>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</si>
  <si>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</si>
  <si>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</si>
  <si>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</si>
  <si>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</si>
  <si>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</si>
  <si>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</si>
  <si>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</si>
  <si>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</si>
  <si>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</si>
  <si>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</si>
  <si>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</si>
  <si>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</si>
  <si>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</si>
  <si>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</si>
  <si>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</si>
  <si>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</si>
  <si>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</si>
  <si>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</si>
  <si>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</si>
  <si>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</si>
  <si>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</si>
  <si>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</si>
  <si>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</si>
  <si>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</si>
  <si>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</si>
  <si>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</si>
  <si>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</si>
  <si>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</si>
  <si>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</si>
  <si>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</si>
  <si>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</si>
  <si>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</si>
  <si>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</si>
  <si>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</si>
  <si>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</si>
  <si>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</si>
  <si>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</si>
  <si>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</si>
  <si>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</si>
  <si>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</si>
  <si>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</si>
  <si>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</si>
  <si>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</si>
  <si>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</si>
  <si>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</si>
  <si>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</si>
  <si>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</si>
  <si>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</si>
  <si>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</si>
  <si>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</si>
  <si>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</si>
  <si>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</si>
  <si>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</si>
  <si>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</si>
  <si>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</si>
  <si>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</si>
  <si>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</si>
  <si>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</si>
  <si>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</si>
  <si>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</si>
  <si>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</si>
  <si>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</si>
  <si>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</si>
  <si>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</si>
  <si>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</si>
  <si>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</si>
  <si>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</si>
  <si>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</si>
  <si>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</si>
  <si>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</si>
  <si>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</si>
  <si>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</si>
  <si>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</si>
  <si>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</si>
  <si>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</si>
  <si>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</si>
  <si>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</si>
  <si>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</si>
  <si>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</si>
  <si>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</si>
  <si>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</si>
  <si>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</si>
  <si>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</si>
  <si>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</si>
  <si>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</si>
  <si>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</si>
  <si>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</si>
  <si>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</si>
  <si>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</si>
  <si>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</si>
  <si>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</si>
  <si>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</si>
  <si>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</si>
  <si>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</si>
  <si>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</si>
  <si>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</si>
  <si>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</si>
  <si>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</si>
  <si>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</si>
  <si>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</si>
  <si>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</si>
  <si>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</si>
  <si>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</si>
  <si>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</si>
  <si>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</si>
  <si>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</si>
  <si>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</si>
  <si>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</si>
  <si>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</si>
  <si>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</si>
  <si>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</si>
  <si>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</si>
  <si>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</si>
  <si>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</si>
  <si>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</si>
  <si>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</si>
  <si>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</si>
  <si>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</si>
  <si>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</si>
  <si>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</si>
  <si>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</si>
  <si>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</si>
  <si>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</si>
  <si>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</si>
  <si>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</si>
  <si>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</si>
  <si>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</si>
  <si>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</si>
  <si>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</si>
  <si>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</si>
  <si>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</si>
  <si>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</si>
  <si>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</si>
  <si>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</si>
  <si>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</si>
  <si>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</si>
  <si>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</si>
  <si>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</si>
  <si>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</si>
  <si>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</si>
  <si>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</si>
  <si>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</si>
  <si>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</si>
  <si>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</si>
  <si>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</si>
  <si>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</si>
  <si>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</si>
  <si>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</si>
  <si>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</si>
  <si>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</si>
  <si>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</si>
  <si>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</si>
  <si>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</si>
  <si>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</si>
  <si>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</si>
  <si>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</si>
  <si>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</si>
  <si>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</si>
  <si>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</si>
  <si>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</si>
  <si>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</si>
  <si>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</si>
  <si>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</si>
  <si>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</si>
  <si>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</si>
  <si>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</si>
  <si>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</si>
  <si>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</si>
  <si>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</si>
  <si>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</si>
  <si>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</si>
  <si>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</si>
  <si>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</si>
  <si>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</si>
  <si>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</si>
  <si>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</si>
  <si>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</si>
  <si>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</si>
  <si>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</si>
  <si>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</si>
  <si>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</si>
  <si>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</si>
  <si>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</si>
  <si>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</si>
  <si>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</si>
  <si>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</si>
  <si>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</si>
  <si>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</si>
  <si>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</si>
  <si>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</si>
  <si>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</si>
  <si>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</si>
  <si>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</si>
  <si>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</si>
  <si>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</si>
  <si>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</si>
  <si>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</si>
  <si>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</si>
  <si>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</si>
  <si>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</si>
  <si>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</si>
  <si>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</si>
  <si>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</si>
  <si>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</si>
  <si>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</si>
  <si>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</si>
  <si>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</si>
  <si>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</si>
  <si>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</si>
  <si>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</si>
  <si>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</si>
  <si>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</si>
  <si>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</si>
  <si>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</si>
  <si>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</si>
  <si>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</si>
  <si>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</si>
  <si>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</si>
  <si>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</si>
  <si>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</si>
  <si>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</si>
  <si>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</si>
  <si>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</si>
  <si>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</si>
  <si>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</si>
  <si>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</si>
  <si>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</si>
  <si>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</si>
  <si>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</si>
  <si>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</si>
  <si>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</si>
  <si>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</si>
  <si>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</si>
  <si>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</si>
  <si>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</si>
  <si>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</si>
  <si>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</si>
  <si>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</si>
  <si>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</si>
  <si>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</si>
  <si>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</si>
  <si>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</si>
  <si>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</si>
  <si>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</si>
  <si>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</si>
  <si>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</si>
  <si>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</si>
  <si>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</si>
  <si>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</si>
  <si>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</si>
  <si>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</si>
  <si>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</si>
  <si>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</si>
  <si>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</si>
  <si>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</si>
  <si>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</si>
  <si>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</si>
  <si>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</si>
  <si>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</si>
  <si>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</si>
  <si>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</si>
  <si>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</si>
  <si>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</si>
  <si>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</si>
  <si>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</si>
  <si>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</si>
  <si>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</si>
  <si>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</si>
  <si>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</si>
  <si>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</si>
  <si>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</si>
  <si>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</si>
  <si>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</si>
  <si>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</si>
  <si>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</si>
  <si>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</si>
  <si>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</si>
  <si>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</si>
  <si>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</si>
  <si>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</si>
  <si>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</si>
  <si>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</si>
  <si>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</si>
  <si>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</si>
  <si>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</si>
  <si>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</si>
  <si>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</si>
  <si>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</si>
  <si>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</si>
  <si>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</si>
  <si>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</si>
  <si>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</si>
  <si>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</si>
  <si>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</si>
  <si>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</si>
  <si>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</si>
  <si>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</si>
  <si>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</si>
  <si>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</si>
  <si>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</si>
  <si>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</si>
  <si>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</si>
  <si>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</si>
  <si>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</si>
  <si>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</si>
  <si>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</si>
  <si>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</si>
  <si>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</si>
  <si>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</si>
  <si>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</si>
  <si>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</si>
  <si>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</si>
  <si>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</si>
  <si>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</si>
  <si>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</si>
  <si>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</si>
  <si>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</si>
  <si>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</si>
  <si>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</si>
  <si>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</si>
  <si>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</si>
  <si>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</si>
  <si>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</si>
  <si>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</si>
  <si>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</si>
  <si>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</si>
  <si>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</si>
  <si>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</si>
  <si>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</si>
  <si>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</si>
  <si>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</si>
  <si>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</si>
  <si>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</si>
  <si>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</si>
  <si>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</si>
  <si>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</si>
  <si>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</si>
  <si>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</si>
  <si>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</si>
  <si>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</si>
  <si>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</si>
  <si>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</si>
  <si>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</si>
  <si>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</si>
  <si>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</si>
  <si>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</si>
  <si>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</si>
  <si>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</si>
  <si>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</si>
  <si>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</si>
  <si>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</si>
  <si>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</si>
  <si>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</si>
  <si>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</si>
  <si>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</si>
  <si>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</si>
  <si>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</si>
  <si>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</si>
  <si>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</si>
  <si>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</si>
  <si>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</si>
  <si>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</si>
  <si>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</si>
  <si>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</si>
  <si>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</si>
  <si>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</si>
  <si>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</si>
  <si>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</si>
  <si>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</si>
  <si>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</si>
  <si>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</si>
  <si>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</si>
  <si>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</si>
  <si>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</si>
  <si>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</si>
  <si>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</si>
  <si>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</si>
  <si>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</si>
  <si>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</si>
  <si>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</si>
  <si>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</si>
  <si>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</si>
  <si>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</si>
  <si>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</si>
  <si>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</si>
  <si>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</si>
  <si>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</si>
  <si>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</si>
  <si>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</si>
  <si>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</si>
  <si>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</si>
  <si>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</si>
  <si>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</si>
  <si>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</si>
  <si>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</si>
  <si>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</si>
  <si>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</si>
  <si>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</si>
  <si>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</si>
  <si>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</si>
  <si>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</si>
  <si>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</si>
  <si>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</si>
  <si>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</si>
  <si>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</si>
  <si>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</si>
  <si>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</si>
  <si>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</si>
  <si>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</si>
  <si>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</si>
  <si>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</si>
  <si>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</si>
  <si>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</si>
  <si>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</si>
  <si>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</si>
  <si>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</si>
  <si>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</si>
  <si>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</si>
  <si>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</si>
  <si>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</si>
  <si>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</si>
  <si>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</si>
  <si>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</si>
  <si>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</si>
  <si>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</si>
  <si>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</si>
  <si>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</si>
  <si>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</si>
  <si>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</si>
  <si>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</si>
  <si>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</si>
  <si>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</si>
  <si>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</si>
  <si>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</si>
  <si>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</si>
  <si>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</si>
  <si>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</si>
  <si>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</si>
  <si>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</si>
  <si>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</si>
  <si>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</si>
  <si>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</si>
  <si>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</si>
  <si>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</si>
  <si>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</si>
  <si>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</si>
  <si>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</si>
  <si>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</si>
  <si>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</si>
  <si>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</si>
  <si>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</si>
  <si>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</si>
  <si>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</si>
  <si>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</si>
  <si>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</si>
  <si>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</si>
  <si>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</si>
  <si>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</si>
  <si>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</si>
  <si>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</si>
  <si>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</si>
  <si>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</si>
  <si>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</si>
  <si>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</si>
  <si>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</si>
  <si>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</si>
  <si>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</si>
  <si>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</si>
  <si>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</si>
  <si>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</si>
  <si>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</si>
  <si>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</si>
  <si>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</si>
  <si>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</si>
  <si>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</si>
  <si>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</si>
  <si>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</si>
  <si>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</si>
  <si>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</si>
  <si>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</si>
  <si>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</si>
  <si>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</si>
  <si>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</si>
  <si>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</si>
  <si>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</si>
  <si>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</si>
  <si>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</si>
  <si>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</si>
  <si>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</si>
  <si>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</si>
  <si>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</si>
  <si>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</si>
  <si>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</si>
  <si>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</si>
  <si>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</si>
  <si>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</si>
  <si>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</si>
  <si>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</si>
  <si>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</si>
  <si>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</si>
  <si>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</si>
  <si>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</si>
  <si>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</si>
  <si>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</si>
  <si>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</si>
  <si>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</si>
  <si>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</si>
  <si>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</si>
  <si>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</si>
  <si>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</si>
  <si>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</si>
  <si>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</si>
  <si>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</si>
  <si>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</si>
  <si>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</si>
  <si>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</si>
  <si>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</si>
  <si>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</si>
  <si>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</si>
  <si>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</si>
  <si>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</si>
  <si>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</si>
  <si>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</si>
  <si>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</si>
  <si>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</si>
  <si>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</si>
  <si>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</si>
  <si>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</si>
  <si>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</si>
  <si>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</si>
  <si>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</si>
  <si>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</si>
  <si>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</si>
  <si>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</si>
  <si>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</si>
  <si>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</si>
  <si>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</si>
  <si>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</si>
  <si>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</si>
  <si>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</si>
  <si>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</si>
  <si>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</si>
  <si>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</si>
  <si>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</si>
  <si>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</si>
  <si>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</si>
  <si>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</si>
  <si>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</si>
  <si>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</si>
  <si>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</si>
  <si>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</si>
  <si>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</si>
  <si>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</si>
  <si>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</si>
  <si>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</si>
  <si>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</si>
  <si>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</si>
  <si>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</si>
  <si>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</si>
  <si>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</si>
  <si>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</si>
  <si>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</si>
  <si>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</si>
  <si>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</si>
  <si>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</si>
  <si>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</si>
  <si>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</si>
  <si>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</si>
  <si>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</si>
  <si>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</si>
  <si>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</si>
  <si>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</si>
  <si>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</si>
  <si>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</si>
  <si>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</si>
  <si>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</si>
  <si>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</si>
  <si>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</si>
  <si>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</si>
  <si>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</si>
  <si>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</si>
  <si>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</si>
  <si>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</si>
  <si>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</si>
  <si>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</si>
  <si>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</si>
  <si>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</si>
  <si>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</si>
  <si>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</si>
  <si>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</si>
  <si>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</si>
  <si>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</si>
  <si>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</si>
  <si>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</si>
  <si>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</si>
  <si>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</si>
  <si>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</si>
  <si>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</si>
  <si>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</si>
  <si>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</si>
  <si>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</si>
  <si>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</si>
  <si>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</si>
  <si>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</si>
  <si>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</si>
  <si>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</si>
  <si>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</si>
  <si>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</si>
  <si>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</si>
  <si>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</si>
  <si>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</si>
  <si>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</si>
  <si>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</si>
  <si>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</si>
  <si>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</si>
  <si>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</si>
  <si>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</si>
  <si>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</si>
  <si>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</si>
  <si>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</si>
  <si>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</si>
  <si>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</si>
  <si>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</si>
  <si>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</si>
  <si>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</si>
  <si>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</si>
  <si>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</si>
  <si>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</si>
  <si>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</si>
  <si>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</si>
  <si>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</si>
  <si>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</si>
  <si>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</si>
  <si>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</si>
  <si>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</si>
  <si>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</si>
  <si>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</si>
  <si>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</si>
  <si>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</si>
  <si>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</si>
  <si>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</si>
  <si>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</si>
  <si>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</si>
  <si>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</si>
  <si>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</si>
  <si>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</si>
  <si>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</si>
  <si>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</si>
  <si>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</si>
  <si>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</si>
  <si>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</si>
  <si>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</si>
  <si>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</si>
  <si>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</si>
  <si>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</si>
  <si>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</si>
  <si>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</si>
  <si>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</si>
  <si>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</si>
  <si>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</si>
  <si>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</si>
  <si>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</si>
  <si>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</si>
  <si>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</si>
  <si>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</si>
  <si>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</si>
  <si>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</si>
  <si>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</si>
  <si>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</si>
  <si>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</si>
  <si>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</si>
  <si>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</si>
  <si>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</si>
  <si>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</si>
  <si>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</si>
  <si>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</si>
  <si>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</si>
  <si>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</si>
  <si>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</si>
  <si>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</si>
  <si>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</si>
  <si>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</si>
  <si>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</si>
  <si>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</si>
  <si>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</si>
  <si>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</si>
  <si>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</si>
  <si>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</si>
  <si>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</si>
  <si>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</si>
  <si>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</si>
  <si>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</si>
  <si>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</si>
  <si>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</si>
  <si>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</si>
  <si>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</si>
  <si>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</si>
  <si>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</si>
  <si>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</si>
  <si>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</si>
  <si>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</si>
  <si>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</si>
  <si>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</si>
  <si>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</si>
  <si>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</si>
  <si>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</si>
  <si>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</si>
  <si>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</si>
  <si>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</si>
  <si>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</si>
  <si>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</si>
  <si>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</si>
  <si>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</si>
  <si>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</si>
  <si>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</si>
  <si>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</si>
  <si>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</si>
  <si>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</si>
  <si>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</si>
  <si>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</si>
  <si>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</si>
  <si>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</si>
  <si>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</si>
  <si>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</si>
  <si>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</si>
  <si>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</si>
  <si>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</si>
  <si>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</si>
  <si>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</si>
  <si>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</si>
  <si>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</si>
  <si>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</si>
  <si>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</si>
  <si>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</si>
  <si>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</si>
  <si>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</si>
  <si>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</si>
  <si>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</si>
  <si>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</si>
  <si>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</si>
  <si>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</si>
  <si>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</si>
  <si>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</si>
  <si>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</si>
  <si>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</si>
  <si>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</si>
  <si>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</si>
  <si>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</si>
  <si>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</si>
  <si>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</si>
  <si>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</si>
  <si>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</si>
  <si>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</si>
  <si>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</si>
  <si>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</si>
  <si>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</si>
  <si>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</si>
  <si>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</si>
  <si>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</si>
  <si>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</si>
  <si>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</si>
  <si>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</si>
  <si>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</si>
  <si>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</si>
  <si>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</si>
  <si>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</si>
  <si>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</si>
  <si>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</si>
  <si>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</si>
  <si>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</si>
  <si>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</si>
  <si>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</si>
  <si>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</si>
  <si>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</si>
  <si>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</si>
  <si>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</si>
  <si>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</si>
  <si>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</si>
  <si>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</si>
  <si>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</si>
  <si>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</si>
  <si>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</si>
  <si>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</si>
  <si>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</si>
  <si>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</si>
  <si>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</si>
  <si>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</si>
  <si>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</si>
  <si>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</si>
  <si>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</si>
  <si>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</si>
  <si>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</si>
  <si>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</si>
  <si>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</si>
  <si>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</si>
  <si>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</si>
  <si>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</si>
  <si>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</si>
  <si>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</si>
  <si>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</si>
  <si>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</si>
  <si>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</si>
  <si>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</si>
  <si>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</si>
  <si>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</si>
  <si>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</si>
  <si>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</si>
  <si>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</si>
  <si>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</si>
  <si>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</si>
  <si>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</si>
  <si>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</si>
  <si>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</si>
  <si>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</si>
  <si>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</si>
  <si>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</si>
  <si>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</si>
  <si>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</si>
  <si>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</si>
  <si>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</si>
  <si>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</si>
  <si>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</si>
  <si>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</si>
  <si>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</si>
  <si>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</si>
  <si>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</si>
  <si>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</si>
  <si>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</si>
  <si>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</si>
  <si>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</si>
  <si>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</si>
  <si>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</si>
  <si>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</si>
  <si>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</si>
  <si>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</si>
  <si>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</si>
  <si>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</si>
  <si>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</si>
  <si>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</si>
  <si>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</si>
  <si>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</si>
  <si>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</si>
  <si>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</si>
  <si>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</si>
  <si>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</si>
  <si>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</si>
  <si>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</si>
  <si>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</si>
  <si>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</si>
  <si>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</si>
  <si>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</si>
  <si>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</si>
  <si>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</si>
  <si>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</si>
  <si>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</si>
  <si>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</si>
  <si>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</si>
  <si>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</si>
  <si>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</si>
  <si>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</si>
  <si>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</si>
  <si>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</si>
  <si>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</si>
  <si>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</si>
  <si>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</si>
  <si>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</si>
  <si>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</si>
  <si>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</si>
  <si>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</si>
  <si>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</si>
  <si>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</si>
  <si>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</si>
  <si>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</si>
  <si>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</si>
  <si>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</si>
  <si>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</si>
  <si>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</si>
  <si>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</si>
  <si>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</si>
  <si>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</si>
  <si>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</si>
  <si>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</si>
  <si>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</si>
  <si>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</si>
  <si>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</si>
  <si>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</si>
  <si>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</si>
  <si>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</si>
  <si>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</si>
  <si>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</si>
  <si>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</si>
  <si>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</si>
  <si>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</si>
  <si>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</si>
  <si>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</si>
  <si>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</si>
  <si>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</si>
  <si>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</si>
  <si>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</si>
  <si>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</si>
  <si>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</si>
  <si>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</si>
  <si>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</si>
  <si>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</si>
  <si>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</si>
  <si>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</si>
  <si>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</si>
  <si>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</si>
  <si>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</si>
  <si>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</si>
  <si>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</si>
  <si>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</si>
  <si>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</si>
  <si>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</si>
  <si>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</si>
  <si>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</si>
  <si>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</si>
  <si>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</si>
  <si>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</si>
  <si>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</si>
  <si>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</si>
  <si>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</si>
  <si>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</si>
  <si>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</si>
  <si>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</si>
  <si>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</si>
  <si>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</si>
  <si>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</si>
  <si>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</si>
  <si>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</si>
  <si>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</si>
  <si>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</si>
  <si>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</si>
  <si>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</si>
  <si>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</si>
  <si>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</si>
  <si>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</si>
  <si>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</si>
  <si>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</si>
  <si>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</si>
  <si>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</si>
  <si>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</si>
  <si>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</si>
  <si>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</si>
  <si>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</si>
  <si>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</si>
  <si>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</si>
  <si>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</si>
  <si>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</si>
  <si>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</si>
  <si>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</si>
  <si>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</si>
  <si>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</si>
  <si>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</si>
  <si>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</si>
  <si>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</si>
  <si>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</si>
  <si>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</si>
  <si>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</si>
  <si>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</si>
  <si>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</si>
  <si>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</si>
  <si>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</si>
  <si>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</si>
  <si>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</si>
  <si>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</si>
  <si>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</si>
  <si>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</si>
  <si>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</si>
  <si>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</si>
  <si>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</si>
  <si>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</si>
  <si>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</si>
  <si>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</si>
  <si>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</si>
  <si>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</si>
  <si>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</si>
  <si>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</si>
  <si>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</si>
  <si>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</si>
  <si>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</si>
  <si>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</si>
  <si>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</si>
  <si>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</si>
  <si>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</si>
  <si>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</si>
  <si>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</si>
  <si>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</si>
  <si>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</si>
  <si>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</si>
  <si>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</si>
  <si>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</si>
  <si>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</si>
  <si>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</si>
  <si>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</si>
  <si>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</si>
  <si>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</si>
  <si>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</si>
  <si>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</si>
  <si>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</si>
  <si>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</si>
  <si>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</si>
  <si>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</si>
  <si>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</si>
  <si>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</si>
  <si>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</si>
  <si>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</si>
  <si>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</si>
  <si>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</si>
  <si>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</si>
  <si>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</si>
  <si>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</si>
  <si>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</si>
  <si>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</si>
  <si>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</si>
  <si>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</si>
  <si>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</si>
  <si>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</si>
  <si>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</si>
  <si>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</si>
  <si>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</si>
  <si>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</si>
  <si>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</si>
  <si>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</si>
  <si>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</si>
  <si>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</si>
  <si>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</si>
  <si>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</si>
  <si>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</si>
  <si>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</si>
  <si>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</si>
  <si>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</si>
  <si>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</si>
  <si>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</si>
  <si>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</si>
  <si>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</si>
  <si>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</si>
  <si>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</si>
  <si>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</si>
  <si>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</si>
  <si>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</si>
  <si>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</si>
  <si>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</si>
  <si>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</si>
  <si>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</si>
  <si>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</si>
  <si>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</si>
  <si>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</si>
  <si>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</si>
  <si>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</si>
  <si>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</si>
  <si>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</si>
  <si>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</si>
  <si>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</si>
  <si>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</si>
  <si>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</si>
  <si>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</si>
  <si>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</si>
  <si>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</si>
  <si>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</si>
  <si>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</si>
  <si>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</si>
  <si>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</si>
  <si>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</si>
  <si>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</si>
  <si>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</si>
  <si>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</si>
  <si>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</si>
  <si>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</si>
  <si>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</si>
  <si>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</si>
  <si>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</si>
  <si>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</si>
  <si>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</si>
  <si>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</si>
  <si>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</si>
  <si>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</si>
  <si>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</si>
  <si>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</si>
  <si>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</si>
  <si>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</si>
  <si>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</si>
  <si>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</si>
  <si>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</si>
  <si>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</si>
  <si>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</si>
  <si>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</si>
  <si>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</si>
  <si>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</si>
  <si>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</si>
  <si>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</si>
  <si>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</si>
  <si>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</si>
  <si>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</si>
  <si>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</si>
  <si>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</si>
  <si>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</si>
  <si>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</si>
  <si>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</si>
  <si>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</si>
  <si>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</si>
  <si>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</si>
  <si>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</si>
  <si>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</si>
  <si>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</si>
  <si>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</si>
  <si>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</si>
  <si>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</si>
  <si>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</si>
  <si>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</si>
  <si>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</si>
  <si>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</si>
  <si>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</si>
  <si>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</si>
  <si>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</si>
  <si>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</si>
  <si>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</si>
  <si>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</si>
  <si>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</si>
  <si>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</si>
  <si>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</si>
  <si>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</si>
  <si>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</si>
  <si>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</si>
  <si>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</si>
  <si>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</si>
  <si>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</si>
  <si>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</si>
  <si>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</si>
  <si>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</si>
  <si>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</si>
  <si>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</si>
  <si>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</si>
  <si>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</si>
  <si>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</si>
  <si>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</si>
  <si>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</si>
  <si>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</si>
  <si>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</si>
  <si>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</si>
  <si>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</si>
  <si>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</si>
  <si>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</si>
  <si>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</si>
  <si>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</si>
  <si>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</si>
  <si>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</si>
  <si>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</si>
  <si>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</si>
  <si>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</si>
  <si>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</si>
  <si>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</si>
  <si>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</si>
  <si>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</si>
  <si>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</si>
  <si>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</si>
  <si>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</si>
  <si>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</si>
  <si>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</si>
  <si>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</si>
  <si>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</si>
  <si>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</si>
  <si>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</si>
  <si>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</si>
  <si>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</si>
  <si>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</si>
  <si>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</si>
  <si>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</si>
  <si>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</si>
  <si>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</si>
  <si>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</si>
  <si>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</si>
  <si>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</si>
  <si>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</si>
  <si>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</si>
  <si>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</si>
  <si>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</si>
  <si>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</si>
  <si>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</si>
  <si>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</si>
  <si>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</si>
  <si>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</si>
  <si>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</si>
  <si>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</si>
  <si>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</si>
  <si>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</si>
  <si>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</si>
  <si>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</si>
  <si>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</si>
  <si>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</si>
  <si>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</si>
  <si>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</si>
  <si>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</si>
  <si>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</si>
  <si>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</si>
  <si>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</si>
  <si>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</si>
  <si>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</si>
  <si>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</si>
  <si>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</si>
  <si>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</si>
  <si>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</si>
  <si>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</si>
  <si>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</si>
  <si>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</si>
  <si>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</si>
  <si>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</si>
  <si>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</si>
  <si>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</si>
  <si>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</si>
  <si>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</si>
  <si>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</si>
  <si>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</si>
  <si>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</si>
  <si>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</si>
  <si>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</si>
  <si>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</si>
  <si>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</si>
  <si>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</si>
  <si>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</si>
  <si>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</si>
  <si>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</si>
  <si>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</si>
  <si>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</si>
  <si>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</si>
  <si>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</si>
  <si>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</si>
  <si>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</si>
  <si>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</si>
  <si>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</si>
  <si>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</si>
  <si>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</si>
  <si>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</si>
  <si>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</si>
  <si>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</si>
  <si>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</si>
  <si>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</si>
  <si>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</si>
  <si>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</si>
  <si>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</si>
  <si>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</si>
  <si>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</si>
  <si>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</si>
  <si>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</si>
  <si>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</si>
  <si>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</si>
  <si>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</si>
  <si>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</si>
  <si>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</si>
  <si>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</si>
  <si>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</si>
  <si>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</si>
  <si>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</si>
  <si>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</si>
  <si>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</si>
  <si>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</si>
  <si>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</si>
  <si>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</si>
  <si>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</si>
  <si>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</si>
  <si>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</si>
  <si>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</si>
  <si>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</si>
  <si>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</si>
  <si>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</si>
  <si>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</si>
  <si>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</si>
  <si>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</si>
  <si>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</si>
  <si>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</si>
  <si>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</si>
  <si>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</si>
  <si>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</si>
  <si>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</si>
  <si>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</si>
  <si>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</si>
  <si>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</si>
  <si>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</si>
  <si>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</si>
  <si>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</si>
  <si>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</si>
  <si>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</si>
  <si>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</si>
  <si>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</si>
  <si>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</si>
  <si>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</si>
  <si>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</si>
  <si>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</si>
  <si>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</si>
  <si>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</si>
  <si>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</si>
  <si>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</si>
  <si>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</si>
  <si>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</si>
  <si>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</si>
  <si>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</si>
  <si>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</si>
  <si>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</si>
  <si>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</si>
  <si>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</si>
  <si>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</si>
  <si>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</si>
  <si>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</si>
  <si>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</si>
  <si>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</si>
  <si>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</si>
  <si>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</si>
  <si>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</si>
  <si>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</si>
  <si>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</si>
  <si>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</si>
  <si>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</si>
  <si>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</si>
  <si>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</si>
  <si>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</si>
  <si>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</si>
  <si>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</si>
  <si>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</si>
  <si>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</si>
  <si>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</si>
  <si>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</si>
  <si>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</si>
  <si>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</si>
  <si>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</si>
  <si>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</si>
  <si>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</si>
  <si>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</si>
  <si>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</si>
  <si>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</si>
  <si>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</si>
  <si>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</si>
  <si>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</si>
  <si>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</si>
  <si>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</si>
  <si>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</si>
  <si>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</si>
  <si>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</si>
  <si>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</si>
  <si>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</si>
  <si>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</si>
  <si>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</si>
  <si>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</si>
  <si>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</si>
  <si>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</si>
  <si>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</si>
  <si>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</si>
  <si>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</si>
  <si>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</si>
  <si>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</si>
  <si>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</si>
  <si>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</si>
  <si>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</si>
  <si>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</si>
  <si>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</si>
  <si>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</si>
  <si>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</si>
  <si>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</si>
  <si>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</si>
  <si>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</si>
  <si>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</si>
  <si>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</si>
  <si>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</si>
  <si>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</si>
  <si>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</si>
  <si>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</si>
  <si>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</si>
  <si>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</si>
  <si>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</si>
  <si>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</si>
  <si>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</si>
  <si>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</si>
  <si>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</si>
  <si>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</si>
  <si>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</si>
  <si>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</si>
  <si>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</si>
  <si>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</si>
  <si>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</si>
  <si>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</si>
  <si>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</si>
  <si>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</si>
  <si>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</si>
  <si>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</si>
  <si>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</si>
  <si>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</si>
  <si>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</si>
  <si>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</si>
  <si>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</si>
  <si>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</si>
  <si>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</si>
  <si>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</si>
  <si>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</si>
  <si>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</si>
  <si>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</si>
  <si>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</si>
  <si>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</si>
  <si>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</si>
  <si>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</si>
  <si>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</si>
  <si>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</si>
  <si>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</si>
  <si>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</si>
  <si>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</si>
  <si>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</si>
  <si>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</si>
  <si>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</si>
  <si>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</si>
  <si>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</si>
  <si>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</si>
  <si>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</si>
  <si>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</si>
  <si>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</si>
  <si>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</si>
  <si>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</si>
  <si>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</si>
  <si>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</si>
  <si>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</si>
  <si>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</si>
  <si>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</si>
  <si>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</si>
  <si>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</si>
  <si>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</si>
  <si>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</si>
  <si>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</si>
  <si>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</si>
  <si>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</si>
  <si>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</si>
  <si>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</si>
  <si>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</si>
  <si>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</si>
  <si>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</si>
  <si>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</si>
  <si>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</si>
  <si>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</si>
  <si>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</si>
  <si>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</si>
  <si>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</si>
  <si>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</si>
  <si>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</si>
  <si>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</si>
  <si>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</si>
  <si>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</si>
  <si>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</si>
  <si>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</si>
  <si>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</si>
  <si>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</si>
  <si>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</si>
  <si>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</si>
  <si>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</si>
  <si>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</si>
  <si>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</si>
  <si>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</si>
  <si>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</si>
  <si>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</si>
  <si>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</si>
  <si>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</si>
  <si>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</si>
  <si>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</si>
  <si>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</si>
  <si>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</si>
  <si>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</si>
  <si>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</si>
  <si>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</si>
  <si>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</si>
  <si>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</si>
  <si>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</si>
  <si>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</si>
  <si>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</si>
  <si>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</si>
  <si>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</si>
  <si>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</si>
  <si>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</si>
  <si>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</si>
  <si>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</si>
  <si>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</si>
  <si>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</si>
  <si>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</si>
  <si>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</si>
  <si>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</si>
  <si>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</si>
  <si>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</si>
  <si>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</si>
  <si>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</si>
  <si>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</si>
  <si>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</si>
  <si>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</si>
  <si>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</si>
  <si>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</si>
  <si>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</si>
  <si>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</si>
  <si>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</si>
  <si>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</si>
  <si>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</si>
  <si>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</si>
  <si>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</si>
  <si>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</si>
  <si>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</si>
  <si>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</si>
  <si>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</si>
  <si>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</si>
  <si>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</si>
  <si>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</si>
  <si>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</si>
  <si>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</si>
  <si>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</si>
  <si>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</si>
  <si>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</si>
  <si>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</si>
  <si>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</si>
  <si>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</si>
  <si>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</si>
  <si>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</si>
  <si>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</si>
  <si>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</si>
  <si>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</si>
  <si>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</si>
  <si>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</si>
  <si>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</si>
  <si>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</si>
  <si>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</si>
  <si>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</si>
  <si>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</si>
  <si>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</si>
  <si>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</si>
  <si>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</si>
  <si>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</si>
  <si>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</si>
  <si>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</si>
  <si>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</si>
  <si>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</si>
  <si>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</si>
  <si>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</si>
  <si>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</si>
  <si>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</si>
  <si>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</si>
  <si>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</si>
  <si>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</si>
  <si>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</si>
  <si>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</si>
  <si>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</si>
  <si>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</si>
  <si>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</si>
  <si>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</si>
  <si>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</si>
  <si>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</si>
  <si>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</si>
  <si>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</si>
  <si>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</si>
  <si>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</si>
  <si>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</si>
  <si>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</si>
  <si>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</si>
  <si>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</si>
  <si>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</si>
  <si>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</si>
  <si>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</si>
  <si>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</si>
  <si>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</si>
  <si>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</si>
  <si>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</si>
  <si>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</si>
  <si>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</si>
  <si>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</si>
  <si>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</si>
  <si>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</si>
  <si>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</si>
  <si>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</si>
  <si>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</si>
  <si>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</si>
  <si>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</si>
  <si>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</si>
  <si>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</si>
  <si>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</si>
  <si>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</si>
  <si>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</si>
  <si>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</si>
  <si>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</si>
  <si>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</si>
  <si>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</si>
  <si>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</si>
  <si>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</si>
  <si>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</si>
  <si>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</si>
  <si>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</si>
  <si>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</si>
  <si>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</si>
  <si>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</si>
  <si>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</si>
  <si>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</si>
  <si>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</si>
  <si>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</si>
  <si>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</si>
  <si>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</si>
  <si>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</si>
  <si>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</si>
  <si>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</si>
  <si>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</si>
  <si>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</si>
  <si>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</si>
  <si>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</si>
  <si>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</si>
  <si>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</si>
  <si>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</si>
  <si>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</si>
  <si>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</si>
  <si>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</si>
  <si>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</si>
  <si>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</si>
  <si>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</si>
  <si>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</si>
  <si>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</si>
  <si>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</si>
  <si>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</si>
  <si>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</si>
  <si>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</si>
  <si>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</si>
  <si>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</si>
  <si>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</si>
  <si>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</si>
  <si>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</si>
  <si>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</si>
  <si>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</si>
  <si>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</si>
  <si>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</si>
  <si>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</si>
  <si>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</si>
  <si>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</si>
  <si>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</si>
  <si>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</si>
  <si>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</si>
  <si>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</si>
  <si>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</si>
  <si>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</si>
  <si>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</si>
  <si>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</si>
  <si>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</si>
  <si>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</si>
  <si>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</si>
  <si>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</si>
  <si>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</si>
  <si>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</si>
  <si>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</si>
  <si>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</si>
  <si>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</si>
  <si>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</si>
  <si>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</si>
  <si>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</si>
  <si>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</si>
  <si>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</si>
  <si>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</si>
  <si>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</si>
  <si>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</si>
  <si>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</si>
  <si>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</si>
  <si>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</si>
  <si>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</si>
  <si>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</si>
  <si>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</si>
  <si>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</si>
  <si>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</si>
  <si>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</si>
  <si>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</si>
  <si>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</si>
  <si>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</si>
  <si>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</si>
  <si>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</si>
  <si>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</si>
  <si>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</si>
  <si>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</si>
  <si>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</si>
  <si>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</si>
  <si>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</si>
  <si>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</si>
  <si>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</si>
  <si>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</si>
  <si>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</si>
  <si>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</si>
  <si>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</si>
  <si>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</si>
  <si>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</si>
  <si>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</si>
  <si>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</si>
  <si>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</si>
  <si>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</si>
  <si>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</si>
  <si>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</si>
  <si>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</si>
  <si>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</si>
  <si>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</si>
  <si>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</si>
  <si>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</si>
  <si>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</si>
  <si>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</si>
  <si>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</si>
  <si>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</si>
  <si>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</si>
  <si>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</si>
  <si>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</si>
  <si>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</si>
  <si>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</si>
  <si>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</si>
  <si>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</si>
  <si>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</si>
  <si>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</si>
  <si>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</si>
  <si>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</si>
  <si>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</si>
  <si>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</si>
  <si>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</si>
  <si>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</si>
  <si>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</si>
  <si>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</si>
  <si>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</si>
  <si>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</si>
  <si>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</si>
  <si>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</si>
  <si>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</si>
  <si>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</si>
  <si>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</si>
  <si>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</si>
  <si>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</si>
  <si>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</si>
  <si>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</si>
  <si>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</si>
  <si>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</si>
  <si>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</si>
  <si>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</si>
  <si>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</si>
  <si>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</si>
  <si>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</si>
  <si>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</si>
  <si>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</si>
  <si>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</si>
  <si>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</si>
  <si>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</si>
  <si>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</si>
  <si>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</si>
  <si>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</si>
  <si>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</si>
  <si>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</si>
  <si>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</si>
  <si>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</si>
  <si>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</si>
  <si>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</si>
  <si>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</si>
  <si>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</si>
  <si>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</si>
  <si>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</si>
  <si>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</si>
  <si>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</si>
  <si>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</si>
  <si>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</si>
  <si>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</si>
  <si>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</si>
  <si>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</si>
  <si>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</si>
  <si>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</si>
  <si>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</si>
  <si>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</si>
  <si>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</si>
  <si>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</si>
  <si>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</si>
  <si>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</si>
  <si>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</si>
  <si>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</si>
  <si>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</si>
  <si>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</si>
  <si>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</si>
  <si>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</si>
  <si>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</si>
  <si>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</si>
  <si>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</si>
  <si>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</si>
  <si>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</si>
  <si>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</si>
  <si>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</si>
  <si>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</si>
  <si>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</si>
  <si>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</si>
  <si>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</si>
  <si>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</si>
  <si>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</si>
  <si>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</si>
  <si>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</si>
  <si>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</si>
  <si>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</si>
  <si>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</si>
  <si>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</si>
  <si>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</si>
  <si>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</si>
  <si>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</si>
  <si>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</si>
  <si>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</si>
  <si>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</si>
  <si>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</si>
  <si>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</si>
  <si>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</si>
  <si>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</si>
  <si>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</si>
  <si>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</si>
  <si>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</si>
  <si>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</si>
  <si>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</si>
  <si>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</si>
  <si>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</si>
  <si>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</si>
  <si>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</si>
  <si>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</si>
  <si>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</si>
  <si>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</si>
  <si>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</si>
  <si>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</si>
  <si>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</si>
  <si>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</si>
  <si>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</si>
  <si>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</si>
  <si>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</si>
  <si>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</si>
  <si>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</si>
  <si>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</si>
  <si>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</si>
  <si>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</si>
  <si>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</si>
  <si>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</si>
  <si>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</si>
  <si>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</si>
  <si>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</si>
  <si>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</si>
  <si>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</si>
  <si>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</si>
  <si>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</si>
  <si>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</si>
  <si>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</si>
  <si>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</si>
  <si>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</si>
  <si>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</si>
  <si>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</si>
  <si>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</si>
  <si>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</si>
  <si>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</si>
  <si>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</si>
  <si>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</si>
  <si>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</si>
  <si>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</si>
  <si>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</si>
  <si>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</si>
  <si>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</si>
  <si>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</si>
  <si>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</si>
  <si>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</si>
  <si>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</si>
  <si>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</si>
  <si>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</si>
  <si>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</si>
  <si>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</si>
  <si>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</si>
  <si>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</si>
  <si>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</si>
  <si>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</si>
  <si>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</si>
  <si>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</si>
  <si>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</si>
  <si>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</si>
  <si>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</si>
  <si>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</si>
  <si>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</si>
  <si>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</si>
  <si>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</si>
  <si>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</si>
  <si>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</si>
  <si>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</si>
  <si>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</si>
  <si>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</si>
  <si>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</si>
  <si>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</si>
  <si>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</si>
  <si>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</si>
  <si>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</si>
  <si>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</si>
  <si>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</si>
  <si>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</si>
  <si>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</si>
  <si>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</si>
  <si>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</si>
  <si>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</si>
  <si>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</si>
  <si>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</si>
  <si>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</si>
  <si>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</si>
  <si>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</si>
  <si>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</si>
  <si>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</si>
  <si>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</si>
  <si>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</si>
  <si>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</si>
  <si>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</si>
  <si>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</si>
  <si>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</si>
  <si>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</si>
  <si>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</si>
  <si>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</si>
  <si>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</si>
  <si>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</si>
  <si>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</si>
  <si>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</si>
  <si>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</si>
  <si>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</si>
  <si>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</si>
  <si>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</si>
  <si>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</si>
  <si>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</si>
  <si>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</si>
  <si>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</si>
  <si>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</si>
  <si>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</si>
  <si>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</si>
  <si>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</si>
  <si>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</si>
  <si>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</si>
  <si>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</si>
  <si>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</si>
  <si>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</si>
  <si>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</si>
  <si>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</si>
  <si>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</si>
  <si>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</si>
  <si>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</si>
  <si>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</si>
  <si>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</si>
  <si>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</si>
  <si>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</si>
  <si>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</si>
  <si>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</si>
  <si>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</si>
  <si>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</si>
  <si>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</si>
  <si>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</si>
  <si>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</si>
  <si>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</si>
  <si>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</si>
  <si>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</si>
  <si>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</si>
  <si>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</si>
  <si>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</si>
  <si>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</si>
  <si>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</si>
  <si>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</si>
  <si>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</si>
  <si>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</si>
  <si>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</si>
  <si>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</si>
  <si>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</si>
  <si>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</si>
  <si>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</si>
  <si>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</si>
  <si>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</si>
  <si>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</si>
  <si>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</si>
  <si>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</si>
  <si>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</si>
  <si>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</si>
  <si>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</si>
  <si>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</si>
  <si>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</si>
  <si>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</si>
  <si>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</si>
  <si>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</si>
  <si>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</si>
  <si>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</si>
  <si>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</si>
  <si>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</si>
  <si>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</si>
  <si>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</si>
  <si>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</si>
  <si>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</si>
  <si>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</si>
  <si>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</si>
  <si>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</si>
  <si>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</si>
  <si>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</si>
  <si>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</si>
  <si>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</si>
  <si>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</si>
  <si>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</si>
  <si>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</si>
  <si>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</si>
  <si>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</si>
  <si>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</si>
  <si>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</si>
  <si>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</si>
  <si>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</si>
  <si>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</si>
  <si>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</si>
  <si>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</si>
  <si>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</si>
  <si>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</si>
  <si>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</si>
  <si>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</si>
  <si>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</si>
  <si>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</si>
  <si>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</si>
  <si>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</si>
  <si>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</si>
  <si>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</si>
  <si>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</si>
  <si>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</si>
  <si>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</si>
  <si>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</si>
  <si>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</si>
  <si>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</si>
  <si>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</si>
  <si>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</si>
  <si>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</si>
  <si>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</si>
  <si>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</si>
  <si>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</si>
  <si>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</si>
  <si>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</si>
  <si>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</si>
  <si>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</si>
  <si>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</si>
  <si>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</si>
  <si>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</si>
  <si>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</si>
  <si>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</si>
  <si>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</si>
  <si>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</si>
  <si>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</si>
  <si>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</si>
  <si>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</si>
  <si>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</si>
  <si>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</si>
  <si>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</si>
  <si>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</si>
  <si>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</si>
  <si>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</si>
  <si>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</si>
  <si>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</si>
  <si>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</si>
  <si>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</si>
  <si>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</si>
  <si>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</si>
  <si>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</si>
  <si>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</si>
  <si>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</si>
  <si>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</si>
  <si>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</si>
  <si>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</si>
  <si>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</si>
  <si>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</si>
  <si>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</si>
  <si>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</si>
  <si>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</si>
  <si>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</si>
  <si>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</si>
  <si>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</si>
  <si>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</si>
  <si>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</si>
  <si>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</si>
  <si>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</si>
  <si>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</si>
  <si>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</si>
  <si>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</si>
  <si>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</si>
  <si>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</si>
  <si>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</si>
  <si>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</si>
  <si>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</si>
  <si>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</si>
  <si>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</si>
  <si>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</si>
  <si>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</si>
  <si>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</si>
  <si>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</si>
  <si>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</si>
  <si>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</si>
  <si>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</si>
  <si>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</si>
  <si>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</si>
  <si>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</si>
  <si>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</si>
  <si>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</si>
  <si>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</si>
  <si>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</si>
  <si>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</si>
  <si>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</si>
  <si>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</si>
  <si>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</si>
  <si>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</si>
  <si>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</si>
  <si>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</si>
  <si>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</si>
  <si>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</si>
  <si>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</si>
  <si>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</si>
  <si>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</si>
  <si>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</si>
  <si>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</si>
  <si>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</si>
  <si>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</si>
  <si>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</si>
  <si>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</si>
  <si>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</si>
  <si>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</si>
  <si>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</si>
  <si>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</si>
  <si>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</si>
  <si>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</si>
  <si>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</si>
  <si>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</si>
  <si>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</si>
  <si>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</si>
  <si>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</si>
  <si>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</si>
  <si>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</si>
  <si>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</si>
  <si>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</si>
  <si>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</si>
  <si>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</si>
  <si>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</si>
  <si>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</si>
  <si>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</si>
  <si>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</si>
  <si>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</si>
  <si>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</si>
  <si>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</si>
  <si>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</si>
  <si>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</si>
  <si>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</si>
  <si>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</si>
  <si>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</si>
  <si>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</si>
  <si>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</si>
  <si>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</si>
  <si>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</si>
  <si>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</si>
  <si>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</si>
  <si>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</si>
  <si>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</si>
  <si>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</si>
  <si>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</si>
  <si>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</si>
  <si>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</si>
  <si>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</si>
  <si>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</si>
  <si>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</si>
  <si>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</si>
  <si>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</si>
  <si>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</si>
  <si>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</si>
  <si>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</si>
  <si>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</si>
  <si>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</si>
  <si>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</si>
  <si>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</si>
  <si>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</si>
  <si>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</si>
  <si>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</si>
  <si>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</si>
  <si>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</si>
  <si>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</si>
  <si>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</si>
  <si>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</si>
  <si>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</si>
  <si>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</si>
  <si>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</si>
  <si>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</si>
  <si>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</si>
  <si>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</si>
  <si>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</si>
  <si>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</si>
  <si>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</si>
  <si>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</si>
  <si>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</si>
  <si>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</si>
  <si>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</si>
  <si>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</si>
  <si>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</si>
  <si>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</si>
  <si>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</si>
  <si>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</si>
  <si>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</si>
  <si>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</si>
  <si>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</si>
  <si>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</si>
  <si>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</si>
  <si>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</si>
  <si>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</si>
  <si>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</si>
  <si>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</si>
  <si>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</si>
  <si>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</si>
  <si>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</si>
  <si>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</si>
  <si>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</si>
  <si>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</si>
  <si>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</si>
  <si>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</si>
  <si>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</si>
  <si>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</si>
  <si>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</si>
  <si>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</si>
  <si>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</si>
  <si>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</si>
  <si>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</si>
  <si>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</si>
  <si>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</si>
  <si>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</si>
  <si>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</si>
  <si>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</si>
  <si>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</si>
  <si>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</si>
  <si>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</si>
  <si>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</si>
  <si>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</si>
  <si>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</si>
  <si>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</si>
  <si>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</si>
  <si>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</si>
  <si>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</si>
  <si>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</si>
  <si>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</si>
  <si>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</si>
  <si>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</si>
  <si>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</si>
  <si>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</si>
  <si>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</si>
  <si>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</si>
  <si>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</si>
  <si>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</si>
  <si>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</si>
  <si>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</si>
  <si>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</si>
  <si>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</si>
  <si>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</si>
  <si>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</si>
  <si>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</si>
  <si>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</si>
  <si>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</si>
  <si>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</si>
  <si>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</si>
  <si>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</si>
  <si>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</si>
  <si>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</si>
  <si>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</si>
  <si>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</si>
  <si>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</si>
  <si>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</si>
  <si>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</si>
  <si>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</si>
  <si>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</si>
  <si>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</si>
  <si>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</si>
  <si>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</si>
  <si>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</si>
  <si>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</si>
  <si>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</si>
  <si>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</si>
  <si>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</si>
  <si>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</si>
  <si>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</si>
  <si>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</si>
  <si>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</si>
  <si>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</si>
  <si>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</si>
  <si>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</si>
  <si>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</si>
  <si>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</si>
  <si>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</si>
  <si>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</si>
  <si>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</si>
  <si>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</si>
  <si>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</si>
  <si>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</si>
  <si>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</si>
  <si>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</si>
  <si>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</si>
  <si>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</si>
  <si>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</si>
  <si>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</si>
  <si>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</si>
  <si>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</si>
  <si>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</si>
  <si>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</si>
  <si>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</si>
  <si>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</si>
  <si>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</si>
  <si>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</si>
  <si>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</si>
  <si>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</si>
  <si>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</si>
  <si>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</si>
  <si>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</si>
  <si>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</si>
  <si>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</si>
  <si>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</si>
  <si>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</si>
  <si>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</si>
  <si>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</si>
  <si>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</si>
  <si>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</si>
  <si>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</si>
  <si>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</si>
  <si>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</si>
  <si>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</si>
  <si>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</si>
  <si>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</si>
  <si>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</si>
  <si>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</si>
  <si>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</si>
  <si>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</si>
  <si>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</si>
  <si>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</si>
  <si>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</si>
  <si>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</si>
  <si>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</si>
  <si>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</si>
  <si>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</si>
  <si>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</si>
  <si>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</si>
  <si>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</si>
  <si>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</si>
  <si>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</si>
  <si>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</si>
  <si>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</si>
  <si>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</si>
  <si>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</si>
  <si>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</si>
  <si>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</si>
  <si>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</si>
  <si>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</si>
  <si>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</si>
  <si>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</si>
  <si>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</si>
  <si>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</si>
  <si>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</si>
  <si>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</si>
  <si>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</si>
  <si>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</si>
  <si>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</si>
  <si>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</si>
  <si>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</si>
  <si>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</si>
  <si>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</si>
  <si>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</si>
  <si>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</si>
  <si>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</si>
  <si>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</si>
  <si>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</si>
  <si>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</si>
  <si>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</si>
  <si>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</si>
  <si>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</si>
  <si>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</si>
  <si>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</si>
  <si>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</si>
  <si>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</si>
  <si>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</si>
  <si>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</si>
  <si>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</si>
  <si>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</si>
  <si>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</si>
  <si>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</si>
  <si>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</si>
  <si>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</si>
  <si>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</si>
  <si>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</si>
  <si>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</si>
  <si>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</si>
  <si>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</si>
  <si>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</si>
  <si>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</si>
  <si>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</si>
  <si>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</si>
  <si>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</si>
  <si>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</si>
  <si>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</si>
  <si>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</si>
  <si>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</si>
  <si>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</si>
  <si>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</si>
  <si>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</si>
  <si>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</si>
  <si>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</si>
  <si>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</si>
  <si>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</si>
  <si>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</si>
  <si>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</si>
  <si>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</si>
  <si>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</si>
  <si>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</si>
  <si>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</si>
  <si>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</si>
  <si>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</si>
  <si>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</si>
  <si>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</si>
  <si>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</si>
  <si>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</si>
  <si>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</si>
  <si>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</si>
  <si>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</si>
  <si>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</si>
  <si>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</si>
  <si>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</si>
  <si>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</si>
  <si>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</si>
  <si>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</si>
  <si>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</si>
  <si>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</si>
  <si>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</si>
  <si>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</si>
  <si>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</si>
  <si>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</si>
  <si>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</si>
  <si>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</si>
  <si>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</si>
  <si>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</si>
  <si>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</si>
  <si>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</si>
  <si>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</si>
  <si>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</si>
  <si>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</si>
  <si>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</si>
  <si>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</si>
  <si>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</si>
  <si>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</si>
  <si>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</si>
  <si>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</si>
  <si>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</si>
  <si>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</si>
  <si>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</si>
  <si>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</si>
  <si>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</si>
  <si>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</si>
  <si>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</si>
  <si>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</si>
  <si>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</si>
  <si>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</si>
  <si>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</si>
  <si>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</si>
  <si>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</si>
  <si>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</si>
  <si>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</si>
  <si>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</si>
  <si>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</si>
  <si>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</si>
  <si>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</si>
  <si>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</si>
  <si>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</si>
  <si>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</si>
  <si>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</si>
  <si>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</si>
  <si>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</si>
  <si>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</si>
  <si>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</si>
  <si>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</si>
  <si>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</si>
  <si>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</si>
  <si>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</si>
  <si>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</si>
  <si>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</si>
  <si>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</si>
  <si>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</si>
  <si>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</si>
  <si>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</si>
  <si>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</si>
  <si>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</si>
  <si>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</si>
  <si>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</si>
  <si>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</si>
  <si>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</si>
  <si>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</si>
  <si>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</si>
  <si>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</si>
  <si>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</si>
  <si>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</si>
  <si>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</si>
  <si>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</si>
  <si>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</si>
  <si>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</si>
  <si>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</si>
  <si>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</si>
  <si>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</si>
  <si>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</si>
  <si>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</si>
  <si>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</si>
  <si>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</si>
  <si>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</si>
  <si>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</si>
  <si>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</si>
  <si>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</si>
  <si>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</si>
  <si>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</si>
  <si>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</si>
  <si>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</si>
  <si>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</si>
  <si>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</si>
  <si>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</si>
  <si>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</si>
  <si>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</si>
  <si>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</si>
  <si>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</si>
  <si>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</si>
  <si>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</si>
  <si>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</si>
  <si>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</si>
  <si>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</si>
  <si>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</si>
  <si>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</si>
  <si>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</si>
  <si>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</si>
  <si>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</si>
  <si>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</si>
  <si>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</si>
  <si>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</si>
  <si>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</si>
  <si>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</si>
  <si>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</si>
  <si>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</si>
  <si>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</si>
  <si>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</si>
  <si>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</si>
  <si>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</si>
  <si>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</si>
  <si>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</si>
  <si>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</si>
  <si>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</si>
  <si>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</si>
  <si>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</si>
  <si>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</si>
  <si>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</si>
  <si>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</si>
  <si>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</si>
  <si>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</si>
  <si>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</si>
  <si>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</si>
  <si>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</si>
  <si>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</si>
  <si>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</si>
  <si>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</si>
  <si>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</si>
  <si>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</si>
  <si>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</si>
  <si>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</si>
  <si>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</si>
  <si>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</si>
  <si>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</si>
  <si>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</si>
  <si>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</si>
  <si>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</si>
  <si>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</si>
  <si>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</si>
  <si>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</si>
  <si>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</si>
  <si>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</si>
  <si>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</si>
  <si>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</si>
  <si>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</si>
  <si>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</si>
  <si>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</si>
  <si>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</si>
  <si>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</si>
  <si>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</si>
  <si>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</si>
  <si>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</si>
  <si>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</si>
  <si>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</si>
  <si>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</si>
  <si>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</si>
  <si>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</si>
  <si>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</si>
  <si>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</si>
  <si>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</si>
  <si>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</si>
  <si>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</si>
  <si>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</si>
  <si>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</si>
  <si>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</si>
  <si>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</si>
  <si>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</si>
  <si>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</si>
  <si>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</si>
  <si>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</si>
  <si>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</si>
  <si>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</si>
  <si>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</si>
  <si>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</si>
  <si>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</si>
  <si>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</si>
  <si>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</si>
  <si>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</si>
  <si>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</si>
  <si>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</si>
  <si>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</si>
  <si>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</si>
  <si>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</si>
  <si>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</si>
  <si>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</si>
  <si>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</si>
  <si>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</si>
  <si>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</si>
  <si>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</si>
  <si>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</si>
  <si>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</si>
  <si>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</si>
  <si>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</si>
  <si>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</si>
  <si>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</si>
  <si>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</si>
  <si>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</si>
  <si>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</si>
  <si>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</si>
  <si>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</si>
  <si>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</si>
  <si>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</si>
  <si>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</si>
  <si>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</si>
  <si>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</si>
  <si>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</si>
  <si>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</si>
  <si>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</si>
  <si>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</si>
  <si>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</si>
  <si>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</si>
  <si>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</si>
  <si>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</si>
  <si>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</si>
  <si>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</si>
  <si>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</si>
  <si>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</si>
  <si>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</si>
  <si>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</si>
  <si>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</si>
  <si>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</si>
  <si>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</si>
  <si>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</si>
  <si>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</si>
  <si>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</si>
  <si>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</si>
  <si>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</si>
  <si>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</si>
  <si>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</si>
  <si>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</si>
  <si>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</si>
  <si>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</si>
  <si>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</si>
  <si>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</si>
  <si>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</si>
  <si>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</si>
  <si>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</si>
  <si>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</si>
  <si>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</si>
  <si>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</si>
  <si>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</si>
  <si>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</si>
  <si>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</si>
  <si>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</si>
  <si>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</si>
  <si>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</si>
  <si>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</si>
  <si>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</si>
  <si>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</si>
  <si>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</si>
  <si>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</si>
  <si>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</si>
  <si>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</si>
  <si>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</si>
  <si>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</si>
  <si>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</si>
  <si>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</si>
  <si>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</si>
  <si>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</si>
  <si>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</si>
  <si>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</si>
  <si>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</si>
  <si>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</si>
  <si>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</si>
  <si>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</si>
  <si>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</si>
  <si>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</si>
  <si>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</si>
  <si>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</si>
  <si>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</si>
  <si>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</si>
  <si>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</si>
  <si>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</si>
  <si>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</si>
  <si>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</si>
  <si>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</si>
  <si>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</si>
  <si>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</si>
  <si>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</si>
  <si>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</si>
  <si>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</si>
  <si>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</si>
  <si>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</si>
  <si>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</si>
  <si>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</si>
  <si>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</si>
  <si>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</si>
  <si>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</si>
  <si>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</si>
  <si>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</si>
  <si>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</si>
  <si>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</si>
  <si>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</si>
  <si>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</si>
  <si>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</si>
  <si>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</si>
  <si>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</si>
  <si>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</si>
  <si>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</si>
  <si>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</si>
  <si>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</si>
  <si>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</si>
  <si>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</si>
  <si>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</si>
  <si>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</si>
  <si>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</si>
  <si>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</si>
  <si>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</si>
  <si>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</si>
  <si>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</si>
  <si>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</si>
  <si>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</si>
  <si>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</si>
  <si>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</si>
  <si>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</si>
  <si>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</si>
  <si>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</si>
  <si>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</si>
  <si>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</si>
  <si>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</si>
  <si>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</si>
  <si>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</si>
  <si>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</si>
  <si>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</si>
  <si>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</si>
  <si>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</si>
  <si>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</si>
  <si>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</si>
  <si>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</si>
  <si>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</si>
  <si>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</si>
  <si>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</si>
  <si>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</si>
  <si>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</si>
  <si>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</si>
  <si>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</si>
  <si>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</si>
  <si>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</si>
  <si>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</si>
  <si>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</si>
  <si>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</si>
  <si>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</si>
  <si>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</si>
  <si>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</si>
  <si>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</si>
  <si>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</si>
  <si>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</si>
  <si>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</si>
  <si>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</si>
  <si>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</si>
  <si>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</si>
  <si>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</si>
  <si>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</si>
  <si>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</si>
  <si>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</si>
  <si>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</si>
  <si>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</si>
  <si>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</si>
  <si>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</si>
  <si>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</si>
  <si>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</si>
  <si>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</si>
  <si>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</si>
  <si>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</si>
  <si>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</si>
  <si>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</si>
  <si>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</si>
  <si>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</si>
  <si>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</si>
  <si>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</si>
  <si>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</si>
  <si>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</si>
  <si>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</si>
  <si>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</si>
  <si>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</si>
  <si>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</si>
  <si>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</si>
  <si>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</si>
  <si>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</si>
  <si>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</si>
  <si>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</si>
  <si>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</si>
  <si>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</si>
  <si>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</si>
  <si>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</si>
  <si>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</si>
  <si>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</si>
  <si>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</si>
  <si>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</si>
  <si>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</si>
  <si>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</si>
  <si>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</si>
  <si>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</si>
  <si>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</si>
  <si>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</si>
  <si>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</si>
  <si>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</si>
  <si>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</si>
  <si>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</si>
  <si>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</si>
  <si>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</si>
  <si>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</si>
  <si>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</si>
  <si>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</si>
  <si>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</si>
  <si>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</si>
  <si>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</si>
  <si>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</si>
  <si>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</si>
  <si>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</si>
  <si>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</si>
  <si>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</si>
  <si>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</si>
  <si>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</si>
  <si>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</si>
  <si>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</si>
  <si>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</si>
  <si>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</si>
  <si>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</si>
  <si>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</si>
  <si>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</si>
  <si>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</si>
  <si>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</si>
  <si>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</si>
  <si>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</si>
  <si>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</si>
  <si>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</si>
  <si>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</si>
  <si>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</si>
  <si>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</si>
  <si>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</si>
  <si>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</si>
  <si>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</si>
  <si>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</si>
  <si>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</si>
  <si>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</si>
  <si>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</si>
  <si>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</si>
  <si>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</si>
  <si>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</si>
  <si>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</si>
  <si>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</si>
  <si>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</si>
  <si>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</si>
  <si>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</si>
  <si>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</si>
  <si>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</si>
  <si>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</si>
  <si>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</si>
  <si>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</si>
  <si>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</si>
  <si>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</si>
  <si>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</si>
  <si>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</si>
  <si>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</si>
  <si>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</si>
  <si>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</si>
  <si>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</si>
  <si>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</si>
  <si>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</si>
  <si>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</si>
  <si>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</si>
  <si>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</si>
  <si>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</si>
  <si>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</si>
  <si>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</si>
  <si>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</si>
  <si>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</si>
  <si>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</si>
  <si>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</si>
  <si>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</si>
  <si>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</si>
  <si>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</si>
  <si>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</si>
  <si>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</si>
  <si>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</si>
  <si>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</si>
  <si>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</si>
  <si>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</si>
  <si>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</si>
  <si>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</si>
  <si>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</si>
  <si>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</si>
  <si>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</si>
  <si>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</si>
  <si>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</si>
  <si>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</si>
  <si>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</si>
  <si>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</si>
  <si>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</si>
  <si>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</si>
  <si>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</si>
  <si>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</si>
  <si>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</si>
  <si>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</si>
  <si>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</si>
  <si>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</si>
  <si>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</si>
  <si>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</si>
  <si>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</si>
  <si>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</si>
  <si>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</si>
  <si>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</si>
  <si>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</si>
  <si>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</si>
  <si>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</si>
  <si>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</si>
  <si>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</si>
  <si>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</si>
  <si>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</si>
  <si>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</si>
  <si>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</si>
  <si>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</si>
  <si>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</si>
  <si>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</si>
  <si>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</si>
  <si>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</si>
  <si>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</si>
  <si>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</si>
  <si>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</si>
  <si>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</si>
  <si>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</si>
  <si>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</si>
  <si>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</si>
  <si>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</si>
  <si>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</si>
  <si>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</si>
  <si>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</si>
  <si>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</si>
  <si>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</si>
  <si>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</si>
  <si>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</si>
  <si>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</si>
  <si>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</si>
  <si>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</si>
  <si>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</si>
  <si>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</si>
  <si>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</si>
  <si>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</si>
  <si>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</si>
  <si>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</si>
  <si>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</si>
  <si>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</si>
  <si>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</si>
  <si>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</si>
  <si>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</si>
  <si>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</si>
  <si>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</si>
  <si>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</si>
  <si>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</si>
  <si>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</si>
  <si>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</si>
  <si>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</si>
  <si>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</si>
  <si>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</si>
  <si>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</si>
  <si>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</si>
  <si>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</si>
  <si>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</si>
  <si>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</si>
  <si>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</si>
  <si>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</si>
  <si>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</si>
  <si>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</si>
  <si>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</si>
  <si>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</si>
  <si>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</si>
  <si>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</si>
  <si>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</si>
  <si>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</si>
  <si>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</si>
  <si>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</si>
  <si>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</si>
  <si>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</si>
  <si>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</si>
  <si>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</si>
  <si>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</si>
  <si>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</si>
  <si>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</si>
  <si>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</si>
  <si>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</si>
  <si>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</si>
  <si>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</si>
  <si>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</si>
  <si>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</si>
  <si>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</si>
  <si>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</si>
  <si>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</si>
  <si>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</si>
  <si>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</si>
  <si>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</si>
  <si>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</si>
  <si>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</si>
  <si>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</si>
  <si>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</si>
  <si>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</si>
  <si>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</si>
  <si>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</si>
  <si>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</si>
  <si>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</si>
  <si>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</si>
  <si>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</si>
  <si>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</si>
  <si>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</si>
  <si>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</si>
  <si>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</si>
  <si>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</si>
  <si>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</si>
  <si>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</si>
  <si>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</si>
  <si>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</si>
  <si>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</si>
  <si>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</si>
  <si>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</si>
  <si>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</si>
  <si>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</si>
  <si>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</si>
  <si>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</si>
  <si>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</si>
  <si>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</si>
  <si>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</si>
  <si>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</si>
  <si>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</si>
  <si>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</si>
  <si>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</si>
  <si>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</si>
  <si>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</si>
  <si>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</si>
  <si>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</si>
  <si>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</si>
  <si>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</si>
  <si>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</si>
  <si>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</si>
  <si>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</si>
  <si>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</si>
  <si>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</si>
  <si>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</si>
  <si>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</si>
  <si>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</si>
  <si>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</si>
  <si>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</si>
  <si>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</si>
  <si>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</si>
  <si>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</si>
  <si>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</si>
  <si>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</si>
  <si>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</si>
  <si>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</si>
  <si>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</si>
  <si>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</si>
  <si>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</si>
  <si>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</si>
  <si>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</si>
  <si>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</si>
  <si>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</si>
  <si>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</si>
  <si>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</si>
  <si>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</si>
  <si>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</si>
  <si>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</si>
  <si>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</si>
  <si>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</si>
  <si>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</si>
  <si>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</si>
  <si>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</si>
  <si>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</si>
  <si>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</si>
  <si>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</si>
  <si>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</si>
  <si>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</si>
  <si>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</si>
  <si>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</si>
  <si>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</si>
  <si>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</si>
  <si>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</si>
  <si>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</si>
  <si>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</si>
  <si>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</si>
  <si>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</si>
  <si>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</si>
  <si>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</si>
  <si>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</si>
  <si>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</si>
  <si>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</si>
  <si>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</si>
  <si>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</si>
  <si>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</si>
  <si>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</si>
  <si>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</si>
  <si>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</si>
  <si>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</si>
  <si>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</si>
  <si>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</si>
  <si>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</si>
  <si>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</si>
  <si>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</si>
  <si>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</si>
  <si>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</si>
  <si>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</si>
  <si>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</si>
  <si>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</si>
  <si>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</si>
  <si>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</si>
  <si>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</si>
  <si>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</si>
  <si>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</si>
  <si>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</si>
  <si>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</si>
  <si>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</si>
  <si>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</si>
  <si>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</si>
  <si>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</si>
  <si>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</si>
  <si>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</si>
  <si>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</si>
  <si>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</si>
  <si>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</si>
  <si>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</si>
  <si>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</si>
  <si>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</si>
  <si>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</si>
  <si>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</si>
  <si>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</si>
  <si>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</si>
  <si>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</si>
  <si>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</si>
  <si>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</si>
  <si>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</si>
  <si>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</si>
  <si>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</si>
  <si>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</si>
  <si>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</si>
  <si>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</si>
  <si>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</si>
  <si>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</si>
  <si>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</si>
  <si>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</si>
  <si>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</si>
  <si>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</si>
  <si>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</si>
  <si>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</si>
  <si>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</si>
  <si>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</si>
  <si>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</si>
  <si>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</si>
  <si>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</si>
  <si>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</si>
  <si>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</si>
  <si>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</si>
  <si>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</si>
  <si>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</si>
  <si>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</si>
  <si>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</si>
  <si>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</si>
  <si>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</si>
  <si>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</si>
  <si>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</si>
  <si>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</si>
  <si>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</si>
  <si>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</si>
  <si>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</si>
  <si>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</si>
  <si>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</si>
  <si>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</si>
  <si>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</si>
  <si>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</si>
  <si>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</si>
  <si>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</si>
  <si>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</si>
  <si>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</si>
  <si>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</si>
  <si>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</si>
  <si>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</si>
  <si>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</si>
  <si>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</si>
  <si>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</si>
  <si>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</si>
  <si>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</si>
  <si>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</si>
  <si>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</si>
  <si>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</si>
  <si>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</si>
  <si>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</si>
  <si>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</si>
  <si>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</si>
  <si>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</si>
  <si>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</si>
  <si>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</si>
  <si>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</si>
  <si>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</si>
  <si>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</si>
  <si>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</si>
  <si>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</si>
  <si>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</si>
  <si>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</si>
  <si>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</si>
  <si>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</si>
  <si>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</si>
  <si>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</si>
  <si>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</si>
  <si>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</si>
  <si>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</si>
  <si>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</si>
  <si>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</si>
  <si>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</si>
  <si>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</si>
  <si>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</si>
  <si>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</si>
  <si>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</si>
  <si>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</si>
  <si>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</si>
  <si>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</si>
  <si>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</si>
  <si>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</si>
  <si>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</si>
  <si>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</si>
  <si>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</si>
  <si>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</si>
  <si>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</si>
  <si>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</si>
  <si>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</si>
  <si>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</si>
  <si>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</si>
  <si>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</si>
  <si>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</si>
  <si>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</si>
  <si>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</si>
  <si>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</si>
  <si>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</si>
  <si>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</si>
  <si>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</si>
  <si>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</si>
  <si>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</si>
  <si>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</si>
  <si>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</si>
  <si>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</si>
  <si>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</si>
  <si>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</si>
  <si>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</si>
  <si>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</si>
  <si>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</si>
  <si>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</si>
  <si>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</si>
  <si>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</si>
  <si>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</si>
  <si>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</si>
  <si>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</si>
  <si>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</si>
  <si>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</si>
  <si>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</si>
  <si>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</si>
  <si>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</si>
  <si>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</si>
  <si>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</si>
  <si>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</si>
  <si>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</si>
  <si>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</si>
  <si>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</si>
  <si>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</si>
  <si>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</si>
  <si>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</si>
  <si>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</si>
  <si>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</si>
  <si>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</si>
  <si>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</si>
  <si>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</si>
  <si>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</si>
  <si>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</si>
  <si>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</si>
  <si>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</si>
  <si>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</si>
  <si>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</si>
  <si>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</si>
  <si>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</si>
  <si>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</si>
  <si>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</si>
  <si>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</si>
  <si>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</si>
  <si>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</si>
  <si>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</si>
  <si>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</si>
  <si>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</si>
  <si>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</si>
  <si>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</si>
  <si>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</si>
  <si>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</si>
  <si>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</si>
  <si>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</si>
  <si>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</si>
  <si>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</si>
  <si>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</si>
  <si>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</si>
  <si>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</si>
  <si>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</si>
  <si>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</si>
  <si>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</si>
  <si>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</si>
  <si>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</si>
  <si>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</si>
  <si>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</si>
  <si>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</si>
  <si>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</si>
  <si>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</si>
  <si>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</si>
  <si>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</si>
  <si>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</si>
  <si>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</si>
  <si>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</si>
  <si>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</si>
  <si>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</si>
  <si>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</si>
  <si>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</si>
  <si>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</si>
  <si>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</si>
  <si>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</si>
  <si>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</si>
  <si>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</si>
  <si>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</si>
  <si>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</si>
  <si>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</si>
  <si>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</si>
  <si>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</si>
  <si>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</si>
  <si>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</si>
  <si>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</si>
  <si>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</si>
  <si>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</si>
  <si>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</si>
  <si>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</si>
  <si>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</si>
  <si>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</si>
  <si>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</si>
  <si>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</si>
  <si>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</si>
  <si>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</si>
  <si>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</si>
  <si>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</si>
  <si>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</si>
  <si>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</si>
  <si>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</si>
  <si>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</si>
  <si>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</si>
  <si>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</si>
  <si>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</si>
  <si>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</si>
  <si>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</si>
  <si>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</si>
  <si>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</si>
  <si>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</si>
  <si>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</si>
  <si>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</si>
  <si>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</si>
  <si>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</si>
  <si>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</si>
  <si>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</si>
  <si>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</si>
  <si>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</si>
  <si>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</si>
  <si>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</si>
  <si>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</si>
  <si>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</si>
  <si>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</si>
  <si>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</si>
  <si>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</si>
  <si>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</si>
  <si>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</si>
  <si>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</si>
  <si>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</si>
  <si>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</si>
  <si>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</si>
  <si>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</si>
  <si>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</si>
  <si>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</si>
  <si>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</si>
  <si>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</si>
  <si>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</si>
  <si>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</si>
  <si>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</si>
  <si>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</si>
  <si>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</si>
  <si>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</si>
  <si>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</si>
  <si>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</si>
  <si>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</si>
  <si>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</si>
  <si>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</si>
  <si>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</si>
  <si>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</si>
  <si>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</si>
  <si>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</si>
  <si>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</si>
  <si>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</si>
  <si>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</si>
  <si>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</si>
  <si>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</si>
  <si>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</si>
  <si>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</si>
  <si>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</si>
  <si>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</si>
  <si>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</si>
  <si>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</si>
  <si>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</si>
  <si>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</si>
  <si>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</si>
  <si>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</si>
  <si>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</si>
  <si>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</si>
  <si>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</si>
  <si>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</si>
  <si>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</si>
  <si>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</si>
  <si>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</si>
  <si>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</si>
  <si>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</si>
  <si>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</si>
  <si>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</si>
  <si>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</si>
  <si>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</si>
  <si>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</si>
  <si>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</si>
  <si>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</si>
  <si>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</si>
  <si>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</si>
  <si>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</si>
  <si>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</si>
  <si>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</si>
  <si>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</si>
  <si>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</si>
  <si>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</si>
  <si>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</si>
  <si>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</si>
  <si>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</si>
  <si>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</si>
  <si>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</si>
  <si>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</si>
  <si>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</si>
  <si>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</si>
  <si>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</si>
  <si>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</si>
  <si>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</si>
  <si>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</si>
  <si>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</si>
  <si>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</si>
  <si>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</si>
  <si>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</si>
  <si>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</si>
  <si>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</si>
  <si>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</si>
  <si>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</si>
  <si>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</si>
  <si>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</si>
  <si>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</si>
  <si>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</si>
  <si>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</si>
  <si>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</si>
  <si>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</si>
  <si>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</si>
  <si>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</si>
  <si>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</si>
  <si>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</si>
  <si>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</si>
  <si>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</si>
  <si>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</si>
  <si>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</si>
  <si>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</si>
  <si>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</si>
  <si>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</si>
  <si>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</si>
  <si>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</si>
  <si>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</si>
  <si>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</si>
  <si>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</si>
  <si>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</si>
  <si>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</si>
  <si>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</si>
  <si>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</si>
  <si>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</si>
  <si>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</si>
  <si>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</si>
  <si>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</si>
  <si>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</si>
  <si>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</si>
  <si>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</si>
  <si>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</si>
  <si>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</si>
  <si>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</si>
  <si>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</si>
  <si>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</si>
  <si>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</si>
  <si>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</si>
  <si>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</si>
  <si>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</si>
  <si>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</si>
  <si>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</si>
  <si>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</si>
  <si>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</si>
  <si>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</si>
  <si>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</si>
  <si>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</si>
  <si>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</si>
  <si>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</si>
  <si>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</si>
  <si>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</si>
  <si>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</si>
  <si>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</si>
  <si>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</si>
  <si>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</si>
  <si>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</si>
  <si>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</si>
  <si>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</si>
  <si>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</si>
  <si>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</si>
  <si>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</si>
  <si>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</si>
  <si>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</si>
  <si>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</si>
  <si>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</si>
  <si>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</si>
  <si>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</si>
  <si>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</si>
  <si>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</si>
  <si>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</si>
  <si>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</si>
  <si>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</si>
  <si>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</si>
  <si>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</si>
  <si>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</si>
  <si>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</si>
  <si>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</si>
  <si>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</si>
  <si>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</si>
  <si>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</si>
  <si>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</si>
  <si>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</si>
  <si>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</si>
  <si>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</si>
  <si>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</si>
  <si>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</si>
  <si>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</si>
  <si>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</si>
  <si>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</si>
  <si>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</si>
  <si>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</si>
  <si>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</si>
  <si>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</si>
  <si>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</si>
  <si>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</si>
  <si>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</si>
  <si>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</si>
  <si>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</si>
  <si>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</si>
  <si>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</si>
  <si>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</si>
  <si>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</si>
  <si>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</si>
  <si>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</si>
  <si>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</si>
  <si>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</si>
  <si>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</si>
  <si>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</si>
  <si>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</si>
  <si>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</si>
  <si>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</si>
  <si>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</si>
  <si>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</si>
  <si>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</si>
  <si>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</si>
  <si>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</si>
  <si>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</si>
  <si>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</si>
  <si>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</si>
  <si>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</si>
  <si>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</si>
  <si>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</si>
  <si>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</si>
  <si>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</si>
  <si>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</si>
  <si>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</si>
  <si>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</si>
  <si>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</si>
  <si>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</si>
  <si>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</si>
  <si>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</si>
  <si>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</si>
  <si>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</si>
  <si>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</si>
  <si>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</si>
  <si>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</si>
  <si>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</si>
  <si>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</si>
  <si>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</si>
  <si>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</si>
  <si>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</si>
  <si>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</si>
  <si>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</si>
  <si>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</si>
  <si>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</si>
  <si>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</si>
  <si>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</si>
  <si>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</si>
  <si>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</si>
  <si>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</si>
  <si>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</si>
  <si>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</si>
  <si>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</si>
  <si>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</si>
  <si>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</si>
  <si>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</si>
  <si>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</si>
  <si>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</si>
  <si>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</si>
  <si>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</si>
  <si>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</si>
  <si>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</si>
  <si>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</si>
  <si>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</si>
  <si>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</si>
  <si>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</si>
  <si>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</si>
  <si>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</si>
  <si>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</si>
  <si>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</si>
  <si>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</si>
  <si>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</si>
  <si>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</si>
  <si>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</si>
  <si>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</si>
  <si>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</si>
  <si>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</si>
  <si>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</si>
  <si>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</si>
  <si>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</si>
  <si>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</si>
  <si>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</si>
  <si>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</si>
  <si>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</si>
  <si>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</si>
  <si>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</si>
  <si>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</si>
  <si>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</si>
  <si>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</si>
  <si>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</si>
  <si>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</si>
  <si>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</si>
  <si>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</si>
  <si>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</si>
  <si>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</si>
  <si>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</si>
  <si>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</si>
  <si>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</si>
  <si>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</si>
  <si>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</si>
  <si>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</si>
  <si>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</si>
  <si>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</si>
  <si>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</si>
  <si>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</si>
  <si>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</si>
  <si>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</si>
  <si>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</si>
  <si>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</si>
  <si>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</si>
  <si>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</si>
  <si>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</si>
  <si>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</si>
  <si>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</si>
  <si>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</si>
  <si>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</si>
  <si>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</si>
  <si>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</si>
  <si>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</si>
  <si>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</si>
  <si>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</si>
  <si>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</si>
  <si>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</si>
  <si>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</si>
  <si>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</si>
  <si>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</si>
  <si>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</si>
  <si>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</si>
  <si>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</si>
  <si>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</si>
  <si>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</si>
  <si>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</si>
  <si>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</si>
  <si>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</si>
  <si>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</si>
  <si>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</si>
  <si>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</si>
  <si>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</si>
  <si>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</si>
  <si>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</si>
  <si>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</si>
  <si>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</si>
  <si>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</si>
  <si>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</si>
  <si>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</si>
  <si>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</si>
  <si>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</si>
  <si>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</si>
  <si>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</si>
  <si>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</si>
  <si>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</si>
  <si>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</si>
  <si>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</si>
  <si>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</si>
  <si>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</si>
  <si>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</si>
  <si>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</si>
  <si>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</si>
  <si>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</si>
  <si>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</si>
  <si>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</si>
  <si>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</si>
  <si>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</si>
  <si>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</si>
  <si>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</si>
  <si>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</si>
  <si>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</si>
  <si>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</si>
  <si>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</si>
  <si>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</si>
  <si>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</si>
  <si>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</si>
  <si>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</si>
  <si>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</si>
  <si>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</si>
  <si>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</si>
  <si>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</si>
  <si>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</si>
  <si>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</si>
  <si>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</si>
  <si>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</si>
  <si>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</si>
  <si>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</si>
  <si>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</si>
  <si>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</si>
  <si>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</si>
  <si>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</si>
  <si>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</si>
  <si>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</si>
  <si>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</si>
  <si>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</si>
  <si>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</si>
  <si>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</si>
  <si>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</si>
  <si>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</si>
  <si>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</si>
  <si>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</si>
  <si>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</si>
  <si>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</si>
  <si>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</si>
  <si>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</si>
  <si>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</si>
  <si>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</si>
  <si>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</si>
  <si>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</si>
  <si>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</si>
  <si>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</si>
  <si>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</si>
  <si>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</si>
  <si>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</si>
  <si>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</si>
  <si>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</si>
  <si>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</si>
  <si>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</si>
  <si>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</si>
  <si>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</si>
  <si>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</si>
  <si>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</si>
  <si>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</si>
  <si>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</si>
  <si>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</si>
  <si>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</si>
  <si>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</si>
  <si>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</si>
  <si>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</si>
  <si>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</si>
  <si>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</si>
  <si>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</si>
  <si>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</si>
  <si>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</si>
  <si>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</si>
  <si>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</si>
  <si>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</si>
  <si>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</si>
  <si>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</si>
  <si>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</si>
  <si>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</si>
  <si>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</si>
  <si>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</si>
  <si>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</si>
  <si>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</si>
  <si>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</si>
  <si>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</si>
  <si>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</si>
  <si>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</si>
  <si>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</si>
  <si>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</si>
  <si>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</si>
  <si>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</si>
  <si>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</si>
  <si>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</si>
  <si>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</si>
  <si>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</si>
  <si>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</si>
  <si>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</si>
  <si>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</si>
  <si>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</si>
  <si>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</si>
  <si>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</si>
  <si>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</si>
  <si>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</si>
  <si>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</si>
  <si>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</si>
  <si>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</si>
  <si>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</si>
  <si>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</si>
  <si>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</si>
  <si>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</si>
  <si>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</si>
  <si>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</si>
  <si>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</si>
  <si>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</si>
  <si>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</si>
  <si>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</si>
  <si>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</si>
  <si>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</si>
  <si>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</si>
  <si>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</si>
  <si>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</si>
  <si>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</si>
  <si>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</si>
  <si>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</si>
  <si>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</si>
  <si>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</si>
  <si>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</si>
  <si>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</si>
  <si>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</si>
  <si>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</si>
  <si>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</si>
  <si>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</si>
  <si>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</si>
  <si>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</si>
  <si>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</si>
  <si>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</si>
  <si>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</si>
  <si>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</si>
  <si>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</si>
  <si>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</si>
  <si>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</si>
  <si>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</si>
  <si>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</si>
  <si>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</si>
  <si>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</si>
  <si>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</si>
  <si>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</si>
  <si>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</si>
  <si>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</si>
  <si>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</si>
  <si>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</si>
  <si>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</si>
  <si>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</si>
  <si>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</si>
  <si>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</si>
  <si>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</si>
  <si>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</si>
  <si>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</si>
  <si>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</si>
  <si>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</si>
  <si>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</si>
  <si>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</si>
  <si>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</si>
  <si>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</si>
  <si>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</si>
  <si>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</si>
  <si>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</si>
  <si>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</si>
  <si>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</si>
  <si>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</si>
  <si>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</si>
  <si>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</si>
  <si>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</si>
  <si>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</si>
  <si>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</si>
  <si>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</si>
  <si>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</si>
  <si>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</si>
  <si>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</si>
  <si>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</si>
  <si>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</si>
  <si>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</si>
  <si>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</si>
  <si>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</si>
  <si>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</si>
  <si>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</si>
  <si>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</si>
  <si>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</si>
  <si>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</si>
  <si>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</si>
  <si>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</si>
  <si>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</si>
  <si>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</si>
  <si>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</si>
  <si>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</si>
  <si>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</si>
  <si>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</si>
  <si>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</si>
  <si>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</si>
  <si>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</si>
  <si>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</si>
  <si>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</si>
  <si>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</si>
  <si>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</si>
  <si>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</si>
  <si>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</si>
  <si>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</si>
  <si>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</si>
  <si>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</si>
  <si>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</si>
  <si>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</si>
  <si>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</si>
  <si>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</si>
  <si>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</si>
  <si>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</si>
  <si>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</si>
  <si>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</si>
  <si>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</si>
  <si>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</si>
  <si>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</si>
  <si>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</si>
  <si>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</si>
  <si>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</si>
  <si>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</si>
  <si>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</si>
  <si>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</si>
  <si>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</si>
  <si>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</si>
  <si>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</si>
  <si>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</si>
  <si>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</si>
  <si>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</si>
  <si>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</si>
  <si>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</si>
  <si>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</si>
  <si>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</si>
  <si>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</si>
  <si>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</si>
  <si>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</si>
  <si>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</si>
  <si>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</si>
  <si>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</si>
  <si>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</si>
  <si>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</si>
  <si>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</si>
  <si>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</si>
  <si>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</si>
  <si>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</si>
  <si>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</si>
  <si>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</si>
  <si>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</si>
  <si>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</si>
  <si>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</si>
  <si>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</si>
  <si>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</si>
  <si>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</si>
  <si>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</si>
  <si>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</si>
  <si>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</si>
  <si>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</si>
  <si>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</si>
  <si>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</si>
  <si>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</si>
  <si>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</si>
  <si>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</si>
  <si>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</si>
  <si>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</si>
  <si>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</si>
  <si>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</si>
  <si>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</si>
  <si>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</si>
  <si>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</si>
  <si>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</si>
  <si>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</si>
  <si>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</si>
  <si>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</si>
  <si>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</si>
  <si>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</si>
  <si>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</si>
  <si>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</si>
  <si>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</si>
  <si>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</si>
  <si>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</si>
  <si>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</si>
  <si>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</si>
  <si>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</si>
  <si>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</si>
  <si>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</si>
  <si>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</si>
  <si>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</si>
  <si>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</si>
  <si>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</si>
  <si>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</si>
  <si>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</si>
  <si>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</si>
  <si>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</si>
  <si>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</si>
  <si>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</si>
  <si>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</si>
  <si>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</si>
  <si>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</si>
  <si>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</si>
  <si>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</si>
  <si>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</si>
  <si>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</si>
  <si>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</si>
  <si>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</si>
  <si>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</si>
  <si>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</si>
  <si>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</si>
  <si>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</si>
  <si>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</si>
  <si>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</si>
  <si>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</si>
  <si>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</si>
  <si>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</si>
  <si>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</si>
  <si>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</si>
  <si>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</si>
  <si>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</si>
  <si>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</si>
  <si>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</si>
  <si>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</si>
  <si>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</si>
  <si>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</si>
  <si>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</si>
  <si>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</si>
  <si>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</si>
  <si>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</si>
  <si>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</si>
  <si>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</si>
  <si>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</si>
  <si>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</si>
  <si>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</si>
  <si>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</si>
  <si>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</si>
  <si>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</si>
  <si>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</si>
  <si>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</si>
  <si>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</si>
  <si>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</si>
  <si>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</si>
  <si>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</si>
  <si>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</si>
  <si>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</si>
  <si>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</si>
  <si>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</si>
  <si>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</si>
  <si>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</si>
  <si>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</si>
  <si>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</si>
  <si>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</si>
  <si>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</si>
  <si>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</si>
  <si>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</si>
  <si>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</si>
  <si>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</si>
  <si>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</si>
  <si>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</si>
  <si>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</si>
  <si>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</si>
  <si>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</si>
  <si>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</si>
  <si>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</si>
  <si>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</si>
  <si>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</si>
  <si>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</si>
  <si>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</si>
  <si>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</si>
  <si>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</si>
  <si>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</si>
  <si>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</si>
  <si>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</si>
  <si>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</si>
  <si>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</si>
  <si>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</si>
  <si>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</si>
  <si>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</si>
  <si>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</si>
  <si>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</si>
  <si>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</si>
  <si>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</si>
  <si>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</si>
  <si>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</si>
  <si>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</si>
  <si>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</si>
  <si>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</si>
  <si>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</si>
  <si>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</si>
  <si>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</si>
  <si>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</si>
  <si>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</si>
  <si>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</si>
  <si>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</si>
  <si>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</si>
  <si>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</si>
  <si>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</si>
  <si>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</si>
  <si>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</si>
  <si>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</si>
  <si>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</si>
  <si>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</si>
  <si>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</si>
  <si>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</si>
  <si>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</si>
  <si>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</si>
  <si>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</si>
  <si>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</si>
  <si>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</si>
  <si>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</si>
  <si>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</si>
  <si>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</si>
  <si>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</si>
  <si>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</si>
  <si>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</si>
  <si>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</si>
  <si>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</si>
  <si>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</si>
  <si>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</si>
  <si>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</si>
  <si>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</si>
  <si>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</si>
  <si>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</si>
  <si>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</si>
  <si>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</si>
  <si>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</si>
  <si>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</si>
  <si>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</si>
  <si>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</si>
  <si>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</si>
  <si>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</si>
  <si>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</si>
  <si>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</si>
  <si>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</si>
  <si>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</si>
  <si>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</si>
  <si>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</si>
  <si>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</si>
  <si>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</si>
  <si>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</si>
  <si>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</si>
  <si>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</si>
  <si>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</si>
  <si>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</si>
  <si>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</si>
  <si>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</si>
  <si>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</si>
  <si>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</si>
  <si>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</si>
  <si>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</si>
  <si>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</si>
  <si>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</si>
  <si>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</si>
  <si>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</si>
  <si>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</si>
  <si>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</si>
  <si>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</si>
  <si>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</si>
  <si>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</si>
  <si>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</si>
  <si>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</si>
  <si>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</si>
  <si>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</si>
  <si>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</si>
  <si>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</si>
  <si>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</si>
  <si>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</si>
  <si>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</si>
  <si>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</si>
  <si>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</si>
  <si>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</si>
  <si>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</si>
  <si>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</si>
  <si>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</si>
  <si>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</si>
  <si>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</si>
  <si>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</si>
  <si>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</si>
  <si>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</si>
  <si>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</si>
  <si>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</si>
  <si>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</si>
  <si>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</si>
  <si>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</si>
  <si>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</si>
  <si>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</si>
  <si>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</si>
  <si>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</si>
  <si>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</si>
  <si>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</si>
  <si>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</si>
  <si>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</si>
  <si>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</si>
  <si>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</si>
  <si>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</si>
  <si>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</si>
  <si>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</si>
  <si>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</si>
  <si>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</si>
  <si>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</si>
  <si>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</si>
  <si>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</si>
  <si>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</si>
  <si>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</si>
  <si>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</si>
  <si>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</si>
  <si>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</si>
  <si>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</si>
  <si>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</si>
  <si>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</si>
  <si>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</si>
  <si>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</si>
  <si>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</si>
  <si>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</si>
  <si>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</si>
  <si>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</si>
  <si>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</si>
  <si>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</si>
  <si>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</si>
  <si>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</si>
  <si>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</si>
  <si>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</si>
  <si>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</si>
  <si>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</si>
  <si>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</si>
  <si>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</si>
  <si>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</si>
  <si>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</si>
  <si>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</si>
  <si>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</si>
  <si>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</si>
  <si>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</si>
  <si>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</si>
  <si>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</si>
  <si>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</si>
  <si>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</si>
  <si>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</si>
  <si>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</si>
  <si>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</si>
  <si>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</si>
  <si>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</si>
  <si>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</si>
  <si>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</si>
  <si>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</si>
  <si>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</si>
  <si>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</si>
  <si>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</si>
  <si>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</si>
  <si>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</si>
  <si>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</si>
  <si>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</si>
  <si>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</si>
  <si>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</si>
  <si>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</si>
  <si>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</si>
  <si>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</si>
  <si>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</si>
  <si>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</si>
  <si>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</si>
  <si>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</si>
  <si>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</si>
  <si>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</si>
  <si>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</si>
  <si>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</si>
  <si>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</si>
  <si>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</si>
  <si>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</si>
  <si>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</si>
  <si>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</si>
  <si>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</si>
  <si>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</si>
  <si>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</si>
  <si>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</si>
  <si>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</si>
  <si>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</si>
  <si>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</si>
  <si>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</si>
  <si>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</si>
  <si>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</si>
  <si>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</si>
  <si>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</si>
  <si>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</si>
  <si>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</si>
  <si>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</si>
  <si>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</si>
  <si>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</si>
  <si>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</si>
  <si>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</si>
  <si>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</si>
  <si>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</si>
  <si>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</si>
  <si>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</si>
  <si>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</si>
  <si>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</si>
  <si>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</si>
  <si>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</si>
  <si>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</si>
  <si>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</si>
  <si>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</si>
  <si>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</si>
  <si>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</si>
  <si>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</si>
  <si>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</si>
  <si>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</si>
  <si>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</si>
  <si>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</si>
  <si>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</si>
  <si>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</si>
  <si>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</si>
  <si>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</si>
  <si>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</si>
  <si>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</si>
  <si>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</si>
  <si>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</si>
  <si>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</si>
  <si>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</si>
  <si>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</si>
  <si>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</si>
  <si>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</si>
  <si>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</si>
  <si>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</si>
  <si>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</si>
  <si>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</si>
  <si>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</si>
  <si>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</si>
  <si>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</si>
  <si>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</si>
  <si>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</si>
  <si>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</si>
  <si>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</si>
  <si>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</si>
  <si>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</si>
  <si>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</si>
  <si>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</si>
  <si>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</si>
  <si>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</si>
  <si>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</si>
  <si>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</si>
  <si>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</si>
  <si>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</si>
  <si>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</si>
  <si>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</si>
  <si>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</si>
  <si>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</si>
  <si>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</si>
  <si>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</si>
  <si>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</si>
  <si>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</si>
  <si>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</si>
  <si>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</si>
  <si>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</si>
  <si>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</si>
  <si>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</si>
  <si>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</si>
  <si>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</si>
  <si>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</si>
  <si>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</si>
  <si>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</si>
  <si>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</si>
  <si>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</si>
  <si>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</si>
  <si>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</si>
  <si>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</si>
  <si>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</si>
  <si>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</si>
  <si>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</si>
  <si>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</si>
  <si>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</si>
  <si>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</si>
  <si>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</si>
  <si>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</si>
  <si>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</si>
  <si>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</si>
  <si>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</si>
  <si>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</si>
  <si>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</si>
  <si>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</si>
  <si>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</si>
  <si>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</si>
  <si>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</si>
  <si>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</si>
  <si>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</si>
  <si>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</si>
  <si>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</si>
  <si>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</si>
  <si>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</si>
  <si>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</si>
  <si>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</si>
  <si>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</si>
  <si>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</si>
  <si>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</si>
  <si>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</si>
  <si>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</si>
  <si>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</si>
  <si>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</si>
  <si>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</si>
  <si>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</si>
  <si>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</si>
  <si>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</si>
  <si>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</si>
  <si>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</si>
  <si>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</si>
  <si>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</si>
  <si>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</si>
  <si>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</si>
  <si>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</si>
  <si>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</si>
  <si>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</si>
  <si>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</si>
  <si>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</si>
  <si>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</si>
  <si>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</si>
  <si>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</si>
  <si>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</si>
  <si>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</si>
  <si>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</si>
  <si>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</si>
  <si>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</si>
  <si>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</si>
  <si>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</si>
  <si>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</si>
  <si>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</si>
  <si>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</si>
  <si>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</si>
  <si>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</si>
  <si>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</si>
  <si>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</si>
  <si>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</si>
  <si>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</si>
  <si>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</si>
  <si>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</si>
  <si>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</si>
  <si>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</si>
  <si>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</si>
  <si>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</si>
  <si>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</si>
  <si>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</si>
  <si>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</si>
  <si>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</si>
  <si>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</si>
  <si>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</si>
  <si>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</si>
  <si>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</si>
  <si>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</si>
  <si>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</si>
  <si>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</si>
  <si>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</si>
  <si>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</si>
  <si>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</si>
  <si>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</si>
  <si>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</si>
  <si>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</si>
  <si>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</si>
  <si>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</si>
  <si>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</si>
  <si>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</si>
  <si>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</si>
  <si>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</si>
  <si>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</si>
  <si>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</si>
  <si>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</si>
  <si>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</si>
  <si>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</si>
  <si>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</si>
  <si>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</si>
  <si>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</si>
  <si>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</si>
  <si>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</si>
  <si>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</si>
  <si>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</si>
  <si>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</si>
  <si>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</si>
  <si>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</si>
  <si>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</si>
  <si>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</si>
  <si>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</si>
  <si>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</si>
  <si>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</si>
  <si>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</si>
  <si>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</si>
  <si>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</si>
  <si>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</si>
  <si>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</si>
  <si>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</si>
  <si>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</si>
  <si>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</si>
  <si>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</si>
  <si>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</si>
  <si>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</si>
  <si>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</si>
  <si>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</si>
  <si>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</si>
  <si>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</si>
  <si>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</si>
  <si>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</si>
  <si>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</si>
  <si>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</si>
  <si>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</si>
  <si>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</si>
  <si>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</si>
  <si>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</si>
  <si>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</si>
  <si>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</si>
  <si>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</si>
  <si>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</si>
  <si>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</si>
  <si>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</si>
  <si>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</si>
  <si>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</si>
  <si>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</si>
  <si>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</si>
  <si>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</si>
  <si>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</si>
  <si>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</si>
  <si>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</si>
  <si>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</si>
  <si>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</si>
  <si>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</si>
  <si>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</si>
  <si>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</si>
  <si>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</si>
  <si>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</si>
  <si>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</si>
  <si>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</si>
  <si>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</si>
  <si>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</si>
  <si>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</si>
  <si>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</si>
  <si>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</si>
  <si>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</si>
  <si>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</si>
  <si>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</si>
  <si>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</si>
  <si>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</si>
  <si>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</si>
  <si>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</si>
  <si>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</si>
  <si>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</si>
  <si>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</si>
  <si>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</si>
  <si>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</si>
  <si>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</si>
  <si>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</si>
  <si>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</si>
  <si>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</si>
  <si>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</si>
  <si>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</si>
  <si>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</si>
  <si>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</si>
  <si>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</si>
  <si>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</si>
  <si>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</si>
  <si>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</si>
  <si>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</si>
  <si>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</si>
  <si>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</si>
  <si>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</si>
  <si>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</si>
  <si>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</si>
  <si>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</si>
  <si>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</si>
  <si>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</si>
  <si>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</si>
  <si>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</si>
  <si>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</si>
  <si>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</si>
  <si>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</si>
  <si>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</si>
  <si>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</si>
  <si>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</si>
  <si>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</si>
  <si>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</si>
  <si>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</si>
  <si>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</si>
  <si>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</si>
  <si>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</si>
  <si>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</si>
  <si>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</si>
  <si>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</si>
  <si>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</si>
  <si>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</si>
  <si>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</si>
  <si>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</si>
  <si>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</si>
  <si>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</si>
  <si>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</si>
  <si>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</si>
  <si>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</si>
  <si>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</si>
  <si>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</si>
  <si>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</si>
  <si>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</si>
  <si>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</si>
  <si>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</si>
  <si>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</si>
  <si>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</si>
  <si>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</si>
  <si>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</si>
  <si>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</si>
  <si>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</si>
  <si>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</si>
  <si>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</si>
  <si>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</si>
  <si>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</si>
  <si>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</si>
  <si>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</si>
  <si>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</si>
  <si>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</si>
  <si>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</si>
  <si>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</si>
  <si>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</si>
  <si>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</si>
  <si>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</si>
  <si>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</si>
  <si>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</si>
  <si>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</si>
  <si>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</si>
  <si>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</si>
  <si>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</si>
  <si>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</si>
  <si>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</si>
  <si>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</si>
  <si>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</si>
  <si>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</si>
  <si>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</si>
  <si>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</si>
  <si>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</si>
  <si>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</si>
  <si>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</si>
  <si>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</si>
  <si>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</si>
  <si>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</si>
  <si>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</si>
  <si>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</si>
  <si>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</si>
  <si>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</si>
  <si>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</si>
  <si>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</si>
  <si>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</si>
  <si>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</si>
  <si>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</si>
  <si>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</si>
  <si>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</si>
  <si>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</si>
  <si>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</si>
  <si>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</si>
  <si>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</si>
  <si>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</si>
  <si>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</si>
  <si>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</si>
  <si>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</si>
  <si>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</si>
  <si>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</si>
  <si>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</si>
  <si>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</si>
  <si>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</si>
  <si>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</si>
  <si>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</si>
  <si>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</si>
  <si>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</si>
  <si>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</si>
  <si>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</si>
  <si>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</si>
  <si>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</si>
  <si>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</si>
  <si>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</si>
  <si>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</si>
  <si>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</si>
  <si>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</si>
  <si>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</si>
  <si>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</si>
  <si>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</si>
  <si>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</si>
  <si>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</si>
  <si>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</si>
  <si>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</si>
  <si>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</si>
  <si>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</si>
  <si>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</si>
  <si>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</si>
  <si>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</si>
  <si>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</si>
  <si>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</si>
  <si>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</si>
  <si>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</si>
  <si>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</si>
  <si>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</si>
  <si>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</si>
  <si>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</si>
  <si>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</si>
  <si>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</si>
  <si>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</si>
  <si>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</si>
  <si>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</si>
  <si>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</si>
  <si>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</si>
  <si>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</si>
  <si>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</si>
  <si>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</si>
  <si>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</si>
  <si>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</si>
  <si>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</si>
  <si>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</si>
  <si>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</si>
  <si>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</si>
  <si>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</si>
  <si>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</si>
  <si>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</si>
  <si>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</si>
  <si>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</si>
  <si>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</si>
  <si>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</si>
  <si>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</si>
  <si>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</si>
  <si>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</si>
  <si>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</si>
  <si>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</si>
  <si>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</si>
  <si>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</si>
  <si>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</si>
  <si>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</si>
  <si>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</si>
  <si>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</si>
  <si>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</si>
  <si>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</si>
  <si>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</si>
  <si>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</si>
  <si>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</si>
  <si>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</si>
  <si>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</si>
  <si>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</si>
  <si>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</si>
  <si>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</si>
  <si>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</si>
  <si>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</si>
  <si>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</si>
  <si>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</si>
  <si>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</si>
  <si>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</si>
  <si>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</si>
  <si>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</si>
  <si>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</si>
  <si>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</si>
  <si>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</si>
  <si>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</si>
  <si>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</si>
  <si>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</si>
  <si>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</si>
  <si>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</si>
  <si>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</si>
  <si>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</si>
  <si>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</si>
  <si>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</si>
  <si>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</si>
  <si>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</si>
  <si>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</si>
  <si>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</si>
  <si>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</si>
  <si>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</si>
  <si>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</si>
  <si>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</si>
  <si>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</si>
  <si>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</si>
  <si>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</si>
  <si>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</si>
  <si>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</si>
  <si>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</si>
  <si>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</si>
  <si>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</si>
  <si>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</si>
  <si>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</si>
  <si>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</si>
  <si>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</si>
  <si>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</si>
  <si>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</si>
  <si>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</si>
  <si>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</si>
  <si>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</si>
  <si>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</si>
  <si>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</si>
  <si>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</si>
  <si>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</si>
  <si>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</si>
  <si>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</si>
  <si>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</si>
  <si>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</si>
  <si>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</si>
  <si>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</si>
  <si>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</si>
  <si>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</si>
  <si>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</si>
  <si>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</si>
  <si>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</si>
  <si>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</si>
  <si>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</si>
  <si>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</si>
  <si>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</si>
  <si>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</si>
  <si>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</si>
  <si>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</si>
  <si>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</si>
  <si>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</si>
  <si>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</si>
  <si>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</si>
  <si>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</si>
  <si>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</si>
  <si>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</si>
  <si>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</si>
  <si>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</si>
  <si>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</si>
  <si>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</si>
  <si>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</si>
  <si>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</si>
  <si>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</si>
  <si>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</si>
  <si>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</si>
  <si>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</si>
  <si>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</si>
  <si>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</si>
  <si>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</si>
  <si>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</si>
  <si>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</si>
  <si>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</si>
  <si>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</si>
  <si>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</si>
  <si>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</si>
  <si>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</si>
  <si>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</si>
  <si>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</si>
  <si>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</si>
  <si>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</si>
  <si>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</si>
  <si>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</si>
  <si>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</si>
  <si>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</si>
  <si>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</si>
  <si>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</si>
  <si>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</si>
  <si>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</si>
  <si>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</si>
  <si>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</si>
  <si>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</si>
  <si>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</si>
  <si>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</si>
  <si>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</si>
  <si>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</si>
  <si>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</si>
  <si>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</si>
  <si>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</si>
  <si>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</si>
  <si>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</si>
  <si>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</si>
  <si>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</si>
  <si>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</si>
  <si>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</si>
  <si>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</si>
  <si>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</si>
  <si>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</si>
  <si>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</si>
  <si>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</si>
  <si>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</si>
  <si>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</si>
  <si>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</si>
  <si>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</si>
  <si>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</si>
  <si>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</si>
  <si>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</si>
  <si>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</si>
  <si>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</si>
  <si>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</si>
  <si>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</si>
  <si>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</si>
  <si>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</si>
  <si>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</si>
  <si>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</si>
  <si>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</si>
  <si>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</si>
  <si>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</si>
  <si>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</si>
  <si>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</si>
  <si>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</si>
  <si>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</si>
  <si>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</si>
  <si>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</si>
  <si>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</si>
  <si>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</si>
  <si>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</si>
  <si>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</si>
  <si>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</si>
  <si>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</si>
  <si>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</si>
  <si>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</si>
  <si>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</si>
  <si>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</si>
  <si>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</si>
  <si>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</si>
  <si>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</si>
  <si>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</si>
  <si>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</si>
  <si>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</si>
  <si>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</si>
  <si>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</si>
  <si>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</si>
  <si>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</si>
  <si>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</si>
  <si>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</si>
  <si>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</si>
  <si>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</si>
  <si>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</si>
  <si>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</si>
  <si>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</si>
  <si>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</si>
  <si>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</si>
  <si>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</si>
  <si>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</si>
  <si>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</si>
  <si>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</si>
  <si>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</si>
  <si>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</si>
  <si>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</si>
  <si>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</si>
  <si>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</si>
  <si>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</si>
  <si>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</si>
  <si>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</si>
  <si>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</si>
  <si>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</si>
  <si>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</si>
  <si>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</si>
  <si>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</si>
  <si>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</si>
  <si>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</si>
  <si>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</si>
  <si>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</si>
  <si>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</si>
  <si>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</si>
  <si>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</si>
  <si>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</si>
  <si>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</si>
  <si>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</si>
  <si>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</si>
  <si>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</si>
  <si>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</si>
  <si>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</si>
  <si>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</si>
  <si>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</si>
  <si>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</si>
  <si>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</si>
  <si>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</si>
  <si>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</si>
  <si>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</si>
  <si>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</si>
  <si>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</si>
  <si>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</si>
  <si>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</si>
  <si>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</si>
  <si>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</si>
  <si>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</si>
  <si>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</si>
  <si>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</si>
  <si>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</si>
  <si>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</si>
  <si>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</si>
  <si>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</si>
  <si>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</si>
  <si>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</si>
  <si>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</si>
  <si>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</si>
  <si>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</si>
  <si>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</si>
  <si>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</si>
  <si>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</si>
  <si>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</si>
  <si>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</si>
  <si>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</si>
  <si>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</si>
  <si>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</si>
  <si>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</si>
  <si>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</si>
  <si>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</si>
  <si>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</si>
  <si>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</si>
  <si>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</si>
  <si>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</si>
  <si>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</si>
  <si>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</si>
  <si>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</si>
  <si>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</si>
  <si>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</si>
  <si>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</si>
  <si>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</si>
  <si>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</si>
  <si>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</si>
  <si>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</si>
  <si>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</si>
  <si>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</si>
  <si>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</si>
  <si>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</si>
  <si>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</si>
  <si>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</si>
  <si>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</si>
  <si>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</si>
  <si>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</si>
  <si>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</si>
  <si>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</si>
  <si>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</si>
  <si>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</si>
  <si>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</si>
  <si>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</si>
  <si>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</si>
  <si>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</si>
  <si>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</si>
  <si>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</si>
  <si>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</si>
  <si>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</si>
  <si>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</si>
  <si>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</si>
  <si>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</si>
  <si>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</si>
  <si>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</si>
  <si>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</si>
  <si>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</si>
  <si>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</si>
  <si>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</si>
  <si>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</si>
  <si>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</si>
  <si>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</si>
  <si>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</si>
  <si>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</si>
  <si>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</si>
  <si>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</si>
  <si>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</si>
  <si>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</si>
  <si>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</si>
  <si>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</si>
  <si>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</si>
  <si>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</si>
  <si>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</si>
  <si>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</si>
  <si>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</si>
  <si>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</si>
  <si>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</si>
  <si>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</si>
  <si>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</si>
  <si>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</si>
  <si>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</si>
  <si>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</si>
  <si>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</si>
  <si>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</si>
  <si>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</si>
  <si>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</si>
  <si>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</si>
  <si>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</si>
  <si>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</si>
  <si>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</si>
  <si>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</si>
  <si>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</si>
  <si>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</si>
  <si>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</si>
  <si>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</si>
  <si>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</si>
  <si>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</si>
  <si>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</si>
  <si>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</si>
  <si>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</si>
  <si>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</si>
  <si>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</si>
  <si>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</si>
  <si>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</si>
  <si>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</si>
  <si>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</si>
  <si>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</si>
  <si>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</si>
  <si>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</si>
  <si>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</si>
  <si>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</si>
  <si>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</si>
  <si>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</si>
  <si>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</si>
  <si>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</si>
  <si>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</si>
  <si>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</si>
  <si>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</si>
  <si>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</si>
  <si>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</si>
  <si>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</si>
  <si>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</si>
  <si>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</si>
  <si>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</si>
  <si>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</si>
  <si>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</si>
  <si>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</si>
  <si>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</si>
  <si>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</si>
  <si>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</si>
  <si>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</si>
  <si>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</si>
  <si>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</si>
  <si>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</si>
  <si>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</si>
  <si>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</si>
  <si>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</si>
  <si>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</si>
  <si>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</si>
  <si>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</si>
  <si>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</si>
  <si>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</si>
  <si>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</si>
  <si>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</si>
  <si>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</si>
  <si>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</si>
  <si>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</si>
  <si>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</si>
  <si>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</si>
  <si>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</si>
  <si>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</si>
  <si>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</si>
  <si>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</si>
  <si>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</si>
  <si>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</si>
  <si>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</si>
  <si>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</si>
  <si>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</si>
  <si>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</si>
  <si>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</si>
  <si>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</si>
  <si>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</si>
  <si>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</si>
  <si>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</si>
  <si>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</si>
  <si>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</si>
  <si>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</si>
  <si>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</si>
  <si>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</si>
  <si>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</si>
  <si>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</si>
  <si>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</si>
  <si>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</si>
  <si>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</si>
  <si>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</si>
  <si>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</si>
  <si>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</si>
  <si>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</si>
  <si>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</si>
  <si>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</si>
  <si>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</si>
  <si>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</si>
  <si>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</si>
  <si>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</si>
  <si>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</si>
  <si>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</si>
  <si>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</si>
  <si>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</si>
  <si>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</si>
  <si>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</si>
  <si>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</si>
  <si>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</si>
  <si>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</si>
  <si>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</si>
  <si>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</si>
  <si>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</si>
  <si>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</si>
  <si>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</si>
  <si>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</si>
  <si>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</si>
  <si>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</si>
  <si>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</si>
  <si>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</si>
  <si>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</si>
  <si>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</si>
  <si>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</si>
  <si>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</si>
  <si>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</si>
  <si>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</si>
  <si>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</si>
  <si>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</si>
  <si>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</si>
  <si>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</si>
  <si>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</si>
  <si>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</si>
  <si>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</si>
  <si>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</si>
  <si>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</si>
  <si>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</si>
  <si>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</si>
  <si>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</si>
  <si>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</si>
  <si>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</si>
  <si>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</si>
  <si>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</si>
  <si>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</si>
  <si>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</si>
  <si>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</si>
  <si>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</si>
  <si>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</si>
  <si>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</si>
  <si>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</si>
  <si>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</si>
  <si>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</si>
  <si>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</si>
  <si>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</si>
  <si>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</si>
  <si>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</si>
  <si>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</si>
  <si>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</si>
  <si>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</si>
  <si>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</si>
  <si>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</si>
  <si>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</si>
  <si>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</si>
  <si>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</si>
  <si>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</si>
  <si>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</si>
  <si>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</si>
  <si>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</si>
  <si>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</si>
  <si>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</si>
  <si>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</si>
  <si>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</si>
  <si>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</si>
  <si>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</si>
  <si>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</si>
  <si>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</si>
  <si>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</si>
  <si>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</si>
  <si>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</si>
  <si>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</si>
  <si>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</si>
  <si>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</si>
  <si>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</si>
  <si>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</si>
  <si>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</si>
  <si>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</si>
  <si>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</si>
  <si>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</si>
  <si>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</si>
  <si>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</si>
  <si>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</si>
  <si>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</si>
  <si>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</si>
  <si>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</si>
  <si>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</si>
  <si>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</si>
  <si>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</si>
  <si>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</si>
  <si>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</si>
  <si>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</si>
  <si>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</si>
  <si>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</si>
  <si>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</si>
  <si>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</si>
  <si>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</si>
  <si>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</si>
  <si>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</si>
  <si>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</si>
  <si>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</si>
  <si>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</si>
  <si>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</si>
  <si>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</si>
  <si>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</si>
  <si>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</si>
  <si>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</si>
  <si>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</si>
  <si>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</si>
  <si>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</si>
  <si>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</si>
  <si>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</si>
  <si>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</si>
  <si>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</si>
  <si>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</si>
  <si>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</si>
  <si>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</si>
  <si>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</si>
  <si>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</si>
  <si>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</si>
  <si>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</si>
  <si>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</si>
  <si>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</si>
  <si>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</si>
  <si>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</si>
  <si>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</si>
  <si>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</si>
  <si>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</si>
  <si>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</si>
  <si>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</si>
  <si>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</si>
  <si>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</si>
  <si>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</si>
  <si>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</si>
  <si>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</si>
  <si>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</si>
  <si>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</si>
  <si>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</si>
  <si>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</si>
  <si>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</si>
  <si>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</si>
  <si>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</si>
  <si>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</si>
  <si>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</si>
  <si>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</si>
  <si>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</si>
  <si>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</si>
  <si>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</si>
  <si>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</si>
  <si>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</si>
  <si>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</si>
  <si>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</si>
  <si>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</si>
  <si>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</si>
  <si>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</si>
  <si>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</si>
  <si>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</si>
  <si>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</si>
  <si>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</si>
  <si>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</si>
  <si>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</si>
  <si>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</si>
  <si>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</si>
  <si>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</si>
  <si>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</si>
  <si>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</si>
  <si>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</si>
  <si>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</si>
  <si>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</si>
  <si>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</si>
  <si>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</si>
  <si>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</si>
  <si>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</si>
  <si>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</si>
  <si>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</si>
  <si>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</si>
  <si>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</si>
  <si>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</si>
  <si>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</si>
  <si>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</si>
  <si>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</si>
  <si>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</si>
  <si>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</si>
  <si>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</si>
  <si>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</si>
  <si>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</si>
  <si>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</si>
  <si>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</si>
  <si>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</si>
  <si>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</si>
  <si>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</si>
  <si>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</si>
  <si>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</si>
  <si>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</si>
  <si>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</si>
  <si>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</si>
  <si>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</si>
  <si>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</si>
  <si>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</si>
  <si>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</si>
  <si>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</si>
  <si>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</si>
  <si>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</si>
  <si>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</si>
  <si>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</si>
  <si>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</si>
  <si>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</si>
  <si>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</si>
  <si>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</si>
  <si>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</si>
  <si>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</si>
  <si>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</si>
  <si>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</si>
  <si>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</si>
  <si>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</si>
  <si>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</si>
  <si>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</si>
  <si>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</si>
  <si>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</si>
  <si>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</si>
  <si>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</si>
  <si>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</si>
  <si>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</si>
  <si>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</si>
  <si>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</si>
  <si>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</si>
  <si>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</si>
  <si>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</si>
  <si>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</si>
  <si>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</si>
  <si>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</si>
  <si>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</si>
  <si>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</si>
  <si>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</si>
  <si>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</si>
  <si>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</si>
  <si>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</si>
  <si>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</si>
  <si>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</si>
  <si>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</si>
  <si>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</si>
  <si>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</si>
  <si>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</si>
  <si>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</si>
  <si>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</si>
  <si>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</si>
  <si>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</si>
  <si>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</si>
  <si>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</si>
  <si>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</si>
  <si>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</si>
  <si>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</si>
  <si>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</si>
  <si>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</si>
  <si>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</si>
  <si>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</si>
  <si>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</si>
  <si>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</si>
  <si>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</si>
  <si>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</si>
  <si>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</si>
  <si>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</si>
  <si>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</si>
  <si>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</si>
  <si>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</si>
  <si>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</si>
  <si>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</si>
  <si>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</si>
  <si>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</si>
  <si>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</si>
  <si>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</si>
  <si>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</si>
  <si>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</si>
  <si>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</si>
  <si>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</si>
  <si>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</si>
  <si>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</si>
  <si>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</si>
  <si>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</si>
  <si>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</si>
  <si>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</si>
  <si>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</si>
  <si>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</si>
  <si>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</si>
  <si>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</si>
  <si>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</si>
  <si>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</si>
  <si>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</si>
  <si>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</si>
  <si>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</si>
  <si>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</si>
  <si>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</si>
  <si>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</si>
  <si>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</si>
  <si>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</si>
  <si>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</si>
  <si>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</si>
  <si>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</si>
  <si>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</si>
  <si>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</si>
  <si>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</si>
  <si>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</si>
  <si>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</si>
  <si>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</si>
  <si>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</si>
  <si>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</si>
  <si>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</si>
  <si>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</si>
  <si>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</si>
  <si>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</si>
  <si>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</si>
  <si>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</si>
  <si>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</si>
  <si>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</si>
  <si>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</si>
  <si>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</si>
  <si>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</si>
  <si>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</si>
  <si>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</si>
  <si>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</si>
  <si>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</si>
  <si>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</si>
  <si>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</si>
  <si>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</si>
  <si>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</si>
  <si>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</si>
  <si>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</si>
  <si>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</si>
  <si>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</si>
  <si>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</si>
  <si>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</si>
  <si>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</si>
  <si>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</si>
  <si>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</si>
  <si>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</si>
  <si>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</si>
  <si>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</si>
  <si>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</si>
  <si>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</si>
  <si>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</si>
  <si>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</si>
  <si>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</si>
  <si>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</si>
  <si>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</si>
  <si>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</si>
  <si>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</si>
  <si>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</si>
  <si>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</si>
  <si>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</si>
  <si>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</si>
  <si>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</si>
  <si>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</si>
  <si>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</si>
  <si>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</si>
  <si>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</si>
  <si>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</si>
  <si>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</si>
  <si>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</si>
  <si>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</si>
  <si>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</si>
  <si>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</si>
  <si>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</si>
  <si>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</si>
  <si>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</si>
  <si>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</si>
  <si>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</si>
  <si>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</si>
  <si>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</si>
  <si>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</si>
  <si>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</si>
  <si>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</si>
  <si>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</si>
  <si>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</si>
  <si>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</si>
  <si>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</si>
  <si>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</si>
  <si>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</si>
  <si>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</si>
  <si>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</si>
  <si>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</si>
  <si>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</si>
  <si>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</si>
  <si>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</si>
  <si>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</si>
  <si>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</si>
  <si>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</si>
  <si>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</si>
  <si>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</si>
  <si>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</si>
  <si>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</si>
  <si>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</si>
  <si>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</si>
  <si>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</si>
  <si>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</si>
  <si>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</si>
  <si>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</si>
  <si>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</si>
  <si>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</si>
  <si>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</si>
  <si>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</si>
  <si>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</si>
  <si>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</si>
  <si>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</si>
  <si>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</si>
  <si>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</si>
  <si>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</si>
  <si>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</si>
  <si>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</si>
  <si>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</si>
  <si>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</si>
  <si>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</si>
  <si>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</si>
  <si>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</si>
  <si>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</si>
  <si>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</si>
  <si>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</si>
  <si>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</si>
  <si>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</si>
  <si>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</si>
  <si>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</si>
  <si>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</si>
  <si>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</si>
  <si>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</si>
  <si>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</si>
  <si>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</si>
  <si>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</si>
  <si>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</si>
  <si>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</si>
  <si>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</si>
  <si>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</si>
  <si>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</si>
  <si>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</si>
  <si>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</si>
  <si>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</si>
  <si>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</si>
  <si>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</si>
  <si>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</si>
  <si>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</si>
  <si>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</si>
  <si>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</si>
  <si>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</si>
  <si>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</si>
  <si>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</si>
  <si>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</si>
  <si>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</si>
  <si>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</si>
  <si>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</si>
  <si>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</si>
  <si>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</si>
  <si>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</si>
  <si>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</si>
  <si>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</si>
  <si>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</si>
  <si>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</si>
  <si>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</si>
  <si>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</si>
  <si>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</si>
  <si>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</si>
  <si>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</si>
  <si>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</si>
  <si>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</si>
  <si>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</si>
  <si>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</si>
  <si>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</si>
  <si>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</si>
  <si>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</si>
  <si>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</si>
  <si>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</si>
  <si>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</si>
  <si>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</si>
  <si>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</si>
  <si>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</si>
  <si>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</si>
  <si>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</si>
  <si>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</si>
  <si>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</si>
  <si>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</si>
  <si>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</si>
  <si>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</si>
  <si>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</si>
  <si>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</si>
  <si>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</si>
  <si>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</si>
  <si>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</si>
  <si>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</si>
  <si>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</si>
  <si>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</si>
  <si>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</si>
  <si>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</si>
  <si>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</si>
  <si>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</si>
  <si>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</si>
  <si>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</si>
  <si>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</si>
  <si>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</si>
  <si>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</si>
  <si>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</si>
  <si>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</si>
  <si>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</si>
  <si>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</si>
  <si>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</si>
  <si>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</si>
  <si>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</si>
  <si>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</si>
  <si>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</si>
  <si>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</si>
  <si>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</si>
  <si>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</si>
  <si>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</si>
  <si>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</si>
  <si>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</si>
  <si>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</si>
  <si>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</si>
  <si>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</si>
  <si>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</si>
  <si>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</si>
  <si>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</si>
  <si>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</si>
  <si>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</si>
  <si>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</si>
  <si>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</si>
  <si>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</si>
  <si>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</si>
  <si>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</si>
  <si>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</si>
  <si>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</si>
  <si>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</si>
  <si>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</si>
  <si>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</si>
  <si>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</si>
  <si>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</si>
  <si>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</si>
  <si>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</si>
  <si>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</si>
  <si>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</si>
  <si>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</si>
  <si>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</si>
  <si>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</si>
  <si>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</si>
  <si>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</si>
  <si>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</si>
  <si>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</si>
  <si>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</si>
  <si>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</si>
  <si>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</si>
  <si>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</si>
  <si>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</si>
  <si>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</si>
  <si>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</si>
  <si>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</si>
  <si>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</si>
  <si>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</si>
  <si>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</si>
  <si>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</si>
  <si>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</si>
  <si>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</si>
  <si>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</si>
  <si>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</si>
  <si>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</si>
  <si>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</si>
  <si>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</si>
  <si>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</si>
  <si>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</si>
  <si>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</si>
  <si>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</si>
  <si>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</si>
  <si>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</si>
  <si>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</si>
  <si>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</si>
  <si>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</si>
  <si>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</si>
  <si>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</si>
  <si>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</si>
  <si>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</si>
  <si>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</si>
  <si>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</si>
  <si>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</si>
  <si>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</si>
  <si>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</si>
  <si>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</si>
  <si>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</si>
  <si>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</si>
  <si>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</si>
  <si>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</si>
  <si>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</si>
  <si>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</si>
  <si>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</si>
  <si>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</si>
  <si>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</si>
  <si>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</si>
  <si>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</si>
  <si>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</si>
  <si>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</si>
  <si>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</si>
  <si>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</si>
  <si>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</si>
  <si>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</si>
  <si>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</si>
  <si>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</si>
  <si>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</si>
  <si>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</si>
  <si>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</si>
  <si>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</si>
  <si>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</si>
  <si>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</si>
  <si>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</si>
  <si>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</si>
  <si>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</si>
  <si>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</si>
  <si>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</si>
  <si>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</si>
  <si>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</si>
  <si>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</si>
  <si>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</si>
  <si>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</si>
  <si>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</si>
  <si>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</si>
  <si>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</si>
  <si>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</si>
  <si>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</si>
  <si>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</si>
  <si>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</si>
  <si>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</si>
  <si>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</si>
  <si>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</si>
  <si>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</si>
  <si>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</si>
  <si>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</si>
  <si>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</si>
  <si>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</si>
  <si>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</si>
  <si>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</si>
  <si>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</si>
  <si>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</si>
  <si>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</si>
  <si>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</si>
  <si>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</si>
  <si>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</si>
  <si>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</si>
  <si>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</si>
  <si>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</si>
  <si>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</si>
  <si>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</si>
  <si>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</si>
  <si>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</si>
  <si>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</si>
  <si>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</si>
  <si>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</si>
  <si>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</si>
  <si>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</si>
  <si>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</si>
  <si>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</si>
  <si>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</si>
  <si>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</si>
  <si>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</si>
  <si>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</si>
  <si>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</si>
  <si>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</si>
  <si>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</si>
  <si>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</si>
  <si>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</si>
  <si>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</si>
  <si>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</si>
  <si>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</si>
  <si>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</si>
  <si>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</si>
  <si>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</si>
  <si>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</si>
  <si>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</si>
  <si>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</si>
  <si>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</si>
  <si>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</si>
  <si>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</si>
  <si>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</si>
  <si>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</si>
  <si>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</si>
  <si>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</si>
  <si>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</si>
  <si>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</si>
  <si>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</si>
  <si>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</si>
  <si>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</si>
  <si>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</si>
  <si>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</si>
  <si>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</si>
  <si>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</si>
  <si>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</si>
  <si>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</si>
  <si>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</si>
  <si>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</si>
  <si>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</si>
  <si>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</si>
  <si>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</si>
  <si>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</si>
  <si>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</si>
  <si>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</si>
  <si>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</si>
  <si>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</si>
  <si>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</si>
  <si>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</si>
  <si>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</si>
  <si>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</si>
  <si>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</si>
  <si>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</si>
  <si>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</si>
  <si>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</si>
  <si>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</si>
  <si>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</si>
  <si>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</si>
  <si>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</si>
  <si>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</si>
  <si>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</si>
  <si>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</si>
  <si>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</si>
  <si>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</si>
  <si>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</si>
  <si>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</si>
  <si>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</si>
  <si>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</si>
  <si>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</si>
  <si>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</si>
  <si>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</si>
  <si>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</si>
  <si>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</si>
  <si>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</si>
  <si>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</si>
  <si>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</si>
  <si>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</si>
  <si>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</si>
  <si>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</si>
  <si>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</si>
  <si>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</si>
  <si>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</si>
  <si>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</si>
  <si>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</si>
  <si>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</si>
  <si>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</si>
  <si>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</si>
  <si>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</si>
  <si>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</si>
  <si>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</si>
  <si>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</si>
  <si>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</si>
  <si>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</si>
  <si>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</si>
  <si>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</si>
  <si>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</si>
  <si>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</si>
  <si>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</si>
  <si>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</si>
  <si>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</si>
  <si>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</si>
  <si>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</si>
  <si>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</si>
  <si>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</si>
  <si>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</si>
  <si>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</si>
  <si>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</si>
  <si>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</si>
  <si>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</si>
  <si>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</si>
  <si>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</si>
  <si>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</si>
  <si>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</si>
  <si>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</si>
  <si>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</si>
  <si>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</si>
  <si>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</si>
  <si>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</si>
  <si>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</si>
  <si>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</si>
  <si>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</si>
  <si>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</si>
  <si>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</si>
  <si>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</si>
  <si>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</si>
  <si>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</si>
  <si>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</si>
  <si>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</si>
  <si>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</si>
  <si>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</si>
  <si>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</si>
  <si>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</si>
  <si>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</si>
  <si>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</si>
  <si>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</si>
  <si>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</si>
  <si>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</si>
  <si>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</si>
  <si>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</si>
  <si>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</si>
  <si>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</si>
  <si>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</si>
  <si>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</si>
  <si>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</si>
  <si>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</si>
  <si>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</si>
  <si>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</si>
  <si>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</si>
  <si>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</si>
  <si>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</si>
  <si>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</si>
  <si>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</si>
  <si>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</si>
  <si>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</si>
  <si>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</si>
  <si>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</si>
  <si>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</si>
  <si>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</si>
  <si>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</si>
  <si>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</si>
  <si>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</si>
  <si>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</si>
  <si>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</si>
  <si>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</si>
  <si>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</si>
  <si>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</si>
  <si>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</si>
  <si>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</si>
  <si>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</si>
  <si>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</si>
  <si>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</si>
  <si>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</si>
  <si>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</si>
  <si>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</si>
  <si>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</si>
  <si>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</si>
  <si>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</si>
  <si>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</si>
  <si>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</si>
  <si>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</si>
  <si>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</si>
  <si>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</si>
  <si>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</si>
  <si>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</si>
  <si>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</si>
  <si>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</si>
  <si>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</si>
  <si>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</si>
  <si>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</si>
  <si>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</si>
  <si>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</si>
  <si>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</si>
  <si>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</si>
  <si>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</si>
  <si>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</si>
  <si>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</si>
  <si>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</si>
  <si>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</si>
  <si>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</si>
  <si>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</si>
  <si>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</si>
  <si>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</si>
  <si>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</si>
  <si>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</si>
  <si>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</si>
  <si>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</si>
  <si>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</si>
  <si>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</si>
  <si>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</si>
  <si>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</si>
  <si>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</si>
  <si>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</si>
  <si>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</si>
  <si>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</si>
  <si>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</si>
  <si>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</si>
  <si>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</si>
  <si>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</si>
  <si>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</si>
  <si>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</si>
  <si>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</si>
  <si>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</si>
  <si>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</si>
  <si>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</si>
  <si>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</si>
  <si>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</si>
  <si>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</si>
  <si>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</si>
  <si>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</si>
  <si>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</si>
  <si>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</si>
  <si>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</si>
  <si>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</si>
  <si>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</si>
  <si>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</si>
  <si>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</si>
  <si>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</si>
  <si>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</si>
  <si>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</si>
  <si>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</si>
  <si>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</si>
  <si>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</si>
  <si>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</si>
  <si>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</si>
  <si>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</si>
  <si>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</si>
  <si>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</si>
  <si>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</si>
  <si>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</si>
  <si>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</si>
  <si>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</si>
  <si>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</si>
  <si>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</si>
  <si>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</si>
  <si>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</si>
  <si>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</si>
  <si>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</si>
  <si>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</si>
  <si>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</si>
  <si>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</si>
  <si>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</si>
  <si>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</si>
  <si>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</si>
  <si>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</si>
  <si>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</si>
  <si>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</si>
  <si>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</si>
  <si>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</si>
  <si>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</si>
  <si>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</si>
  <si>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</si>
  <si>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</si>
  <si>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</si>
  <si>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</si>
  <si>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</si>
  <si>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</si>
  <si>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</si>
  <si>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</si>
  <si>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</si>
  <si>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</si>
  <si>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</si>
  <si>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</si>
  <si>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</si>
  <si>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</si>
  <si>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</si>
  <si>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</si>
  <si>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</si>
  <si>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</si>
  <si>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</si>
  <si>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</si>
  <si>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</si>
  <si>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</si>
  <si>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</si>
  <si>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</si>
  <si>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</si>
  <si>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</si>
  <si>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</si>
  <si>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</si>
  <si>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</si>
  <si>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</si>
  <si>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</si>
  <si>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</si>
  <si>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</si>
  <si>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</si>
  <si>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</si>
  <si>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</si>
  <si>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</si>
  <si>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</si>
  <si>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</si>
  <si>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</si>
  <si>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</si>
  <si>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</si>
  <si>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</si>
  <si>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</si>
  <si>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</si>
  <si>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</si>
  <si>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</si>
  <si>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</si>
  <si>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</si>
  <si>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</si>
  <si>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</si>
  <si>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</si>
  <si>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</si>
  <si>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</si>
  <si>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</si>
  <si>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</si>
  <si>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</si>
  <si>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</si>
  <si>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</si>
  <si>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</si>
  <si>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</si>
  <si>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</si>
  <si>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</si>
  <si>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</si>
  <si>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</si>
  <si>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</si>
  <si>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</si>
  <si>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</si>
  <si>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</si>
  <si>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</si>
  <si>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</si>
  <si>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</si>
  <si>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</si>
  <si>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</si>
  <si>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</si>
  <si>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</si>
  <si>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</si>
  <si>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</si>
  <si>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</si>
  <si>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</si>
  <si>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</si>
  <si>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</si>
  <si>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</si>
  <si>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</si>
  <si>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</si>
  <si>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</si>
  <si>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</si>
  <si>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</si>
  <si>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</si>
  <si>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</si>
  <si>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</si>
  <si>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</si>
  <si>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</si>
  <si>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</si>
  <si>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</si>
  <si>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</si>
  <si>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</si>
  <si>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</si>
  <si>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</si>
  <si>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</si>
  <si>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</si>
  <si>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</si>
  <si>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</si>
  <si>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</si>
  <si>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</si>
  <si>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</si>
  <si>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</si>
  <si>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</si>
  <si>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</si>
  <si>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</si>
  <si>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</si>
  <si>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</si>
  <si>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</si>
  <si>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</si>
  <si>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</si>
  <si>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</si>
  <si>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</si>
  <si>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</si>
  <si>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</si>
  <si>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</si>
  <si>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</si>
  <si>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</si>
  <si>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</si>
  <si>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</si>
  <si>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</si>
  <si>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</si>
  <si>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</si>
  <si>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</si>
  <si>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</si>
  <si>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</si>
  <si>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</si>
  <si>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</si>
  <si>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</si>
  <si>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</si>
  <si>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</si>
  <si>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</si>
  <si>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</si>
  <si>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</si>
  <si>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</si>
  <si>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</si>
  <si>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</si>
  <si>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</si>
  <si>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</si>
  <si>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</si>
  <si>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</si>
  <si>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</si>
  <si>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</si>
  <si>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</si>
  <si>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</si>
  <si>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</si>
  <si>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</si>
  <si>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</si>
  <si>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</si>
  <si>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</si>
  <si>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</si>
  <si>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</si>
  <si>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</si>
  <si>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</si>
  <si>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</si>
  <si>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</si>
  <si>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</si>
  <si>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</si>
  <si>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</si>
  <si>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</si>
  <si>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</si>
  <si>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</si>
  <si>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</si>
  <si>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</si>
  <si>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</si>
  <si>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</si>
  <si>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</si>
  <si>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</si>
  <si>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</si>
  <si>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</si>
  <si>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</si>
  <si>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</si>
  <si>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</si>
  <si>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</si>
  <si>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</si>
  <si>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</si>
  <si>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</si>
  <si>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</si>
  <si>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</si>
  <si>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</si>
  <si>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</si>
  <si>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</si>
  <si>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</si>
  <si>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</si>
  <si>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</si>
  <si>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</si>
  <si>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</si>
  <si>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</si>
  <si>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</si>
  <si>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</si>
  <si>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</si>
  <si>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</si>
  <si>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</si>
  <si>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</si>
  <si>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</si>
  <si>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</si>
  <si>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</si>
  <si>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</si>
  <si>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</si>
  <si>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</si>
  <si>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</si>
  <si>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</si>
  <si>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</si>
  <si>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</si>
  <si>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</si>
  <si>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</si>
  <si>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</si>
  <si>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</si>
  <si>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</si>
  <si>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</si>
  <si>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</si>
  <si>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</si>
  <si>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</si>
  <si>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</si>
  <si>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</si>
  <si>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</si>
  <si>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</si>
  <si>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</si>
  <si>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</si>
  <si>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</si>
  <si>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</si>
  <si>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</si>
  <si>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</si>
  <si>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</si>
  <si>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</si>
  <si>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</si>
  <si>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</si>
  <si>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</si>
  <si>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</si>
  <si>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</si>
  <si>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</si>
  <si>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</si>
  <si>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</si>
  <si>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</si>
  <si>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</si>
  <si>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</si>
  <si>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</si>
  <si>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</si>
  <si>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</si>
  <si>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</si>
  <si>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</si>
  <si>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</si>
  <si>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</si>
  <si>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</si>
  <si>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</si>
  <si>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</si>
  <si>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</si>
  <si>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</si>
  <si>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</si>
  <si>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</si>
  <si>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</si>
  <si>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</si>
  <si>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</si>
  <si>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</si>
  <si>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</si>
  <si>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</si>
  <si>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</si>
  <si>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</si>
  <si>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</si>
  <si>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</si>
  <si>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</si>
  <si>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</si>
  <si>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</si>
  <si>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</si>
  <si>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</si>
  <si>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</si>
  <si>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</si>
  <si>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</si>
  <si>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</si>
  <si>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</si>
  <si>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</si>
  <si>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</si>
  <si>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</si>
  <si>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</si>
  <si>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</si>
  <si>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</si>
  <si>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</si>
  <si>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</si>
  <si>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</si>
  <si>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</si>
  <si>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</si>
  <si>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</si>
  <si>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</si>
  <si>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</si>
  <si>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</si>
  <si>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</si>
  <si>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</si>
  <si>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</si>
  <si>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</si>
  <si>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</si>
  <si>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</si>
  <si>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</si>
  <si>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</si>
  <si>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</si>
  <si>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</si>
  <si>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</si>
  <si>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</si>
  <si>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</si>
  <si>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</si>
  <si>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</si>
  <si>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</si>
  <si>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</si>
  <si>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</si>
  <si>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</si>
  <si>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</si>
  <si>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</si>
  <si>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</si>
  <si>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</si>
  <si>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</si>
  <si>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</si>
  <si>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</si>
  <si>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</si>
  <si>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</si>
  <si>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</si>
  <si>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</si>
  <si>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</si>
  <si>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</si>
  <si>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</si>
  <si>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</si>
  <si>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</si>
  <si>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</si>
  <si>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</si>
  <si>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</si>
  <si>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</si>
  <si>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</si>
  <si>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</si>
  <si>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</si>
  <si>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</si>
  <si>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</si>
  <si>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</si>
  <si>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</si>
  <si>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</si>
  <si>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</si>
  <si>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</si>
  <si>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</si>
  <si>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</si>
  <si>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</si>
  <si>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</si>
  <si>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</si>
  <si>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</si>
  <si>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</si>
  <si>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</si>
  <si>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</si>
  <si>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</si>
  <si>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</si>
  <si>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</si>
  <si>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</si>
  <si>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</si>
  <si>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</si>
  <si>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</si>
  <si>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</si>
  <si>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</si>
  <si>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</si>
  <si>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</si>
  <si>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</si>
  <si>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</si>
  <si>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</si>
  <si>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</si>
  <si>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</si>
  <si>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</si>
  <si>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</si>
  <si>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</si>
  <si>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</si>
  <si>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</si>
  <si>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</si>
  <si>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</si>
  <si>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</si>
  <si>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</si>
  <si>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</si>
  <si>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</si>
  <si>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</si>
  <si>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</si>
  <si>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</si>
  <si>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</si>
  <si>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</si>
  <si>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</si>
  <si>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</si>
  <si>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</si>
  <si>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</si>
  <si>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</si>
  <si>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</si>
  <si>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</si>
  <si>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</si>
  <si>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</si>
  <si>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</si>
  <si>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</si>
  <si>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</si>
  <si>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</si>
  <si>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</si>
  <si>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</si>
  <si>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</si>
  <si>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</si>
  <si>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</si>
  <si>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</si>
  <si>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</si>
  <si>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</si>
  <si>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</si>
  <si>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</si>
  <si>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</si>
  <si>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</si>
  <si>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</si>
  <si>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</si>
  <si>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</si>
  <si>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</si>
  <si>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</si>
  <si>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</si>
  <si>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</si>
  <si>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</si>
  <si>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</si>
  <si>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</si>
  <si>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</si>
  <si>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</si>
  <si>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</si>
  <si>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</si>
  <si>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</si>
  <si>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</si>
  <si>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</si>
  <si>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</si>
  <si>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</si>
  <si>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</si>
  <si>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</si>
  <si>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</si>
  <si>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</si>
  <si>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Row Labels</t>
  </si>
  <si>
    <t>Grand Total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</si>
  <si>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</si>
  <si>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</si>
  <si>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</si>
  <si>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</si>
  <si>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</si>
  <si>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</si>
  <si>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</si>
  <si>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</si>
  <si>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</si>
  <si>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</si>
  <si>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</si>
  <si>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</si>
  <si>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</si>
  <si>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</si>
  <si>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</si>
  <si>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</si>
  <si>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</si>
  <si>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</si>
  <si>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</si>
  <si>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</si>
  <si>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</si>
  <si>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</si>
  <si>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</si>
  <si>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</si>
  <si>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</si>
  <si>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</si>
  <si>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</si>
  <si>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</si>
  <si>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</si>
  <si>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</si>
  <si>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</si>
  <si>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</si>
  <si>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</si>
  <si>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</si>
  <si>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</si>
  <si>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</si>
  <si>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</si>
  <si>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</si>
  <si>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</si>
  <si>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</si>
  <si>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</si>
  <si>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</si>
  <si>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</si>
  <si>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</si>
  <si>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Ended Conversion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</si>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</sst>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14"/>
      <color rgb="FF5C5C5C"/>
      <name val="Arial"/>
      <family val="2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A-1343-AD2D-43604F440C5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A-1343-AD2D-43604F440C5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8A-1343-AD2D-43604F440C5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8A-1343-AD2D-43604F440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0936767"/>
        <c:axId val="2050933279"/>
      </c:barChart>
      <c:catAx>
        <c:axId val="205093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33279"/>
        <c:crosses val="autoZero"/>
        <c:auto val="1"/>
        <c:lblAlgn val="ctr"/>
        <c:lblOffset val="100"/>
        <c:noMultiLvlLbl val="0"/>
      </c:catAx>
      <c:valAx>
        <c:axId val="205093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3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3940-B8FC-F10CFEE3509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E8-3940-B8FC-F10CFEE3509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E8-3940-B8FC-F10CFEE3509E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E8-3940-B8FC-F10CFEE35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9265263"/>
        <c:axId val="1619266991"/>
      </c:barChart>
      <c:catAx>
        <c:axId val="161926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66991"/>
        <c:crosses val="autoZero"/>
        <c:auto val="1"/>
        <c:lblAlgn val="ctr"/>
        <c:lblOffset val="100"/>
        <c:noMultiLvlLbl val="0"/>
      </c:catAx>
      <c:valAx>
        <c:axId val="161926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6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Sheet10!$A$6:$A$18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B-E64B-89C1-427252897F90}"/>
            </c:ext>
          </c:extLst>
        </c:ser>
        <c:ser>
          <c:idx val="1"/>
          <c:order val="1"/>
          <c:tx>
            <c:strRef>
              <c:f>Sheet10!$C$4:$C$5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Sheet10!$A$6:$A$18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B-E64B-89C1-427252897F90}"/>
            </c:ext>
          </c:extLst>
        </c:ser>
        <c:ser>
          <c:idx val="2"/>
          <c:order val="2"/>
          <c:tx>
            <c:strRef>
              <c:f>Sheet10!$D$4:$D$5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Sheet10!$A$6:$A$18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9B-E64B-89C1-427252897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576159"/>
        <c:axId val="1636577855"/>
      </c:lineChart>
      <c:catAx>
        <c:axId val="163657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577855"/>
        <c:crosses val="autoZero"/>
        <c:auto val="1"/>
        <c:lblAlgn val="ctr"/>
        <c:lblOffset val="100"/>
        <c:noMultiLvlLbl val="0"/>
      </c:catAx>
      <c:valAx>
        <c:axId val="16365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57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8-F449-B98D-8C0DDEA719F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8-F449-B98D-8C0DDEA719F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8-F449-B98D-8C0DDEA71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026304"/>
        <c:axId val="766361472"/>
      </c:lineChart>
      <c:catAx>
        <c:axId val="74602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61472"/>
        <c:crosses val="autoZero"/>
        <c:auto val="1"/>
        <c:lblAlgn val="ctr"/>
        <c:lblOffset val="100"/>
        <c:noMultiLvlLbl val="0"/>
      </c:catAx>
      <c:valAx>
        <c:axId val="7663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02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69645</xdr:colOff>
      <xdr:row>2</xdr:row>
      <xdr:rowOff>113482</xdr:rowOff>
    </xdr:from>
    <xdr:to>
      <xdr:col>11</xdr:col>
      <xdr:colOff>510731</xdr:colOff>
      <xdr:row>16</xdr:row>
      <xdr:rowOff>180123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B1C26E-E4D8-BD4A-A93D-FA40332A2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3</xdr:row>
      <xdr:rowOff>50800</xdr:rowOff>
    </xdr:from>
    <xdr:to>
      <xdr:col>20</xdr:col>
      <xdr:colOff>571500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916E0-2DFE-2D4A-9DF4-A7E446740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63500</xdr:rowOff>
    </xdr:from>
    <xdr:to>
      <xdr:col>16</xdr:col>
      <xdr:colOff>546100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05224-80A9-0541-A12C-345DD4C3D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1257300</xdr:colOff>
      <xdr:row>14</xdr:row>
      <xdr:rowOff>190500</xdr:rowOff>
    </xdr:from>
    <xdr:to>
      <xdr:col>6</xdr:col>
      <xdr:colOff>2171700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5F722-0B9E-3145-A4F6-ACE2858FF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achandran John" refreshedDate="43141.083476388892" createdVersion="6" refreshedVersion="6" minRefreshableVersion="3" recordCount="4114" xr:uid="{41A428BE-2244-4544-94CA-DD0929045E4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achandran John" refreshedDate="43141.083704513891" createdVersion="6" refreshedVersion="6" minRefreshableVersion="3" recordCount="4114" xr:uid="{AAEAB32F-CC78-0B4E-8785-DAB8ED0CF327}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0">
      <sharedItems containsSemiMixedTypes="0" containsString="0" containsNumber="1" containsInteg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achandran John" refreshedDate="43141.106935185184" createdVersion="6" refreshedVersion="6" minRefreshableVersion="3" recordCount="4114" xr:uid="{44EA5490-6F11-BB49-B3B9-AB25FE79729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s v="film &amp; video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s v="film &amp; video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s v="film &amp; video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s v="film &amp; video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s v="film &amp; video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s v="film &amp; video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s v="film &amp; video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s v="film &amp; video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s v="film &amp; video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s v="film &amp; video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s v="film &amp; video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s v="film &amp; video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s v="film &amp; video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s v="film &amp; video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s v="film &amp; video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s v="film &amp; video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s v="film &amp; video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s v="film &amp; video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s v="film &amp; video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s v="film &amp; video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s v="film &amp; video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s v="film &amp; video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s v="film &amp; video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s v="film &amp; video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s v="film &amp; video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s v="film &amp; video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s v="film &amp; video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s v="film &amp; video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s v="film &amp; video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s v="film &amp; video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s v="film &amp; video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s v="film &amp; video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s v="film &amp; video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s v="film &amp; video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s v="film &amp; video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s v="film &amp; video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s v="film &amp; video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s v="film &amp; video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s v="film &amp; video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s v="film &amp; video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s v="film &amp; video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s v="film &amp; video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s v="film &amp; video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s v="film &amp; video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s v="film &amp; video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s v="film &amp; video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s v="film &amp; video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s v="film &amp; video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s v="film &amp; video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s v="film &amp; video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s v="film &amp; video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s v="film &amp; video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s v="film &amp; video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s v="film &amp; video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s v="film &amp; video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s v="film &amp; video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s v="film &amp; video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s v="film &amp; video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s v="film &amp; video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s v="film &amp; video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s v="film &amp; video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s v="film &amp; video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s v="film &amp; video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s v="film &amp; video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s v="film &amp; video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s v="film &amp; video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s v="film &amp; video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s v="film &amp; video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s v="film &amp; video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s v="film &amp; video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s v="film &amp; video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s v="film &amp; video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s v="film &amp; video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s v="film &amp; video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s v="film &amp; video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s v="film &amp; video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s v="film &amp; video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s v="film &amp; video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s v="film &amp; video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s v="film &amp; video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s v="film &amp; video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s v="film &amp; video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s v="film &amp; video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s v="film &amp; video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s v="film &amp; video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s v="film &amp; video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s v="film &amp; video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s v="film &amp; video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s v="film &amp; video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s v="film &amp; video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s v="film &amp; video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s v="film &amp; video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s v="film &amp; video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s v="film &amp; video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s v="film &amp; video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s v="film &amp; video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s v="film &amp; video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s v="film &amp; video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s v="film &amp; video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s v="film &amp; video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s v="film &amp; video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s v="film &amp; video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s v="film &amp; video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s v="film &amp; video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s v="film &amp; video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s v="film &amp; video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s v="film &amp; video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s v="film &amp; video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s v="film &amp; video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s v="film &amp; video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s v="film &amp; video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s v="film &amp; video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x v="2"/>
  </r>
  <r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s v="film &amp; video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s v="film &amp; video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s v="film &amp; video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s v="film &amp; video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s v="film &amp; video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s v="film &amp; video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s v="film &amp; video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s v="film &amp; video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s v="film &amp; video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s v="film &amp; video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s v="film &amp; video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s v="film &amp; video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s v="film &amp; video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s v="film &amp; video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s v="film &amp; video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s v="film &amp; video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s v="film &amp; video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s v="film &amp; video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s v="film &amp; video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s v="film &amp; video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s v="film &amp; video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s v="film &amp; video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s v="film &amp; video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s v="film &amp; video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s v="film &amp; video"/>
    <x v="3"/>
  </r>
  <r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s v="film &amp; video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s v="film &amp; video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s v="film &amp; video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s v="film &amp; video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s v="film &amp; video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s v="film &amp; video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s v="film &amp; video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s v="film &amp; video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s v="film &amp; video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s v="film &amp; video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s v="film &amp; video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s v="film &amp; video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s v="film &amp; video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s v="film &amp; video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s v="film &amp; video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s v="film &amp; video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s v="film &amp; video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s v="film &amp; video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s v="film &amp; video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s v="film &amp; video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s v="film &amp; video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s v="film &amp; video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s v="film &amp; video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s v="film &amp; video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s v="film &amp; video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s v="film &amp; video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s v="film &amp; video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s v="film &amp; video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s v="film &amp; video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s v="film &amp; video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s v="film &amp; video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s v="film &amp; video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s v="film &amp; video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s v="film &amp; video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s v="film &amp; video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s v="film &amp; video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s v="film &amp; video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s v="film &amp; video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s v="film &amp; video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s v="film &amp; video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s v="film &amp; video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s v="film &amp; video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s v="film &amp; video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s v="film &amp; video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s v="film &amp; video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s v="film &amp; video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s v="film &amp; video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s v="film &amp; video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s v="film &amp; video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s v="film &amp; video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s v="film &amp; video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s v="film &amp; video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s v="film &amp; video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s v="film &amp; video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s v="film &amp; video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s v="film &amp; video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s v="film &amp; video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s v="film &amp; video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s v="film &amp; video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s v="film &amp; video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s v="film &amp; video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s v="film &amp; video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s v="film &amp; video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s v="film &amp; video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s v="film &amp; video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s v="film &amp; video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s v="film &amp; video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s v="film &amp; video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s v="film &amp; video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s v="film &amp; video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s v="film &amp; video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s v="film &amp; video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s v="film &amp; video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s v="film &amp; video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s v="film &amp; video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s v="film &amp; video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s v="film &amp; video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s v="film &amp; video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s v="film &amp; video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s v="film &amp; video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s v="film &amp; video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s v="film &amp; video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s v="film &amp; video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s v="film &amp; video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s v="film &amp; video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s v="film &amp; video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s v="film &amp; video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s v="film &amp; video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s v="film &amp; video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s v="film &amp; video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s v="film &amp; video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s v="film &amp; video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s v="film &amp; video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s v="film &amp; video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s v="film &amp; video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s v="film &amp; video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s v="film &amp; video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s v="film &amp; video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s v="film &amp; video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s v="film &amp; video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s v="film &amp; video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s v="film &amp; video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s v="film &amp; video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s v="film &amp; video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s v="film &amp; video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s v="film &amp; video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s v="film &amp; video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s v="film &amp; video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s v="film &amp; video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s v="film &amp; video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s v="film &amp; video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s v="film &amp; video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s v="film &amp; video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s v="film &amp; video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s v="film &amp; video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s v="film &amp; video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s v="film &amp; video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s v="film &amp; video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s v="film &amp; video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s v="film &amp; video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s v="film &amp; video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s v="film &amp; video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s v="film &amp; video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s v="film &amp; video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s v="film &amp; video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s v="film &amp; video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s v="film &amp; video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s v="film &amp; video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s v="film &amp; video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s v="film &amp; video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s v="film &amp; video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s v="film &amp; video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s v="film &amp; video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s v="film &amp; video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s v="film &amp; video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s v="film &amp; video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s v="film &amp; video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s v="film &amp; video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s v="film &amp; video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s v="film &amp; video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s v="film &amp; video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s v="film &amp; video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s v="film &amp; video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s v="film &amp; video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s v="film &amp; video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s v="film &amp; video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s v="film &amp; video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s v="film &amp; video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s v="film &amp; video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s v="film &amp; video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s v="film &amp; video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s v="film &amp; video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s v="film &amp; video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s v="film &amp; video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s v="film &amp; video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s v="film &amp; video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s v="film &amp; video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s v="film &amp; video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s v="film &amp; video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s v="film &amp; video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s v="film &amp; video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s v="film &amp; video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s v="film &amp; video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s v="film &amp; video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s v="film &amp; video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s v="film &amp; video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s v="film &amp; video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s v="film &amp; video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s v="film &amp; video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s v="film &amp; video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s v="film &amp; video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s v="film &amp; video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s v="film &amp; video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s v="film &amp; video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s v="film &amp; video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s v="film &amp; video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s v="film &amp; video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s v="film &amp; video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s v="film &amp; video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s v="film &amp; video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s v="film &amp; video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s v="film &amp; video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s v="film &amp; video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s v="film &amp; video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s v="film &amp; video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x v="5"/>
  </r>
  <r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s v="film &amp; video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s v="film &amp; video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s v="film &amp; video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s v="film &amp; video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s v="film &amp; video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s v="film &amp; video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s v="film &amp; video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s v="film &amp; video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s v="film &amp; video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s v="film &amp; video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s v="film &amp; video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s v="film &amp; video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s v="film &amp; video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s v="film &amp; video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s v="film &amp; video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s v="film &amp; video"/>
    <x v="5"/>
  </r>
  <r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s v="film &amp; video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s v="film &amp; video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s v="film &amp; video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s v="film &amp; video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s v="film &amp; video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s v="film &amp; video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s v="film &amp; video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s v="film &amp; video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s v="film &amp; video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s v="film &amp; video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s v="film &amp; video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s v="theater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s v="theater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s v="theater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s v="theater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s v="theater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s v="theater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s v="theater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s v="theater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s v="theater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s v="theater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s v="theater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s v="theater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s v="theater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s v="theater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s v="theater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s v="theater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s v="theater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s v="theater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s v="theater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s v="technology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s v="technology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s v="technology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s v="technology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s v="technology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s v="technology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s v="technology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s v="technology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s v="technology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s v="technology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s v="technology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s v="technology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s v="technology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s v="technology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s v="technology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s v="technology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x v="7"/>
  </r>
  <r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s v="technology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s v="technology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s v="technology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s v="technology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s v="technology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s v="technology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s v="technology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s v="technology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s v="technology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s v="technology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s v="technology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s v="technology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s v="technology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s v="technology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s v="technology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s v="technology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s v="technology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s v="technology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s v="technology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s v="technology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s v="technology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s v="technology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s v="technology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s v="technology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s v="technology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s v="technology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s v="technology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s v="technology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s v="technology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s v="technology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s v="technology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s v="technology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s v="technology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s v="technology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s v="technology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s v="technology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s v="technology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s v="technology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s v="technology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s v="technology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s v="technology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s v="technology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s v="technology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s v="technology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s v="technology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s v="technology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s v="technology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s v="technology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s v="technology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s v="technology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s v="technology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s v="technology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s v="publishing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s v="publishing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s v="publishing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s v="publishing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s v="publishing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s v="publishing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s v="publishing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s v="publishing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s v="publishing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s v="publishing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s v="publishing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s v="publishing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s v="publishing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s v="publishing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s v="publishing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s v="publishing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s v="publishing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s v="publishing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s v="publishing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s v="publishing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s v="publishing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s v="publishing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s v="publishing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s v="publishing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s v="publishing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s v="publishing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s v="publishing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s v="publishing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s v="publishing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s v="publishing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s v="publishing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s v="publishing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s v="publishing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s v="publishing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s v="publishing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s v="publishing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s v="publishing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s v="publishing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s v="publishing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s v="publishing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s v="publishing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s v="publishing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s v="publishing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s v="music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s v="music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s v="music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s v="music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s v="music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s v="music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s v="music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s v="music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s v="music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s v="music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s v="music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s v="music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s v="music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s v="music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s v="music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s v="music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s v="music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s v="music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s v="music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s v="music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s v="music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s v="music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s v="music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s v="music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s v="music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s v="music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s v="music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s v="music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s v="music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s v="music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s v="music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s v="music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s v="music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s v="music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s v="music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s v="music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s v="music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s v="music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s v="music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s v="music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s v="music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s v="music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s v="music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s v="music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s v="music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s v="music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s v="music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s v="music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s v="music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s v="music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s v="music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s v="music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s v="music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s v="music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s v="music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s v="music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s v="music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s v="music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s v="music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s v="music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s v="music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s v="music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s v="music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s v="music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s v="music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s v="music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s v="music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s v="music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s v="music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s v="music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s v="music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s v="music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s v="music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s v="music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s v="music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s v="music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s v="music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s v="music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s v="music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s v="music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s v="music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s v="music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s v="music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s v="music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s v="music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s v="music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s v="music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s v="music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s v="music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s v="music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s v="music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s v="music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s v="music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s v="music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s v="music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s v="music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s v="music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s v="technology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s v="technology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s v="technology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s v="technology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s v="technology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s v="technology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s v="technology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s v="technology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s v="technology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s v="technology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s v="technology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s v="technology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s v="technology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s v="technology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s v="technology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s v="technology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s v="technology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s v="technology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s v="technology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s v="technology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s v="technology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s v="technology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s v="technology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s v="technology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s v="technology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s v="technology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s v="technology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s v="technology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s v="technology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s v="technology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s v="technology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s v="technology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s v="technology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s v="technology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s v="technology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s v="technology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s v="technology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s v="technology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s v="technology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s v="technology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s v="technology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s v="technology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s v="technology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s v="technology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s v="technology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s v="technology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s v="technology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s v="technology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s v="technology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s v="technology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s v="technology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s v="music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s v="music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s v="music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s v="music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s v="music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s v="music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s v="music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s v="music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s v="music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s v="music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s v="music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s v="music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s v="music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s v="music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s v="music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s v="music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s v="music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s v="music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s v="music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s v="journalism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</r>
  <r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s v="games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s v="games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s v="games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s v="games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s v="games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s v="games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s v="games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s v="games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s v="games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s v="games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s v="games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s v="games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s v="games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s v="games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s v="games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s v="games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s v="games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s v="games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s v="games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s v="games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s v="games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s v="games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s v="games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s v="games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s v="games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s v="games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s v="games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s v="games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s v="games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s v="games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s v="games"/>
    <x v="18"/>
  </r>
  <r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s v="games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s v="games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s v="games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s v="food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s v="food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s v="food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s v="food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s v="food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s v="food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s v="food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s v="food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s v="food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s v="food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s v="food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s v="food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s v="food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s v="food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s v="photography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s v="photography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s v="photography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s v="photography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s v="photography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s v="photography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s v="photography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s v="photography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s v="photography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s v="photography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s v="photography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s v="photography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s v="photography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s v="photography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s v="photography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s v="photography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s v="photography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s v="photography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s v="photography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s v="photography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s v="photography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s v="photography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s v="photography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s v="photography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s v="photography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s v="photography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s v="photography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s v="photography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s v="photography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s v="photography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s v="photography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s v="photography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s v="photography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s v="photography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s v="photography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s v="photography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s v="photography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s v="music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s v="music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s v="music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s v="music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s v="music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s v="music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s v="music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s v="music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s v="music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s v="music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s v="music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s v="music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s v="music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s v="music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s v="music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s v="music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s v="music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s v="music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s v="music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s v="music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s v="music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s v="music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s v="music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s v="music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s v="music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s v="music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s v="music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s v="music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s v="music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s v="music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s v="music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s v="music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s v="music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s v="music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s v="music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s v="music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s v="music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s v="music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s v="music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s v="music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s v="music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s v="music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s v="music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s v="music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s v="music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s v="theater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s v="theater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s v="theater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s v="theater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s v="theater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s v="theater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s v="theater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s v="theater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s v="theater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s v="theater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s v="theater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s v="theater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s v="theater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s v="theater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s v="theater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s v="theater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s v="technology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s v="technology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s v="technology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s v="technology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s v="technology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s v="technology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s v="technology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s v="technology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s v="technology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s v="technology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s v="technology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s v="technology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s v="technology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s v="technology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s v="technology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s v="technology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s v="technology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s v="technology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s v="technology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s v="technology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s v="technology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s v="technology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s v="technology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s v="technology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s v="technology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s v="technology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s v="technology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s v="technology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s v="publishing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s v="publishing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s v="publishing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s v="publishing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s v="publishing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s v="publishing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s v="publishing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s v="publishing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s v="publishing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s v="publishing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s v="publishing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s v="publishing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s v="publishing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s v="publishing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s v="publishing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s v="publishing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s v="publishing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s v="publishing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s v="music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s v="music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s v="music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s v="music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s v="music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s v="music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s v="music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s v="music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s v="music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s v="music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s v="music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s v="music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s v="music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s v="music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s v="music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s v="music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s v="music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s v="music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s v="music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s v="music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s v="music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s v="music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s v="music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s v="music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s v="music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s v="music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s v="music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s v="music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s v="music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s v="music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s v="music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s v="music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s v="music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s v="music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s v="music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s v="music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s v="publishing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s v="publishing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s v="publishing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s v="publishing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s v="publishing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s v="publishing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s v="publishing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s v="publishing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s v="publishing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s v="publishing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s v="publishing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s v="publishing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s v="publishing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s v="publishing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s v="publishing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s v="publishing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s v="publishing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s v="publishing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s v="publishing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s v="publishing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s v="publishing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s v="publishing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s v="publishing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s v="publishing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s v="publishing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s v="publishing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s v="publishing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s v="publishing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s v="publishing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s v="publishing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s v="publishing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s v="photography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s v="photography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s v="photography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s v="photography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s v="photography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s v="photography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s v="photography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s v="photography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s v="photography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s v="photography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s v="photography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s v="photography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s v="photography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s v="photography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s v="photography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s v="photography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s v="photography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s v="photography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s v="photography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s v="photography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s v="photography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s v="photography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s v="photography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s v="photography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s v="photography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s v="photography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s v="photography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s v="photography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s v="photography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s v="photography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s v="photography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s v="photography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s v="photography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s v="photography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s v="photography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s v="photography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s v="photography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s v="photography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s v="photography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s v="photography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s v="photography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s v="photography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s v="photography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s v="photography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s v="photography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s v="photography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s v="publishing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s v="publishing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</r>
  <r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s v="publishing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s v="publishing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s v="publishing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s v="publishing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s v="publishing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s v="photography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s v="photography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s v="photography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s v="music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s v="music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s v="music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s v="music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s v="music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s v="music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s v="music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s v="music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s v="music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s v="music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s v="music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s v="music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s v="music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s v="music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s v="music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s v="music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s v="music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s v="music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s v="music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s v="music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s v="music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s v="music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s v="music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s v="music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s v="music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s v="music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s v="music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s v="music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s v="music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s v="music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s v="music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s v="music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s v="music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s v="music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s v="music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s v="music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s v="music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s v="music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s v="music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s v="music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s v="music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s v="music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s v="music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s v="music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s v="music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s v="music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s v="music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s v="music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s v="music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s v="music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s v="music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s v="music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s v="music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s v="music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s v="music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s v="music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s v="music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s v="music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s v="music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s v="music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s v="music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s v="music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s v="music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s v="music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s v="music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s v="music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s v="music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s v="music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s v="music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s v="music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s v="music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s v="music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s v="music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s v="music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s v="music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s v="music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s v="music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s v="music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s v="music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s v="music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s v="music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s v="music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s v="music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s v="music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s v="music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s v="music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s v="music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s v="music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s v="music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s v="music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s v="photography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s v="photography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s v="photography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s v="photography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s v="photography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s v="photography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s v="photography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s v="photography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s v="photography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s v="photography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s v="photography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s v="photography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s v="photography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s v="photography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s v="photography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s v="photography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s v="photography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s v="photography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s v="photography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s v="photography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s v="photography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s v="photography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s v="photography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s v="photography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s v="photography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s v="photography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s v="photography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s v="photography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s v="photography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s v="photography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s v="photography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s v="photography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s v="photography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s v="photography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s v="photography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s v="photography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s v="photography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s v="photography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s v="photography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s v="photography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s v="photography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s v="photography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s v="photography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s v="photography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s v="photography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s v="photography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s v="photography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s v="photography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s v="photography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s v="photography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s v="photography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s v="photography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s v="photography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s v="photography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s v="photography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s v="photography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s v="photography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s v="photography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s v="photography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s v="photography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s v="photography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s v="music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s v="music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s v="music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s v="music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s v="music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s v="music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s v="music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s v="music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s v="music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s v="music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s v="music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s v="music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s v="music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s v="music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s v="music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s v="music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s v="music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s v="music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s v="music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s v="music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s v="music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s v="music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s v="music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s v="music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s v="music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s v="music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s v="music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s v="music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s v="music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s v="music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s v="music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s v="music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s v="music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s v="music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s v="music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s v="games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s v="games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s v="games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s v="games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s v="games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s v="games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s v="games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s v="music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s v="music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s v="music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s v="music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s v="music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s v="music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s v="music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s v="music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s v="music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s v="music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s v="music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s v="music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s v="music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s v="music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s v="music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s v="music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s v="music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s v="music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s v="technology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s v="technology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s v="technology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s v="technology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s v="technology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s v="technology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s v="technology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s v="technology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s v="technology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s v="music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s v="music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s v="music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s v="music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s v="music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s v="music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s v="music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s v="music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s v="music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s v="music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s v="music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s v="music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s v="music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s v="music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s v="music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s v="music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s v="technology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s v="technology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s v="technology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s v="technology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s v="technology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s v="technology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s v="technology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s v="technology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s v="technology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s v="technology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s v="technology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s v="technology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s v="technology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s v="technology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s v="technology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s v="technology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s v="technology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s v="technology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s v="technology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s v="technology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s v="technology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s v="technology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s v="technology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s v="technology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s v="technology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s v="technology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s v="technology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s v="technology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s v="technology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s v="technology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s v="technology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s v="technology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s v="technology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s v="technology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s v="technology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s v="technology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s v="technology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s v="technology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s v="technology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s v="photography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s v="photography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s v="photography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s v="photography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s v="photography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s v="photography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s v="technology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s v="technology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s v="technology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s v="technology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s v="technology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s v="technology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s v="technology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s v="technology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s v="technology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s v="technology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s v="technology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s v="technology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s v="technology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s v="technology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s v="technology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s v="technology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s v="technology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s v="technology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s v="technology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s v="technology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s v="technology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s v="technology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s v="technology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s v="technology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s v="technology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s v="technology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s v="technology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s v="technology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s v="technology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s v="technology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s v="technology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s v="technology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s v="technology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s v="technology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s v="technology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s v="technology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s v="technology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s v="technology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s v="technology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s v="technology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s v="technology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s v="technology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s v="technology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s v="technology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s v="technology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s v="technology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s v="technology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s v="technology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s v="technology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s v="technology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s v="technology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s v="technology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s v="technology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s v="technology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s v="technology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s v="technology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s v="technology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s v="technology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s v="technology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s v="technology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s v="technology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s v="technology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s v="technology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s v="technology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s v="technology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s v="technology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s v="technology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s v="technology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s v="technology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s v="technology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s v="technology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s v="technology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s v="technology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s v="technology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s v="technology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s v="technology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s v="music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s v="music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s v="music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s v="music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s v="music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s v="music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s v="music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s v="music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s v="music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s v="music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s v="music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s v="music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s v="music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s v="music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s v="music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s v="music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s v="music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s v="music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s v="music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s v="music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s v="music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s v="music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s v="music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s v="music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s v="music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s v="music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s v="music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s v="music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s v="music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s v="music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s v="music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s v="music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s v="music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s v="music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s v="music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s v="music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s v="music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s v="games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s v="games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s v="games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s v="games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s v="games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s v="games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s v="games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s v="games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s v="games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s v="games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s v="games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s v="games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s v="games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s v="games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s v="games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s v="games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s v="games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s v="games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s v="games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s v="games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s v="games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s v="games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s v="games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s v="music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s v="music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s v="music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s v="music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s v="music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s v="music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s v="music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s v="music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s v="music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s v="music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s v="music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s v="music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s v="music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s v="music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s v="music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s v="music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s v="music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s v="music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s v="music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s v="games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s v="games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s v="games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s v="games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s v="games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s v="games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s v="games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s v="games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s v="games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s v="games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s v="games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s v="games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s v="games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s v="games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s v="games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s v="games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s v="games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s v="games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s v="games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s v="music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s v="music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s v="music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s v="music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s v="music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s v="music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s v="music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s v="music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s v="music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s v="music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s v="music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s v="music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s v="music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s v="music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s v="music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s v="music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s v="music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s v="games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s v="games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s v="games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s v="games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s v="games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s v="games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s v="games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s v="games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s v="games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s v="games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s v="games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s v="games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s v="games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s v="games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s v="games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s v="games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s v="games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s v="games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s v="games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s v="games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s v="games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s v="games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s v="games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s v="games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s v="games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s v="games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s v="games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s v="games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s v="games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s v="games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s v="games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s v="games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s v="games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s v="games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s v="games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s v="games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s v="games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s v="games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s v="games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s v="games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s v="games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s v="games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s v="games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s v="games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s v="games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s v="games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s v="games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s v="games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s v="games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s v="games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s v="games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s v="games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s v="games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s v="games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s v="games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s v="games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s v="games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s v="music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s v="music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s v="music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s v="music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s v="music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s v="music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s v="music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s v="music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s v="music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s v="music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s v="music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s v="music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s v="music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s v="music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s v="music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s v="music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s v="music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s v="music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s v="music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s v="music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s v="music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s v="music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s v="music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s v="music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s v="music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s v="music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s v="music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s v="music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s v="music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s v="music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s v="music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s v="music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s v="music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s v="music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s v="music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s v="music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s v="music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s v="music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s v="food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s v="food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s v="food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s v="food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s v="food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s v="food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s v="food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s v="food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s v="food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s v="food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s v="food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s v="food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s v="food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s v="food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s v="food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s v="food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s v="technology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s v="technology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s v="technology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s v="technology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s v="technology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s v="technology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s v="technology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s v="technology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s v="food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s v="food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s v="food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s v="food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s v="food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s v="food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s v="food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s v="food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s v="food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s v="food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s v="food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s v="food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s v="food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s v="food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s v="food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s v="food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s v="food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s v="food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s v="food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s v="food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s v="food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s v="food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s v="food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s v="food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s v="food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s v="food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s v="food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s v="food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s v="food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s v="music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s v="music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s v="music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s v="music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s v="music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s v="music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s v="music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s v="music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s v="music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s v="music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s v="music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s v="music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s v="music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s v="music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s v="music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s v="music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s v="music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s v="music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s v="music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s v="music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s v="music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s v="music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s v="music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s v="music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s v="music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s v="music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s v="music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s v="music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s v="music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s v="music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s v="music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s v="music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s v="music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s v="food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s v="food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s v="food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s v="music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s v="music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s v="music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s v="music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s v="music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s v="music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s v="music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s v="music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s v="music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s v="music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s v="music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s v="music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s v="music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s v="music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s v="music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s v="music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s v="music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s v="music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s v="music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s v="music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s v="music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s v="music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s v="music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s v="music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s v="music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s v="music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s v="music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s v="music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s v="music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s v="music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s v="music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s v="music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s v="music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s v="food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s v="food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s v="food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s v="food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s v="food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s v="food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s v="food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s v="food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s v="food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s v="technology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s v="technology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s v="technology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s v="technology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s v="technology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s v="technology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s v="technology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s v="technology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s v="technology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s v="technology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s v="technology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s v="technology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s v="technology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s v="technology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s v="technology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s v="technology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s v="technology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s v="technology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s v="technology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s v="technology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s v="technology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s v="technology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s v="technology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s v="technology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s v="technology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s v="technology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s v="technology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s v="technology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s v="technology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s v="technology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s v="technology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s v="technology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s v="technology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s v="technology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s v="technology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s v="technology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s v="technology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s v="technology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s v="technology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s v="technology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s v="technology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s v="technology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s v="technology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s v="technology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s v="technology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s v="technology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</r>
  <r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s v="technology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s v="technology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s v="technology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s v="technology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s v="technology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s v="technology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s v="technology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s v="technology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s v="technology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s v="technology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s v="technology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s v="technology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s v="technology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s v="technology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s v="food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s v="food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s v="food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s v="food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s v="food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s v="food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s v="food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s v="theater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s v="theater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s v="theater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s v="theater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s v="theater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s v="theater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s v="theater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s v="theater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s v="theater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s v="theater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s v="theater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s v="theater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s v="theater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s v="theater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s v="theater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s v="theater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s v="theater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s v="theater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s v="theater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s v="theater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s v="technology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s v="technology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s v="technology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s v="technology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s v="technology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s v="technology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s v="technology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s v="technology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s v="technology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s v="technology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s v="technology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s v="technology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s v="technology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s v="technology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s v="technology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s v="technology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s v="technology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s v="technology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s v="technology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s v="technology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s v="publishing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s v="publishing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s v="publishing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s v="publishing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s v="publishing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s v="publishing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s v="publishing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s v="publishing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s v="publishing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s v="publishing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s v="publishing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s v="publishing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s v="publishing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s v="theater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s v="theater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s v="theater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s v="theater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s v="theater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s v="theater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s v="theater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s v="theater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s v="theater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s v="theater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s v="theater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s v="theater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s v="theater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s v="theater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s v="theater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s v="theater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s v="theater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s v="theater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s v="theater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s v="theater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s v="theater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s v="theater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s v="theater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s v="theater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s v="theater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s v="theater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s v="theater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s v="theater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s v="theater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s v="theater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s v="theater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s v="theater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s v="theater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s v="theater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s v="theater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s v="theater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s v="theater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s v="theater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s v="theater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s v="theater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s v="theater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s v="theater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s v="theater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s v="theater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s v="theater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s v="theater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s v="theater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s v="theater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s v="theater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s v="theater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s v="theater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s v="theater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s v="theater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s v="theater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s v="theater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s v="theater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s v="theater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s v="theater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s v="theater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s v="theater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s v="theater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s v="theater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s v="theater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s v="theater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s v="theater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s v="theater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s v="theater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s v="theater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s v="theater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s v="theater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s v="theater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s v="theater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s v="theater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s v="theater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s v="theater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s v="theater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s v="theater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s v="theater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s v="theater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s v="theater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s v="theater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s v="theater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s v="theater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s v="theater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s v="theater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s v="theater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s v="theater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s v="theater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s v="theater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s v="theater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s v="theater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s v="theater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s v="theater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s v="theater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s v="theater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s v="theater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s v="theater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s v="theater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s v="theater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s v="theater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s v="theater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s v="theater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s v="theater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s v="theater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s v="theater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s v="theater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s v="theater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s v="theater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s v="theater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s v="theater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s v="theater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s v="theater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s v="theater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s v="theater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s v="theater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s v="theater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s v="theater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s v="theater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s v="theater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s v="theater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s v="theater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s v="theater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s v="theater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s v="theater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s v="theater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s v="theater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s v="theater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s v="theater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s v="theater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s v="theater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s v="theater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s v="theater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s v="theater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s v="theater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s v="theater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s v="theater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s v="theater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s v="theater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s v="theater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s v="theater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s v="theater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s v="theater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s v="theater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s v="theater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s v="theater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s v="theater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s v="theater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s v="theater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s v="theater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s v="theater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s v="theater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s v="theater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s v="theater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s v="theater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s v="theater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s v="theater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s v="theater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s v="theater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s v="theater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s v="theater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s v="theater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s v="theater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s v="theater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s v="theater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s v="theater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s v="theater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s v="theater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s v="theater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s v="theater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s v="theater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s v="theater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s v="theater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s v="theater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s v="theater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s v="theater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s v="theater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s v="theater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s v="theater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s v="theater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s v="theater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s v="theater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s v="theater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s v="theater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s v="theater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s v="theater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s v="theater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s v="theater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s v="theater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s v="theater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s v="theater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s v="theater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s v="theater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s v="theater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s v="theater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s v="theater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s v="theater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s v="theater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s v="theater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s v="theater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s v="theater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s v="theater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s v="theater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s v="theater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s v="theater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s v="theater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s v="theater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s v="theater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s v="theater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s v="theater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s v="theater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s v="theater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s v="theater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s v="theater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s v="theater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s v="theater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s v="theater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s v="theater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s v="theater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</r>
  <r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s v="theater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s v="theater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s v="theater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s v="theater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s v="theater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s v="theater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s v="theater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s v="theater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s v="theater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s v="theater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s v="theater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s v="theater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s v="theater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s v="theater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s v="theater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s v="theater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s v="theater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s v="theater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s v="theater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s v="theater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s v="theater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s v="theater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s v="theater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s v="theater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s v="theater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s v="theater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s v="theater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s v="theater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s v="theater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s v="theater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s v="theater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s v="theater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s v="theater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s v="theater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s v="theater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s v="theater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s v="theater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s v="theater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s v="theater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s v="theater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s v="theater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s v="theater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s v="theater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s v="theater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s v="theater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s v="theater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s v="theater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s v="theater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s v="theater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s v="theater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s v="theater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s v="theater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s v="theater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s v="theater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s v="theater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s v="theater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s v="theater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s v="theater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s v="theater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s v="theater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s v="theater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s v="theater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s v="theater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s v="theater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s v="theater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s v="theater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s v="theater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s v="theater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s v="theater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s v="theater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s v="theater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s v="theater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s v="theater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s v="theater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s v="theater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s v="theater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s v="theater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s v="theater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s v="theater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s v="theater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s v="theater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s v="theater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s v="theater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s v="theater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s v="theater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s v="theater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s v="theater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s v="theater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s v="theater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s v="theater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s v="theater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s v="theater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s v="theater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s v="theater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s v="theater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s v="theater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s v="theater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s v="theater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s v="theater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s v="theater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s v="theater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s v="theater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s v="theater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s v="theater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s v="theater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s v="theater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s v="theater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s v="theater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s v="theater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s v="theater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s v="theater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s v="theater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s v="theater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s v="theater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s v="theater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s v="theater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s v="theater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s v="theater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</r>
  <r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s v="theater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s v="theater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s v="theater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s v="theater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s v="theater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s v="theater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s v="theater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s v="theater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s v="theater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s v="theater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s v="theater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s v="theater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s v="theater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s v="theater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s v="theater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s v="theater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s v="theater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s v="theater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s v="theater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s v="theater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s v="theater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s v="theater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s v="theater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s v="theater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s v="theater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s v="theater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s v="theater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s v="theater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s v="theater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s v="theater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s v="theater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s v="theater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s v="theater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s v="theater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s v="theater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s v="theater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s v="theater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s v="theater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s v="theater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s v="theater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s v="theater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s v="theater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s v="theater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s v="theater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s v="theater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s v="theater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s v="theater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s v="theater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s v="theater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s v="theater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s v="theater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s v="theater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s v="theater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s v="theater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s v="theater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s v="theater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s v="theater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s v="theater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s v="theater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s v="theater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s v="theater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s v="theater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s v="theater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s v="theater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s v="theater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s v="theater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s v="theater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s v="theater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s v="theater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s v="theater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s v="theater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s v="theater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s v="theater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s v="theater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s v="theater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s v="theater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s v="theater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s v="theater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s v="theater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s v="theater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s v="theater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s v="theater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s v="theater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s v="theater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s v="theater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s v="theater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s v="theater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s v="theater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s v="theater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s v="theater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s v="theater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s v="theater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s v="theater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s v="theater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s v="theater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s v="theater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s v="theater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s v="theater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s v="theater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s v="theater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s v="theater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s v="theater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s v="theater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s v="theater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s v="theater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s v="theater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s v="theater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s v="theater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s v="theater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s v="theater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s v="theater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s v="theater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s v="theater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s v="theater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s v="theater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s v="theater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s v="theater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s v="theater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s v="theater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s v="theater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s v="theater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s v="theater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s v="theater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s v="theater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s v="theater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s v="theater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s v="theater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s v="theater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s v="theater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s v="theater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s v="theater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s v="theater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s v="theater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s v="theater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s v="theater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s v="theater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s v="theater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s v="theater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s v="theater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s v="theater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s v="theater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s v="theater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s v="theater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s v="theater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s v="theater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s v="theater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s v="theater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s v="theater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s v="theater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s v="theater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s v="theater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s v="theater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s v="theater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s v="theater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s v="theater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s v="theater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s v="theater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s v="theater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s v="theater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s v="theater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s v="theater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s v="theater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s v="theater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s v="theater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s v="theater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s v="theater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s v="theater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s v="theater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s v="theater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s v="theater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s v="theater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s v="theater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s v="theater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s v="theater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s v="theater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s v="theater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s v="theater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s v="theater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s v="theater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s v="theater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s v="theater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s v="theater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s v="theater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s v="theater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s v="theater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s v="theater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s v="theater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s v="theater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s v="theater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s v="theater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s v="theater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s v="theater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s v="theater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s v="theater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s v="theater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s v="theater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s v="theater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s v="theater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s v="theater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s v="theater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s v="theater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s v="theater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s v="theater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s v="theater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s v="theater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s v="theater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s v="theater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s v="theater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s v="theater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s v="theater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s v="theater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s v="theater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s v="theater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s v="theater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s v="theater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s v="theater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s v="theater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s v="theater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s v="theater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s v="theater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s v="theater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s v="theater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s v="theater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s v="theater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s v="theater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s v="theater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s v="theater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s v="theater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s v="theater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s v="theater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s v="theater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s v="theater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s v="theater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s v="theater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s v="theater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s v="theater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s v="theater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s v="theater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s v="theater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s v="theater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s v="theater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s v="theater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s v="theater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s v="theater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s v="theater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s v="theater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s v="theater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s v="theater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s v="theater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s v="theater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s v="theater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s v="theater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s v="theater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s v="theater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s v="theater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s v="theater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s v="theater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s v="theater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s v="theater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s v="theater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s v="theater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s v="theater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s v="theater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s v="theater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s v="theater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s v="theater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s v="theater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s v="theater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s v="theater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s v="theater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s v="theater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s v="theater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s v="theater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s v="theater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s v="theater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s v="theater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s v="theater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s v="theater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s v="theater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s v="theater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s v="theater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s v="theater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s v="theater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s v="theater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s v="theater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s v="theater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s v="theater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s v="theater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s v="theater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s v="theater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s v="theater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s v="theater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s v="theater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s v="theater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s v="theater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s v="theater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s v="theater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s v="theater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s v="theater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s v="theater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s v="theater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s v="theater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s v="theater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s v="theater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s v="theater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s v="theater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s v="theater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s v="theater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s v="theater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s v="theater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s v="theater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s v="theater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s v="theater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s v="theater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s v="theater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s v="theater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s v="theater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s v="theater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s v="theater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s v="theater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s v="theater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s v="theater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s v="theater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s v="theater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s v="theater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s v="theater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s v="theater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s v="theater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s v="theater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s v="theater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s v="theater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s v="theater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s v="theater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s v="theater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s v="theater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s v="theater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s v="theater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s v="theater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s v="theater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s v="theater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s v="theater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s v="theater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s v="theater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s v="theater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s v="theater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s v="theater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s v="theater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s v="theater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s v="theater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s v="theater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s v="theater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s v="theater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s v="theater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s v="theater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s v="theater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s v="theater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s v="theater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s v="theater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s v="theater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s v="theater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s v="theater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s v="theater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s v="theater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s v="theater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s v="theater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s v="theater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s v="theater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s v="theater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s v="theater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s v="theater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s v="theater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s v="theater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s v="theater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s v="theater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s v="theater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s v="theater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s v="theater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s v="theater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s v="theater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s v="theater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s v="theater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s v="theater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s v="theater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s v="theater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s v="theater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s v="theater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s v="theater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s v="theater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s v="theater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s v="theater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s v="theater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s v="theater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s v="theater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s v="theater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s v="theater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s v="theater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s v="theater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s v="theater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s v="theater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s v="theater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s v="theater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s v="theater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s v="theater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s v="theater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s v="theater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s v="theater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s v="theater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s v="theater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s v="theater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s v="theater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s v="theater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s v="theater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s v="theater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s v="theater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s v="theater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s v="theater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s v="theater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s v="theater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s v="theater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s v="theater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s v="theater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s v="theater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s v="theater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s v="theater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s v="theater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s v="theater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s v="theater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s v="theater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s v="theater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s v="theater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s v="theater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s v="theater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s v="theater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s v="theater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s v="theater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s v="theater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s v="theater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s v="theater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s v="theater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s v="theater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s v="theater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s v="theater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</r>
  <r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s v="theater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s v="theater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s v="theater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s v="theater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s v="theater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s v="theater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s v="theater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s v="theater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s v="theater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s v="theater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s v="theater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s v="theater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s v="theater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s v="theater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s v="theater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s v="theater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s v="theater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s v="theater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s v="theater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s v="theater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s v="theater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s v="theater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s v="theater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s v="theater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s v="theater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s v="theater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s v="theater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s v="theater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s v="theater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s v="theater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s v="theater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s v="theater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s v="theater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s v="theater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s v="theater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s v="theater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s v="theater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s v="theater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s v="theater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s v="theater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s v="theater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s v="theater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s v="theater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s v="theater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s v="theater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s v="theater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s v="theater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s v="theater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s v="theater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s v="theater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s v="theater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s v="theater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s v="theater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s v="theater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s v="theater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s v="theater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s v="theater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s v="theater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s v="theater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s v="theater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s v="theater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s v="theater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s v="theater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s v="theater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s v="theater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s v="theater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s v="theater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s v="theater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s v="theater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9323B-D280-0C47-8333-E95539B6B69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5C5D0-9BF6-704F-8BDC-DFE18DA0BFF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2"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2" hier="-1"/>
  </pageFields>
  <dataFields count="1">
    <dataField name="Count of outcome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864B8-9055-F847-A39A-A1A5C66A3696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G13" sqref="G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3.6640625" customWidth="1"/>
    <col min="16" max="16" width="24.83203125" customWidth="1"/>
    <col min="17" max="17" width="21.5" customWidth="1"/>
    <col min="18" max="18" width="29.33203125" customWidth="1"/>
    <col min="19" max="19" width="41.1640625" customWidth="1"/>
    <col min="20" max="20" width="28.6640625" customWidth="1"/>
    <col min="21" max="21" width="27.664062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8366</v>
      </c>
      <c r="T1" s="1" t="s">
        <v>8365</v>
      </c>
      <c r="U1" s="1"/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RIGHT(N2,LEN(N2)-SEARCH("/",N2,1))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RIGHT(N3,LEN(N3)-SEARCH("/",N3,1))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ROUND((E67/D67)*100,0)</f>
        <v>108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RIGHT(N67,LEN(N67)-SEARCH("/",N67,1))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ROUND((E131/D131)*100,0)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ROUND((E195/D195)*100,0)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RIGHT(N195,LEN(N195)-SEARCH("/",N195,1))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ROUND((E259/D259)*100,0)</f>
        <v>107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ROUND((E323/D323)*100,0)</f>
        <v>103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ROUND((E387/D387)*100,0)</f>
        <v>106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ROUND((E451/D451)*100,0)</f>
        <v>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RIGHT(N451,LEN(N451)-SEARCH("/",N451,1))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ROUND((E515/D515)*100,0)</f>
        <v>14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RIGHT(N515,LEN(N515)-SEARCH("/",N515,1))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ROUND((E579/D579)*100,0)</f>
        <v>0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RIGHT(N579,LEN(N579)-SEARCH("/",N579,1))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ROUND((E643/D643)*100,0)</f>
        <v>119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RIGHT(N643,LEN(N643)-SEARCH("/",N643,1))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ROUND((E707/D707)*100,0)</f>
        <v>1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RIGHT(N707,LEN(N707)-SEARCH("/",N707,1))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ROUND((E771/D771)*100,0)</f>
        <v>41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RIGHT(N771,LEN(N771)-SEARCH("/",N771,1))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ROUND((E835/D835)*100,0)</f>
        <v>102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RIGHT(N835,LEN(N835)-SEARCH("/",N835,1))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ROUND((E899/D899)*100,0)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RIGHT(N899,LEN(N899)-SEARCH("/",N899,1))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ROUND((E963/D963)*100,0)</f>
        <v>42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RIGHT(N963,LEN(N963)-SEARCH("/",N963,1))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ROUND((E1027/D1027)*100,0)</f>
        <v>110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ROUND((E1091/D1091)*100,0)</f>
        <v>8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ROUND((E1155/D1155)*100,0)</f>
        <v>1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RIGHT(N1155,LEN(N1155)-SEARCH("/",N1155,1))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ROUND((E1219/D1219)*100,0)</f>
        <v>103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ROUND((E1283/D1283)*100,0)</f>
        <v>111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RIGHT(N1283,LEN(N1283)-SEARCH("/",N1283,1))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ROUND((E1347/D1347)*100,0)</f>
        <v>125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ROUND((E1411/D1411)*100,0)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ROUND((E1475/D1475)*100,0)</f>
        <v>121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ROUND((E1539/D1539)*100,0)</f>
        <v>180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ROUND((E1603/D1603)*100,0)</f>
        <v>108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RIGHT(N1603,LEN(N1603)-SEARCH("/",N1603,1))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ROUND((E1667/D1667)*100,0)</f>
        <v>119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RIGHT(N1667,LEN(N1667)-SEARCH("/",N1667,1))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ROUND((E1731/D1731)*100,0)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RIGHT(N1731,LEN(N1731)-SEARCH("/",N1731,1))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ROUND((E1795/D1795)*100,0)</f>
        <v>1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ROUND((E1859/D1859)*100,0)</f>
        <v>100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RIGHT(N1859,LEN(N1859)-SEARCH("/",N1859,1))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ROUND((E1923/D1923)*100,0)</f>
        <v>137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RIGHT(N1923,LEN(N1923)-SEARCH("/",N1923,1))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ROUND((E1987/D1987)*100,0)</f>
        <v>3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ROUND((E2051/D2051)*100,0)</f>
        <v>120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ROUND((E2115/D2115)*100,0)</f>
        <v>105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RIGHT(N2115,LEN(N2115)-SEARCH("/",N2115,1))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ROUND((E2179/D2179)*100,0)</f>
        <v>100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RIGHT(N2179,LEN(N2179)-SEARCH("/",N2179,1))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ROUND((E2243/D2243)*100,0)</f>
        <v>806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ROUND((E2307/D2307)*100,0)</f>
        <v>101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RIGHT(N2307,LEN(N2307)-SEARCH("/",N2307,1))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ROUND((E2371/D2371)*100,0)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RIGHT(N2371,LEN(N2371)-SEARCH("/",N2371,1))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ROUND((E2435/D2435)*100,0)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RIGHT(N2435,LEN(N2435)-SEARCH("/",N2435,1))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ROUND((E2499/D2499)*100,0)</f>
        <v>113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RIGHT(N2499,LEN(N2499)-SEARCH("/",N2499,1))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ROUND((E2563/D2563)*100,0)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RIGHT(N2563,LEN(N2563)-SEARCH("/",N2563,1))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ROUND((E2627/D2627)*100,0)</f>
        <v>956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ROUND((E2691/D2691)*100,0)</f>
        <v>0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RIGHT(N2691,LEN(N2691)-SEARCH("/",N2691,1))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ROUND((E2755/D2755)*100,0)</f>
        <v>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ROUND((E2819/D2819)*100,0)</f>
        <v>130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RIGHT(N2819,LEN(N2819)-SEARCH("/",N2819,1))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ROUND((E2883/D2883)*100,0)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RIGHT(N2883,LEN(N2883)-SEARCH("/",N2883,1))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ROUND((E2947/D2947)*100,0)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RIGHT(N2947,LEN(N2947)-SEARCH("/",N2947,1))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ROUND((E3011/D3011)*100,0)</f>
        <v>120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RIGHT(N3011,LEN(N3011)-SEARCH("/",N3011,1))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ROUND((E3075/D3075)*100,0)</f>
        <v>0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RIGHT(N3075,LEN(N3075)-SEARCH("/",N3075,1))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ROUND((E3139/D3139)*100,0)</f>
        <v>3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RIGHT(N3139,LEN(N3139)-SEARCH("/",N3139,1))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ROUND((E3203/D3203)*100,0)</f>
        <v>1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RIGHT(N3203,LEN(N3203)-SEARCH("/",N3203,1))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ROUND((E3267/D3267)*100,0)</f>
        <v>164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RIGHT(N3267,LEN(N3267)-SEARCH("/",N3267,1))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ROUND((E3331/D3331)*100,0)</f>
        <v>117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RIGHT(N3331,LEN(N3331)-SEARCH("/",N3331,1))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ROUND((E3395/D3395)*100,0)</f>
        <v>106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RIGHT(N3395,LEN(N3395)-SEARCH("/",N3395,1))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ROUND((E3459/D3459)*100,0)</f>
        <v>140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RIGHT(N3459,LEN(N3459)-SEARCH("/",N3459,1))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ROUND((E3523/D3523)*100,0)</f>
        <v>169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RIGHT(N3523,LEN(N3523)-SEARCH("/",N3523,1))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ROUND((E3587/D3587)*100,0)</f>
        <v>119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RIGHT(N3587,LEN(N3587)-SEARCH("/",N3587,1))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ROUND((E3651/D3651)*100,0)</f>
        <v>104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RIGHT(N3651,LEN(N3651)-SEARCH("/",N3651,1))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ROUND((E3715/D3715)*100,0)</f>
        <v>102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RIGHT(N3715,LEN(N3715)-SEARCH("/",N3715,1))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ROUND((E3779/D3779)*100,0)</f>
        <v>143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RIGHT(N3779,LEN(N3779)-SEARCH("/",N3779,1))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ROUND((E3843/D3843)*100,0)</f>
        <v>9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RIGHT(N3843,LEN(N3843)-SEARCH("/",N3843,1))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ROUND((E3907/D3907)*100,0)</f>
        <v>12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RIGHT(N3907,LEN(N3907)-SEARCH("/",N3907,1))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ROUND((E3971/D3971)*100,0)</f>
        <v>7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RIGHT(N3971,LEN(N3971)-SEARCH("/",N3971,1))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ROUND((E4035/D4035)*100,0)</f>
        <v>26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RIGHT(N4035,LEN(N4035)-SEARCH("/",N4035,1))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ROUND((E4099/D4099)*100,0)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RIGHT(N4099,LEN(N4099)-SEARCH("/",N4099,1))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O2:O4115">
    <cfRule type="colorScale" priority="8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F2:F4115">
    <cfRule type="containsText" dxfId="3" priority="4" operator="containsText" text="successful">
      <formula>NOT(ISERROR(SEARCH("successful",F2)))</formula>
    </cfRule>
    <cfRule type="containsText" dxfId="2" priority="3" operator="containsText" text="failed">
      <formula>NOT(ISERROR(SEARCH("failed",F2)))</formula>
    </cfRule>
    <cfRule type="containsText" dxfId="1" priority="2" operator="containsText" text="canceled">
      <formula>NOT(ISERROR(SEARCH("canceled",F2)))</formula>
    </cfRule>
    <cfRule type="containsText" dxfId="0" priority="1" operator="containsText" text="live">
      <formula>NOT(ISERROR(SEARCH("live",F2)))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DF013-18AB-6A41-90E2-C47DE5C1CBC3}">
  <dimension ref="A1:F14"/>
  <sheetViews>
    <sheetView topLeftCell="D1" zoomScale="186" workbookViewId="0">
      <selection activeCell="C3" sqref="C3:F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" bestFit="1" customWidth="1"/>
    <col min="9" max="9" width="20.33203125" bestFit="1" customWidth="1"/>
    <col min="10" max="10" width="19.33203125" bestFit="1" customWidth="1"/>
    <col min="11" max="11" width="24.6640625" bestFit="1" customWidth="1"/>
  </cols>
  <sheetData>
    <row r="1" spans="1:6" x14ac:dyDescent="0.2">
      <c r="A1" s="7" t="s">
        <v>8223</v>
      </c>
      <c r="B1" t="s">
        <v>8321</v>
      </c>
    </row>
    <row r="3" spans="1:6" x14ac:dyDescent="0.2">
      <c r="A3" s="7" t="s">
        <v>8322</v>
      </c>
      <c r="B3" s="7" t="s">
        <v>8309</v>
      </c>
    </row>
    <row r="4" spans="1:6" x14ac:dyDescent="0.2">
      <c r="A4" s="7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8" t="s">
        <v>8311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8" t="s">
        <v>8312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8" t="s">
        <v>8313</v>
      </c>
      <c r="B8" s="5">
        <v>24</v>
      </c>
      <c r="C8" s="5"/>
      <c r="D8" s="5"/>
      <c r="E8" s="5"/>
      <c r="F8" s="5">
        <v>24</v>
      </c>
    </row>
    <row r="9" spans="1:6" x14ac:dyDescent="0.2">
      <c r="A9" s="8" t="s">
        <v>8314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8" t="s">
        <v>8315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8" t="s">
        <v>8316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8" t="s">
        <v>8317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8" t="s">
        <v>8318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8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6F33C-732F-D74A-BEDB-5E0054A84068}">
  <dimension ref="A1:F47"/>
  <sheetViews>
    <sheetView topLeftCell="K19" zoomScale="169" workbookViewId="0">
      <selection activeCell="J41" sqref="J4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" bestFit="1" customWidth="1"/>
    <col min="9" max="9" width="20.33203125" bestFit="1" customWidth="1"/>
    <col min="10" max="10" width="19.33203125" bestFit="1" customWidth="1"/>
    <col min="11" max="11" width="24.6640625" bestFit="1" customWidth="1"/>
    <col min="12" max="12" width="4" bestFit="1" customWidth="1"/>
    <col min="13" max="13" width="8.83203125" bestFit="1" customWidth="1"/>
    <col min="14" max="14" width="22.33203125" bestFit="1" customWidth="1"/>
    <col min="15" max="15" width="16" bestFit="1" customWidth="1"/>
    <col min="16" max="16" width="18.33203125" bestFit="1" customWidth="1"/>
  </cols>
  <sheetData>
    <row r="1" spans="1:6" x14ac:dyDescent="0.2">
      <c r="A1" s="7" t="s">
        <v>8223</v>
      </c>
      <c r="B1" t="s">
        <v>8321</v>
      </c>
    </row>
    <row r="2" spans="1:6" x14ac:dyDescent="0.2">
      <c r="A2" s="7" t="s">
        <v>8364</v>
      </c>
      <c r="B2" t="s">
        <v>8321</v>
      </c>
    </row>
    <row r="4" spans="1:6" x14ac:dyDescent="0.2">
      <c r="A4" s="7" t="s">
        <v>8322</v>
      </c>
      <c r="B4" s="7" t="s">
        <v>8309</v>
      </c>
    </row>
    <row r="5" spans="1:6" x14ac:dyDescent="0.2">
      <c r="A5" s="7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8323</v>
      </c>
      <c r="B6" s="5"/>
      <c r="C6" s="5">
        <v>100</v>
      </c>
      <c r="D6" s="5"/>
      <c r="E6" s="5"/>
      <c r="F6" s="5">
        <v>100</v>
      </c>
    </row>
    <row r="7" spans="1:6" x14ac:dyDescent="0.2">
      <c r="A7" s="8" t="s">
        <v>8324</v>
      </c>
      <c r="B7" s="5">
        <v>20</v>
      </c>
      <c r="C7" s="5"/>
      <c r="D7" s="5"/>
      <c r="E7" s="5"/>
      <c r="F7" s="5">
        <v>20</v>
      </c>
    </row>
    <row r="8" spans="1:6" x14ac:dyDescent="0.2">
      <c r="A8" s="8" t="s">
        <v>8325</v>
      </c>
      <c r="B8" s="5">
        <v>24</v>
      </c>
      <c r="C8" s="5"/>
      <c r="D8" s="5"/>
      <c r="E8" s="5"/>
      <c r="F8" s="5">
        <v>24</v>
      </c>
    </row>
    <row r="9" spans="1:6" x14ac:dyDescent="0.2">
      <c r="A9" s="8" t="s">
        <v>8326</v>
      </c>
      <c r="B9" s="5"/>
      <c r="C9" s="5">
        <v>40</v>
      </c>
      <c r="D9" s="5"/>
      <c r="E9" s="5"/>
      <c r="F9" s="5">
        <v>40</v>
      </c>
    </row>
    <row r="10" spans="1:6" x14ac:dyDescent="0.2">
      <c r="A10" s="8" t="s">
        <v>8327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8" t="s">
        <v>8328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8" t="s">
        <v>8329</v>
      </c>
      <c r="B12" s="5"/>
      <c r="C12" s="5">
        <v>80</v>
      </c>
      <c r="D12" s="5"/>
      <c r="E12" s="5"/>
      <c r="F12" s="5">
        <v>80</v>
      </c>
    </row>
    <row r="13" spans="1:6" x14ac:dyDescent="0.2">
      <c r="A13" s="8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8" t="s">
        <v>8331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8" t="s">
        <v>8332</v>
      </c>
      <c r="B15" s="5"/>
      <c r="C15" s="5">
        <v>40</v>
      </c>
      <c r="D15" s="5"/>
      <c r="E15" s="5"/>
      <c r="F15" s="5">
        <v>40</v>
      </c>
    </row>
    <row r="16" spans="1:6" x14ac:dyDescent="0.2">
      <c r="A16" s="8" t="s">
        <v>8333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8" t="s">
        <v>8334</v>
      </c>
      <c r="B17" s="5"/>
      <c r="C17" s="5">
        <v>20</v>
      </c>
      <c r="D17" s="5"/>
      <c r="E17" s="5"/>
      <c r="F17" s="5">
        <v>20</v>
      </c>
    </row>
    <row r="18" spans="1:6" x14ac:dyDescent="0.2">
      <c r="A18" s="8" t="s">
        <v>8335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8" t="s">
        <v>8336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8" t="s">
        <v>8337</v>
      </c>
      <c r="B20" s="5"/>
      <c r="C20" s="5">
        <v>60</v>
      </c>
      <c r="D20" s="5"/>
      <c r="E20" s="5"/>
      <c r="F20" s="5">
        <v>60</v>
      </c>
    </row>
    <row r="21" spans="1:6" x14ac:dyDescent="0.2">
      <c r="A21" s="8" t="s">
        <v>8338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8" t="s">
        <v>8339</v>
      </c>
      <c r="B22" s="5"/>
      <c r="C22" s="5"/>
      <c r="D22" s="5"/>
      <c r="E22" s="5">
        <v>20</v>
      </c>
      <c r="F22" s="5">
        <v>20</v>
      </c>
    </row>
    <row r="23" spans="1:6" x14ac:dyDescent="0.2">
      <c r="A23" s="8" t="s">
        <v>8340</v>
      </c>
      <c r="B23" s="5"/>
      <c r="C23" s="5">
        <v>40</v>
      </c>
      <c r="D23" s="5"/>
      <c r="E23" s="5"/>
      <c r="F23" s="5">
        <v>40</v>
      </c>
    </row>
    <row r="24" spans="1:6" x14ac:dyDescent="0.2">
      <c r="A24" s="8" t="s">
        <v>8341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8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">
      <c r="A26" s="8" t="s">
        <v>8343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8" t="s">
        <v>8344</v>
      </c>
      <c r="B27" s="5"/>
      <c r="C27" s="5">
        <v>20</v>
      </c>
      <c r="D27" s="5"/>
      <c r="E27" s="5"/>
      <c r="F27" s="5">
        <v>20</v>
      </c>
    </row>
    <row r="28" spans="1:6" x14ac:dyDescent="0.2">
      <c r="A28" s="8" t="s">
        <v>8345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8" t="s">
        <v>8346</v>
      </c>
      <c r="B29" s="5"/>
      <c r="C29" s="5">
        <v>20</v>
      </c>
      <c r="D29" s="5"/>
      <c r="E29" s="5"/>
      <c r="F29" s="5">
        <v>20</v>
      </c>
    </row>
    <row r="30" spans="1:6" x14ac:dyDescent="0.2">
      <c r="A30" s="8" t="s">
        <v>8347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8" t="s">
        <v>8348</v>
      </c>
      <c r="B31" s="5"/>
      <c r="C31" s="5"/>
      <c r="D31" s="5"/>
      <c r="E31" s="5">
        <v>40</v>
      </c>
      <c r="F31" s="5">
        <v>40</v>
      </c>
    </row>
    <row r="32" spans="1:6" x14ac:dyDescent="0.2">
      <c r="A32" s="8" t="s">
        <v>8349</v>
      </c>
      <c r="B32" s="5"/>
      <c r="C32" s="5"/>
      <c r="D32" s="5"/>
      <c r="E32" s="5">
        <v>20</v>
      </c>
      <c r="F32" s="5">
        <v>20</v>
      </c>
    </row>
    <row r="33" spans="1:6" x14ac:dyDescent="0.2">
      <c r="A33" s="8" t="s">
        <v>8350</v>
      </c>
      <c r="B33" s="5"/>
      <c r="C33" s="5">
        <v>20</v>
      </c>
      <c r="D33" s="5"/>
      <c r="E33" s="5"/>
      <c r="F33" s="5">
        <v>20</v>
      </c>
    </row>
    <row r="34" spans="1:6" x14ac:dyDescent="0.2">
      <c r="A34" s="8" t="s">
        <v>8351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8" t="s">
        <v>8352</v>
      </c>
      <c r="B35" s="5">
        <v>40</v>
      </c>
      <c r="C35" s="5"/>
      <c r="D35" s="5"/>
      <c r="E35" s="5"/>
      <c r="F35" s="5">
        <v>40</v>
      </c>
    </row>
    <row r="36" spans="1:6" x14ac:dyDescent="0.2">
      <c r="A36" s="8" t="s">
        <v>8353</v>
      </c>
      <c r="B36" s="5"/>
      <c r="C36" s="5"/>
      <c r="D36" s="5"/>
      <c r="E36" s="5">
        <v>60</v>
      </c>
      <c r="F36" s="5">
        <v>60</v>
      </c>
    </row>
    <row r="37" spans="1:6" x14ac:dyDescent="0.2">
      <c r="A37" s="8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8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8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8" t="s">
        <v>8357</v>
      </c>
      <c r="B40" s="5"/>
      <c r="C40" s="5"/>
      <c r="D40" s="5"/>
      <c r="E40" s="5">
        <v>80</v>
      </c>
      <c r="F40" s="5">
        <v>80</v>
      </c>
    </row>
    <row r="41" spans="1:6" x14ac:dyDescent="0.2">
      <c r="A41" s="8" t="s">
        <v>8358</v>
      </c>
      <c r="B41" s="5"/>
      <c r="C41" s="5"/>
      <c r="D41" s="5"/>
      <c r="E41" s="5">
        <v>60</v>
      </c>
      <c r="F41" s="5">
        <v>60</v>
      </c>
    </row>
    <row r="42" spans="1:6" x14ac:dyDescent="0.2">
      <c r="A42" s="8" t="s">
        <v>8359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8" t="s">
        <v>8360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8" t="s">
        <v>8361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8" t="s">
        <v>8362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8" t="s">
        <v>8363</v>
      </c>
      <c r="B46" s="5">
        <v>20</v>
      </c>
      <c r="C46" s="5"/>
      <c r="D46" s="5"/>
      <c r="E46" s="5"/>
      <c r="F46" s="5">
        <v>20</v>
      </c>
    </row>
    <row r="47" spans="1:6" x14ac:dyDescent="0.2">
      <c r="A47" s="8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5513-D8D0-F847-B921-70BA2A11845D}">
  <dimension ref="A1:E18"/>
  <sheetViews>
    <sheetView workbookViewId="0">
      <selection activeCell="O38" sqref="O3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8364</v>
      </c>
      <c r="B1" t="s">
        <v>8321</v>
      </c>
    </row>
    <row r="2" spans="1:5" x14ac:dyDescent="0.2">
      <c r="A2" s="7" t="s">
        <v>8367</v>
      </c>
      <c r="B2" t="s">
        <v>8321</v>
      </c>
    </row>
    <row r="4" spans="1:5" x14ac:dyDescent="0.2">
      <c r="A4" s="7" t="s">
        <v>8322</v>
      </c>
      <c r="B4" s="7" t="s">
        <v>8309</v>
      </c>
    </row>
    <row r="5" spans="1:5" x14ac:dyDescent="0.2">
      <c r="A5" s="7" t="s">
        <v>8319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0" t="s">
        <v>8374</v>
      </c>
      <c r="B6" s="5">
        <v>34</v>
      </c>
      <c r="C6" s="5">
        <v>149</v>
      </c>
      <c r="D6" s="5">
        <v>183</v>
      </c>
      <c r="E6" s="5">
        <v>366</v>
      </c>
    </row>
    <row r="7" spans="1:5" x14ac:dyDescent="0.2">
      <c r="A7" s="10" t="s">
        <v>8375</v>
      </c>
      <c r="B7" s="5">
        <v>27</v>
      </c>
      <c r="C7" s="5">
        <v>105</v>
      </c>
      <c r="D7" s="5">
        <v>202</v>
      </c>
      <c r="E7" s="5">
        <v>334</v>
      </c>
    </row>
    <row r="8" spans="1:5" x14ac:dyDescent="0.2">
      <c r="A8" s="10" t="s">
        <v>8376</v>
      </c>
      <c r="B8" s="5">
        <v>28</v>
      </c>
      <c r="C8" s="5">
        <v>108</v>
      </c>
      <c r="D8" s="5">
        <v>179</v>
      </c>
      <c r="E8" s="5">
        <v>315</v>
      </c>
    </row>
    <row r="9" spans="1:5" x14ac:dyDescent="0.2">
      <c r="A9" s="10" t="s">
        <v>8377</v>
      </c>
      <c r="B9" s="5">
        <v>27</v>
      </c>
      <c r="C9" s="5">
        <v>103</v>
      </c>
      <c r="D9" s="5">
        <v>193</v>
      </c>
      <c r="E9" s="5">
        <v>323</v>
      </c>
    </row>
    <row r="10" spans="1:5" x14ac:dyDescent="0.2">
      <c r="A10" s="10" t="s">
        <v>8368</v>
      </c>
      <c r="B10" s="5">
        <v>26</v>
      </c>
      <c r="C10" s="5">
        <v>126</v>
      </c>
      <c r="D10" s="5">
        <v>233</v>
      </c>
      <c r="E10" s="5">
        <v>385</v>
      </c>
    </row>
    <row r="11" spans="1:5" x14ac:dyDescent="0.2">
      <c r="A11" s="10" t="s">
        <v>8378</v>
      </c>
      <c r="B11" s="5">
        <v>27</v>
      </c>
      <c r="C11" s="5">
        <v>148</v>
      </c>
      <c r="D11" s="5">
        <v>213</v>
      </c>
      <c r="E11" s="5">
        <v>388</v>
      </c>
    </row>
    <row r="12" spans="1:5" x14ac:dyDescent="0.2">
      <c r="A12" s="10" t="s">
        <v>8369</v>
      </c>
      <c r="B12" s="5">
        <v>44</v>
      </c>
      <c r="C12" s="5">
        <v>148</v>
      </c>
      <c r="D12" s="5">
        <v>192</v>
      </c>
      <c r="E12" s="5">
        <v>384</v>
      </c>
    </row>
    <row r="13" spans="1:5" x14ac:dyDescent="0.2">
      <c r="A13" s="10" t="s">
        <v>8370</v>
      </c>
      <c r="B13" s="5">
        <v>32</v>
      </c>
      <c r="C13" s="5">
        <v>134</v>
      </c>
      <c r="D13" s="5">
        <v>167</v>
      </c>
      <c r="E13" s="5">
        <v>333</v>
      </c>
    </row>
    <row r="14" spans="1:5" x14ac:dyDescent="0.2">
      <c r="A14" s="10" t="s">
        <v>8371</v>
      </c>
      <c r="B14" s="5">
        <v>24</v>
      </c>
      <c r="C14" s="5">
        <v>127</v>
      </c>
      <c r="D14" s="5">
        <v>148</v>
      </c>
      <c r="E14" s="5">
        <v>299</v>
      </c>
    </row>
    <row r="15" spans="1:5" x14ac:dyDescent="0.2">
      <c r="A15" s="10" t="s">
        <v>8372</v>
      </c>
      <c r="B15" s="5">
        <v>20</v>
      </c>
      <c r="C15" s="5">
        <v>150</v>
      </c>
      <c r="D15" s="5">
        <v>184</v>
      </c>
      <c r="E15" s="5">
        <v>354</v>
      </c>
    </row>
    <row r="16" spans="1:5" x14ac:dyDescent="0.2">
      <c r="A16" s="10" t="s">
        <v>8373</v>
      </c>
      <c r="B16" s="5">
        <v>37</v>
      </c>
      <c r="C16" s="5">
        <v>113</v>
      </c>
      <c r="D16" s="5">
        <v>180</v>
      </c>
      <c r="E16" s="5">
        <v>330</v>
      </c>
    </row>
    <row r="17" spans="1:5" x14ac:dyDescent="0.2">
      <c r="A17" s="10" t="s">
        <v>8379</v>
      </c>
      <c r="B17" s="5">
        <v>23</v>
      </c>
      <c r="C17" s="5">
        <v>119</v>
      </c>
      <c r="D17" s="5">
        <v>111</v>
      </c>
      <c r="E17" s="5">
        <v>253</v>
      </c>
    </row>
    <row r="18" spans="1:5" x14ac:dyDescent="0.2">
      <c r="A18" s="10" t="s">
        <v>8320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194F7-2D10-7E42-8937-4C7CD740ED79}">
  <dimension ref="A1:H13"/>
  <sheetViews>
    <sheetView tabSelected="1" workbookViewId="0">
      <selection activeCell="H25" sqref="H25"/>
    </sheetView>
  </sheetViews>
  <sheetFormatPr baseColWidth="10" defaultRowHeight="18" x14ac:dyDescent="0.2"/>
  <cols>
    <col min="1" max="1" width="37" style="11" customWidth="1"/>
    <col min="2" max="2" width="24.5" customWidth="1"/>
    <col min="3" max="3" width="24.1640625" customWidth="1"/>
    <col min="4" max="4" width="23.1640625" customWidth="1"/>
    <col min="5" max="5" width="23.83203125" customWidth="1"/>
    <col min="6" max="6" width="33.6640625" customWidth="1"/>
    <col min="7" max="7" width="28.83203125" customWidth="1"/>
    <col min="8" max="8" width="29.6640625" customWidth="1"/>
    <col min="9" max="9" width="21.83203125" customWidth="1"/>
  </cols>
  <sheetData>
    <row r="1" spans="1:8" s="13" customFormat="1" ht="19" x14ac:dyDescent="0.25">
      <c r="A1" s="11" t="s">
        <v>8387</v>
      </c>
      <c r="B1" s="11" t="s">
        <v>8380</v>
      </c>
      <c r="C1" s="11" t="s">
        <v>8381</v>
      </c>
      <c r="D1" s="11" t="s">
        <v>8382</v>
      </c>
      <c r="E1" s="11" t="s">
        <v>8383</v>
      </c>
      <c r="F1" s="11" t="s">
        <v>8384</v>
      </c>
      <c r="G1" s="11" t="s">
        <v>8385</v>
      </c>
      <c r="H1" s="11" t="s">
        <v>8386</v>
      </c>
    </row>
    <row r="2" spans="1:8" x14ac:dyDescent="0.2">
      <c r="A2" s="12" t="s">
        <v>8388</v>
      </c>
      <c r="B2">
        <f>COUNTIFS(Sheet1!D:D, "&lt;1000", Sheet1!F:F, "=successful")</f>
        <v>322</v>
      </c>
      <c r="C2">
        <f>COUNTIFS(Sheet1!D:D, "&lt;1000", Sheet1!F:F, "=failed")</f>
        <v>113</v>
      </c>
      <c r="D2">
        <f>COUNTIFS(Sheet1!D:D, "&lt;1000", Sheet1!F:F, "=canceled")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s="12" t="s">
        <v>8389</v>
      </c>
      <c r="B3">
        <f>COUNTIFS(Sheet1!D:D, "&gt;=1000 ", Sheet1!D:D, "&lt;5000 ", Sheet1!F:F, "=successful")</f>
        <v>932</v>
      </c>
      <c r="C3">
        <f>COUNTIFS(Sheet1!D:D, "&gt;=1000 ", Sheet1!D:D, "&lt;5000 ", Sheet1!F:F, "=failed")</f>
        <v>420</v>
      </c>
      <c r="D3">
        <f>COUNTIFS(Sheet1!D:D, "&gt;=1000 ", Sheet1!D:D, "&lt;5000 ", Sheet1!F:F, "=canceled")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s="12" t="s">
        <v>8390</v>
      </c>
      <c r="B4">
        <f>COUNTIFS(Sheet1!D:D, "&gt;=5000 ", Sheet1!D:D, "&lt;10000 ", Sheet1!F:F, "=successful")</f>
        <v>381</v>
      </c>
      <c r="C4">
        <f>COUNTIFS(Sheet1!D:D, "&gt;=5000 ", Sheet1!D:D, "&lt;10000 ", Sheet1!F:F, "=failed")</f>
        <v>283</v>
      </c>
      <c r="D4">
        <f>COUNTIFS(Sheet1!D:D, "&gt;=5000 ", Sheet1!D:D, "&lt;10000 ", Sheet1!F:F, "=canceled")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s="12" t="s">
        <v>8391</v>
      </c>
      <c r="B5">
        <f>COUNTIFS(Sheet1!D:D, "&gt;=10000 ", Sheet1!D:D, "&lt;15000 ", Sheet1!F:F, "=successful")</f>
        <v>168</v>
      </c>
      <c r="C5">
        <f>COUNTIFS(Sheet1!D:D, "&gt;=10000 ", Sheet1!D:D, "&lt;15000 ", Sheet1!F:F, "=failed")</f>
        <v>144</v>
      </c>
      <c r="D5">
        <f>COUNTIFS(Sheet1!D:D, "&gt;=10000 ", Sheet1!D:D, "&lt;15000 ", Sheet1!F:F, "=canceled")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2" t="s">
        <v>8392</v>
      </c>
      <c r="B6">
        <f>COUNTIFS(Sheet1!D:D, "&gt;=15000 ", Sheet1!D:D, "&lt;20000 ", Sheet1!F:F, "=successful")</f>
        <v>94</v>
      </c>
      <c r="C6">
        <f>COUNTIFS(Sheet1!D:D, "&gt;=15000 ", Sheet1!D:D, "&lt;20000 ", Sheet1!F:F, "=failed")</f>
        <v>90</v>
      </c>
      <c r="D6">
        <f>COUNTIFS(Sheet1!D:D, "&gt;=15000 ", Sheet1!D:D, "&lt;20000 ", Sheet1!F:F, "=canceled")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2" t="s">
        <v>8393</v>
      </c>
      <c r="B7">
        <f>COUNTIFS(Sheet1!D:D, "&gt;=20000 ", Sheet1!D:D, "&lt;25000 ", Sheet1!F:F, "=successful")</f>
        <v>62</v>
      </c>
      <c r="C7">
        <f>COUNTIFS(Sheet1!D:D, "&gt;=20000 ", Sheet1!D:D, "&lt;25000 ", Sheet1!F:F, "=failed")</f>
        <v>72</v>
      </c>
      <c r="D7">
        <f>COUNTIFS(Sheet1!D:D, "&gt;=20000 ", Sheet1!D:D, "&lt;25000 ", Sheet1!F:F, "=canceled")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2" t="s">
        <v>8394</v>
      </c>
      <c r="B8">
        <f>COUNTIFS(Sheet1!D:D, "&gt;=25000 ", Sheet1!D:D, "&lt;30000 ", Sheet1!F:F, "=successful")</f>
        <v>55</v>
      </c>
      <c r="C8">
        <f>COUNTIFS(Sheet1!D:D, "&gt;=25000 ", Sheet1!D:D, "&lt;30000 ", Sheet1!F:F, "=failed")</f>
        <v>64</v>
      </c>
      <c r="D8">
        <f>COUNTIFS(Sheet1!D:D, "&gt;=25000 ", Sheet1!D:D, "&lt;30000 ", Sheet1!F:F, "=canceled")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2" t="s">
        <v>8395</v>
      </c>
      <c r="B9">
        <f>COUNTIFS(Sheet1!D:D, "&gt;=30000 ", Sheet1!D:D, "&lt;35000 ", Sheet1!F:F, "=successful")</f>
        <v>32</v>
      </c>
      <c r="C9">
        <f>COUNTIFS(Sheet1!D:D, "&gt;=30000 ", Sheet1!D:D, "&lt;35000 ", Sheet1!F:F, "=failed")</f>
        <v>37</v>
      </c>
      <c r="D9">
        <f>COUNTIFS(Sheet1!D:D, "&gt;=30000 ", Sheet1!D:D, "&lt;35000 ", Sheet1!F:F, "=canceled")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s="12" t="s">
        <v>8396</v>
      </c>
      <c r="B10">
        <f>COUNTIFS(Sheet1!D:D, "&gt;=35000 ", Sheet1!D:D, "&lt;40000 ", Sheet1!F:F, "=successful")</f>
        <v>26</v>
      </c>
      <c r="C10">
        <f>COUNTIFS(Sheet1!D:D, "&gt;=35000 ", Sheet1!D:D, "&lt;40000 ", Sheet1!F:F, "=failed")</f>
        <v>22</v>
      </c>
      <c r="D10">
        <f>COUNTIFS(Sheet1!D:D, "&gt;=35000 ", Sheet1!D:D, "&lt;40000 ", Sheet1!F:F, "=canceled")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2" t="s">
        <v>8397</v>
      </c>
      <c r="B11">
        <f>COUNTIFS(Sheet1!D:D, "&gt;=40000 ", Sheet1!D:D, "&lt;45000 ", Sheet1!F:F, "=successful")</f>
        <v>21</v>
      </c>
      <c r="C11">
        <f>COUNTIFS(Sheet1!D:D, "&gt;=40000 ", Sheet1!D:D, "&lt;45000 ", Sheet1!F:F, "=failed")</f>
        <v>16</v>
      </c>
      <c r="D11">
        <f>COUNTIFS(Sheet1!D:D, "&gt;=40000 ", Sheet1!D:D, "&lt;45000 ", Sheet1!F:F, "=canceled")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2" t="s">
        <v>8398</v>
      </c>
      <c r="B12">
        <f>COUNTIFS(Sheet1!D:D, "&gt;=45000 ", Sheet1!D:D, "&lt;50000 ", Sheet1!F:F, "=successful")</f>
        <v>6</v>
      </c>
      <c r="C12">
        <f>COUNTIFS(Sheet1!D:D, "&gt;=45000 ", Sheet1!D:D, "&lt;50000 ", Sheet1!F:F, "=failed")</f>
        <v>11</v>
      </c>
      <c r="D12">
        <f>COUNTIFS(Sheet1!D:D, "&gt;=45000 ", Sheet1!D:D, "&lt;50000 ", Sheet1!F:F, "=canceled")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2" t="s">
        <v>8399</v>
      </c>
      <c r="B13">
        <f>COUNTIFS(Sheet1!D:D, "&gt;=50000 ", Sheet1!F:F, "=successful")</f>
        <v>86</v>
      </c>
      <c r="C13">
        <f>COUNTIFS(Sheet1!D:D, "&gt;=50000 ", Sheet1!F:F, "=failed")</f>
        <v>258</v>
      </c>
      <c r="D13">
        <f>COUNTIFS(Sheet1!D:D, "&gt;=50000 ", Sheet1!F:F, "=canceled")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Jayachandran John</cp:lastModifiedBy>
  <dcterms:created xsi:type="dcterms:W3CDTF">2017-04-20T15:17:24Z</dcterms:created>
  <dcterms:modified xsi:type="dcterms:W3CDTF">2018-02-11T04:08:10Z</dcterms:modified>
</cp:coreProperties>
</file>