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Lab\Dropbox\"/>
    </mc:Choice>
  </mc:AlternateContent>
  <xr:revisionPtr revIDLastSave="0" documentId="13_ncr:1_{3F583EB8-0AFA-4E86-A7A4-306C7A95A253}" xr6:coauthVersionLast="32" xr6:coauthVersionMax="32" xr10:uidLastSave="{00000000-0000-0000-0000-000000000000}"/>
  <bookViews>
    <workbookView xWindow="0" yWindow="465" windowWidth="28800" windowHeight="17535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7901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2" i="2" l="1"/>
  <c r="S36" i="2"/>
  <c r="S6" i="2"/>
  <c r="S8" i="2"/>
  <c r="S10" i="2"/>
  <c r="S13" i="2"/>
  <c r="S14" i="2"/>
  <c r="S15" i="2"/>
  <c r="S16" i="2"/>
  <c r="S17" i="2"/>
  <c r="S18" i="2"/>
  <c r="S19" i="2"/>
  <c r="S21" i="2"/>
  <c r="S22" i="2"/>
  <c r="S23" i="2"/>
  <c r="S24" i="2"/>
  <c r="S25" i="2"/>
  <c r="S26" i="2"/>
  <c r="S27" i="2"/>
  <c r="S28" i="2"/>
  <c r="S29" i="2"/>
  <c r="S30" i="2"/>
  <c r="S31" i="2"/>
  <c r="S32" i="2"/>
  <c r="S34" i="2"/>
  <c r="S35" i="2"/>
  <c r="R6" i="2"/>
  <c r="R8" i="2"/>
  <c r="R10" i="2"/>
  <c r="R12" i="2"/>
  <c r="R13" i="2"/>
  <c r="R14" i="2"/>
  <c r="R15" i="2"/>
  <c r="R16" i="2"/>
  <c r="R17" i="2"/>
  <c r="R18" i="2"/>
  <c r="R19" i="2"/>
  <c r="R21" i="2"/>
  <c r="R22" i="2"/>
  <c r="R23" i="2"/>
  <c r="R24" i="2"/>
  <c r="R25" i="2"/>
  <c r="R26" i="2"/>
  <c r="R27" i="2"/>
  <c r="R28" i="2"/>
  <c r="R29" i="2"/>
  <c r="R30" i="2"/>
  <c r="R31" i="2"/>
  <c r="R32" i="2"/>
  <c r="R34" i="2"/>
  <c r="R35" i="2"/>
  <c r="R36" i="2"/>
  <c r="Q5" i="2"/>
  <c r="Q6" i="2"/>
  <c r="Q7" i="2"/>
  <c r="Q9" i="2"/>
  <c r="Q12" i="2"/>
  <c r="Q17" i="2"/>
  <c r="Q18" i="2"/>
  <c r="Q23" i="2"/>
  <c r="Q25" i="2"/>
  <c r="Q26" i="2"/>
  <c r="Q32" i="2"/>
  <c r="P5" i="2"/>
  <c r="P6" i="2"/>
  <c r="P7" i="2"/>
  <c r="P9" i="2"/>
  <c r="P12" i="2"/>
  <c r="P17" i="2"/>
  <c r="P18" i="2"/>
  <c r="P23" i="2"/>
  <c r="P25" i="2"/>
  <c r="P26" i="2"/>
  <c r="P32" i="2"/>
  <c r="S3" i="2"/>
  <c r="S2" i="2"/>
  <c r="R3" i="2"/>
  <c r="R2" i="2"/>
  <c r="Q3" i="2"/>
  <c r="Q2" i="2"/>
  <c r="P3" i="2"/>
  <c r="P2" i="2"/>
  <c r="K2" i="1"/>
  <c r="G2" i="1"/>
  <c r="K3" i="1"/>
  <c r="G3" i="1"/>
  <c r="K4" i="1"/>
  <c r="G4" i="1"/>
  <c r="K5" i="1"/>
  <c r="G5" i="1"/>
  <c r="K6" i="1"/>
  <c r="G6" i="1"/>
  <c r="K7" i="1"/>
  <c r="G7" i="1"/>
  <c r="K8" i="1"/>
  <c r="G8" i="1"/>
  <c r="K9" i="1"/>
  <c r="G9" i="1"/>
  <c r="K10" i="1"/>
  <c r="G10" i="1"/>
  <c r="K11" i="1"/>
  <c r="G11" i="1"/>
  <c r="K12" i="1"/>
  <c r="G12" i="1"/>
  <c r="K13" i="1"/>
  <c r="G13" i="1"/>
  <c r="K14" i="1"/>
  <c r="G14" i="1"/>
  <c r="K15" i="1"/>
  <c r="G15" i="1"/>
  <c r="K16" i="1"/>
  <c r="G16" i="1"/>
  <c r="K17" i="1"/>
  <c r="G17" i="1"/>
  <c r="K18" i="1"/>
  <c r="G18" i="1"/>
  <c r="K19" i="1"/>
  <c r="G19" i="1"/>
  <c r="K20" i="1"/>
  <c r="G20" i="1"/>
  <c r="K21" i="1"/>
  <c r="G21" i="1"/>
  <c r="K22" i="1"/>
  <c r="G22" i="1"/>
  <c r="K23" i="1"/>
  <c r="G23" i="1"/>
  <c r="K24" i="1"/>
  <c r="G24" i="1"/>
  <c r="K25" i="1"/>
  <c r="G25" i="1"/>
  <c r="K26" i="1"/>
  <c r="G26" i="1"/>
  <c r="K27" i="1"/>
  <c r="G27" i="1"/>
  <c r="K28" i="1"/>
  <c r="G28" i="1"/>
  <c r="K29" i="1"/>
  <c r="G29" i="1"/>
  <c r="K30" i="1"/>
  <c r="G30" i="1"/>
  <c r="K31" i="1"/>
  <c r="G31" i="1"/>
  <c r="K32" i="1"/>
  <c r="G32" i="1"/>
  <c r="K33" i="1"/>
  <c r="G33" i="1"/>
  <c r="K34" i="1"/>
  <c r="G34" i="1"/>
  <c r="K35" i="1"/>
  <c r="G35" i="1"/>
  <c r="K36" i="1"/>
  <c r="G36" i="1"/>
  <c r="J3" i="1"/>
  <c r="J4" i="1"/>
  <c r="J5" i="1"/>
  <c r="J6" i="1"/>
  <c r="F6" i="1"/>
  <c r="J7" i="1"/>
  <c r="J8" i="1"/>
  <c r="J9" i="1"/>
  <c r="J10" i="1"/>
  <c r="F10" i="1"/>
  <c r="J11" i="1"/>
  <c r="J12" i="1"/>
  <c r="J13" i="1"/>
  <c r="J14" i="1"/>
  <c r="F14" i="1"/>
  <c r="J15" i="1"/>
  <c r="J16" i="1"/>
  <c r="J17" i="1"/>
  <c r="J18" i="1"/>
  <c r="F18" i="1"/>
  <c r="J19" i="1"/>
  <c r="J20" i="1"/>
  <c r="J21" i="1"/>
  <c r="J22" i="1"/>
  <c r="F22" i="1"/>
  <c r="J23" i="1"/>
  <c r="J24" i="1"/>
  <c r="J25" i="1"/>
  <c r="J26" i="1"/>
  <c r="F26" i="1"/>
  <c r="J27" i="1"/>
  <c r="J28" i="1"/>
  <c r="J29" i="1"/>
  <c r="J30" i="1"/>
  <c r="F30" i="1"/>
  <c r="J31" i="1"/>
  <c r="J32" i="1"/>
  <c r="J33" i="1"/>
  <c r="J34" i="1"/>
  <c r="F34" i="1"/>
  <c r="J35" i="1"/>
  <c r="J36" i="1"/>
  <c r="J2" i="1"/>
  <c r="I3" i="1"/>
  <c r="E3" i="1"/>
  <c r="I4" i="1"/>
  <c r="I5" i="1"/>
  <c r="I6" i="1"/>
  <c r="I7" i="1"/>
  <c r="E7" i="1"/>
  <c r="I8" i="1"/>
  <c r="I9" i="1"/>
  <c r="I10" i="1"/>
  <c r="I11" i="1"/>
  <c r="E11" i="1"/>
  <c r="I12" i="1"/>
  <c r="I13" i="1"/>
  <c r="I14" i="1"/>
  <c r="I15" i="1"/>
  <c r="E15" i="1"/>
  <c r="I16" i="1"/>
  <c r="I17" i="1"/>
  <c r="I18" i="1"/>
  <c r="I19" i="1"/>
  <c r="E19" i="1"/>
  <c r="I20" i="1"/>
  <c r="I21" i="1"/>
  <c r="I22" i="1"/>
  <c r="I23" i="1"/>
  <c r="E23" i="1"/>
  <c r="I24" i="1"/>
  <c r="I25" i="1"/>
  <c r="I26" i="1"/>
  <c r="I27" i="1"/>
  <c r="E27" i="1"/>
  <c r="I28" i="1"/>
  <c r="I29" i="1"/>
  <c r="I30" i="1"/>
  <c r="I31" i="1"/>
  <c r="E31" i="1"/>
  <c r="I32" i="1"/>
  <c r="I33" i="1"/>
  <c r="I34" i="1"/>
  <c r="I35" i="1"/>
  <c r="E35" i="1"/>
  <c r="I36" i="1"/>
  <c r="I2" i="1"/>
  <c r="H2" i="1"/>
  <c r="D2" i="1"/>
  <c r="H32" i="1"/>
  <c r="H26" i="1"/>
  <c r="H23" i="1"/>
  <c r="H3" i="1"/>
  <c r="D3" i="1"/>
  <c r="H4" i="1"/>
  <c r="H5" i="1"/>
  <c r="H6" i="1"/>
  <c r="H7" i="1"/>
  <c r="D7" i="1"/>
  <c r="H8" i="1"/>
  <c r="H9" i="1"/>
  <c r="H10" i="1"/>
  <c r="H11" i="1"/>
  <c r="D11" i="1"/>
  <c r="H12" i="1"/>
  <c r="H13" i="1"/>
  <c r="H14" i="1"/>
  <c r="H15" i="1"/>
  <c r="D15" i="1"/>
  <c r="H16" i="1"/>
  <c r="H17" i="1"/>
  <c r="H18" i="1"/>
  <c r="H19" i="1"/>
  <c r="D19" i="1"/>
  <c r="H20" i="1"/>
  <c r="H21" i="1"/>
  <c r="H22" i="1"/>
  <c r="H24" i="1"/>
  <c r="D24" i="1"/>
  <c r="H25" i="1"/>
  <c r="H27" i="1"/>
  <c r="H28" i="1"/>
  <c r="H29" i="1"/>
  <c r="D29" i="1"/>
  <c r="H30" i="1"/>
  <c r="H31" i="1"/>
  <c r="H33" i="1"/>
  <c r="H34" i="1"/>
  <c r="H35" i="1"/>
  <c r="H36" i="1"/>
  <c r="F3" i="1"/>
  <c r="F4" i="1"/>
  <c r="F5" i="1"/>
  <c r="F7" i="1"/>
  <c r="F8" i="1"/>
  <c r="F9" i="1"/>
  <c r="F11" i="1"/>
  <c r="F12" i="1"/>
  <c r="F13" i="1"/>
  <c r="F15" i="1"/>
  <c r="F16" i="1"/>
  <c r="F17" i="1"/>
  <c r="F19" i="1"/>
  <c r="F20" i="1"/>
  <c r="F21" i="1"/>
  <c r="F23" i="1"/>
  <c r="F24" i="1"/>
  <c r="F25" i="1"/>
  <c r="F27" i="1"/>
  <c r="F28" i="1"/>
  <c r="F29" i="1"/>
  <c r="F31" i="1"/>
  <c r="F32" i="1"/>
  <c r="F33" i="1"/>
  <c r="F35" i="1"/>
  <c r="F36" i="1"/>
  <c r="F2" i="1"/>
  <c r="E2" i="1"/>
  <c r="E4" i="1"/>
  <c r="E5" i="1"/>
  <c r="E6" i="1"/>
  <c r="E8" i="1"/>
  <c r="E9" i="1"/>
  <c r="E10" i="1"/>
  <c r="E12" i="1"/>
  <c r="E13" i="1"/>
  <c r="E14" i="1"/>
  <c r="E16" i="1"/>
  <c r="E17" i="1"/>
  <c r="E18" i="1"/>
  <c r="E20" i="1"/>
  <c r="E21" i="1"/>
  <c r="E22" i="1"/>
  <c r="E24" i="1"/>
  <c r="E25" i="1"/>
  <c r="E26" i="1"/>
  <c r="E28" i="1"/>
  <c r="E29" i="1"/>
  <c r="E30" i="1"/>
  <c r="E32" i="1"/>
  <c r="E33" i="1"/>
  <c r="E34" i="1"/>
  <c r="E36" i="1"/>
  <c r="D4" i="1"/>
  <c r="D5" i="1"/>
  <c r="D6" i="1"/>
  <c r="D8" i="1"/>
  <c r="D9" i="1"/>
  <c r="D10" i="1"/>
  <c r="D12" i="1"/>
  <c r="D13" i="1"/>
  <c r="D14" i="1"/>
  <c r="D16" i="1"/>
  <c r="D17" i="1"/>
  <c r="D18" i="1"/>
  <c r="D20" i="1"/>
  <c r="D21" i="1"/>
  <c r="D22" i="1"/>
  <c r="D23" i="1"/>
  <c r="D25" i="1"/>
  <c r="D26" i="1"/>
  <c r="D27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<sst xmlns="http://schemas.openxmlformats.org/spreadsheetml/2006/main" count="38" uniqueCount="20">
  <si>
    <t>S_amo=98.4</t>
  </si>
  <si>
    <t>avg N</t>
  </si>
  <si>
    <r>
      <t>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(with S_amo)</t>
    </r>
  </si>
  <si>
    <r>
      <t>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(extended)</t>
    </r>
  </si>
  <si>
    <r>
      <t>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(once folded)</t>
    </r>
  </si>
  <si>
    <t>Tm1</t>
  </si>
  <si>
    <t>Tm2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</si>
  <si>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(extended)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</si>
  <si>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(once folded)</t>
    </r>
  </si>
  <si>
    <t>S_ends=275.1</t>
  </si>
  <si>
    <t>S_1 fold=162.1</t>
  </si>
  <si>
    <t>S_2 fold=162.1</t>
  </si>
  <si>
    <t>S_avg=162.1</t>
  </si>
  <si>
    <t>S_1 fold = (2*S_ends + N*S_amo)/(2+N), so N = 3.5 (number of monomers on fold)</t>
  </si>
  <si>
    <r>
      <t>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(twice folded)</t>
    </r>
  </si>
  <si>
    <r>
      <t>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</si>
  <si>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2</t>
    </r>
  </si>
  <si>
    <r>
      <t>low and high 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2 limits</t>
    </r>
  </si>
  <si>
    <r>
      <t>low and high 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1 limits </t>
    </r>
  </si>
  <si>
    <t>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</si>
</sst>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MS Reference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Melting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[1]Sheet1!$D$15</c:f>
              <c:strCache>
                <c:ptCount val="1"/>
                <c:pt idx="0">
                  <c:v>Tm1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[1]Sheet1!$A$16:$A$52</c:f>
              <c:numCache>
                <c:formatCode>General</c:formatCode>
                <c:ptCount val="37"/>
                <c:pt idx="2">
                  <c:v>8.5069999999999997</c:v>
                </c:pt>
                <c:pt idx="3">
                  <c:v>8.6771999999999991</c:v>
                </c:pt>
                <c:pt idx="4">
                  <c:v>8.8442000000000007</c:v>
                </c:pt>
                <c:pt idx="5">
                  <c:v>9.0079999999999991</c:v>
                </c:pt>
                <c:pt idx="6">
                  <c:v>9.1685999999999996</c:v>
                </c:pt>
                <c:pt idx="7">
                  <c:v>9.3260000000000005</c:v>
                </c:pt>
                <c:pt idx="8">
                  <c:v>9.4802</c:v>
                </c:pt>
                <c:pt idx="9">
                  <c:v>9.6311999999999998</c:v>
                </c:pt>
                <c:pt idx="10">
                  <c:v>9.7789999999999999</c:v>
                </c:pt>
                <c:pt idx="11">
                  <c:v>9.9236000000000004</c:v>
                </c:pt>
                <c:pt idx="12">
                  <c:v>10.065</c:v>
                </c:pt>
                <c:pt idx="13">
                  <c:v>10.338200000000001</c:v>
                </c:pt>
                <c:pt idx="14">
                  <c:v>10.469999999999999</c:v>
                </c:pt>
                <c:pt idx="15">
                  <c:v>10.598599999999999</c:v>
                </c:pt>
                <c:pt idx="16">
                  <c:v>10.8462</c:v>
                </c:pt>
                <c:pt idx="17">
                  <c:v>10.965199999999999</c:v>
                </c:pt>
                <c:pt idx="18">
                  <c:v>11.081</c:v>
                </c:pt>
                <c:pt idx="19">
                  <c:v>11.303000000000001</c:v>
                </c:pt>
                <c:pt idx="20">
                  <c:v>11.5122</c:v>
                </c:pt>
                <c:pt idx="21">
                  <c:v>11.612</c:v>
                </c:pt>
                <c:pt idx="22">
                  <c:v>11.802</c:v>
                </c:pt>
                <c:pt idx="23">
                  <c:v>11.892199999999999</c:v>
                </c:pt>
                <c:pt idx="24">
                  <c:v>11.979199999999999</c:v>
                </c:pt>
                <c:pt idx="25">
                  <c:v>12.062999999999999</c:v>
                </c:pt>
                <c:pt idx="26">
                  <c:v>12.143599999999999</c:v>
                </c:pt>
                <c:pt idx="27">
                  <c:v>12.221</c:v>
                </c:pt>
                <c:pt idx="28">
                  <c:v>12.366199999999999</c:v>
                </c:pt>
                <c:pt idx="29">
                  <c:v>12.4986</c:v>
                </c:pt>
                <c:pt idx="30">
                  <c:v>12.56</c:v>
                </c:pt>
                <c:pt idx="31">
                  <c:v>12.6732</c:v>
                </c:pt>
                <c:pt idx="32">
                  <c:v>12.725</c:v>
                </c:pt>
                <c:pt idx="33">
                  <c:v>12.7736</c:v>
                </c:pt>
                <c:pt idx="34">
                  <c:v>12.818999999999999</c:v>
                </c:pt>
                <c:pt idx="35">
                  <c:v>12.9002</c:v>
                </c:pt>
                <c:pt idx="36">
                  <c:v>12.936</c:v>
                </c:pt>
              </c:numCache>
            </c:numRef>
          </c:xVal>
          <c:yVal>
            <c:numRef>
              <c:f>[1]Sheet1!$D$16:$D$52</c:f>
              <c:numCache>
                <c:formatCode>General</c:formatCode>
                <c:ptCount val="37"/>
                <c:pt idx="2">
                  <c:v>-17.71</c:v>
                </c:pt>
                <c:pt idx="3">
                  <c:v>-8.06</c:v>
                </c:pt>
                <c:pt idx="5">
                  <c:v>5.86</c:v>
                </c:pt>
                <c:pt idx="6">
                  <c:v>-5</c:v>
                </c:pt>
                <c:pt idx="7">
                  <c:v>7.31</c:v>
                </c:pt>
                <c:pt idx="8">
                  <c:v>-1.98</c:v>
                </c:pt>
                <c:pt idx="9">
                  <c:v>8.09</c:v>
                </c:pt>
                <c:pt idx="10">
                  <c:v>-1.78</c:v>
                </c:pt>
                <c:pt idx="12">
                  <c:v>-1.1299999999999999</c:v>
                </c:pt>
                <c:pt idx="13">
                  <c:v>1.04</c:v>
                </c:pt>
                <c:pt idx="14">
                  <c:v>1.33</c:v>
                </c:pt>
                <c:pt idx="15">
                  <c:v>5.16</c:v>
                </c:pt>
                <c:pt idx="16">
                  <c:v>7.26</c:v>
                </c:pt>
                <c:pt idx="17">
                  <c:v>10.97</c:v>
                </c:pt>
                <c:pt idx="18">
                  <c:v>11.54</c:v>
                </c:pt>
                <c:pt idx="19">
                  <c:v>7.49</c:v>
                </c:pt>
                <c:pt idx="21">
                  <c:v>7.75</c:v>
                </c:pt>
                <c:pt idx="22">
                  <c:v>6.38</c:v>
                </c:pt>
                <c:pt idx="23">
                  <c:v>11.19</c:v>
                </c:pt>
                <c:pt idx="24">
                  <c:v>7.09</c:v>
                </c:pt>
                <c:pt idx="25">
                  <c:v>6.64</c:v>
                </c:pt>
                <c:pt idx="26">
                  <c:v>3.93</c:v>
                </c:pt>
                <c:pt idx="27">
                  <c:v>5.0199999999999996</c:v>
                </c:pt>
                <c:pt idx="28">
                  <c:v>13.78</c:v>
                </c:pt>
                <c:pt idx="29">
                  <c:v>13.34</c:v>
                </c:pt>
                <c:pt idx="30">
                  <c:v>12.16</c:v>
                </c:pt>
                <c:pt idx="31">
                  <c:v>15.31</c:v>
                </c:pt>
                <c:pt idx="32">
                  <c:v>15.91</c:v>
                </c:pt>
                <c:pt idx="34">
                  <c:v>16.989999999999998</c:v>
                </c:pt>
                <c:pt idx="35">
                  <c:v>17.86</c:v>
                </c:pt>
                <c:pt idx="36">
                  <c:v>19.05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0-4F51-82E1-B4D723E73FC4}"/>
            </c:ext>
          </c:extLst>
        </c:ser>
        <c:ser>
          <c:idx val="1"/>
          <c:order val="1"/>
          <c:tx>
            <c:strRef>
              <c:f>[1]Sheet1!$E$15</c:f>
              <c:strCache>
                <c:ptCount val="1"/>
                <c:pt idx="0">
                  <c:v>Tm2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[1]Sheet1!$A$16:$A$52</c:f>
              <c:numCache>
                <c:formatCode>General</c:formatCode>
                <c:ptCount val="37"/>
                <c:pt idx="2">
                  <c:v>8.5069999999999997</c:v>
                </c:pt>
                <c:pt idx="3">
                  <c:v>8.6771999999999991</c:v>
                </c:pt>
                <c:pt idx="4">
                  <c:v>8.8442000000000007</c:v>
                </c:pt>
                <c:pt idx="5">
                  <c:v>9.0079999999999991</c:v>
                </c:pt>
                <c:pt idx="6">
                  <c:v>9.1685999999999996</c:v>
                </c:pt>
                <c:pt idx="7">
                  <c:v>9.3260000000000005</c:v>
                </c:pt>
                <c:pt idx="8">
                  <c:v>9.4802</c:v>
                </c:pt>
                <c:pt idx="9">
                  <c:v>9.6311999999999998</c:v>
                </c:pt>
                <c:pt idx="10">
                  <c:v>9.7789999999999999</c:v>
                </c:pt>
                <c:pt idx="11">
                  <c:v>9.9236000000000004</c:v>
                </c:pt>
                <c:pt idx="12">
                  <c:v>10.065</c:v>
                </c:pt>
                <c:pt idx="13">
                  <c:v>10.338200000000001</c:v>
                </c:pt>
                <c:pt idx="14">
                  <c:v>10.469999999999999</c:v>
                </c:pt>
                <c:pt idx="15">
                  <c:v>10.598599999999999</c:v>
                </c:pt>
                <c:pt idx="16">
                  <c:v>10.8462</c:v>
                </c:pt>
                <c:pt idx="17">
                  <c:v>10.965199999999999</c:v>
                </c:pt>
                <c:pt idx="18">
                  <c:v>11.081</c:v>
                </c:pt>
                <c:pt idx="19">
                  <c:v>11.303000000000001</c:v>
                </c:pt>
                <c:pt idx="20">
                  <c:v>11.5122</c:v>
                </c:pt>
                <c:pt idx="21">
                  <c:v>11.612</c:v>
                </c:pt>
                <c:pt idx="22">
                  <c:v>11.802</c:v>
                </c:pt>
                <c:pt idx="23">
                  <c:v>11.892199999999999</c:v>
                </c:pt>
                <c:pt idx="24">
                  <c:v>11.979199999999999</c:v>
                </c:pt>
                <c:pt idx="25">
                  <c:v>12.062999999999999</c:v>
                </c:pt>
                <c:pt idx="26">
                  <c:v>12.143599999999999</c:v>
                </c:pt>
                <c:pt idx="27">
                  <c:v>12.221</c:v>
                </c:pt>
                <c:pt idx="28">
                  <c:v>12.366199999999999</c:v>
                </c:pt>
                <c:pt idx="29">
                  <c:v>12.4986</c:v>
                </c:pt>
                <c:pt idx="30">
                  <c:v>12.56</c:v>
                </c:pt>
                <c:pt idx="31">
                  <c:v>12.6732</c:v>
                </c:pt>
                <c:pt idx="32">
                  <c:v>12.725</c:v>
                </c:pt>
                <c:pt idx="33">
                  <c:v>12.7736</c:v>
                </c:pt>
                <c:pt idx="34">
                  <c:v>12.818999999999999</c:v>
                </c:pt>
                <c:pt idx="35">
                  <c:v>12.9002</c:v>
                </c:pt>
                <c:pt idx="36">
                  <c:v>12.936</c:v>
                </c:pt>
              </c:numCache>
            </c:numRef>
          </c:xVal>
          <c:yVal>
            <c:numRef>
              <c:f>[1]Sheet1!$E$16:$E$52</c:f>
              <c:numCache>
                <c:formatCode>General</c:formatCode>
                <c:ptCount val="37"/>
                <c:pt idx="2">
                  <c:v>-4.8600000000000003</c:v>
                </c:pt>
                <c:pt idx="3">
                  <c:v>3.71</c:v>
                </c:pt>
                <c:pt idx="5">
                  <c:v>5.86</c:v>
                </c:pt>
                <c:pt idx="6">
                  <c:v>7.58</c:v>
                </c:pt>
                <c:pt idx="7">
                  <c:v>7.31</c:v>
                </c:pt>
                <c:pt idx="9">
                  <c:v>8.09</c:v>
                </c:pt>
                <c:pt idx="23">
                  <c:v>20.88</c:v>
                </c:pt>
                <c:pt idx="25">
                  <c:v>21.05</c:v>
                </c:pt>
                <c:pt idx="26">
                  <c:v>21.51</c:v>
                </c:pt>
                <c:pt idx="32">
                  <c:v>21.74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E0-4F51-82E1-B4D723E73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80208"/>
        <c:axId val="580792208"/>
      </c:scatterChart>
      <c:valAx>
        <c:axId val="525680208"/>
        <c:scaling>
          <c:orientation val="minMax"/>
          <c:max val="1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6170712921878001"/>
              <c:y val="0.58238407699037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92208"/>
        <c:crosses val="autoZero"/>
        <c:crossBetween val="midCat"/>
      </c:valAx>
      <c:valAx>
        <c:axId val="5807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 (°C)</a:t>
                </a:r>
              </a:p>
            </c:rich>
          </c:tx>
          <c:layout>
            <c:manualLayout>
              <c:xMode val="edge"/>
              <c:yMode val="edge"/>
              <c:x val="2.4999978193573E-2"/>
              <c:y val="0.1749766695829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8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77768783838105"/>
          <c:y val="0.33411964129483801"/>
          <c:w val="9.4219901243053503E-2"/>
          <c:h val="0.17476961213181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Melting Temperature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063648293963301"/>
          <c:y val="0.17171296296296301"/>
          <c:w val="0.568919072615923"/>
          <c:h val="0.70696741032371002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Sheet1!$I$1</c:f>
              <c:strCache>
                <c:ptCount val="1"/>
                <c:pt idx="0">
                  <c:v>Tm(extended)</c:v>
                </c:pt>
              </c:strCache>
            </c:strRef>
          </c:tx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Sheet1!$I$2:$I$36</c:f>
              <c:numCache>
                <c:formatCode>General</c:formatCode>
                <c:ptCount val="35"/>
                <c:pt idx="0">
                  <c:v>1.0735041730339816</c:v>
                </c:pt>
                <c:pt idx="1">
                  <c:v>2.4038952657539312</c:v>
                </c:pt>
                <c:pt idx="2">
                  <c:v>3.6595034033604037</c:v>
                </c:pt>
                <c:pt idx="3">
                  <c:v>4.8458259325044395</c:v>
                </c:pt>
                <c:pt idx="4">
                  <c:v>5.9678184237506287</c:v>
                </c:pt>
                <c:pt idx="5">
                  <c:v>7.0299592536993458</c:v>
                </c:pt>
                <c:pt idx="6">
                  <c:v>8.0363051412417548</c:v>
                </c:pt>
                <c:pt idx="7">
                  <c:v>8.9905390813190493</c:v>
                </c:pt>
                <c:pt idx="8">
                  <c:v>9.8960118621535997</c:v>
                </c:pt>
                <c:pt idx="9">
                  <c:v>10.755778145028025</c:v>
                </c:pt>
                <c:pt idx="10">
                  <c:v>11.572627918529562</c:v>
                </c:pt>
                <c:pt idx="11">
                  <c:v>13.087576173802027</c:v>
                </c:pt>
                <c:pt idx="12">
                  <c:v>13.790162368672398</c:v>
                </c:pt>
                <c:pt idx="13">
                  <c:v>14.458847394938957</c:v>
                </c:pt>
                <c:pt idx="14">
                  <c:v>15.701644815695822</c:v>
                </c:pt>
                <c:pt idx="15">
                  <c:v>16.278980775544454</c:v>
                </c:pt>
                <c:pt idx="16">
                  <c:v>16.828887284541111</c:v>
                </c:pt>
                <c:pt idx="17">
                  <c:v>17.851605768380082</c:v>
                </c:pt>
                <c:pt idx="18">
                  <c:v>18.779258525737916</c:v>
                </c:pt>
                <c:pt idx="19">
                  <c:v>19.210024112986574</c:v>
                </c:pt>
                <c:pt idx="20">
                  <c:v>20.009981359091682</c:v>
                </c:pt>
                <c:pt idx="21">
                  <c:v>20.380802542843213</c:v>
                </c:pt>
                <c:pt idx="22">
                  <c:v>20.733177507679976</c:v>
                </c:pt>
                <c:pt idx="23">
                  <c:v>21.067785791262537</c:v>
                </c:pt>
                <c:pt idx="24">
                  <c:v>21.385259725287398</c:v>
                </c:pt>
                <c:pt idx="25">
                  <c:v>21.686187709680063</c:v>
                </c:pt>
                <c:pt idx="26">
                  <c:v>22.240557325613366</c:v>
                </c:pt>
                <c:pt idx="27">
                  <c:v>22.734829500904105</c:v>
                </c:pt>
                <c:pt idx="28">
                  <c:v>22.960509554140138</c:v>
                </c:pt>
                <c:pt idx="29">
                  <c:v>23.3708518764006</c:v>
                </c:pt>
                <c:pt idx="30">
                  <c:v>23.556188605108062</c:v>
                </c:pt>
                <c:pt idx="31">
                  <c:v>23.728709212751305</c:v>
                </c:pt>
                <c:pt idx="32">
                  <c:v>23.888688665262507</c:v>
                </c:pt>
                <c:pt idx="33">
                  <c:v>24.172011286646722</c:v>
                </c:pt>
                <c:pt idx="34">
                  <c:v>24.295794681508973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F8-42F0-91B2-E272F9BB5148}"/>
            </c:ext>
          </c:extLst>
        </c:ser>
        <c:ser>
          <c:idx val="0"/>
          <c:order val="1"/>
          <c:tx>
            <c:strRef>
              <c:f>[1]Sheet1!$D$15</c:f>
              <c:strCache>
                <c:ptCount val="1"/>
                <c:pt idx="0">
                  <c:v>Tm1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[1]Sheet1!$A$16:$A$52</c:f>
              <c:numCache>
                <c:formatCode>General</c:formatCode>
                <c:ptCount val="37"/>
                <c:pt idx="2">
                  <c:v>8.5069999999999997</c:v>
                </c:pt>
                <c:pt idx="3">
                  <c:v>8.6771999999999991</c:v>
                </c:pt>
                <c:pt idx="4">
                  <c:v>8.8442000000000007</c:v>
                </c:pt>
                <c:pt idx="5">
                  <c:v>9.0079999999999991</c:v>
                </c:pt>
                <c:pt idx="6">
                  <c:v>9.1685999999999996</c:v>
                </c:pt>
                <c:pt idx="7">
                  <c:v>9.3260000000000005</c:v>
                </c:pt>
                <c:pt idx="8">
                  <c:v>9.4802</c:v>
                </c:pt>
                <c:pt idx="9">
                  <c:v>9.6311999999999998</c:v>
                </c:pt>
                <c:pt idx="10">
                  <c:v>9.7789999999999999</c:v>
                </c:pt>
                <c:pt idx="11">
                  <c:v>9.9236000000000004</c:v>
                </c:pt>
                <c:pt idx="12">
                  <c:v>10.065</c:v>
                </c:pt>
                <c:pt idx="13">
                  <c:v>10.338200000000001</c:v>
                </c:pt>
                <c:pt idx="14">
                  <c:v>10.469999999999999</c:v>
                </c:pt>
                <c:pt idx="15">
                  <c:v>10.598599999999999</c:v>
                </c:pt>
                <c:pt idx="16">
                  <c:v>10.8462</c:v>
                </c:pt>
                <c:pt idx="17">
                  <c:v>10.965199999999999</c:v>
                </c:pt>
                <c:pt idx="18">
                  <c:v>11.081</c:v>
                </c:pt>
                <c:pt idx="19">
                  <c:v>11.303000000000001</c:v>
                </c:pt>
                <c:pt idx="20">
                  <c:v>11.5122</c:v>
                </c:pt>
                <c:pt idx="21">
                  <c:v>11.612</c:v>
                </c:pt>
                <c:pt idx="22">
                  <c:v>11.802</c:v>
                </c:pt>
                <c:pt idx="23">
                  <c:v>11.892199999999999</c:v>
                </c:pt>
                <c:pt idx="24">
                  <c:v>11.979199999999999</c:v>
                </c:pt>
                <c:pt idx="25">
                  <c:v>12.062999999999999</c:v>
                </c:pt>
                <c:pt idx="26">
                  <c:v>12.143599999999999</c:v>
                </c:pt>
                <c:pt idx="27">
                  <c:v>12.221</c:v>
                </c:pt>
                <c:pt idx="28">
                  <c:v>12.366199999999999</c:v>
                </c:pt>
                <c:pt idx="29">
                  <c:v>12.4986</c:v>
                </c:pt>
                <c:pt idx="30">
                  <c:v>12.56</c:v>
                </c:pt>
                <c:pt idx="31">
                  <c:v>12.6732</c:v>
                </c:pt>
                <c:pt idx="32">
                  <c:v>12.725</c:v>
                </c:pt>
                <c:pt idx="33">
                  <c:v>12.7736</c:v>
                </c:pt>
                <c:pt idx="34">
                  <c:v>12.818999999999999</c:v>
                </c:pt>
                <c:pt idx="35">
                  <c:v>12.9002</c:v>
                </c:pt>
                <c:pt idx="36">
                  <c:v>12.936</c:v>
                </c:pt>
              </c:numCache>
            </c:numRef>
          </c:xVal>
          <c:yVal>
            <c:numRef>
              <c:f>[1]Sheet1!$D$16:$D$52</c:f>
              <c:numCache>
                <c:formatCode>General</c:formatCode>
                <c:ptCount val="37"/>
                <c:pt idx="2">
                  <c:v>-17.71</c:v>
                </c:pt>
                <c:pt idx="3">
                  <c:v>-8.06</c:v>
                </c:pt>
                <c:pt idx="5">
                  <c:v>5.86</c:v>
                </c:pt>
                <c:pt idx="6">
                  <c:v>-5</c:v>
                </c:pt>
                <c:pt idx="7">
                  <c:v>7.31</c:v>
                </c:pt>
                <c:pt idx="8">
                  <c:v>-1.98</c:v>
                </c:pt>
                <c:pt idx="9">
                  <c:v>8.09</c:v>
                </c:pt>
                <c:pt idx="10">
                  <c:v>-1.78</c:v>
                </c:pt>
                <c:pt idx="12">
                  <c:v>-1.1299999999999999</c:v>
                </c:pt>
                <c:pt idx="13">
                  <c:v>1.04</c:v>
                </c:pt>
                <c:pt idx="14">
                  <c:v>1.33</c:v>
                </c:pt>
                <c:pt idx="15">
                  <c:v>5.16</c:v>
                </c:pt>
                <c:pt idx="16">
                  <c:v>7.26</c:v>
                </c:pt>
                <c:pt idx="17">
                  <c:v>10.97</c:v>
                </c:pt>
                <c:pt idx="18">
                  <c:v>11.54</c:v>
                </c:pt>
                <c:pt idx="19">
                  <c:v>7.49</c:v>
                </c:pt>
                <c:pt idx="21">
                  <c:v>7.75</c:v>
                </c:pt>
                <c:pt idx="22">
                  <c:v>6.38</c:v>
                </c:pt>
                <c:pt idx="23">
                  <c:v>11.19</c:v>
                </c:pt>
                <c:pt idx="24">
                  <c:v>7.09</c:v>
                </c:pt>
                <c:pt idx="25">
                  <c:v>6.64</c:v>
                </c:pt>
                <c:pt idx="26">
                  <c:v>3.93</c:v>
                </c:pt>
                <c:pt idx="27">
                  <c:v>5.0199999999999996</c:v>
                </c:pt>
                <c:pt idx="28">
                  <c:v>13.78</c:v>
                </c:pt>
                <c:pt idx="29">
                  <c:v>13.34</c:v>
                </c:pt>
                <c:pt idx="30">
                  <c:v>12.16</c:v>
                </c:pt>
                <c:pt idx="31">
                  <c:v>15.31</c:v>
                </c:pt>
                <c:pt idx="32">
                  <c:v>15.91</c:v>
                </c:pt>
                <c:pt idx="34">
                  <c:v>16.989999999999998</c:v>
                </c:pt>
                <c:pt idx="35">
                  <c:v>17.86</c:v>
                </c:pt>
                <c:pt idx="36">
                  <c:v>19.05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8-42F0-91B2-E272F9BB5148}"/>
            </c:ext>
          </c:extLst>
        </c:ser>
        <c:ser>
          <c:idx val="1"/>
          <c:order val="2"/>
          <c:tx>
            <c:strRef>
              <c:f>[1]Sheet1!$E$15</c:f>
              <c:strCache>
                <c:ptCount val="1"/>
                <c:pt idx="0">
                  <c:v>Tm2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[1]Sheet1!$A$16:$A$52</c:f>
              <c:numCache>
                <c:formatCode>General</c:formatCode>
                <c:ptCount val="37"/>
                <c:pt idx="2">
                  <c:v>8.5069999999999997</c:v>
                </c:pt>
                <c:pt idx="3">
                  <c:v>8.6771999999999991</c:v>
                </c:pt>
                <c:pt idx="4">
                  <c:v>8.8442000000000007</c:v>
                </c:pt>
                <c:pt idx="5">
                  <c:v>9.0079999999999991</c:v>
                </c:pt>
                <c:pt idx="6">
                  <c:v>9.1685999999999996</c:v>
                </c:pt>
                <c:pt idx="7">
                  <c:v>9.3260000000000005</c:v>
                </c:pt>
                <c:pt idx="8">
                  <c:v>9.4802</c:v>
                </c:pt>
                <c:pt idx="9">
                  <c:v>9.6311999999999998</c:v>
                </c:pt>
                <c:pt idx="10">
                  <c:v>9.7789999999999999</c:v>
                </c:pt>
                <c:pt idx="11">
                  <c:v>9.9236000000000004</c:v>
                </c:pt>
                <c:pt idx="12">
                  <c:v>10.065</c:v>
                </c:pt>
                <c:pt idx="13">
                  <c:v>10.338200000000001</c:v>
                </c:pt>
                <c:pt idx="14">
                  <c:v>10.469999999999999</c:v>
                </c:pt>
                <c:pt idx="15">
                  <c:v>10.598599999999999</c:v>
                </c:pt>
                <c:pt idx="16">
                  <c:v>10.8462</c:v>
                </c:pt>
                <c:pt idx="17">
                  <c:v>10.965199999999999</c:v>
                </c:pt>
                <c:pt idx="18">
                  <c:v>11.081</c:v>
                </c:pt>
                <c:pt idx="19">
                  <c:v>11.303000000000001</c:v>
                </c:pt>
                <c:pt idx="20">
                  <c:v>11.5122</c:v>
                </c:pt>
                <c:pt idx="21">
                  <c:v>11.612</c:v>
                </c:pt>
                <c:pt idx="22">
                  <c:v>11.802</c:v>
                </c:pt>
                <c:pt idx="23">
                  <c:v>11.892199999999999</c:v>
                </c:pt>
                <c:pt idx="24">
                  <c:v>11.979199999999999</c:v>
                </c:pt>
                <c:pt idx="25">
                  <c:v>12.062999999999999</c:v>
                </c:pt>
                <c:pt idx="26">
                  <c:v>12.143599999999999</c:v>
                </c:pt>
                <c:pt idx="27">
                  <c:v>12.221</c:v>
                </c:pt>
                <c:pt idx="28">
                  <c:v>12.366199999999999</c:v>
                </c:pt>
                <c:pt idx="29">
                  <c:v>12.4986</c:v>
                </c:pt>
                <c:pt idx="30">
                  <c:v>12.56</c:v>
                </c:pt>
                <c:pt idx="31">
                  <c:v>12.6732</c:v>
                </c:pt>
                <c:pt idx="32">
                  <c:v>12.725</c:v>
                </c:pt>
                <c:pt idx="33">
                  <c:v>12.7736</c:v>
                </c:pt>
                <c:pt idx="34">
                  <c:v>12.818999999999999</c:v>
                </c:pt>
                <c:pt idx="35">
                  <c:v>12.9002</c:v>
                </c:pt>
                <c:pt idx="36">
                  <c:v>12.936</c:v>
                </c:pt>
              </c:numCache>
            </c:numRef>
          </c:xVal>
          <c:yVal>
            <c:numRef>
              <c:f>[1]Sheet1!$E$16:$E$52</c:f>
              <c:numCache>
                <c:formatCode>General</c:formatCode>
                <c:ptCount val="37"/>
                <c:pt idx="2">
                  <c:v>-4.8600000000000003</c:v>
                </c:pt>
                <c:pt idx="3">
                  <c:v>3.71</c:v>
                </c:pt>
                <c:pt idx="5">
                  <c:v>5.86</c:v>
                </c:pt>
                <c:pt idx="6">
                  <c:v>7.58</c:v>
                </c:pt>
                <c:pt idx="7">
                  <c:v>7.31</c:v>
                </c:pt>
                <c:pt idx="9">
                  <c:v>8.09</c:v>
                </c:pt>
                <c:pt idx="23">
                  <c:v>20.88</c:v>
                </c:pt>
                <c:pt idx="25">
                  <c:v>21.05</c:v>
                </c:pt>
                <c:pt idx="26">
                  <c:v>21.51</c:v>
                </c:pt>
                <c:pt idx="32">
                  <c:v>21.74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F8-42F0-91B2-E272F9BB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67376"/>
        <c:axId val="583816352"/>
      </c:scatterChart>
      <c:valAx>
        <c:axId val="589467376"/>
        <c:scaling>
          <c:orientation val="minMax"/>
          <c:max val="1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337379702537201"/>
              <c:y val="0.651828521434820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16352"/>
        <c:crosses val="autoZero"/>
        <c:crossBetween val="midCat"/>
      </c:valAx>
      <c:valAx>
        <c:axId val="5838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 (°C)</a:t>
                </a:r>
              </a:p>
            </c:rich>
          </c:tx>
          <c:layout>
            <c:manualLayout>
              <c:xMode val="edge"/>
              <c:yMode val="edge"/>
              <c:x val="2.4999978193573E-2"/>
              <c:y val="0.174976669582969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67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3111111111111"/>
          <c:y val="0.33411964129483801"/>
          <c:w val="0.16088648293963301"/>
          <c:h val="0.28125109361329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Melting Temperature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063648293963301"/>
          <c:y val="0.17171296296296301"/>
          <c:w val="0.568919072615923"/>
          <c:h val="0.70696741032371002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Sheet1!$J$1</c:f>
              <c:strCache>
                <c:ptCount val="1"/>
                <c:pt idx="0">
                  <c:v>Tm(once folded)</c:v>
                </c:pt>
              </c:strCache>
            </c:strRef>
          </c:tx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Sheet1!$J$2:$J$36</c:f>
              <c:numCache>
                <c:formatCode>General</c:formatCode>
                <c:ptCount val="35"/>
                <c:pt idx="0">
                  <c:v>-11.034171858469492</c:v>
                </c:pt>
                <c:pt idx="1">
                  <c:v>-9.4662932743281232</c:v>
                </c:pt>
                <c:pt idx="2">
                  <c:v>-7.986547115623793</c:v>
                </c:pt>
                <c:pt idx="3">
                  <c:v>-6.5884547069271804</c:v>
                </c:pt>
                <c:pt idx="4">
                  <c:v>-5.2661758610911136</c:v>
                </c:pt>
                <c:pt idx="5">
                  <c:v>-4.0144327686038963</c:v>
                </c:pt>
                <c:pt idx="6">
                  <c:v>-2.8284445475833735</c:v>
                </c:pt>
                <c:pt idx="7">
                  <c:v>-1.7038707533848338</c:v>
                </c:pt>
                <c:pt idx="8">
                  <c:v>-0.63676245014826804</c:v>
                </c:pt>
                <c:pt idx="9">
                  <c:v>0.37648030956508194</c:v>
                </c:pt>
                <c:pt idx="10">
                  <c:v>1.3391455538996553</c:v>
                </c:pt>
                <c:pt idx="11">
                  <c:v>3.1245265133195375</c:v>
                </c:pt>
                <c:pt idx="12">
                  <c:v>3.9525310410697188</c:v>
                </c:pt>
                <c:pt idx="13">
                  <c:v>4.740582718472254</c:v>
                </c:pt>
                <c:pt idx="14">
                  <c:v>6.2052313252567757</c:v>
                </c:pt>
                <c:pt idx="15">
                  <c:v>6.8856272571407757</c:v>
                </c:pt>
                <c:pt idx="16">
                  <c:v>7.5336973197364898</c:v>
                </c:pt>
                <c:pt idx="17">
                  <c:v>8.7389808015571191</c:v>
                </c:pt>
                <c:pt idx="18">
                  <c:v>9.8322284185472881</c:v>
                </c:pt>
                <c:pt idx="19">
                  <c:v>10.339889769204277</c:v>
                </c:pt>
                <c:pt idx="20">
                  <c:v>11.282647008981534</c:v>
                </c:pt>
                <c:pt idx="21">
                  <c:v>11.719663308723369</c:v>
                </c:pt>
                <c:pt idx="22">
                  <c:v>12.134940563643646</c:v>
                </c:pt>
                <c:pt idx="23">
                  <c:v>12.529279615352735</c:v>
                </c:pt>
                <c:pt idx="24">
                  <c:v>12.903425672782376</c:v>
                </c:pt>
                <c:pt idx="25">
                  <c:v>13.258072170853453</c:v>
                </c:pt>
                <c:pt idx="26">
                  <c:v>13.911402047516617</c:v>
                </c:pt>
                <c:pt idx="27">
                  <c:v>14.493906517529965</c:v>
                </c:pt>
                <c:pt idx="28">
                  <c:v>14.759872611464978</c:v>
                </c:pt>
                <c:pt idx="29">
                  <c:v>15.24346494965755</c:v>
                </c:pt>
                <c:pt idx="30">
                  <c:v>15.461886051080555</c:v>
                </c:pt>
                <c:pt idx="31">
                  <c:v>15.665203231665316</c:v>
                </c:pt>
                <c:pt idx="32">
                  <c:v>15.853740541383885</c:v>
                </c:pt>
                <c:pt idx="33">
                  <c:v>16.187638951334094</c:v>
                </c:pt>
                <c:pt idx="34">
                  <c:v>16.333518862090294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B3-424A-928B-83AEF67D6394}"/>
            </c:ext>
          </c:extLst>
        </c:ser>
        <c:ser>
          <c:idx val="2"/>
          <c:order val="1"/>
          <c:tx>
            <c:strRef>
              <c:f>Sheet1!$I$1</c:f>
              <c:strCache>
                <c:ptCount val="1"/>
                <c:pt idx="0">
                  <c:v>Tm(extended)</c:v>
                </c:pt>
              </c:strCache>
            </c:strRef>
          </c:tx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Sheet1!$I$2:$I$36</c:f>
              <c:numCache>
                <c:formatCode>General</c:formatCode>
                <c:ptCount val="35"/>
                <c:pt idx="0">
                  <c:v>1.0735041730339816</c:v>
                </c:pt>
                <c:pt idx="1">
                  <c:v>2.4038952657539312</c:v>
                </c:pt>
                <c:pt idx="2">
                  <c:v>3.6595034033604037</c:v>
                </c:pt>
                <c:pt idx="3">
                  <c:v>4.8458259325044395</c:v>
                </c:pt>
                <c:pt idx="4">
                  <c:v>5.9678184237506287</c:v>
                </c:pt>
                <c:pt idx="5">
                  <c:v>7.0299592536993458</c:v>
                </c:pt>
                <c:pt idx="6">
                  <c:v>8.0363051412417548</c:v>
                </c:pt>
                <c:pt idx="7">
                  <c:v>8.9905390813190493</c:v>
                </c:pt>
                <c:pt idx="8">
                  <c:v>9.8960118621535997</c:v>
                </c:pt>
                <c:pt idx="9">
                  <c:v>10.755778145028025</c:v>
                </c:pt>
                <c:pt idx="10">
                  <c:v>11.572627918529562</c:v>
                </c:pt>
                <c:pt idx="11">
                  <c:v>13.087576173802027</c:v>
                </c:pt>
                <c:pt idx="12">
                  <c:v>13.790162368672398</c:v>
                </c:pt>
                <c:pt idx="13">
                  <c:v>14.458847394938957</c:v>
                </c:pt>
                <c:pt idx="14">
                  <c:v>15.701644815695822</c:v>
                </c:pt>
                <c:pt idx="15">
                  <c:v>16.278980775544454</c:v>
                </c:pt>
                <c:pt idx="16">
                  <c:v>16.828887284541111</c:v>
                </c:pt>
                <c:pt idx="17">
                  <c:v>17.851605768380082</c:v>
                </c:pt>
                <c:pt idx="18">
                  <c:v>18.779258525737916</c:v>
                </c:pt>
                <c:pt idx="19">
                  <c:v>19.210024112986574</c:v>
                </c:pt>
                <c:pt idx="20">
                  <c:v>20.009981359091682</c:v>
                </c:pt>
                <c:pt idx="21">
                  <c:v>20.380802542843213</c:v>
                </c:pt>
                <c:pt idx="22">
                  <c:v>20.733177507679976</c:v>
                </c:pt>
                <c:pt idx="23">
                  <c:v>21.067785791262537</c:v>
                </c:pt>
                <c:pt idx="24">
                  <c:v>21.385259725287398</c:v>
                </c:pt>
                <c:pt idx="25">
                  <c:v>21.686187709680063</c:v>
                </c:pt>
                <c:pt idx="26">
                  <c:v>22.240557325613366</c:v>
                </c:pt>
                <c:pt idx="27">
                  <c:v>22.734829500904105</c:v>
                </c:pt>
                <c:pt idx="28">
                  <c:v>22.960509554140138</c:v>
                </c:pt>
                <c:pt idx="29">
                  <c:v>23.3708518764006</c:v>
                </c:pt>
                <c:pt idx="30">
                  <c:v>23.556188605108062</c:v>
                </c:pt>
                <c:pt idx="31">
                  <c:v>23.728709212751305</c:v>
                </c:pt>
                <c:pt idx="32">
                  <c:v>23.888688665262507</c:v>
                </c:pt>
                <c:pt idx="33">
                  <c:v>24.172011286646722</c:v>
                </c:pt>
                <c:pt idx="34">
                  <c:v>24.295794681508973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3-424A-928B-83AEF67D6394}"/>
            </c:ext>
          </c:extLst>
        </c:ser>
        <c:ser>
          <c:idx val="0"/>
          <c:order val="2"/>
          <c:tx>
            <c:strRef>
              <c:f>[1]Sheet1!$D$15</c:f>
              <c:strCache>
                <c:ptCount val="1"/>
                <c:pt idx="0">
                  <c:v>Tm1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[1]Sheet1!$A$16:$A$52</c:f>
              <c:numCache>
                <c:formatCode>General</c:formatCode>
                <c:ptCount val="37"/>
                <c:pt idx="2">
                  <c:v>8.5069999999999997</c:v>
                </c:pt>
                <c:pt idx="3">
                  <c:v>8.6771999999999991</c:v>
                </c:pt>
                <c:pt idx="4">
                  <c:v>8.8442000000000007</c:v>
                </c:pt>
                <c:pt idx="5">
                  <c:v>9.0079999999999991</c:v>
                </c:pt>
                <c:pt idx="6">
                  <c:v>9.1685999999999996</c:v>
                </c:pt>
                <c:pt idx="7">
                  <c:v>9.3260000000000005</c:v>
                </c:pt>
                <c:pt idx="8">
                  <c:v>9.4802</c:v>
                </c:pt>
                <c:pt idx="9">
                  <c:v>9.6311999999999998</c:v>
                </c:pt>
                <c:pt idx="10">
                  <c:v>9.7789999999999999</c:v>
                </c:pt>
                <c:pt idx="11">
                  <c:v>9.9236000000000004</c:v>
                </c:pt>
                <c:pt idx="12">
                  <c:v>10.065</c:v>
                </c:pt>
                <c:pt idx="13">
                  <c:v>10.338200000000001</c:v>
                </c:pt>
                <c:pt idx="14">
                  <c:v>10.469999999999999</c:v>
                </c:pt>
                <c:pt idx="15">
                  <c:v>10.598599999999999</c:v>
                </c:pt>
                <c:pt idx="16">
                  <c:v>10.8462</c:v>
                </c:pt>
                <c:pt idx="17">
                  <c:v>10.965199999999999</c:v>
                </c:pt>
                <c:pt idx="18">
                  <c:v>11.081</c:v>
                </c:pt>
                <c:pt idx="19">
                  <c:v>11.303000000000001</c:v>
                </c:pt>
                <c:pt idx="20">
                  <c:v>11.5122</c:v>
                </c:pt>
                <c:pt idx="21">
                  <c:v>11.612</c:v>
                </c:pt>
                <c:pt idx="22">
                  <c:v>11.802</c:v>
                </c:pt>
                <c:pt idx="23">
                  <c:v>11.892199999999999</c:v>
                </c:pt>
                <c:pt idx="24">
                  <c:v>11.979199999999999</c:v>
                </c:pt>
                <c:pt idx="25">
                  <c:v>12.062999999999999</c:v>
                </c:pt>
                <c:pt idx="26">
                  <c:v>12.143599999999999</c:v>
                </c:pt>
                <c:pt idx="27">
                  <c:v>12.221</c:v>
                </c:pt>
                <c:pt idx="28">
                  <c:v>12.366199999999999</c:v>
                </c:pt>
                <c:pt idx="29">
                  <c:v>12.4986</c:v>
                </c:pt>
                <c:pt idx="30">
                  <c:v>12.56</c:v>
                </c:pt>
                <c:pt idx="31">
                  <c:v>12.6732</c:v>
                </c:pt>
                <c:pt idx="32">
                  <c:v>12.725</c:v>
                </c:pt>
                <c:pt idx="33">
                  <c:v>12.7736</c:v>
                </c:pt>
                <c:pt idx="34">
                  <c:v>12.818999999999999</c:v>
                </c:pt>
                <c:pt idx="35">
                  <c:v>12.9002</c:v>
                </c:pt>
                <c:pt idx="36">
                  <c:v>12.936</c:v>
                </c:pt>
              </c:numCache>
            </c:numRef>
          </c:xVal>
          <c:yVal>
            <c:numRef>
              <c:f>[1]Sheet1!$D$16:$D$52</c:f>
              <c:numCache>
                <c:formatCode>General</c:formatCode>
                <c:ptCount val="37"/>
                <c:pt idx="2">
                  <c:v>-17.71</c:v>
                </c:pt>
                <c:pt idx="3">
                  <c:v>-8.06</c:v>
                </c:pt>
                <c:pt idx="5">
                  <c:v>5.86</c:v>
                </c:pt>
                <c:pt idx="6">
                  <c:v>-5</c:v>
                </c:pt>
                <c:pt idx="7">
                  <c:v>7.31</c:v>
                </c:pt>
                <c:pt idx="8">
                  <c:v>-1.98</c:v>
                </c:pt>
                <c:pt idx="9">
                  <c:v>8.09</c:v>
                </c:pt>
                <c:pt idx="10">
                  <c:v>-1.78</c:v>
                </c:pt>
                <c:pt idx="12">
                  <c:v>-1.1299999999999999</c:v>
                </c:pt>
                <c:pt idx="13">
                  <c:v>1.04</c:v>
                </c:pt>
                <c:pt idx="14">
                  <c:v>1.33</c:v>
                </c:pt>
                <c:pt idx="15">
                  <c:v>5.16</c:v>
                </c:pt>
                <c:pt idx="16">
                  <c:v>7.26</c:v>
                </c:pt>
                <c:pt idx="17">
                  <c:v>10.97</c:v>
                </c:pt>
                <c:pt idx="18">
                  <c:v>11.54</c:v>
                </c:pt>
                <c:pt idx="19">
                  <c:v>7.49</c:v>
                </c:pt>
                <c:pt idx="21">
                  <c:v>7.75</c:v>
                </c:pt>
                <c:pt idx="22">
                  <c:v>6.38</c:v>
                </c:pt>
                <c:pt idx="23">
                  <c:v>11.19</c:v>
                </c:pt>
                <c:pt idx="24">
                  <c:v>7.09</c:v>
                </c:pt>
                <c:pt idx="25">
                  <c:v>6.64</c:v>
                </c:pt>
                <c:pt idx="26">
                  <c:v>3.93</c:v>
                </c:pt>
                <c:pt idx="27">
                  <c:v>5.0199999999999996</c:v>
                </c:pt>
                <c:pt idx="28">
                  <c:v>13.78</c:v>
                </c:pt>
                <c:pt idx="29">
                  <c:v>13.34</c:v>
                </c:pt>
                <c:pt idx="30">
                  <c:v>12.16</c:v>
                </c:pt>
                <c:pt idx="31">
                  <c:v>15.31</c:v>
                </c:pt>
                <c:pt idx="32">
                  <c:v>15.91</c:v>
                </c:pt>
                <c:pt idx="34">
                  <c:v>16.989999999999998</c:v>
                </c:pt>
                <c:pt idx="35">
                  <c:v>17.86</c:v>
                </c:pt>
                <c:pt idx="36">
                  <c:v>19.05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B3-424A-928B-83AEF67D6394}"/>
            </c:ext>
          </c:extLst>
        </c:ser>
        <c:ser>
          <c:idx val="1"/>
          <c:order val="3"/>
          <c:tx>
            <c:strRef>
              <c:f>[1]Sheet1!$E$15</c:f>
              <c:strCache>
                <c:ptCount val="1"/>
                <c:pt idx="0">
                  <c:v>Tm2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[1]Sheet1!$A$16:$A$52</c:f>
              <c:numCache>
                <c:formatCode>General</c:formatCode>
                <c:ptCount val="37"/>
                <c:pt idx="2">
                  <c:v>8.5069999999999997</c:v>
                </c:pt>
                <c:pt idx="3">
                  <c:v>8.6771999999999991</c:v>
                </c:pt>
                <c:pt idx="4">
                  <c:v>8.8442000000000007</c:v>
                </c:pt>
                <c:pt idx="5">
                  <c:v>9.0079999999999991</c:v>
                </c:pt>
                <c:pt idx="6">
                  <c:v>9.1685999999999996</c:v>
                </c:pt>
                <c:pt idx="7">
                  <c:v>9.3260000000000005</c:v>
                </c:pt>
                <c:pt idx="8">
                  <c:v>9.4802</c:v>
                </c:pt>
                <c:pt idx="9">
                  <c:v>9.6311999999999998</c:v>
                </c:pt>
                <c:pt idx="10">
                  <c:v>9.7789999999999999</c:v>
                </c:pt>
                <c:pt idx="11">
                  <c:v>9.9236000000000004</c:v>
                </c:pt>
                <c:pt idx="12">
                  <c:v>10.065</c:v>
                </c:pt>
                <c:pt idx="13">
                  <c:v>10.338200000000001</c:v>
                </c:pt>
                <c:pt idx="14">
                  <c:v>10.469999999999999</c:v>
                </c:pt>
                <c:pt idx="15">
                  <c:v>10.598599999999999</c:v>
                </c:pt>
                <c:pt idx="16">
                  <c:v>10.8462</c:v>
                </c:pt>
                <c:pt idx="17">
                  <c:v>10.965199999999999</c:v>
                </c:pt>
                <c:pt idx="18">
                  <c:v>11.081</c:v>
                </c:pt>
                <c:pt idx="19">
                  <c:v>11.303000000000001</c:v>
                </c:pt>
                <c:pt idx="20">
                  <c:v>11.5122</c:v>
                </c:pt>
                <c:pt idx="21">
                  <c:v>11.612</c:v>
                </c:pt>
                <c:pt idx="22">
                  <c:v>11.802</c:v>
                </c:pt>
                <c:pt idx="23">
                  <c:v>11.892199999999999</c:v>
                </c:pt>
                <c:pt idx="24">
                  <c:v>11.979199999999999</c:v>
                </c:pt>
                <c:pt idx="25">
                  <c:v>12.062999999999999</c:v>
                </c:pt>
                <c:pt idx="26">
                  <c:v>12.143599999999999</c:v>
                </c:pt>
                <c:pt idx="27">
                  <c:v>12.221</c:v>
                </c:pt>
                <c:pt idx="28">
                  <c:v>12.366199999999999</c:v>
                </c:pt>
                <c:pt idx="29">
                  <c:v>12.4986</c:v>
                </c:pt>
                <c:pt idx="30">
                  <c:v>12.56</c:v>
                </c:pt>
                <c:pt idx="31">
                  <c:v>12.6732</c:v>
                </c:pt>
                <c:pt idx="32">
                  <c:v>12.725</c:v>
                </c:pt>
                <c:pt idx="33">
                  <c:v>12.7736</c:v>
                </c:pt>
                <c:pt idx="34">
                  <c:v>12.818999999999999</c:v>
                </c:pt>
                <c:pt idx="35">
                  <c:v>12.9002</c:v>
                </c:pt>
                <c:pt idx="36">
                  <c:v>12.936</c:v>
                </c:pt>
              </c:numCache>
            </c:numRef>
          </c:xVal>
          <c:yVal>
            <c:numRef>
              <c:f>[1]Sheet1!$E$16:$E$52</c:f>
              <c:numCache>
                <c:formatCode>General</c:formatCode>
                <c:ptCount val="37"/>
                <c:pt idx="2">
                  <c:v>-4.8600000000000003</c:v>
                </c:pt>
                <c:pt idx="3">
                  <c:v>3.71</c:v>
                </c:pt>
                <c:pt idx="5">
                  <c:v>5.86</c:v>
                </c:pt>
                <c:pt idx="6">
                  <c:v>7.58</c:v>
                </c:pt>
                <c:pt idx="7">
                  <c:v>7.31</c:v>
                </c:pt>
                <c:pt idx="9">
                  <c:v>8.09</c:v>
                </c:pt>
                <c:pt idx="23">
                  <c:v>20.88</c:v>
                </c:pt>
                <c:pt idx="25">
                  <c:v>21.05</c:v>
                </c:pt>
                <c:pt idx="26">
                  <c:v>21.51</c:v>
                </c:pt>
                <c:pt idx="32">
                  <c:v>21.74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B3-424A-928B-83AEF67D6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20512"/>
        <c:axId val="482985744"/>
      </c:scatterChart>
      <c:valAx>
        <c:axId val="526020512"/>
        <c:scaling>
          <c:orientation val="minMax"/>
          <c:max val="1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337379702537201"/>
              <c:y val="0.651828521434820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85744"/>
        <c:crosses val="autoZero"/>
        <c:crossBetween val="midCat"/>
      </c:valAx>
      <c:valAx>
        <c:axId val="4829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 (°C)</a:t>
                </a:r>
              </a:p>
            </c:rich>
          </c:tx>
          <c:layout>
            <c:manualLayout>
              <c:xMode val="edge"/>
              <c:yMode val="edge"/>
              <c:x val="2.4999978193573E-2"/>
              <c:y val="0.174976669582969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20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3111111111111"/>
          <c:y val="0.33411964129483801"/>
          <c:w val="0.16088648293963301"/>
          <c:h val="0.28125109361329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Melting Temperature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063648293963301"/>
          <c:y val="0.17171296296296301"/>
          <c:w val="0.568919072615923"/>
          <c:h val="0.70696741032371002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Sheet1!$J$1</c:f>
              <c:strCache>
                <c:ptCount val="1"/>
                <c:pt idx="0">
                  <c:v>Tm(once folded)</c:v>
                </c:pt>
              </c:strCache>
            </c:strRef>
          </c:tx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Sheet1!$J$2:$J$36</c:f>
              <c:numCache>
                <c:formatCode>General</c:formatCode>
                <c:ptCount val="35"/>
                <c:pt idx="0">
                  <c:v>-11.034171858469492</c:v>
                </c:pt>
                <c:pt idx="1">
                  <c:v>-9.4662932743281232</c:v>
                </c:pt>
                <c:pt idx="2">
                  <c:v>-7.986547115623793</c:v>
                </c:pt>
                <c:pt idx="3">
                  <c:v>-6.5884547069271804</c:v>
                </c:pt>
                <c:pt idx="4">
                  <c:v>-5.2661758610911136</c:v>
                </c:pt>
                <c:pt idx="5">
                  <c:v>-4.0144327686038963</c:v>
                </c:pt>
                <c:pt idx="6">
                  <c:v>-2.8284445475833735</c:v>
                </c:pt>
                <c:pt idx="7">
                  <c:v>-1.7038707533848338</c:v>
                </c:pt>
                <c:pt idx="8">
                  <c:v>-0.63676245014826804</c:v>
                </c:pt>
                <c:pt idx="9">
                  <c:v>0.37648030956508194</c:v>
                </c:pt>
                <c:pt idx="10">
                  <c:v>1.3391455538996553</c:v>
                </c:pt>
                <c:pt idx="11">
                  <c:v>3.1245265133195375</c:v>
                </c:pt>
                <c:pt idx="12">
                  <c:v>3.9525310410697188</c:v>
                </c:pt>
                <c:pt idx="13">
                  <c:v>4.740582718472254</c:v>
                </c:pt>
                <c:pt idx="14">
                  <c:v>6.2052313252567757</c:v>
                </c:pt>
                <c:pt idx="15">
                  <c:v>6.8856272571407757</c:v>
                </c:pt>
                <c:pt idx="16">
                  <c:v>7.5336973197364898</c:v>
                </c:pt>
                <c:pt idx="17">
                  <c:v>8.7389808015571191</c:v>
                </c:pt>
                <c:pt idx="18">
                  <c:v>9.8322284185472881</c:v>
                </c:pt>
                <c:pt idx="19">
                  <c:v>10.339889769204277</c:v>
                </c:pt>
                <c:pt idx="20">
                  <c:v>11.282647008981534</c:v>
                </c:pt>
                <c:pt idx="21">
                  <c:v>11.719663308723369</c:v>
                </c:pt>
                <c:pt idx="22">
                  <c:v>12.134940563643646</c:v>
                </c:pt>
                <c:pt idx="23">
                  <c:v>12.529279615352735</c:v>
                </c:pt>
                <c:pt idx="24">
                  <c:v>12.903425672782376</c:v>
                </c:pt>
                <c:pt idx="25">
                  <c:v>13.258072170853453</c:v>
                </c:pt>
                <c:pt idx="26">
                  <c:v>13.911402047516617</c:v>
                </c:pt>
                <c:pt idx="27">
                  <c:v>14.493906517529965</c:v>
                </c:pt>
                <c:pt idx="28">
                  <c:v>14.759872611464978</c:v>
                </c:pt>
                <c:pt idx="29">
                  <c:v>15.24346494965755</c:v>
                </c:pt>
                <c:pt idx="30">
                  <c:v>15.461886051080555</c:v>
                </c:pt>
                <c:pt idx="31">
                  <c:v>15.665203231665316</c:v>
                </c:pt>
                <c:pt idx="32">
                  <c:v>15.853740541383885</c:v>
                </c:pt>
                <c:pt idx="33">
                  <c:v>16.187638951334094</c:v>
                </c:pt>
                <c:pt idx="34">
                  <c:v>16.333518862090294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CB-46AE-BA9B-131136286D6D}"/>
            </c:ext>
          </c:extLst>
        </c:ser>
        <c:ser>
          <c:idx val="2"/>
          <c:order val="1"/>
          <c:tx>
            <c:strRef>
              <c:f>Sheet1!$I$1</c:f>
              <c:strCache>
                <c:ptCount val="1"/>
                <c:pt idx="0">
                  <c:v>Tm(extended)</c:v>
                </c:pt>
              </c:strCache>
            </c:strRef>
          </c:tx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Sheet1!$I$2:$I$36</c:f>
              <c:numCache>
                <c:formatCode>General</c:formatCode>
                <c:ptCount val="35"/>
                <c:pt idx="0">
                  <c:v>1.0735041730339816</c:v>
                </c:pt>
                <c:pt idx="1">
                  <c:v>2.4038952657539312</c:v>
                </c:pt>
                <c:pt idx="2">
                  <c:v>3.6595034033604037</c:v>
                </c:pt>
                <c:pt idx="3">
                  <c:v>4.8458259325044395</c:v>
                </c:pt>
                <c:pt idx="4">
                  <c:v>5.9678184237506287</c:v>
                </c:pt>
                <c:pt idx="5">
                  <c:v>7.0299592536993458</c:v>
                </c:pt>
                <c:pt idx="6">
                  <c:v>8.0363051412417548</c:v>
                </c:pt>
                <c:pt idx="7">
                  <c:v>8.9905390813190493</c:v>
                </c:pt>
                <c:pt idx="8">
                  <c:v>9.8960118621535997</c:v>
                </c:pt>
                <c:pt idx="9">
                  <c:v>10.755778145028025</c:v>
                </c:pt>
                <c:pt idx="10">
                  <c:v>11.572627918529562</c:v>
                </c:pt>
                <c:pt idx="11">
                  <c:v>13.087576173802027</c:v>
                </c:pt>
                <c:pt idx="12">
                  <c:v>13.790162368672398</c:v>
                </c:pt>
                <c:pt idx="13">
                  <c:v>14.458847394938957</c:v>
                </c:pt>
                <c:pt idx="14">
                  <c:v>15.701644815695822</c:v>
                </c:pt>
                <c:pt idx="15">
                  <c:v>16.278980775544454</c:v>
                </c:pt>
                <c:pt idx="16">
                  <c:v>16.828887284541111</c:v>
                </c:pt>
                <c:pt idx="17">
                  <c:v>17.851605768380082</c:v>
                </c:pt>
                <c:pt idx="18">
                  <c:v>18.779258525737916</c:v>
                </c:pt>
                <c:pt idx="19">
                  <c:v>19.210024112986574</c:v>
                </c:pt>
                <c:pt idx="20">
                  <c:v>20.009981359091682</c:v>
                </c:pt>
                <c:pt idx="21">
                  <c:v>20.380802542843213</c:v>
                </c:pt>
                <c:pt idx="22">
                  <c:v>20.733177507679976</c:v>
                </c:pt>
                <c:pt idx="23">
                  <c:v>21.067785791262537</c:v>
                </c:pt>
                <c:pt idx="24">
                  <c:v>21.385259725287398</c:v>
                </c:pt>
                <c:pt idx="25">
                  <c:v>21.686187709680063</c:v>
                </c:pt>
                <c:pt idx="26">
                  <c:v>22.240557325613366</c:v>
                </c:pt>
                <c:pt idx="27">
                  <c:v>22.734829500904105</c:v>
                </c:pt>
                <c:pt idx="28">
                  <c:v>22.960509554140138</c:v>
                </c:pt>
                <c:pt idx="29">
                  <c:v>23.3708518764006</c:v>
                </c:pt>
                <c:pt idx="30">
                  <c:v>23.556188605108062</c:v>
                </c:pt>
                <c:pt idx="31">
                  <c:v>23.728709212751305</c:v>
                </c:pt>
                <c:pt idx="32">
                  <c:v>23.888688665262507</c:v>
                </c:pt>
                <c:pt idx="33">
                  <c:v>24.172011286646722</c:v>
                </c:pt>
                <c:pt idx="34">
                  <c:v>24.295794681508973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CB-46AE-BA9B-131136286D6D}"/>
            </c:ext>
          </c:extLst>
        </c:ser>
        <c:ser>
          <c:idx val="0"/>
          <c:order val="2"/>
          <c:tx>
            <c:strRef>
              <c:f>[1]Sheet1!$D$15</c:f>
              <c:strCache>
                <c:ptCount val="1"/>
                <c:pt idx="0">
                  <c:v>Tm1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[1]Sheet1!$A$16:$A$52</c:f>
              <c:numCache>
                <c:formatCode>General</c:formatCode>
                <c:ptCount val="37"/>
                <c:pt idx="2">
                  <c:v>8.5069999999999997</c:v>
                </c:pt>
                <c:pt idx="3">
                  <c:v>8.6771999999999991</c:v>
                </c:pt>
                <c:pt idx="4">
                  <c:v>8.8442000000000007</c:v>
                </c:pt>
                <c:pt idx="5">
                  <c:v>9.0079999999999991</c:v>
                </c:pt>
                <c:pt idx="6">
                  <c:v>9.1685999999999996</c:v>
                </c:pt>
                <c:pt idx="7">
                  <c:v>9.3260000000000005</c:v>
                </c:pt>
                <c:pt idx="8">
                  <c:v>9.4802</c:v>
                </c:pt>
                <c:pt idx="9">
                  <c:v>9.6311999999999998</c:v>
                </c:pt>
                <c:pt idx="10">
                  <c:v>9.7789999999999999</c:v>
                </c:pt>
                <c:pt idx="11">
                  <c:v>9.9236000000000004</c:v>
                </c:pt>
                <c:pt idx="12">
                  <c:v>10.065</c:v>
                </c:pt>
                <c:pt idx="13">
                  <c:v>10.338200000000001</c:v>
                </c:pt>
                <c:pt idx="14">
                  <c:v>10.469999999999999</c:v>
                </c:pt>
                <c:pt idx="15">
                  <c:v>10.598599999999999</c:v>
                </c:pt>
                <c:pt idx="16">
                  <c:v>10.8462</c:v>
                </c:pt>
                <c:pt idx="17">
                  <c:v>10.965199999999999</c:v>
                </c:pt>
                <c:pt idx="18">
                  <c:v>11.081</c:v>
                </c:pt>
                <c:pt idx="19">
                  <c:v>11.303000000000001</c:v>
                </c:pt>
                <c:pt idx="20">
                  <c:v>11.5122</c:v>
                </c:pt>
                <c:pt idx="21">
                  <c:v>11.612</c:v>
                </c:pt>
                <c:pt idx="22">
                  <c:v>11.802</c:v>
                </c:pt>
                <c:pt idx="23">
                  <c:v>11.892199999999999</c:v>
                </c:pt>
                <c:pt idx="24">
                  <c:v>11.979199999999999</c:v>
                </c:pt>
                <c:pt idx="25">
                  <c:v>12.062999999999999</c:v>
                </c:pt>
                <c:pt idx="26">
                  <c:v>12.143599999999999</c:v>
                </c:pt>
                <c:pt idx="27">
                  <c:v>12.221</c:v>
                </c:pt>
                <c:pt idx="28">
                  <c:v>12.366199999999999</c:v>
                </c:pt>
                <c:pt idx="29">
                  <c:v>12.4986</c:v>
                </c:pt>
                <c:pt idx="30">
                  <c:v>12.56</c:v>
                </c:pt>
                <c:pt idx="31">
                  <c:v>12.6732</c:v>
                </c:pt>
                <c:pt idx="32">
                  <c:v>12.725</c:v>
                </c:pt>
                <c:pt idx="33">
                  <c:v>12.7736</c:v>
                </c:pt>
                <c:pt idx="34">
                  <c:v>12.818999999999999</c:v>
                </c:pt>
                <c:pt idx="35">
                  <c:v>12.9002</c:v>
                </c:pt>
                <c:pt idx="36">
                  <c:v>12.936</c:v>
                </c:pt>
              </c:numCache>
            </c:numRef>
          </c:xVal>
          <c:yVal>
            <c:numRef>
              <c:f>[1]Sheet1!$D$16:$D$52</c:f>
              <c:numCache>
                <c:formatCode>General</c:formatCode>
                <c:ptCount val="37"/>
                <c:pt idx="2">
                  <c:v>-17.71</c:v>
                </c:pt>
                <c:pt idx="3">
                  <c:v>-8.06</c:v>
                </c:pt>
                <c:pt idx="5">
                  <c:v>5.86</c:v>
                </c:pt>
                <c:pt idx="6">
                  <c:v>-5</c:v>
                </c:pt>
                <c:pt idx="7">
                  <c:v>7.31</c:v>
                </c:pt>
                <c:pt idx="8">
                  <c:v>-1.98</c:v>
                </c:pt>
                <c:pt idx="9">
                  <c:v>8.09</c:v>
                </c:pt>
                <c:pt idx="10">
                  <c:v>-1.78</c:v>
                </c:pt>
                <c:pt idx="12">
                  <c:v>-1.1299999999999999</c:v>
                </c:pt>
                <c:pt idx="13">
                  <c:v>1.04</c:v>
                </c:pt>
                <c:pt idx="14">
                  <c:v>1.33</c:v>
                </c:pt>
                <c:pt idx="15">
                  <c:v>5.16</c:v>
                </c:pt>
                <c:pt idx="16">
                  <c:v>7.26</c:v>
                </c:pt>
                <c:pt idx="17">
                  <c:v>10.97</c:v>
                </c:pt>
                <c:pt idx="18">
                  <c:v>11.54</c:v>
                </c:pt>
                <c:pt idx="19">
                  <c:v>7.49</c:v>
                </c:pt>
                <c:pt idx="21">
                  <c:v>7.75</c:v>
                </c:pt>
                <c:pt idx="22">
                  <c:v>6.38</c:v>
                </c:pt>
                <c:pt idx="23">
                  <c:v>11.19</c:v>
                </c:pt>
                <c:pt idx="24">
                  <c:v>7.09</c:v>
                </c:pt>
                <c:pt idx="25">
                  <c:v>6.64</c:v>
                </c:pt>
                <c:pt idx="26">
                  <c:v>3.93</c:v>
                </c:pt>
                <c:pt idx="27">
                  <c:v>5.0199999999999996</c:v>
                </c:pt>
                <c:pt idx="28">
                  <c:v>13.78</c:v>
                </c:pt>
                <c:pt idx="29">
                  <c:v>13.34</c:v>
                </c:pt>
                <c:pt idx="30">
                  <c:v>12.16</c:v>
                </c:pt>
                <c:pt idx="31">
                  <c:v>15.31</c:v>
                </c:pt>
                <c:pt idx="32">
                  <c:v>15.91</c:v>
                </c:pt>
                <c:pt idx="34">
                  <c:v>16.989999999999998</c:v>
                </c:pt>
                <c:pt idx="35">
                  <c:v>17.86</c:v>
                </c:pt>
                <c:pt idx="36">
                  <c:v>19.05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CB-46AE-BA9B-131136286D6D}"/>
            </c:ext>
          </c:extLst>
        </c:ser>
        <c:ser>
          <c:idx val="1"/>
          <c:order val="3"/>
          <c:tx>
            <c:strRef>
              <c:f>[1]Sheet1!$E$15</c:f>
              <c:strCache>
                <c:ptCount val="1"/>
                <c:pt idx="0">
                  <c:v>Tm2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[1]Sheet1!$A$16:$A$52</c:f>
              <c:numCache>
                <c:formatCode>General</c:formatCode>
                <c:ptCount val="37"/>
                <c:pt idx="2">
                  <c:v>8.5069999999999997</c:v>
                </c:pt>
                <c:pt idx="3">
                  <c:v>8.6771999999999991</c:v>
                </c:pt>
                <c:pt idx="4">
                  <c:v>8.8442000000000007</c:v>
                </c:pt>
                <c:pt idx="5">
                  <c:v>9.0079999999999991</c:v>
                </c:pt>
                <c:pt idx="6">
                  <c:v>9.1685999999999996</c:v>
                </c:pt>
                <c:pt idx="7">
                  <c:v>9.3260000000000005</c:v>
                </c:pt>
                <c:pt idx="8">
                  <c:v>9.4802</c:v>
                </c:pt>
                <c:pt idx="9">
                  <c:v>9.6311999999999998</c:v>
                </c:pt>
                <c:pt idx="10">
                  <c:v>9.7789999999999999</c:v>
                </c:pt>
                <c:pt idx="11">
                  <c:v>9.9236000000000004</c:v>
                </c:pt>
                <c:pt idx="12">
                  <c:v>10.065</c:v>
                </c:pt>
                <c:pt idx="13">
                  <c:v>10.338200000000001</c:v>
                </c:pt>
                <c:pt idx="14">
                  <c:v>10.469999999999999</c:v>
                </c:pt>
                <c:pt idx="15">
                  <c:v>10.598599999999999</c:v>
                </c:pt>
                <c:pt idx="16">
                  <c:v>10.8462</c:v>
                </c:pt>
                <c:pt idx="17">
                  <c:v>10.965199999999999</c:v>
                </c:pt>
                <c:pt idx="18">
                  <c:v>11.081</c:v>
                </c:pt>
                <c:pt idx="19">
                  <c:v>11.303000000000001</c:v>
                </c:pt>
                <c:pt idx="20">
                  <c:v>11.5122</c:v>
                </c:pt>
                <c:pt idx="21">
                  <c:v>11.612</c:v>
                </c:pt>
                <c:pt idx="22">
                  <c:v>11.802</c:v>
                </c:pt>
                <c:pt idx="23">
                  <c:v>11.892199999999999</c:v>
                </c:pt>
                <c:pt idx="24">
                  <c:v>11.979199999999999</c:v>
                </c:pt>
                <c:pt idx="25">
                  <c:v>12.062999999999999</c:v>
                </c:pt>
                <c:pt idx="26">
                  <c:v>12.143599999999999</c:v>
                </c:pt>
                <c:pt idx="27">
                  <c:v>12.221</c:v>
                </c:pt>
                <c:pt idx="28">
                  <c:v>12.366199999999999</c:v>
                </c:pt>
                <c:pt idx="29">
                  <c:v>12.4986</c:v>
                </c:pt>
                <c:pt idx="30">
                  <c:v>12.56</c:v>
                </c:pt>
                <c:pt idx="31">
                  <c:v>12.6732</c:v>
                </c:pt>
                <c:pt idx="32">
                  <c:v>12.725</c:v>
                </c:pt>
                <c:pt idx="33">
                  <c:v>12.7736</c:v>
                </c:pt>
                <c:pt idx="34">
                  <c:v>12.818999999999999</c:v>
                </c:pt>
                <c:pt idx="35">
                  <c:v>12.9002</c:v>
                </c:pt>
                <c:pt idx="36">
                  <c:v>12.936</c:v>
                </c:pt>
              </c:numCache>
            </c:numRef>
          </c:xVal>
          <c:yVal>
            <c:numRef>
              <c:f>[1]Sheet1!$E$16:$E$52</c:f>
              <c:numCache>
                <c:formatCode>General</c:formatCode>
                <c:ptCount val="37"/>
                <c:pt idx="2">
                  <c:v>-4.8600000000000003</c:v>
                </c:pt>
                <c:pt idx="3">
                  <c:v>3.71</c:v>
                </c:pt>
                <c:pt idx="5">
                  <c:v>5.86</c:v>
                </c:pt>
                <c:pt idx="6">
                  <c:v>7.58</c:v>
                </c:pt>
                <c:pt idx="7">
                  <c:v>7.31</c:v>
                </c:pt>
                <c:pt idx="9">
                  <c:v>8.09</c:v>
                </c:pt>
                <c:pt idx="23">
                  <c:v>20.88</c:v>
                </c:pt>
                <c:pt idx="25">
                  <c:v>21.05</c:v>
                </c:pt>
                <c:pt idx="26">
                  <c:v>21.51</c:v>
                </c:pt>
                <c:pt idx="32">
                  <c:v>21.74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CB-46AE-BA9B-131136286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79216"/>
        <c:axId val="583670400"/>
      </c:scatterChart>
      <c:valAx>
        <c:axId val="589879216"/>
        <c:scaling>
          <c:orientation val="minMax"/>
          <c:max val="1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337379702537201"/>
              <c:y val="0.651828521434820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70400"/>
        <c:crosses val="autoZero"/>
        <c:crossBetween val="midCat"/>
      </c:valAx>
      <c:valAx>
        <c:axId val="5836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 (°C)</a:t>
                </a:r>
              </a:p>
            </c:rich>
          </c:tx>
          <c:layout>
            <c:manualLayout>
              <c:xMode val="edge"/>
              <c:yMode val="edge"/>
              <c:x val="2.4999978193573E-2"/>
              <c:y val="0.174976669582969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79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375747909196702"/>
          <c:y val="0.33411964129483801"/>
          <c:w val="0.21056187442361701"/>
          <c:h val="0.28125109361329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255.43999999999997</c:v>
                </c:pt>
                <c:pt idx="1">
                  <c:v>265.08999999999997</c:v>
                </c:pt>
                <c:pt idx="3">
                  <c:v>279.01</c:v>
                </c:pt>
                <c:pt idx="4">
                  <c:v>268.14999999999998</c:v>
                </c:pt>
                <c:pt idx="5">
                  <c:v>280.45999999999998</c:v>
                </c:pt>
                <c:pt idx="6">
                  <c:v>271.16999999999996</c:v>
                </c:pt>
                <c:pt idx="7">
                  <c:v>281.23999999999995</c:v>
                </c:pt>
                <c:pt idx="8">
                  <c:v>271.37</c:v>
                </c:pt>
                <c:pt idx="10">
                  <c:v>272.02</c:v>
                </c:pt>
                <c:pt idx="11">
                  <c:v>274.19</c:v>
                </c:pt>
                <c:pt idx="12">
                  <c:v>274.47999999999996</c:v>
                </c:pt>
                <c:pt idx="13">
                  <c:v>278.31</c:v>
                </c:pt>
                <c:pt idx="14">
                  <c:v>280.40999999999997</c:v>
                </c:pt>
                <c:pt idx="15">
                  <c:v>284.12</c:v>
                </c:pt>
                <c:pt idx="16">
                  <c:v>284.69</c:v>
                </c:pt>
                <c:pt idx="17">
                  <c:v>280.64</c:v>
                </c:pt>
                <c:pt idx="19">
                  <c:v>280.89999999999998</c:v>
                </c:pt>
                <c:pt idx="20">
                  <c:v>279.52999999999997</c:v>
                </c:pt>
                <c:pt idx="21">
                  <c:v>284.33999999999997</c:v>
                </c:pt>
                <c:pt idx="22">
                  <c:v>280.23999999999995</c:v>
                </c:pt>
                <c:pt idx="23">
                  <c:v>279.78999999999996</c:v>
                </c:pt>
                <c:pt idx="24">
                  <c:v>277.08</c:v>
                </c:pt>
                <c:pt idx="25">
                  <c:v>278.16999999999996</c:v>
                </c:pt>
                <c:pt idx="26">
                  <c:v>286.92999999999995</c:v>
                </c:pt>
                <c:pt idx="27">
                  <c:v>286.48999999999995</c:v>
                </c:pt>
                <c:pt idx="28">
                  <c:v>285.31</c:v>
                </c:pt>
                <c:pt idx="29">
                  <c:v>288.45999999999998</c:v>
                </c:pt>
                <c:pt idx="30">
                  <c:v>289.06</c:v>
                </c:pt>
                <c:pt idx="32">
                  <c:v>290.14</c:v>
                </c:pt>
                <c:pt idx="33">
                  <c:v>291.01</c:v>
                </c:pt>
                <c:pt idx="34">
                  <c:v>292.2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9A-410E-8F73-2DBC3F7B277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268.28999999999996</c:v>
                </c:pt>
                <c:pt idx="1">
                  <c:v>276.85999999999996</c:v>
                </c:pt>
                <c:pt idx="4">
                  <c:v>280.72999999999996</c:v>
                </c:pt>
                <c:pt idx="21">
                  <c:v>294.02999999999997</c:v>
                </c:pt>
                <c:pt idx="23">
                  <c:v>294.2</c:v>
                </c:pt>
                <c:pt idx="24">
                  <c:v>294.65999999999997</c:v>
                </c:pt>
                <c:pt idx="30">
                  <c:v>294.89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9A-410E-8F73-2DBC3F7B2779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Tm (extended)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Sheet1!$E$2:$E$36</c:f>
              <c:numCache>
                <c:formatCode>General</c:formatCode>
                <c:ptCount val="35"/>
                <c:pt idx="0">
                  <c:v>274.22350417303397</c:v>
                </c:pt>
                <c:pt idx="1">
                  <c:v>275.55389526575391</c:v>
                </c:pt>
                <c:pt idx="2">
                  <c:v>276.8095034033604</c:v>
                </c:pt>
                <c:pt idx="3">
                  <c:v>277.99582593250443</c:v>
                </c:pt>
                <c:pt idx="4">
                  <c:v>279.11781842375058</c:v>
                </c:pt>
                <c:pt idx="5">
                  <c:v>280.17995925369934</c:v>
                </c:pt>
                <c:pt idx="6">
                  <c:v>281.18630514124175</c:v>
                </c:pt>
                <c:pt idx="7">
                  <c:v>282.14053908131905</c:v>
                </c:pt>
                <c:pt idx="8">
                  <c:v>283.04601186215359</c:v>
                </c:pt>
                <c:pt idx="9">
                  <c:v>283.90577814502802</c:v>
                </c:pt>
                <c:pt idx="10">
                  <c:v>284.72262791852955</c:v>
                </c:pt>
                <c:pt idx="11">
                  <c:v>286.23757617380198</c:v>
                </c:pt>
                <c:pt idx="12">
                  <c:v>286.94016236867236</c:v>
                </c:pt>
                <c:pt idx="13">
                  <c:v>287.60884739493895</c:v>
                </c:pt>
                <c:pt idx="14">
                  <c:v>288.85164481569581</c:v>
                </c:pt>
                <c:pt idx="15">
                  <c:v>289.42898077554446</c:v>
                </c:pt>
                <c:pt idx="16">
                  <c:v>289.97888728454109</c:v>
                </c:pt>
                <c:pt idx="17">
                  <c:v>291.00160576838005</c:v>
                </c:pt>
                <c:pt idx="18">
                  <c:v>291.92925852573791</c:v>
                </c:pt>
                <c:pt idx="19">
                  <c:v>292.36002411298654</c:v>
                </c:pt>
                <c:pt idx="20">
                  <c:v>293.15998135909166</c:v>
                </c:pt>
                <c:pt idx="21">
                  <c:v>293.53080254284316</c:v>
                </c:pt>
                <c:pt idx="22">
                  <c:v>293.88317750767993</c:v>
                </c:pt>
                <c:pt idx="23">
                  <c:v>294.21778579126249</c:v>
                </c:pt>
                <c:pt idx="24">
                  <c:v>294.53525972528735</c:v>
                </c:pt>
                <c:pt idx="25">
                  <c:v>294.83618770968002</c:v>
                </c:pt>
                <c:pt idx="26">
                  <c:v>295.39055732561337</c:v>
                </c:pt>
                <c:pt idx="27">
                  <c:v>295.88482950090406</c:v>
                </c:pt>
                <c:pt idx="28">
                  <c:v>296.11050955414009</c:v>
                </c:pt>
                <c:pt idx="29">
                  <c:v>296.52085187640057</c:v>
                </c:pt>
                <c:pt idx="30">
                  <c:v>296.70618860510803</c:v>
                </c:pt>
                <c:pt idx="31">
                  <c:v>296.87870921275129</c:v>
                </c:pt>
                <c:pt idx="32">
                  <c:v>297.0386886652625</c:v>
                </c:pt>
                <c:pt idx="33">
                  <c:v>297.32201128664667</c:v>
                </c:pt>
                <c:pt idx="34">
                  <c:v>297.44579468150897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9A-410E-8F73-2DBC3F7B2779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Tm (once folded)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Sheet1!$F$2:$F$36</c:f>
              <c:numCache>
                <c:formatCode>General</c:formatCode>
                <c:ptCount val="35"/>
                <c:pt idx="0">
                  <c:v>262.11582814153047</c:v>
                </c:pt>
                <c:pt idx="1">
                  <c:v>263.68370672567187</c:v>
                </c:pt>
                <c:pt idx="2">
                  <c:v>265.16345288437617</c:v>
                </c:pt>
                <c:pt idx="3">
                  <c:v>266.56154529307281</c:v>
                </c:pt>
                <c:pt idx="4">
                  <c:v>267.88382413890884</c:v>
                </c:pt>
                <c:pt idx="5">
                  <c:v>269.13556723139607</c:v>
                </c:pt>
                <c:pt idx="6">
                  <c:v>270.32155545241659</c:v>
                </c:pt>
                <c:pt idx="7">
                  <c:v>271.44612924661516</c:v>
                </c:pt>
                <c:pt idx="8">
                  <c:v>272.51323754985174</c:v>
                </c:pt>
                <c:pt idx="9">
                  <c:v>273.52648030956504</c:v>
                </c:pt>
                <c:pt idx="10">
                  <c:v>274.48914555389962</c:v>
                </c:pt>
                <c:pt idx="11">
                  <c:v>276.27452651331953</c:v>
                </c:pt>
                <c:pt idx="12">
                  <c:v>277.10253104106971</c:v>
                </c:pt>
                <c:pt idx="13">
                  <c:v>277.89058271847222</c:v>
                </c:pt>
                <c:pt idx="14">
                  <c:v>279.35523132525674</c:v>
                </c:pt>
                <c:pt idx="15">
                  <c:v>280.03562725714073</c:v>
                </c:pt>
                <c:pt idx="16">
                  <c:v>280.68369731973644</c:v>
                </c:pt>
                <c:pt idx="17">
                  <c:v>281.88898080155707</c:v>
                </c:pt>
                <c:pt idx="18">
                  <c:v>282.98222841854727</c:v>
                </c:pt>
                <c:pt idx="19">
                  <c:v>283.48988976920424</c:v>
                </c:pt>
                <c:pt idx="20">
                  <c:v>284.43264700898152</c:v>
                </c:pt>
                <c:pt idx="21">
                  <c:v>284.86966330872337</c:v>
                </c:pt>
                <c:pt idx="22">
                  <c:v>285.2849405636436</c:v>
                </c:pt>
                <c:pt idx="23">
                  <c:v>285.6792796153527</c:v>
                </c:pt>
                <c:pt idx="24">
                  <c:v>286.05342567278234</c:v>
                </c:pt>
                <c:pt idx="25">
                  <c:v>286.40807217085342</c:v>
                </c:pt>
                <c:pt idx="26">
                  <c:v>287.06140204751659</c:v>
                </c:pt>
                <c:pt idx="27">
                  <c:v>287.64390651752996</c:v>
                </c:pt>
                <c:pt idx="28">
                  <c:v>287.90987261146495</c:v>
                </c:pt>
                <c:pt idx="29">
                  <c:v>288.39346494965753</c:v>
                </c:pt>
                <c:pt idx="30">
                  <c:v>288.61188605108055</c:v>
                </c:pt>
                <c:pt idx="31">
                  <c:v>288.81520323166529</c:v>
                </c:pt>
                <c:pt idx="32">
                  <c:v>289.00374054138388</c:v>
                </c:pt>
                <c:pt idx="33">
                  <c:v>289.33763895133404</c:v>
                </c:pt>
                <c:pt idx="34">
                  <c:v>289.48351886209025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9A-410E-8F73-2DBC3F7B2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57456"/>
        <c:axId val="522761360"/>
      </c:scatterChart>
      <c:valAx>
        <c:axId val="522757456"/>
        <c:scaling>
          <c:orientation val="minMax"/>
          <c:max val="14"/>
          <c:min val="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N</a:t>
                </a:r>
                <a:endParaRPr lang="en-US" sz="11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2761360"/>
        <c:crosses val="autoZero"/>
        <c:crossBetween val="midCat"/>
      </c:valAx>
      <c:valAx>
        <c:axId val="522761360"/>
        <c:scaling>
          <c:orientation val="minMax"/>
          <c:max val="300"/>
          <c:min val="2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2757456"/>
        <c:crosses val="autoZero"/>
        <c:crossBetween val="midCat"/>
      </c:valAx>
      <c:spPr>
        <a:ln w="19050">
          <a:solidFill>
            <a:schemeClr val="tx1"/>
          </a:solidFill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Sheet1!$G$1</c:f>
              <c:strCache>
                <c:ptCount val="1"/>
                <c:pt idx="0">
                  <c:v>Tm(twice folded)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Sheet1!$G$2:$G$41</c:f>
              <c:numCache>
                <c:formatCode>General</c:formatCode>
                <c:ptCount val="40"/>
                <c:pt idx="0">
                  <c:v>222.23455389679086</c:v>
                </c:pt>
                <c:pt idx="1">
                  <c:v>224.58468860922875</c:v>
                </c:pt>
                <c:pt idx="2">
                  <c:v>226.80271929626196</c:v>
                </c:pt>
                <c:pt idx="3">
                  <c:v>228.89835701598577</c:v>
                </c:pt>
                <c:pt idx="4">
                  <c:v>230.88035577950831</c:v>
                </c:pt>
                <c:pt idx="5">
                  <c:v>232.75662663521337</c:v>
                </c:pt>
                <c:pt idx="6">
                  <c:v>234.53433577350688</c:v>
                </c:pt>
                <c:pt idx="7">
                  <c:v>236.21998920176094</c:v>
                </c:pt>
                <c:pt idx="8">
                  <c:v>237.8195060844667</c:v>
                </c:pt>
                <c:pt idx="9">
                  <c:v>239.33828247813292</c:v>
                </c:pt>
                <c:pt idx="10">
                  <c:v>240.78124689518131</c:v>
                </c:pt>
                <c:pt idx="11">
                  <c:v>243.45740167534001</c:v>
                </c:pt>
                <c:pt idx="12">
                  <c:v>244.69851957975163</c:v>
                </c:pt>
                <c:pt idx="13">
                  <c:v>245.87975109920177</c:v>
                </c:pt>
                <c:pt idx="14">
                  <c:v>248.07515166602127</c:v>
                </c:pt>
                <c:pt idx="15">
                  <c:v>249.09501513880275</c:v>
                </c:pt>
                <c:pt idx="16">
                  <c:v>250.06642451042325</c:v>
                </c:pt>
                <c:pt idx="17">
                  <c:v>251.87305582588692</c:v>
                </c:pt>
                <c:pt idx="18">
                  <c:v>253.51175361790098</c:v>
                </c:pt>
                <c:pt idx="19">
                  <c:v>254.27270065449534</c:v>
                </c:pt>
                <c:pt idx="20">
                  <c:v>255.68582443653617</c:v>
                </c:pt>
                <c:pt idx="21">
                  <c:v>256.34087973629772</c:v>
                </c:pt>
                <c:pt idx="22">
                  <c:v>256.96334980633094</c:v>
                </c:pt>
                <c:pt idx="23">
                  <c:v>257.55443504932435</c:v>
                </c:pt>
                <c:pt idx="24">
                  <c:v>258.11525247867189</c:v>
                </c:pt>
                <c:pt idx="25">
                  <c:v>258.64684150233205</c:v>
                </c:pt>
                <c:pt idx="26">
                  <c:v>259.62613494848858</c:v>
                </c:pt>
                <c:pt idx="27">
                  <c:v>260.49926631782756</c:v>
                </c:pt>
                <c:pt idx="28">
                  <c:v>260.89792993630573</c:v>
                </c:pt>
                <c:pt idx="29">
                  <c:v>261.62279929299621</c:v>
                </c:pt>
                <c:pt idx="30">
                  <c:v>261.95019646365421</c:v>
                </c:pt>
                <c:pt idx="31">
                  <c:v>262.25495396755809</c:v>
                </c:pt>
                <c:pt idx="32">
                  <c:v>262.53755753178871</c:v>
                </c:pt>
                <c:pt idx="33">
                  <c:v>263.0380466969504</c:v>
                </c:pt>
                <c:pt idx="34">
                  <c:v>263.25670995670993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8F-4544-A444-A208F9307706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Tm1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255.43999999999997</c:v>
                </c:pt>
                <c:pt idx="1">
                  <c:v>265.08999999999997</c:v>
                </c:pt>
                <c:pt idx="3">
                  <c:v>279.01</c:v>
                </c:pt>
                <c:pt idx="4">
                  <c:v>268.14999999999998</c:v>
                </c:pt>
                <c:pt idx="5">
                  <c:v>280.45999999999998</c:v>
                </c:pt>
                <c:pt idx="6">
                  <c:v>271.16999999999996</c:v>
                </c:pt>
                <c:pt idx="7">
                  <c:v>281.23999999999995</c:v>
                </c:pt>
                <c:pt idx="8">
                  <c:v>271.37</c:v>
                </c:pt>
                <c:pt idx="10">
                  <c:v>272.02</c:v>
                </c:pt>
                <c:pt idx="11">
                  <c:v>274.19</c:v>
                </c:pt>
                <c:pt idx="12">
                  <c:v>274.47999999999996</c:v>
                </c:pt>
                <c:pt idx="13">
                  <c:v>278.31</c:v>
                </c:pt>
                <c:pt idx="14">
                  <c:v>280.40999999999997</c:v>
                </c:pt>
                <c:pt idx="15">
                  <c:v>284.12</c:v>
                </c:pt>
                <c:pt idx="16">
                  <c:v>284.69</c:v>
                </c:pt>
                <c:pt idx="17">
                  <c:v>280.64</c:v>
                </c:pt>
                <c:pt idx="19">
                  <c:v>280.89999999999998</c:v>
                </c:pt>
                <c:pt idx="20">
                  <c:v>279.52999999999997</c:v>
                </c:pt>
                <c:pt idx="21">
                  <c:v>284.33999999999997</c:v>
                </c:pt>
                <c:pt idx="22">
                  <c:v>280.23999999999995</c:v>
                </c:pt>
                <c:pt idx="23">
                  <c:v>279.78999999999996</c:v>
                </c:pt>
                <c:pt idx="24">
                  <c:v>277.08</c:v>
                </c:pt>
                <c:pt idx="25">
                  <c:v>278.16999999999996</c:v>
                </c:pt>
                <c:pt idx="26">
                  <c:v>286.92999999999995</c:v>
                </c:pt>
                <c:pt idx="27">
                  <c:v>286.48999999999995</c:v>
                </c:pt>
                <c:pt idx="28">
                  <c:v>285.31</c:v>
                </c:pt>
                <c:pt idx="29">
                  <c:v>288.45999999999998</c:v>
                </c:pt>
                <c:pt idx="30">
                  <c:v>289.06</c:v>
                </c:pt>
                <c:pt idx="32">
                  <c:v>290.14</c:v>
                </c:pt>
                <c:pt idx="33">
                  <c:v>291.01</c:v>
                </c:pt>
                <c:pt idx="34">
                  <c:v>292.2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8F-4544-A444-A208F9307706}"/>
            </c:ext>
          </c:extLst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Tm2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268.28999999999996</c:v>
                </c:pt>
                <c:pt idx="1">
                  <c:v>276.85999999999996</c:v>
                </c:pt>
                <c:pt idx="4">
                  <c:v>280.72999999999996</c:v>
                </c:pt>
                <c:pt idx="21">
                  <c:v>294.02999999999997</c:v>
                </c:pt>
                <c:pt idx="23">
                  <c:v>294.2</c:v>
                </c:pt>
                <c:pt idx="24">
                  <c:v>294.65999999999997</c:v>
                </c:pt>
                <c:pt idx="30">
                  <c:v>294.89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8F-4544-A444-A208F930770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Tm (extended)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Sheet1!$E$2:$E$36</c:f>
              <c:numCache>
                <c:formatCode>General</c:formatCode>
                <c:ptCount val="35"/>
                <c:pt idx="0">
                  <c:v>274.22350417303397</c:v>
                </c:pt>
                <c:pt idx="1">
                  <c:v>275.55389526575391</c:v>
                </c:pt>
                <c:pt idx="2">
                  <c:v>276.8095034033604</c:v>
                </c:pt>
                <c:pt idx="3">
                  <c:v>277.99582593250443</c:v>
                </c:pt>
                <c:pt idx="4">
                  <c:v>279.11781842375058</c:v>
                </c:pt>
                <c:pt idx="5">
                  <c:v>280.17995925369934</c:v>
                </c:pt>
                <c:pt idx="6">
                  <c:v>281.18630514124175</c:v>
                </c:pt>
                <c:pt idx="7">
                  <c:v>282.14053908131905</c:v>
                </c:pt>
                <c:pt idx="8">
                  <c:v>283.04601186215359</c:v>
                </c:pt>
                <c:pt idx="9">
                  <c:v>283.90577814502802</c:v>
                </c:pt>
                <c:pt idx="10">
                  <c:v>284.72262791852955</c:v>
                </c:pt>
                <c:pt idx="11">
                  <c:v>286.23757617380198</c:v>
                </c:pt>
                <c:pt idx="12">
                  <c:v>286.94016236867236</c:v>
                </c:pt>
                <c:pt idx="13">
                  <c:v>287.60884739493895</c:v>
                </c:pt>
                <c:pt idx="14">
                  <c:v>288.85164481569581</c:v>
                </c:pt>
                <c:pt idx="15">
                  <c:v>289.42898077554446</c:v>
                </c:pt>
                <c:pt idx="16">
                  <c:v>289.97888728454109</c:v>
                </c:pt>
                <c:pt idx="17">
                  <c:v>291.00160576838005</c:v>
                </c:pt>
                <c:pt idx="18">
                  <c:v>291.92925852573791</c:v>
                </c:pt>
                <c:pt idx="19">
                  <c:v>292.36002411298654</c:v>
                </c:pt>
                <c:pt idx="20">
                  <c:v>293.15998135909166</c:v>
                </c:pt>
                <c:pt idx="21">
                  <c:v>293.53080254284316</c:v>
                </c:pt>
                <c:pt idx="22">
                  <c:v>293.88317750767993</c:v>
                </c:pt>
                <c:pt idx="23">
                  <c:v>294.21778579126249</c:v>
                </c:pt>
                <c:pt idx="24">
                  <c:v>294.53525972528735</c:v>
                </c:pt>
                <c:pt idx="25">
                  <c:v>294.83618770968002</c:v>
                </c:pt>
                <c:pt idx="26">
                  <c:v>295.39055732561337</c:v>
                </c:pt>
                <c:pt idx="27">
                  <c:v>295.88482950090406</c:v>
                </c:pt>
                <c:pt idx="28">
                  <c:v>296.11050955414009</c:v>
                </c:pt>
                <c:pt idx="29">
                  <c:v>296.52085187640057</c:v>
                </c:pt>
                <c:pt idx="30">
                  <c:v>296.70618860510803</c:v>
                </c:pt>
                <c:pt idx="31">
                  <c:v>296.87870921275129</c:v>
                </c:pt>
                <c:pt idx="32">
                  <c:v>297.0386886652625</c:v>
                </c:pt>
                <c:pt idx="33">
                  <c:v>297.32201128664667</c:v>
                </c:pt>
                <c:pt idx="34">
                  <c:v>297.44579468150897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8F-4544-A444-A208F930770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Tm (once folded)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Sheet1!$F$2:$F$36</c:f>
              <c:numCache>
                <c:formatCode>General</c:formatCode>
                <c:ptCount val="35"/>
                <c:pt idx="0">
                  <c:v>262.11582814153047</c:v>
                </c:pt>
                <c:pt idx="1">
                  <c:v>263.68370672567187</c:v>
                </c:pt>
                <c:pt idx="2">
                  <c:v>265.16345288437617</c:v>
                </c:pt>
                <c:pt idx="3">
                  <c:v>266.56154529307281</c:v>
                </c:pt>
                <c:pt idx="4">
                  <c:v>267.88382413890884</c:v>
                </c:pt>
                <c:pt idx="5">
                  <c:v>269.13556723139607</c:v>
                </c:pt>
                <c:pt idx="6">
                  <c:v>270.32155545241659</c:v>
                </c:pt>
                <c:pt idx="7">
                  <c:v>271.44612924661516</c:v>
                </c:pt>
                <c:pt idx="8">
                  <c:v>272.51323754985174</c:v>
                </c:pt>
                <c:pt idx="9">
                  <c:v>273.52648030956504</c:v>
                </c:pt>
                <c:pt idx="10">
                  <c:v>274.48914555389962</c:v>
                </c:pt>
                <c:pt idx="11">
                  <c:v>276.27452651331953</c:v>
                </c:pt>
                <c:pt idx="12">
                  <c:v>277.10253104106971</c:v>
                </c:pt>
                <c:pt idx="13">
                  <c:v>277.89058271847222</c:v>
                </c:pt>
                <c:pt idx="14">
                  <c:v>279.35523132525674</c:v>
                </c:pt>
                <c:pt idx="15">
                  <c:v>280.03562725714073</c:v>
                </c:pt>
                <c:pt idx="16">
                  <c:v>280.68369731973644</c:v>
                </c:pt>
                <c:pt idx="17">
                  <c:v>281.88898080155707</c:v>
                </c:pt>
                <c:pt idx="18">
                  <c:v>282.98222841854727</c:v>
                </c:pt>
                <c:pt idx="19">
                  <c:v>283.48988976920424</c:v>
                </c:pt>
                <c:pt idx="20">
                  <c:v>284.43264700898152</c:v>
                </c:pt>
                <c:pt idx="21">
                  <c:v>284.86966330872337</c:v>
                </c:pt>
                <c:pt idx="22">
                  <c:v>285.2849405636436</c:v>
                </c:pt>
                <c:pt idx="23">
                  <c:v>285.6792796153527</c:v>
                </c:pt>
                <c:pt idx="24">
                  <c:v>286.05342567278234</c:v>
                </c:pt>
                <c:pt idx="25">
                  <c:v>286.40807217085342</c:v>
                </c:pt>
                <c:pt idx="26">
                  <c:v>287.06140204751659</c:v>
                </c:pt>
                <c:pt idx="27">
                  <c:v>287.64390651752996</c:v>
                </c:pt>
                <c:pt idx="28">
                  <c:v>287.90987261146495</c:v>
                </c:pt>
                <c:pt idx="29">
                  <c:v>288.39346494965753</c:v>
                </c:pt>
                <c:pt idx="30">
                  <c:v>288.61188605108055</c:v>
                </c:pt>
                <c:pt idx="31">
                  <c:v>288.81520323166529</c:v>
                </c:pt>
                <c:pt idx="32">
                  <c:v>289.00374054138388</c:v>
                </c:pt>
                <c:pt idx="33">
                  <c:v>289.33763895133404</c:v>
                </c:pt>
                <c:pt idx="34">
                  <c:v>289.48351886209025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8F-4544-A444-A208F9307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37760"/>
        <c:axId val="589352848"/>
      </c:scatterChart>
      <c:valAx>
        <c:axId val="520237760"/>
        <c:scaling>
          <c:orientation val="minMax"/>
          <c:max val="14"/>
          <c:min val="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N</a:t>
                </a:r>
                <a:endParaRPr lang="en-US" sz="11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9352848"/>
        <c:crosses val="autoZero"/>
        <c:crossBetween val="midCat"/>
      </c:valAx>
      <c:valAx>
        <c:axId val="589352848"/>
        <c:scaling>
          <c:orientation val="minMax"/>
          <c:max val="300"/>
          <c:min val="2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0237760"/>
        <c:crosses val="autoZero"/>
        <c:crossBetween val="midCat"/>
      </c:valAx>
      <c:spPr>
        <a:ln w="19050">
          <a:solidFill>
            <a:schemeClr val="tx1"/>
          </a:solidFill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Sheet2!$S$2:$S$36</c:f>
                <c:numCache>
                  <c:formatCode>General</c:formatCode>
                  <c:ptCount val="35"/>
                  <c:pt idx="0">
                    <c:v>6.4200000000000159</c:v>
                  </c:pt>
                  <c:pt idx="1">
                    <c:v>8.9600000000000364</c:v>
                  </c:pt>
                  <c:pt idx="2">
                    <c:v>0</c:v>
                  </c:pt>
                  <c:pt idx="3">
                    <c:v>0</c:v>
                  </c:pt>
                  <c:pt idx="4">
                    <c:v>5.9000000000000341</c:v>
                  </c:pt>
                  <c:pt idx="5">
                    <c:v>0</c:v>
                  </c:pt>
                  <c:pt idx="6">
                    <c:v>9.0600000000000591</c:v>
                  </c:pt>
                  <c:pt idx="7">
                    <c:v>0</c:v>
                  </c:pt>
                  <c:pt idx="8">
                    <c:v>8.8600000000000136</c:v>
                  </c:pt>
                  <c:pt idx="9">
                    <c:v>0</c:v>
                  </c:pt>
                  <c:pt idx="10">
                    <c:v>6.5500000000000682</c:v>
                  </c:pt>
                  <c:pt idx="11">
                    <c:v>11.189999999999998</c:v>
                  </c:pt>
                  <c:pt idx="12">
                    <c:v>10.900000000000034</c:v>
                  </c:pt>
                  <c:pt idx="13">
                    <c:v>7.0699999999999932</c:v>
                  </c:pt>
                  <c:pt idx="14">
                    <c:v>4.9700000000000273</c:v>
                  </c:pt>
                  <c:pt idx="15">
                    <c:v>5.6200000000000045</c:v>
                  </c:pt>
                  <c:pt idx="16">
                    <c:v>5.0500000000000114</c:v>
                  </c:pt>
                  <c:pt idx="17">
                    <c:v>9.1000000000000227</c:v>
                  </c:pt>
                  <c:pt idx="18">
                    <c:v>0</c:v>
                  </c:pt>
                  <c:pt idx="19">
                    <c:v>8.8400000000000318</c:v>
                  </c:pt>
                  <c:pt idx="20">
                    <c:v>10.210000000000036</c:v>
                  </c:pt>
                  <c:pt idx="21">
                    <c:v>5.4000000000000341</c:v>
                  </c:pt>
                  <c:pt idx="22">
                    <c:v>13.240000000000066</c:v>
                  </c:pt>
                  <c:pt idx="23">
                    <c:v>13.690000000000055</c:v>
                  </c:pt>
                  <c:pt idx="24">
                    <c:v>16.400000000000034</c:v>
                  </c:pt>
                  <c:pt idx="25">
                    <c:v>15.310000000000059</c:v>
                  </c:pt>
                  <c:pt idx="26">
                    <c:v>6.5500000000000682</c:v>
                  </c:pt>
                  <c:pt idx="27">
                    <c:v>6.9900000000000659</c:v>
                  </c:pt>
                  <c:pt idx="28">
                    <c:v>8.1700000000000159</c:v>
                  </c:pt>
                  <c:pt idx="29">
                    <c:v>8.2600000000000477</c:v>
                  </c:pt>
                  <c:pt idx="30">
                    <c:v>7.660000000000025</c:v>
                  </c:pt>
                  <c:pt idx="31">
                    <c:v>0</c:v>
                  </c:pt>
                  <c:pt idx="32">
                    <c:v>6.5800000000000409</c:v>
                  </c:pt>
                  <c:pt idx="33">
                    <c:v>5.7100000000000364</c:v>
                  </c:pt>
                  <c:pt idx="34">
                    <c:v>4.5200000000000387</c:v>
                  </c:pt>
                </c:numCache>
              </c:numRef>
            </c:plus>
            <c:minus>
              <c:numRef>
                <c:f>Sheet2!$R$2:$R$36</c:f>
                <c:numCache>
                  <c:formatCode>General</c:formatCode>
                  <c:ptCount val="35"/>
                  <c:pt idx="0">
                    <c:v>10.579999999999984</c:v>
                  </c:pt>
                  <c:pt idx="1">
                    <c:v>8.0399999999999636</c:v>
                  </c:pt>
                  <c:pt idx="2">
                    <c:v>0</c:v>
                  </c:pt>
                  <c:pt idx="3">
                    <c:v>0</c:v>
                  </c:pt>
                  <c:pt idx="4">
                    <c:v>11.099999999999966</c:v>
                  </c:pt>
                  <c:pt idx="5">
                    <c:v>0</c:v>
                  </c:pt>
                  <c:pt idx="6">
                    <c:v>4.67999999999995</c:v>
                  </c:pt>
                  <c:pt idx="7">
                    <c:v>0</c:v>
                  </c:pt>
                  <c:pt idx="8">
                    <c:v>4.8799999999999955</c:v>
                  </c:pt>
                  <c:pt idx="9">
                    <c:v>0</c:v>
                  </c:pt>
                  <c:pt idx="10">
                    <c:v>7.1899999999999409</c:v>
                  </c:pt>
                  <c:pt idx="11">
                    <c:v>7.6999999999999886</c:v>
                  </c:pt>
                  <c:pt idx="12">
                    <c:v>7.9899999999999523</c:v>
                  </c:pt>
                  <c:pt idx="13">
                    <c:v>11.819999999999993</c:v>
                  </c:pt>
                  <c:pt idx="14">
                    <c:v>6.3599999999999568</c:v>
                  </c:pt>
                  <c:pt idx="15">
                    <c:v>10.069999999999993</c:v>
                  </c:pt>
                  <c:pt idx="16">
                    <c:v>10.639999999999986</c:v>
                  </c:pt>
                  <c:pt idx="17">
                    <c:v>6.589999999999975</c:v>
                  </c:pt>
                  <c:pt idx="18">
                    <c:v>0</c:v>
                  </c:pt>
                  <c:pt idx="19">
                    <c:v>0.66999999999995907</c:v>
                  </c:pt>
                  <c:pt idx="20">
                    <c:v>-0.70000000000004547</c:v>
                  </c:pt>
                  <c:pt idx="21">
                    <c:v>4.1099999999999568</c:v>
                  </c:pt>
                  <c:pt idx="22">
                    <c:v>9.9999999999340616E-3</c:v>
                  </c:pt>
                  <c:pt idx="23">
                    <c:v>-0.44000000000005457</c:v>
                  </c:pt>
                  <c:pt idx="24">
                    <c:v>-3.1500000000000341</c:v>
                  </c:pt>
                  <c:pt idx="25">
                    <c:v>-2.0600000000000591</c:v>
                  </c:pt>
                  <c:pt idx="26">
                    <c:v>6.6999999999999318</c:v>
                  </c:pt>
                  <c:pt idx="27">
                    <c:v>6.2599999999999341</c:v>
                  </c:pt>
                  <c:pt idx="28">
                    <c:v>-6.9999999999993179E-2</c:v>
                  </c:pt>
                  <c:pt idx="29">
                    <c:v>3.0799999999999841</c:v>
                  </c:pt>
                  <c:pt idx="30">
                    <c:v>3.6800000000000068</c:v>
                  </c:pt>
                  <c:pt idx="31">
                    <c:v>0</c:v>
                  </c:pt>
                  <c:pt idx="32">
                    <c:v>4.7599999999999909</c:v>
                  </c:pt>
                  <c:pt idx="33">
                    <c:v>5.6299999999999955</c:v>
                  </c:pt>
                  <c:pt idx="34">
                    <c:v>6.8199999999999932</c:v>
                  </c:pt>
                </c:numCache>
              </c:numRef>
            </c:minus>
          </c:errBars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255.43999999999997</c:v>
                </c:pt>
                <c:pt idx="1">
                  <c:v>265.08999999999997</c:v>
                </c:pt>
                <c:pt idx="3">
                  <c:v>279.01</c:v>
                </c:pt>
                <c:pt idx="4">
                  <c:v>268.14999999999998</c:v>
                </c:pt>
                <c:pt idx="5">
                  <c:v>280.45999999999998</c:v>
                </c:pt>
                <c:pt idx="6">
                  <c:v>271.16999999999996</c:v>
                </c:pt>
                <c:pt idx="7">
                  <c:v>281.23999999999995</c:v>
                </c:pt>
                <c:pt idx="8">
                  <c:v>271.37</c:v>
                </c:pt>
                <c:pt idx="10">
                  <c:v>272.02</c:v>
                </c:pt>
                <c:pt idx="11">
                  <c:v>274.19</c:v>
                </c:pt>
                <c:pt idx="12">
                  <c:v>274.47999999999996</c:v>
                </c:pt>
                <c:pt idx="13">
                  <c:v>278.31</c:v>
                </c:pt>
                <c:pt idx="14">
                  <c:v>280.40999999999997</c:v>
                </c:pt>
                <c:pt idx="15">
                  <c:v>284.12</c:v>
                </c:pt>
                <c:pt idx="16">
                  <c:v>284.69</c:v>
                </c:pt>
                <c:pt idx="17">
                  <c:v>280.64</c:v>
                </c:pt>
                <c:pt idx="19">
                  <c:v>280.89999999999998</c:v>
                </c:pt>
                <c:pt idx="20">
                  <c:v>279.52999999999997</c:v>
                </c:pt>
                <c:pt idx="21">
                  <c:v>284.33999999999997</c:v>
                </c:pt>
                <c:pt idx="22">
                  <c:v>280.23999999999995</c:v>
                </c:pt>
                <c:pt idx="23">
                  <c:v>279.78999999999996</c:v>
                </c:pt>
                <c:pt idx="24">
                  <c:v>277.08</c:v>
                </c:pt>
                <c:pt idx="25">
                  <c:v>278.16999999999996</c:v>
                </c:pt>
                <c:pt idx="26">
                  <c:v>286.92999999999995</c:v>
                </c:pt>
                <c:pt idx="27">
                  <c:v>286.48999999999995</c:v>
                </c:pt>
                <c:pt idx="28">
                  <c:v>285.31</c:v>
                </c:pt>
                <c:pt idx="29">
                  <c:v>288.45999999999998</c:v>
                </c:pt>
                <c:pt idx="30">
                  <c:v>289.06</c:v>
                </c:pt>
                <c:pt idx="32">
                  <c:v>290.14</c:v>
                </c:pt>
                <c:pt idx="33">
                  <c:v>291.01</c:v>
                </c:pt>
                <c:pt idx="34">
                  <c:v>292.2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A-4818-B9D9-B51E3632A9C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Sheet2!$Q$2:$Q$36</c:f>
                <c:numCache>
                  <c:formatCode>General</c:formatCode>
                  <c:ptCount val="35"/>
                  <c:pt idx="0">
                    <c:v>8.5900000000000318</c:v>
                  </c:pt>
                  <c:pt idx="1">
                    <c:v>7.4900000000000659</c:v>
                  </c:pt>
                  <c:pt idx="2">
                    <c:v>0</c:v>
                  </c:pt>
                  <c:pt idx="3">
                    <c:v>5.3400000000000318</c:v>
                  </c:pt>
                  <c:pt idx="4">
                    <c:v>3.6200000000000614</c:v>
                  </c:pt>
                  <c:pt idx="5">
                    <c:v>3.8900000000000432</c:v>
                  </c:pt>
                  <c:pt idx="6">
                    <c:v>0</c:v>
                  </c:pt>
                  <c:pt idx="7">
                    <c:v>8.3600000000000705</c:v>
                  </c:pt>
                  <c:pt idx="8">
                    <c:v>0</c:v>
                  </c:pt>
                  <c:pt idx="9">
                    <c:v>0</c:v>
                  </c:pt>
                  <c:pt idx="10">
                    <c:v>3.9900000000000659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6.0600000000000591</c:v>
                  </c:pt>
                  <c:pt idx="16">
                    <c:v>7.910000000000025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3.6400000000000432</c:v>
                  </c:pt>
                  <c:pt idx="22">
                    <c:v>0</c:v>
                  </c:pt>
                  <c:pt idx="23">
                    <c:v>6.6399999999999864</c:v>
                  </c:pt>
                  <c:pt idx="24">
                    <c:v>6.1800000000000068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8.6899999999999977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</c:numCache>
              </c:numRef>
            </c:plus>
            <c:minus>
              <c:numRef>
                <c:f>Sheet2!$P$2:$P$36</c:f>
                <c:numCache>
                  <c:formatCode>General</c:formatCode>
                  <c:ptCount val="35"/>
                  <c:pt idx="0">
                    <c:v>5.8349999999999795</c:v>
                  </c:pt>
                  <c:pt idx="1">
                    <c:v>6.9349999999999454</c:v>
                  </c:pt>
                  <c:pt idx="2">
                    <c:v>0</c:v>
                  </c:pt>
                  <c:pt idx="3">
                    <c:v>9.0849999999999795</c:v>
                  </c:pt>
                  <c:pt idx="4">
                    <c:v>10.80499999999995</c:v>
                  </c:pt>
                  <c:pt idx="5">
                    <c:v>10.534999999999968</c:v>
                  </c:pt>
                  <c:pt idx="6">
                    <c:v>0</c:v>
                  </c:pt>
                  <c:pt idx="7">
                    <c:v>3.2999999999999545</c:v>
                  </c:pt>
                  <c:pt idx="8">
                    <c:v>0</c:v>
                  </c:pt>
                  <c:pt idx="9">
                    <c:v>0</c:v>
                  </c:pt>
                  <c:pt idx="10">
                    <c:v>7.6699999999999591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7.2599999999999341</c:v>
                  </c:pt>
                  <c:pt idx="16">
                    <c:v>5.4099999999999682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4.42999999999995</c:v>
                  </c:pt>
                  <c:pt idx="22">
                    <c:v>0</c:v>
                  </c:pt>
                  <c:pt idx="23">
                    <c:v>4.5999999999999659</c:v>
                  </c:pt>
                  <c:pt idx="24">
                    <c:v>5.0599999999999454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0.91999999999995907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268.28999999999996</c:v>
                </c:pt>
                <c:pt idx="1">
                  <c:v>276.85999999999996</c:v>
                </c:pt>
                <c:pt idx="4">
                  <c:v>280.72999999999996</c:v>
                </c:pt>
                <c:pt idx="21">
                  <c:v>294.02999999999997</c:v>
                </c:pt>
                <c:pt idx="23">
                  <c:v>294.2</c:v>
                </c:pt>
                <c:pt idx="24">
                  <c:v>294.65999999999997</c:v>
                </c:pt>
                <c:pt idx="30">
                  <c:v>294.89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7A-4818-B9D9-B51E3632A9CF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Tm (extended)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Sheet1!$E$2:$E$36</c:f>
              <c:numCache>
                <c:formatCode>General</c:formatCode>
                <c:ptCount val="35"/>
                <c:pt idx="0">
                  <c:v>274.22350417303397</c:v>
                </c:pt>
                <c:pt idx="1">
                  <c:v>275.55389526575391</c:v>
                </c:pt>
                <c:pt idx="2">
                  <c:v>276.8095034033604</c:v>
                </c:pt>
                <c:pt idx="3">
                  <c:v>277.99582593250443</c:v>
                </c:pt>
                <c:pt idx="4">
                  <c:v>279.11781842375058</c:v>
                </c:pt>
                <c:pt idx="5">
                  <c:v>280.17995925369934</c:v>
                </c:pt>
                <c:pt idx="6">
                  <c:v>281.18630514124175</c:v>
                </c:pt>
                <c:pt idx="7">
                  <c:v>282.14053908131905</c:v>
                </c:pt>
                <c:pt idx="8">
                  <c:v>283.04601186215359</c:v>
                </c:pt>
                <c:pt idx="9">
                  <c:v>283.90577814502802</c:v>
                </c:pt>
                <c:pt idx="10">
                  <c:v>284.72262791852955</c:v>
                </c:pt>
                <c:pt idx="11">
                  <c:v>286.23757617380198</c:v>
                </c:pt>
                <c:pt idx="12">
                  <c:v>286.94016236867236</c:v>
                </c:pt>
                <c:pt idx="13">
                  <c:v>287.60884739493895</c:v>
                </c:pt>
                <c:pt idx="14">
                  <c:v>288.85164481569581</c:v>
                </c:pt>
                <c:pt idx="15">
                  <c:v>289.42898077554446</c:v>
                </c:pt>
                <c:pt idx="16">
                  <c:v>289.97888728454109</c:v>
                </c:pt>
                <c:pt idx="17">
                  <c:v>291.00160576838005</c:v>
                </c:pt>
                <c:pt idx="18">
                  <c:v>291.92925852573791</c:v>
                </c:pt>
                <c:pt idx="19">
                  <c:v>292.36002411298654</c:v>
                </c:pt>
                <c:pt idx="20">
                  <c:v>293.15998135909166</c:v>
                </c:pt>
                <c:pt idx="21">
                  <c:v>293.53080254284316</c:v>
                </c:pt>
                <c:pt idx="22">
                  <c:v>293.88317750767993</c:v>
                </c:pt>
                <c:pt idx="23">
                  <c:v>294.21778579126249</c:v>
                </c:pt>
                <c:pt idx="24">
                  <c:v>294.53525972528735</c:v>
                </c:pt>
                <c:pt idx="25">
                  <c:v>294.83618770968002</c:v>
                </c:pt>
                <c:pt idx="26">
                  <c:v>295.39055732561337</c:v>
                </c:pt>
                <c:pt idx="27">
                  <c:v>295.88482950090406</c:v>
                </c:pt>
                <c:pt idx="28">
                  <c:v>296.11050955414009</c:v>
                </c:pt>
                <c:pt idx="29">
                  <c:v>296.52085187640057</c:v>
                </c:pt>
                <c:pt idx="30">
                  <c:v>296.70618860510803</c:v>
                </c:pt>
                <c:pt idx="31">
                  <c:v>296.87870921275129</c:v>
                </c:pt>
                <c:pt idx="32">
                  <c:v>297.0386886652625</c:v>
                </c:pt>
                <c:pt idx="33">
                  <c:v>297.32201128664667</c:v>
                </c:pt>
                <c:pt idx="34">
                  <c:v>297.44579468150897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7A-4818-B9D9-B51E3632A9CF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Tm (once folded)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Sheet1!$F$2:$F$36</c:f>
              <c:numCache>
                <c:formatCode>General</c:formatCode>
                <c:ptCount val="35"/>
                <c:pt idx="0">
                  <c:v>262.11582814153047</c:v>
                </c:pt>
                <c:pt idx="1">
                  <c:v>263.68370672567187</c:v>
                </c:pt>
                <c:pt idx="2">
                  <c:v>265.16345288437617</c:v>
                </c:pt>
                <c:pt idx="3">
                  <c:v>266.56154529307281</c:v>
                </c:pt>
                <c:pt idx="4">
                  <c:v>267.88382413890884</c:v>
                </c:pt>
                <c:pt idx="5">
                  <c:v>269.13556723139607</c:v>
                </c:pt>
                <c:pt idx="6">
                  <c:v>270.32155545241659</c:v>
                </c:pt>
                <c:pt idx="7">
                  <c:v>271.44612924661516</c:v>
                </c:pt>
                <c:pt idx="8">
                  <c:v>272.51323754985174</c:v>
                </c:pt>
                <c:pt idx="9">
                  <c:v>273.52648030956504</c:v>
                </c:pt>
                <c:pt idx="10">
                  <c:v>274.48914555389962</c:v>
                </c:pt>
                <c:pt idx="11">
                  <c:v>276.27452651331953</c:v>
                </c:pt>
                <c:pt idx="12">
                  <c:v>277.10253104106971</c:v>
                </c:pt>
                <c:pt idx="13">
                  <c:v>277.89058271847222</c:v>
                </c:pt>
                <c:pt idx="14">
                  <c:v>279.35523132525674</c:v>
                </c:pt>
                <c:pt idx="15">
                  <c:v>280.03562725714073</c:v>
                </c:pt>
                <c:pt idx="16">
                  <c:v>280.68369731973644</c:v>
                </c:pt>
                <c:pt idx="17">
                  <c:v>281.88898080155707</c:v>
                </c:pt>
                <c:pt idx="18">
                  <c:v>282.98222841854727</c:v>
                </c:pt>
                <c:pt idx="19">
                  <c:v>283.48988976920424</c:v>
                </c:pt>
                <c:pt idx="20">
                  <c:v>284.43264700898152</c:v>
                </c:pt>
                <c:pt idx="21">
                  <c:v>284.86966330872337</c:v>
                </c:pt>
                <c:pt idx="22">
                  <c:v>285.2849405636436</c:v>
                </c:pt>
                <c:pt idx="23">
                  <c:v>285.6792796153527</c:v>
                </c:pt>
                <c:pt idx="24">
                  <c:v>286.05342567278234</c:v>
                </c:pt>
                <c:pt idx="25">
                  <c:v>286.40807217085342</c:v>
                </c:pt>
                <c:pt idx="26">
                  <c:v>287.06140204751659</c:v>
                </c:pt>
                <c:pt idx="27">
                  <c:v>287.64390651752996</c:v>
                </c:pt>
                <c:pt idx="28">
                  <c:v>287.90987261146495</c:v>
                </c:pt>
                <c:pt idx="29">
                  <c:v>288.39346494965753</c:v>
                </c:pt>
                <c:pt idx="30">
                  <c:v>288.61188605108055</c:v>
                </c:pt>
                <c:pt idx="31">
                  <c:v>288.81520323166529</c:v>
                </c:pt>
                <c:pt idx="32">
                  <c:v>289.00374054138388</c:v>
                </c:pt>
                <c:pt idx="33">
                  <c:v>289.33763895133404</c:v>
                </c:pt>
                <c:pt idx="34">
                  <c:v>289.48351886209025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7A-4818-B9D9-B51E3632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26080"/>
        <c:axId val="583529984"/>
      </c:scatterChart>
      <c:valAx>
        <c:axId val="583526080"/>
        <c:scaling>
          <c:orientation val="minMax"/>
          <c:max val="14"/>
          <c:min val="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avg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N</a:t>
                </a:r>
                <a:endParaRPr lang="en-US" sz="11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3529984"/>
        <c:crosses val="autoZero"/>
        <c:crossBetween val="midCat"/>
      </c:valAx>
      <c:valAx>
        <c:axId val="583529984"/>
        <c:scaling>
          <c:orientation val="minMax"/>
          <c:max val="305"/>
          <c:min val="2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3526080"/>
        <c:crosses val="autoZero"/>
        <c:crossBetween val="midCat"/>
      </c:valAx>
      <c:spPr>
        <a:ln w="19050">
          <a:solidFill>
            <a:schemeClr val="tx1"/>
          </a:solidFill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Sheet2!$S$2:$S$36</c:f>
                <c:numCache>
                  <c:formatCode>General</c:formatCode>
                  <c:ptCount val="35"/>
                  <c:pt idx="0">
                    <c:v>6.4200000000000159</c:v>
                  </c:pt>
                  <c:pt idx="1">
                    <c:v>8.9600000000000364</c:v>
                  </c:pt>
                  <c:pt idx="2">
                    <c:v>0</c:v>
                  </c:pt>
                  <c:pt idx="3">
                    <c:v>0</c:v>
                  </c:pt>
                  <c:pt idx="4">
                    <c:v>5.9000000000000341</c:v>
                  </c:pt>
                  <c:pt idx="5">
                    <c:v>0</c:v>
                  </c:pt>
                  <c:pt idx="6">
                    <c:v>9.0600000000000591</c:v>
                  </c:pt>
                  <c:pt idx="7">
                    <c:v>0</c:v>
                  </c:pt>
                  <c:pt idx="8">
                    <c:v>8.8600000000000136</c:v>
                  </c:pt>
                  <c:pt idx="9">
                    <c:v>0</c:v>
                  </c:pt>
                  <c:pt idx="10">
                    <c:v>6.5500000000000682</c:v>
                  </c:pt>
                  <c:pt idx="11">
                    <c:v>11.189999999999998</c:v>
                  </c:pt>
                  <c:pt idx="12">
                    <c:v>10.900000000000034</c:v>
                  </c:pt>
                  <c:pt idx="13">
                    <c:v>7.0699999999999932</c:v>
                  </c:pt>
                  <c:pt idx="14">
                    <c:v>4.9700000000000273</c:v>
                  </c:pt>
                  <c:pt idx="15">
                    <c:v>5.6200000000000045</c:v>
                  </c:pt>
                  <c:pt idx="16">
                    <c:v>5.0500000000000114</c:v>
                  </c:pt>
                  <c:pt idx="17">
                    <c:v>9.1000000000000227</c:v>
                  </c:pt>
                  <c:pt idx="18">
                    <c:v>0</c:v>
                  </c:pt>
                  <c:pt idx="19">
                    <c:v>8.8400000000000318</c:v>
                  </c:pt>
                  <c:pt idx="20">
                    <c:v>10.210000000000036</c:v>
                  </c:pt>
                  <c:pt idx="21">
                    <c:v>5.4000000000000341</c:v>
                  </c:pt>
                  <c:pt idx="22">
                    <c:v>13.240000000000066</c:v>
                  </c:pt>
                  <c:pt idx="23">
                    <c:v>13.690000000000055</c:v>
                  </c:pt>
                  <c:pt idx="24">
                    <c:v>16.400000000000034</c:v>
                  </c:pt>
                  <c:pt idx="25">
                    <c:v>15.310000000000059</c:v>
                  </c:pt>
                  <c:pt idx="26">
                    <c:v>6.5500000000000682</c:v>
                  </c:pt>
                  <c:pt idx="27">
                    <c:v>6.9900000000000659</c:v>
                  </c:pt>
                  <c:pt idx="28">
                    <c:v>8.1700000000000159</c:v>
                  </c:pt>
                  <c:pt idx="29">
                    <c:v>8.2600000000000477</c:v>
                  </c:pt>
                  <c:pt idx="30">
                    <c:v>7.660000000000025</c:v>
                  </c:pt>
                  <c:pt idx="31">
                    <c:v>0</c:v>
                  </c:pt>
                  <c:pt idx="32">
                    <c:v>6.5800000000000409</c:v>
                  </c:pt>
                  <c:pt idx="33">
                    <c:v>5.7100000000000364</c:v>
                  </c:pt>
                  <c:pt idx="34">
                    <c:v>4.5200000000000387</c:v>
                  </c:pt>
                </c:numCache>
              </c:numRef>
            </c:plus>
            <c:minus>
              <c:numRef>
                <c:f>Sheet2!$R$2:$R$36</c:f>
                <c:numCache>
                  <c:formatCode>General</c:formatCode>
                  <c:ptCount val="35"/>
                  <c:pt idx="0">
                    <c:v>10.579999999999984</c:v>
                  </c:pt>
                  <c:pt idx="1">
                    <c:v>8.0399999999999636</c:v>
                  </c:pt>
                  <c:pt idx="2">
                    <c:v>0</c:v>
                  </c:pt>
                  <c:pt idx="3">
                    <c:v>0</c:v>
                  </c:pt>
                  <c:pt idx="4">
                    <c:v>11.099999999999966</c:v>
                  </c:pt>
                  <c:pt idx="5">
                    <c:v>0</c:v>
                  </c:pt>
                  <c:pt idx="6">
                    <c:v>4.67999999999995</c:v>
                  </c:pt>
                  <c:pt idx="7">
                    <c:v>0</c:v>
                  </c:pt>
                  <c:pt idx="8">
                    <c:v>4.8799999999999955</c:v>
                  </c:pt>
                  <c:pt idx="9">
                    <c:v>0</c:v>
                  </c:pt>
                  <c:pt idx="10">
                    <c:v>7.1899999999999409</c:v>
                  </c:pt>
                  <c:pt idx="11">
                    <c:v>7.6999999999999886</c:v>
                  </c:pt>
                  <c:pt idx="12">
                    <c:v>7.9899999999999523</c:v>
                  </c:pt>
                  <c:pt idx="13">
                    <c:v>11.819999999999993</c:v>
                  </c:pt>
                  <c:pt idx="14">
                    <c:v>6.3599999999999568</c:v>
                  </c:pt>
                  <c:pt idx="15">
                    <c:v>10.069999999999993</c:v>
                  </c:pt>
                  <c:pt idx="16">
                    <c:v>10.639999999999986</c:v>
                  </c:pt>
                  <c:pt idx="17">
                    <c:v>6.589999999999975</c:v>
                  </c:pt>
                  <c:pt idx="18">
                    <c:v>0</c:v>
                  </c:pt>
                  <c:pt idx="19">
                    <c:v>0.66999999999995907</c:v>
                  </c:pt>
                  <c:pt idx="20">
                    <c:v>-0.70000000000004547</c:v>
                  </c:pt>
                  <c:pt idx="21">
                    <c:v>4.1099999999999568</c:v>
                  </c:pt>
                  <c:pt idx="22">
                    <c:v>9.9999999999340616E-3</c:v>
                  </c:pt>
                  <c:pt idx="23">
                    <c:v>-0.44000000000005457</c:v>
                  </c:pt>
                  <c:pt idx="24">
                    <c:v>-3.1500000000000341</c:v>
                  </c:pt>
                  <c:pt idx="25">
                    <c:v>-2.0600000000000591</c:v>
                  </c:pt>
                  <c:pt idx="26">
                    <c:v>6.6999999999999318</c:v>
                  </c:pt>
                  <c:pt idx="27">
                    <c:v>6.2599999999999341</c:v>
                  </c:pt>
                  <c:pt idx="28">
                    <c:v>-6.9999999999993179E-2</c:v>
                  </c:pt>
                  <c:pt idx="29">
                    <c:v>3.0799999999999841</c:v>
                  </c:pt>
                  <c:pt idx="30">
                    <c:v>3.6800000000000068</c:v>
                  </c:pt>
                  <c:pt idx="31">
                    <c:v>0</c:v>
                  </c:pt>
                  <c:pt idx="32">
                    <c:v>4.7599999999999909</c:v>
                  </c:pt>
                  <c:pt idx="33">
                    <c:v>5.6299999999999955</c:v>
                  </c:pt>
                  <c:pt idx="34">
                    <c:v>6.8199999999999932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Sheet2!$B$2:$B$36</c:f>
              <c:numCache>
                <c:formatCode>General</c:formatCode>
                <c:ptCount val="35"/>
                <c:pt idx="0">
                  <c:v>267.63</c:v>
                </c:pt>
                <c:pt idx="1">
                  <c:v>265.08999999999997</c:v>
                </c:pt>
                <c:pt idx="4">
                  <c:v>268.14999999999998</c:v>
                </c:pt>
                <c:pt idx="6">
                  <c:v>271.16999999999996</c:v>
                </c:pt>
                <c:pt idx="8">
                  <c:v>271.37</c:v>
                </c:pt>
                <c:pt idx="10">
                  <c:v>273.67999999999995</c:v>
                </c:pt>
                <c:pt idx="11">
                  <c:v>274.19</c:v>
                </c:pt>
                <c:pt idx="12">
                  <c:v>274.47999999999996</c:v>
                </c:pt>
                <c:pt idx="13">
                  <c:v>278.31</c:v>
                </c:pt>
                <c:pt idx="14">
                  <c:v>280.40999999999997</c:v>
                </c:pt>
                <c:pt idx="15">
                  <c:v>284.12</c:v>
                </c:pt>
                <c:pt idx="16">
                  <c:v>284.69</c:v>
                </c:pt>
                <c:pt idx="17">
                  <c:v>280.64</c:v>
                </c:pt>
                <c:pt idx="19">
                  <c:v>280.89999999999998</c:v>
                </c:pt>
                <c:pt idx="20">
                  <c:v>279.52999999999997</c:v>
                </c:pt>
                <c:pt idx="21">
                  <c:v>284.33999999999997</c:v>
                </c:pt>
                <c:pt idx="22">
                  <c:v>280.23999999999995</c:v>
                </c:pt>
                <c:pt idx="23">
                  <c:v>279.78999999999996</c:v>
                </c:pt>
                <c:pt idx="24">
                  <c:v>277.08</c:v>
                </c:pt>
                <c:pt idx="25">
                  <c:v>278.16999999999996</c:v>
                </c:pt>
                <c:pt idx="26">
                  <c:v>286.92999999999995</c:v>
                </c:pt>
                <c:pt idx="27">
                  <c:v>286.48999999999995</c:v>
                </c:pt>
                <c:pt idx="28">
                  <c:v>285.31</c:v>
                </c:pt>
                <c:pt idx="29">
                  <c:v>288.45999999999998</c:v>
                </c:pt>
                <c:pt idx="30">
                  <c:v>289.06</c:v>
                </c:pt>
                <c:pt idx="32">
                  <c:v>290.14</c:v>
                </c:pt>
                <c:pt idx="33">
                  <c:v>291.01</c:v>
                </c:pt>
                <c:pt idx="34">
                  <c:v>292.2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C-4566-BEDB-984FFC1F0B4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Sheet2!$Q$2:$Q$36</c:f>
                <c:numCache>
                  <c:formatCode>General</c:formatCode>
                  <c:ptCount val="35"/>
                  <c:pt idx="0">
                    <c:v>8.5900000000000318</c:v>
                  </c:pt>
                  <c:pt idx="1">
                    <c:v>7.4900000000000659</c:v>
                  </c:pt>
                  <c:pt idx="2">
                    <c:v>0</c:v>
                  </c:pt>
                  <c:pt idx="3">
                    <c:v>5.3400000000000318</c:v>
                  </c:pt>
                  <c:pt idx="4">
                    <c:v>3.6200000000000614</c:v>
                  </c:pt>
                  <c:pt idx="5">
                    <c:v>3.8900000000000432</c:v>
                  </c:pt>
                  <c:pt idx="6">
                    <c:v>0</c:v>
                  </c:pt>
                  <c:pt idx="7">
                    <c:v>8.3600000000000705</c:v>
                  </c:pt>
                  <c:pt idx="8">
                    <c:v>0</c:v>
                  </c:pt>
                  <c:pt idx="9">
                    <c:v>0</c:v>
                  </c:pt>
                  <c:pt idx="10">
                    <c:v>3.9900000000000659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6.0600000000000591</c:v>
                  </c:pt>
                  <c:pt idx="16">
                    <c:v>7.910000000000025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3.6400000000000432</c:v>
                  </c:pt>
                  <c:pt idx="22">
                    <c:v>0</c:v>
                  </c:pt>
                  <c:pt idx="23">
                    <c:v>6.6399999999999864</c:v>
                  </c:pt>
                  <c:pt idx="24">
                    <c:v>6.1800000000000068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8.6899999999999977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</c:numCache>
              </c:numRef>
            </c:plus>
            <c:minus>
              <c:numRef>
                <c:f>Sheet2!$P$2:$P$36</c:f>
                <c:numCache>
                  <c:formatCode>General</c:formatCode>
                  <c:ptCount val="35"/>
                  <c:pt idx="0">
                    <c:v>5.8349999999999795</c:v>
                  </c:pt>
                  <c:pt idx="1">
                    <c:v>6.9349999999999454</c:v>
                  </c:pt>
                  <c:pt idx="2">
                    <c:v>0</c:v>
                  </c:pt>
                  <c:pt idx="3">
                    <c:v>9.0849999999999795</c:v>
                  </c:pt>
                  <c:pt idx="4">
                    <c:v>10.80499999999995</c:v>
                  </c:pt>
                  <c:pt idx="5">
                    <c:v>10.534999999999968</c:v>
                  </c:pt>
                  <c:pt idx="6">
                    <c:v>0</c:v>
                  </c:pt>
                  <c:pt idx="7">
                    <c:v>3.2999999999999545</c:v>
                  </c:pt>
                  <c:pt idx="8">
                    <c:v>0</c:v>
                  </c:pt>
                  <c:pt idx="9">
                    <c:v>0</c:v>
                  </c:pt>
                  <c:pt idx="10">
                    <c:v>7.6699999999999591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7.2599999999999341</c:v>
                  </c:pt>
                  <c:pt idx="16">
                    <c:v>5.4099999999999682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4.42999999999995</c:v>
                  </c:pt>
                  <c:pt idx="22">
                    <c:v>0</c:v>
                  </c:pt>
                  <c:pt idx="23">
                    <c:v>4.5999999999999659</c:v>
                  </c:pt>
                  <c:pt idx="24">
                    <c:v>5.0599999999999454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0.91999999999995907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Sheet2!$C$2:$C$36</c:f>
              <c:numCache>
                <c:formatCode>General</c:formatCode>
                <c:ptCount val="35"/>
                <c:pt idx="0">
                  <c:v>275.76</c:v>
                </c:pt>
                <c:pt idx="1">
                  <c:v>276.85999999999996</c:v>
                </c:pt>
                <c:pt idx="3">
                  <c:v>279.01</c:v>
                </c:pt>
                <c:pt idx="4">
                  <c:v>280.72999999999996</c:v>
                </c:pt>
                <c:pt idx="5">
                  <c:v>280.45999999999998</c:v>
                </c:pt>
                <c:pt idx="7">
                  <c:v>281.23999999999995</c:v>
                </c:pt>
                <c:pt idx="10">
                  <c:v>285.60999999999996</c:v>
                </c:pt>
                <c:pt idx="15">
                  <c:v>291.60999999999996</c:v>
                </c:pt>
                <c:pt idx="16">
                  <c:v>289.76</c:v>
                </c:pt>
                <c:pt idx="21">
                  <c:v>294.02999999999997</c:v>
                </c:pt>
                <c:pt idx="23">
                  <c:v>294.2</c:v>
                </c:pt>
                <c:pt idx="24">
                  <c:v>294.65999999999997</c:v>
                </c:pt>
                <c:pt idx="30">
                  <c:v>294.89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DC-4566-BEDB-984FFC1F0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04632"/>
        <c:axId val="564097416"/>
      </c:scatterChart>
      <c:scatterChart>
        <c:scatterStyle val="smoothMarker"/>
        <c:varyColors val="0"/>
        <c:ser>
          <c:idx val="2"/>
          <c:order val="2"/>
          <c:tx>
            <c:strRef>
              <c:f>Sheet2!$E$1</c:f>
              <c:strCache>
                <c:ptCount val="1"/>
                <c:pt idx="0">
                  <c:v>Tm(extended)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Sheet2!$E$2:$E$36</c:f>
              <c:numCache>
                <c:formatCode>General</c:formatCode>
                <c:ptCount val="35"/>
                <c:pt idx="0">
                  <c:v>274.22350417303397</c:v>
                </c:pt>
                <c:pt idx="1">
                  <c:v>275.55389526575391</c:v>
                </c:pt>
                <c:pt idx="2">
                  <c:v>276.8095034033604</c:v>
                </c:pt>
                <c:pt idx="3">
                  <c:v>277.99582593250443</c:v>
                </c:pt>
                <c:pt idx="4">
                  <c:v>279.11781842375058</c:v>
                </c:pt>
                <c:pt idx="5">
                  <c:v>280.17995925369934</c:v>
                </c:pt>
                <c:pt idx="6">
                  <c:v>281.18630514124175</c:v>
                </c:pt>
                <c:pt idx="7">
                  <c:v>282.14053908131905</c:v>
                </c:pt>
                <c:pt idx="8">
                  <c:v>283.04601186215359</c:v>
                </c:pt>
                <c:pt idx="9">
                  <c:v>283.90577814502802</c:v>
                </c:pt>
                <c:pt idx="10">
                  <c:v>284.72262791852955</c:v>
                </c:pt>
                <c:pt idx="11">
                  <c:v>286.23757617380198</c:v>
                </c:pt>
                <c:pt idx="12">
                  <c:v>286.94016236867236</c:v>
                </c:pt>
                <c:pt idx="13">
                  <c:v>287.60884739493895</c:v>
                </c:pt>
                <c:pt idx="14">
                  <c:v>288.85164481569581</c:v>
                </c:pt>
                <c:pt idx="15">
                  <c:v>289.42898077554446</c:v>
                </c:pt>
                <c:pt idx="16">
                  <c:v>289.97888728454109</c:v>
                </c:pt>
                <c:pt idx="17">
                  <c:v>291.00160576838005</c:v>
                </c:pt>
                <c:pt idx="18">
                  <c:v>291.92925852573791</c:v>
                </c:pt>
                <c:pt idx="19">
                  <c:v>292.36002411298654</c:v>
                </c:pt>
                <c:pt idx="20">
                  <c:v>293.15998135909166</c:v>
                </c:pt>
                <c:pt idx="21">
                  <c:v>293.53080254284316</c:v>
                </c:pt>
                <c:pt idx="22">
                  <c:v>293.88317750767993</c:v>
                </c:pt>
                <c:pt idx="23">
                  <c:v>294.21778579126249</c:v>
                </c:pt>
                <c:pt idx="24">
                  <c:v>294.53525972528735</c:v>
                </c:pt>
                <c:pt idx="25">
                  <c:v>294.83618770968002</c:v>
                </c:pt>
                <c:pt idx="26">
                  <c:v>295.39055732561337</c:v>
                </c:pt>
                <c:pt idx="27">
                  <c:v>295.88482950090406</c:v>
                </c:pt>
                <c:pt idx="28">
                  <c:v>296.11050955414009</c:v>
                </c:pt>
                <c:pt idx="29">
                  <c:v>296.52085187640057</c:v>
                </c:pt>
                <c:pt idx="30">
                  <c:v>296.70618860510803</c:v>
                </c:pt>
                <c:pt idx="31">
                  <c:v>296.87870921275129</c:v>
                </c:pt>
                <c:pt idx="32">
                  <c:v>297.0386886652625</c:v>
                </c:pt>
                <c:pt idx="33">
                  <c:v>297.32201128664667</c:v>
                </c:pt>
                <c:pt idx="34">
                  <c:v>297.44579468150897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DC-4566-BEDB-984FFC1F0B43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Tm(once folded)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</c:f>
              <c:numCache>
                <c:formatCode>General</c:formatCode>
                <c:ptCount val="35"/>
                <c:pt idx="0">
                  <c:v>8.5069999999999997</c:v>
                </c:pt>
                <c:pt idx="1">
                  <c:v>8.6771999999999991</c:v>
                </c:pt>
                <c:pt idx="2">
                  <c:v>8.8442000000000007</c:v>
                </c:pt>
                <c:pt idx="3">
                  <c:v>9.0079999999999991</c:v>
                </c:pt>
                <c:pt idx="4">
                  <c:v>9.1685999999999996</c:v>
                </c:pt>
                <c:pt idx="5">
                  <c:v>9.3260000000000005</c:v>
                </c:pt>
                <c:pt idx="6">
                  <c:v>9.4802</c:v>
                </c:pt>
                <c:pt idx="7">
                  <c:v>9.6311999999999998</c:v>
                </c:pt>
                <c:pt idx="8">
                  <c:v>9.7789999999999999</c:v>
                </c:pt>
                <c:pt idx="9">
                  <c:v>9.9236000000000004</c:v>
                </c:pt>
                <c:pt idx="10">
                  <c:v>10.065</c:v>
                </c:pt>
                <c:pt idx="11">
                  <c:v>10.338200000000001</c:v>
                </c:pt>
                <c:pt idx="12">
                  <c:v>10.469999999999999</c:v>
                </c:pt>
                <c:pt idx="13">
                  <c:v>10.598599999999999</c:v>
                </c:pt>
                <c:pt idx="14">
                  <c:v>10.8462</c:v>
                </c:pt>
                <c:pt idx="15">
                  <c:v>10.965199999999999</c:v>
                </c:pt>
                <c:pt idx="16">
                  <c:v>11.081</c:v>
                </c:pt>
                <c:pt idx="17">
                  <c:v>11.303000000000001</c:v>
                </c:pt>
                <c:pt idx="18">
                  <c:v>11.5122</c:v>
                </c:pt>
                <c:pt idx="19">
                  <c:v>11.612</c:v>
                </c:pt>
                <c:pt idx="20">
                  <c:v>11.802</c:v>
                </c:pt>
                <c:pt idx="21">
                  <c:v>11.892199999999999</c:v>
                </c:pt>
                <c:pt idx="22">
                  <c:v>11.979199999999999</c:v>
                </c:pt>
                <c:pt idx="23">
                  <c:v>12.062999999999999</c:v>
                </c:pt>
                <c:pt idx="24">
                  <c:v>12.143599999999999</c:v>
                </c:pt>
                <c:pt idx="25">
                  <c:v>12.221</c:v>
                </c:pt>
                <c:pt idx="26">
                  <c:v>12.366199999999999</c:v>
                </c:pt>
                <c:pt idx="27">
                  <c:v>12.4986</c:v>
                </c:pt>
                <c:pt idx="28">
                  <c:v>12.56</c:v>
                </c:pt>
                <c:pt idx="29">
                  <c:v>12.6732</c:v>
                </c:pt>
                <c:pt idx="30">
                  <c:v>12.725</c:v>
                </c:pt>
                <c:pt idx="31">
                  <c:v>12.7736</c:v>
                </c:pt>
                <c:pt idx="32">
                  <c:v>12.818999999999999</c:v>
                </c:pt>
                <c:pt idx="33">
                  <c:v>12.9002</c:v>
                </c:pt>
                <c:pt idx="34">
                  <c:v>12.936</c:v>
                </c:pt>
              </c:numCache>
            </c:numRef>
          </c:xVal>
          <c:yVal>
            <c:numRef>
              <c:f>Sheet2!$F$2:$F$36</c:f>
              <c:numCache>
                <c:formatCode>General</c:formatCode>
                <c:ptCount val="35"/>
                <c:pt idx="0">
                  <c:v>262.11582814153047</c:v>
                </c:pt>
                <c:pt idx="1">
                  <c:v>263.68370672567187</c:v>
                </c:pt>
                <c:pt idx="2">
                  <c:v>265.16345288437617</c:v>
                </c:pt>
                <c:pt idx="3">
                  <c:v>266.56154529307281</c:v>
                </c:pt>
                <c:pt idx="4">
                  <c:v>267.88382413890884</c:v>
                </c:pt>
                <c:pt idx="5">
                  <c:v>269.13556723139607</c:v>
                </c:pt>
                <c:pt idx="6">
                  <c:v>270.32155545241659</c:v>
                </c:pt>
                <c:pt idx="7">
                  <c:v>271.44612924661516</c:v>
                </c:pt>
                <c:pt idx="8">
                  <c:v>272.51323754985174</c:v>
                </c:pt>
                <c:pt idx="9">
                  <c:v>273.52648030956504</c:v>
                </c:pt>
                <c:pt idx="10">
                  <c:v>274.48914555389962</c:v>
                </c:pt>
                <c:pt idx="11">
                  <c:v>276.27452651331953</c:v>
                </c:pt>
                <c:pt idx="12">
                  <c:v>277.10253104106971</c:v>
                </c:pt>
                <c:pt idx="13">
                  <c:v>277.89058271847222</c:v>
                </c:pt>
                <c:pt idx="14">
                  <c:v>279.35523132525674</c:v>
                </c:pt>
                <c:pt idx="15">
                  <c:v>280.03562725714073</c:v>
                </c:pt>
                <c:pt idx="16">
                  <c:v>280.68369731973644</c:v>
                </c:pt>
                <c:pt idx="17">
                  <c:v>281.88898080155707</c:v>
                </c:pt>
                <c:pt idx="18">
                  <c:v>282.98222841854727</c:v>
                </c:pt>
                <c:pt idx="19">
                  <c:v>283.48988976920424</c:v>
                </c:pt>
                <c:pt idx="20">
                  <c:v>284.43264700898152</c:v>
                </c:pt>
                <c:pt idx="21">
                  <c:v>284.86966330872337</c:v>
                </c:pt>
                <c:pt idx="22">
                  <c:v>285.2849405636436</c:v>
                </c:pt>
                <c:pt idx="23">
                  <c:v>285.6792796153527</c:v>
                </c:pt>
                <c:pt idx="24">
                  <c:v>286.05342567278234</c:v>
                </c:pt>
                <c:pt idx="25">
                  <c:v>286.40807217085342</c:v>
                </c:pt>
                <c:pt idx="26">
                  <c:v>287.06140204751659</c:v>
                </c:pt>
                <c:pt idx="27">
                  <c:v>287.64390651752996</c:v>
                </c:pt>
                <c:pt idx="28">
                  <c:v>287.90987261146495</c:v>
                </c:pt>
                <c:pt idx="29">
                  <c:v>288.39346494965753</c:v>
                </c:pt>
                <c:pt idx="30">
                  <c:v>288.61188605108055</c:v>
                </c:pt>
                <c:pt idx="31">
                  <c:v>288.81520323166529</c:v>
                </c:pt>
                <c:pt idx="32">
                  <c:v>289.00374054138388</c:v>
                </c:pt>
                <c:pt idx="33">
                  <c:v>289.33763895133404</c:v>
                </c:pt>
                <c:pt idx="34">
                  <c:v>289.48351886209025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DC-4566-BEDB-984FFC1F0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04632"/>
        <c:axId val="564097416"/>
      </c:scatterChart>
      <c:valAx>
        <c:axId val="564104632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MS Reference Sans Serif" panose="020B0604030504040204" pitchFamily="34" charset="0"/>
                  </a:rPr>
                  <a:t>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097416"/>
        <c:crosses val="autoZero"/>
        <c:crossBetween val="midCat"/>
      </c:valAx>
      <c:valAx>
        <c:axId val="564097416"/>
        <c:scaling>
          <c:orientation val="minMax"/>
          <c:max val="305"/>
          <c:min val="25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T</a:t>
                </a:r>
                <a:r>
                  <a:rPr lang="en-US" sz="1200" b="0" i="0" baseline="-25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m</a:t>
                </a:r>
                <a:r>
                  <a:rPr lang="en-US" sz="12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(K)</a:t>
                </a:r>
                <a:endParaRPr lang="en-US" sz="12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10463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0</xdr:row>
      <xdr:rowOff>85725</xdr:rowOff>
    </xdr:from>
    <xdr:to>
      <xdr:col>16</xdr:col>
      <xdr:colOff>542925</xdr:colOff>
      <xdr:row>10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9D98-624C-45F4-8223-F2F814E4E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523876</xdr:colOff>
      <xdr:row>9</xdr:row>
      <xdr:rowOff>95250</xdr:rowOff>
    </xdr:from>
    <xdr:to>
      <xdr:col>16</xdr:col>
      <xdr:colOff>581026</xdr:colOff>
      <xdr:row>19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901B2-015B-4877-9216-1C18CA80F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514350</xdr:colOff>
      <xdr:row>18</xdr:row>
      <xdr:rowOff>161925</xdr:rowOff>
    </xdr:from>
    <xdr:to>
      <xdr:col>17</xdr:col>
      <xdr:colOff>0</xdr:colOff>
      <xdr:row>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FEC2B3-8376-4951-A399-06B9C5F00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433387</xdr:colOff>
      <xdr:row>28</xdr:row>
      <xdr:rowOff>161925</xdr:rowOff>
    </xdr:from>
    <xdr:to>
      <xdr:col>17</xdr:col>
      <xdr:colOff>57151</xdr:colOff>
      <xdr:row>42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9C2CF9-5C55-462E-8F31-03FE172C5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28575</xdr:colOff>
      <xdr:row>6</xdr:row>
      <xdr:rowOff>22226</xdr:rowOff>
    </xdr:from>
    <xdr:to>
      <xdr:col>26</xdr:col>
      <xdr:colOff>282575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926031-4E01-42C0-B013-F69856A06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376236</xdr:colOff>
      <xdr:row>10</xdr:row>
      <xdr:rowOff>0</xdr:rowOff>
    </xdr:from>
    <xdr:to>
      <xdr:col>14</xdr:col>
      <xdr:colOff>285750</xdr:colOff>
      <xdr:row>32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2AB333-D1CC-4B15-8A87-79A4B7641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482600</xdr:colOff>
      <xdr:row>0</xdr:row>
      <xdr:rowOff>152400</xdr:rowOff>
    </xdr:from>
    <xdr:to>
      <xdr:col>35</xdr:col>
      <xdr:colOff>203200</xdr:colOff>
      <xdr:row>42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21C52-44C9-4B42-8468-F94163792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250824</xdr:colOff>
      <xdr:row>6</xdr:row>
      <xdr:rowOff>120422</xdr:rowOff>
    </xdr:from>
    <xdr:to>
      <xdr:col>23</xdr:col>
      <xdr:colOff>583291</xdr:colOff>
      <xdr:row>36</xdr:row>
      <xdr:rowOff>56695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04F238-034A-40C8-B838-199A833C0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09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D15" t="str">
            <v>Tm1</v>
          </cell>
          <cell r="E15" t="str">
            <v>Tm2</v>
          </cell>
        </row>
        <row r="18">
          <cell r="A18">
            <v>8.5069999999999997</v>
          </cell>
          <cell r="D18">
            <v>-17.71</v>
          </cell>
          <cell r="E18">
            <v>-4.8600000000000003</v>
          </cell>
        </row>
        <row r="19">
          <cell r="A19">
            <v>8.6771999999999991</v>
          </cell>
          <cell r="D19">
            <v>-8.06</v>
          </cell>
          <cell r="E19">
            <v>3.71</v>
          </cell>
        </row>
        <row r="20">
          <cell r="A20">
            <v>8.8442000000000007</v>
          </cell>
        </row>
        <row r="21">
          <cell r="A21">
            <v>9.0079999999999991</v>
          </cell>
          <cell r="D21">
            <v>5.86</v>
          </cell>
          <cell r="E21">
            <v>5.86</v>
          </cell>
        </row>
        <row r="22">
          <cell r="A22">
            <v>9.1685999999999996</v>
          </cell>
          <cell r="D22">
            <v>-5</v>
          </cell>
          <cell r="E22">
            <v>7.58</v>
          </cell>
        </row>
        <row r="23">
          <cell r="A23">
            <v>9.3260000000000005</v>
          </cell>
          <cell r="D23">
            <v>7.31</v>
          </cell>
          <cell r="E23">
            <v>7.31</v>
          </cell>
        </row>
        <row r="24">
          <cell r="A24">
            <v>9.4802</v>
          </cell>
          <cell r="D24">
            <v>-1.98</v>
          </cell>
        </row>
        <row r="25">
          <cell r="A25">
            <v>9.6311999999999998</v>
          </cell>
          <cell r="D25">
            <v>8.09</v>
          </cell>
          <cell r="E25">
            <v>8.09</v>
          </cell>
        </row>
        <row r="26">
          <cell r="A26">
            <v>9.7789999999999999</v>
          </cell>
          <cell r="D26">
            <v>-1.78</v>
          </cell>
        </row>
        <row r="27">
          <cell r="A27">
            <v>9.9236000000000004</v>
          </cell>
        </row>
        <row r="28">
          <cell r="A28">
            <v>10.065</v>
          </cell>
          <cell r="D28">
            <v>-1.1299999999999999</v>
          </cell>
        </row>
        <row r="29">
          <cell r="A29">
            <v>10.338200000000001</v>
          </cell>
          <cell r="D29">
            <v>1.04</v>
          </cell>
        </row>
        <row r="30">
          <cell r="A30">
            <v>10.469999999999999</v>
          </cell>
          <cell r="D30">
            <v>1.33</v>
          </cell>
        </row>
        <row r="31">
          <cell r="A31">
            <v>10.598599999999999</v>
          </cell>
          <cell r="D31">
            <v>5.16</v>
          </cell>
        </row>
        <row r="32">
          <cell r="A32">
            <v>10.8462</v>
          </cell>
          <cell r="D32">
            <v>7.26</v>
          </cell>
        </row>
        <row r="33">
          <cell r="A33">
            <v>10.965199999999999</v>
          </cell>
          <cell r="D33">
            <v>10.97</v>
          </cell>
        </row>
        <row r="34">
          <cell r="A34">
            <v>11.081</v>
          </cell>
          <cell r="D34">
            <v>11.54</v>
          </cell>
        </row>
        <row r="35">
          <cell r="A35">
            <v>11.303000000000001</v>
          </cell>
          <cell r="D35">
            <v>7.49</v>
          </cell>
        </row>
        <row r="36">
          <cell r="A36">
            <v>11.5122</v>
          </cell>
        </row>
        <row r="37">
          <cell r="A37">
            <v>11.612</v>
          </cell>
          <cell r="D37">
            <v>7.75</v>
          </cell>
        </row>
        <row r="38">
          <cell r="A38">
            <v>11.802</v>
          </cell>
          <cell r="D38">
            <v>6.38</v>
          </cell>
        </row>
        <row r="39">
          <cell r="A39">
            <v>11.892199999999999</v>
          </cell>
          <cell r="D39">
            <v>11.19</v>
          </cell>
          <cell r="E39">
            <v>20.88</v>
          </cell>
        </row>
        <row r="40">
          <cell r="A40">
            <v>11.979199999999999</v>
          </cell>
          <cell r="D40">
            <v>7.09</v>
          </cell>
        </row>
        <row r="41">
          <cell r="A41">
            <v>12.062999999999999</v>
          </cell>
          <cell r="D41">
            <v>6.64</v>
          </cell>
          <cell r="E41">
            <v>21.05</v>
          </cell>
        </row>
        <row r="42">
          <cell r="A42">
            <v>12.143599999999999</v>
          </cell>
          <cell r="D42">
            <v>3.93</v>
          </cell>
          <cell r="E42">
            <v>21.51</v>
          </cell>
        </row>
        <row r="43">
          <cell r="A43">
            <v>12.221</v>
          </cell>
          <cell r="D43">
            <v>5.0199999999999996</v>
          </cell>
        </row>
        <row r="44">
          <cell r="A44">
            <v>12.366199999999999</v>
          </cell>
          <cell r="D44">
            <v>13.78</v>
          </cell>
        </row>
        <row r="45">
          <cell r="A45">
            <v>12.4986</v>
          </cell>
          <cell r="D45">
            <v>13.34</v>
          </cell>
        </row>
        <row r="46">
          <cell r="A46">
            <v>12.56</v>
          </cell>
          <cell r="D46">
            <v>12.16</v>
          </cell>
        </row>
        <row r="47">
          <cell r="A47">
            <v>12.6732</v>
          </cell>
          <cell r="D47">
            <v>15.31</v>
          </cell>
        </row>
        <row r="48">
          <cell r="A48">
            <v>12.725</v>
          </cell>
          <cell r="D48">
            <v>15.91</v>
          </cell>
          <cell r="E48">
            <v>21.74</v>
          </cell>
        </row>
        <row r="49">
          <cell r="A49">
            <v>12.7736</v>
          </cell>
        </row>
        <row r="50">
          <cell r="A50">
            <v>12.818999999999999</v>
          </cell>
          <cell r="D50">
            <v>16.989999999999998</v>
          </cell>
        </row>
        <row r="51">
          <cell r="A51">
            <v>12.9002</v>
          </cell>
          <cell r="D51">
            <v>17.86</v>
          </cell>
        </row>
        <row r="52">
          <cell r="A52">
            <v>12.936</v>
          </cell>
          <cell r="D52">
            <v>19.05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workbookViewId="0">
      <selection sqref="A1:K41"/>
    </sheetView>
  </sheetViews>
  <sheetFormatPr defaultColWidth="8.85546875" defaultRowHeight="15" x14ac:dyDescent="0.25"/>
  <sheetData>
    <row r="1" spans="1:11" ht="18" x14ac:dyDescent="0.35">
      <c r="A1" t="s">
        <v>1</v>
      </c>
      <c r="B1" t="s">
        <v>5</v>
      </c>
      <c r="C1" t="s">
        <v>6</v>
      </c>
      <c r="D1" t="s">
        <v>2</v>
      </c>
      <c r="E1" t="s">
        <v>7</v>
      </c>
      <c r="F1" t="s">
        <v>8</v>
      </c>
      <c r="G1" t="s">
        <v>14</v>
      </c>
      <c r="H1" t="s">
        <v>2</v>
      </c>
      <c r="I1" t="s">
        <v>3</v>
      </c>
      <c r="J1" t="s">
        <v>4</v>
      </c>
      <c r="K1" t="s">
        <v>14</v>
      </c>
    </row>
    <row r="2" spans="1:11" x14ac:dyDescent="0.25">
      <c r="A2">
        <v>8.5069999999999997</v>
      </c>
      <c r="B2">
        <v>255.43999999999997</v>
      </c>
      <c r="C2">
        <v>268.28999999999996</v>
      </c>
      <c r="D2">
        <f>H2+273.15</f>
        <v>317.83464793699306</v>
      </c>
      <c r="E2">
        <f>I2+273.15</f>
        <v>274.22350417303397</v>
      </c>
      <c r="F2">
        <f>J2+273.15</f>
        <v>262.11582814153047</v>
      </c>
      <c r="G2">
        <f>K2+273.15</f>
        <v>222.23455389679086</v>
      </c>
      <c r="H2">
        <f t="shared" ref="H2:H36" si="0">68.9-206/$A2</f>
        <v>44.684647936993073</v>
      </c>
      <c r="I2">
        <f>68.9-577/A2</f>
        <v>1.0735041730339816</v>
      </c>
      <c r="J2">
        <f>68.9-680/A2</f>
        <v>-11.034171858469492</v>
      </c>
      <c r="K2">
        <f>68.9-1019.27/A2</f>
        <v>-50.915446103209121</v>
      </c>
    </row>
    <row r="3" spans="1:11" x14ac:dyDescent="0.25">
      <c r="A3">
        <v>8.6771999999999991</v>
      </c>
      <c r="B3">
        <v>265.08999999999997</v>
      </c>
      <c r="C3">
        <v>276.85999999999996</v>
      </c>
      <c r="D3">
        <f t="shared" ref="D3:D36" si="1">H3+273.15</f>
        <v>318.30962291983587</v>
      </c>
      <c r="E3">
        <f t="shared" ref="E3:E36" si="2">I3+273.15</f>
        <v>275.55389526575391</v>
      </c>
      <c r="F3">
        <f t="shared" ref="F3:F36" si="3">J3+273.15</f>
        <v>263.68370672567187</v>
      </c>
      <c r="G3">
        <f t="shared" ref="G3:G36" si="4">K3+273.15</f>
        <v>224.58468860922875</v>
      </c>
      <c r="H3">
        <f t="shared" si="0"/>
        <v>45.159622919835897</v>
      </c>
      <c r="I3">
        <f t="shared" ref="I3:I36" si="5">68.9-577/A3</f>
        <v>2.4038952657539312</v>
      </c>
      <c r="J3">
        <f t="shared" ref="J3:J36" si="6">68.9-680/A3</f>
        <v>-9.4662932743281232</v>
      </c>
      <c r="K3">
        <f t="shared" ref="K3:K36" si="7">68.9-1019.27/A3</f>
        <v>-48.565311390771214</v>
      </c>
    </row>
    <row r="4" spans="1:11" x14ac:dyDescent="0.25">
      <c r="A4">
        <v>8.8442000000000007</v>
      </c>
      <c r="D4">
        <f t="shared" si="1"/>
        <v>318.75789896203162</v>
      </c>
      <c r="E4">
        <f t="shared" si="2"/>
        <v>276.8095034033604</v>
      </c>
      <c r="F4">
        <f t="shared" si="3"/>
        <v>265.16345288437617</v>
      </c>
      <c r="G4">
        <f t="shared" si="4"/>
        <v>226.80271929626196</v>
      </c>
      <c r="H4">
        <f t="shared" si="0"/>
        <v>45.607898962031626</v>
      </c>
      <c r="I4">
        <f t="shared" si="5"/>
        <v>3.6595034033604037</v>
      </c>
      <c r="J4">
        <f t="shared" si="6"/>
        <v>-7.986547115623793</v>
      </c>
      <c r="K4">
        <f t="shared" si="7"/>
        <v>-46.347280703738022</v>
      </c>
    </row>
    <row r="5" spans="1:11" x14ac:dyDescent="0.25">
      <c r="A5">
        <v>9.0079999999999991</v>
      </c>
      <c r="B5">
        <v>279.01</v>
      </c>
      <c r="D5">
        <f t="shared" si="1"/>
        <v>319.18143872113671</v>
      </c>
      <c r="E5">
        <f t="shared" si="2"/>
        <v>277.99582593250443</v>
      </c>
      <c r="F5">
        <f t="shared" si="3"/>
        <v>266.56154529307281</v>
      </c>
      <c r="G5">
        <f t="shared" si="4"/>
        <v>228.89835701598577</v>
      </c>
      <c r="H5">
        <f t="shared" si="0"/>
        <v>46.031438721136766</v>
      </c>
      <c r="I5">
        <f t="shared" si="5"/>
        <v>4.8458259325044395</v>
      </c>
      <c r="J5">
        <f t="shared" si="6"/>
        <v>-6.5884547069271804</v>
      </c>
      <c r="K5">
        <f t="shared" si="7"/>
        <v>-44.251642984014211</v>
      </c>
    </row>
    <row r="6" spans="1:11" x14ac:dyDescent="0.25">
      <c r="A6">
        <v>9.1685999999999996</v>
      </c>
      <c r="B6">
        <v>268.14999999999998</v>
      </c>
      <c r="C6">
        <v>280.72999999999996</v>
      </c>
      <c r="D6">
        <f t="shared" si="1"/>
        <v>319.58201143031647</v>
      </c>
      <c r="E6">
        <f t="shared" si="2"/>
        <v>279.11781842375058</v>
      </c>
      <c r="F6">
        <f t="shared" si="3"/>
        <v>267.88382413890884</v>
      </c>
      <c r="G6">
        <f t="shared" si="4"/>
        <v>230.88035577950831</v>
      </c>
      <c r="H6">
        <f t="shared" si="0"/>
        <v>46.432011430316521</v>
      </c>
      <c r="I6">
        <f t="shared" si="5"/>
        <v>5.9678184237506287</v>
      </c>
      <c r="J6">
        <f t="shared" si="6"/>
        <v>-5.2661758610911136</v>
      </c>
      <c r="K6">
        <f t="shared" si="7"/>
        <v>-42.269644220491671</v>
      </c>
    </row>
    <row r="7" spans="1:11" x14ac:dyDescent="0.25">
      <c r="A7">
        <v>9.3260000000000005</v>
      </c>
      <c r="B7">
        <v>280.45999999999998</v>
      </c>
      <c r="D7">
        <f t="shared" si="1"/>
        <v>319.96121595539353</v>
      </c>
      <c r="E7">
        <f t="shared" si="2"/>
        <v>280.17995925369934</v>
      </c>
      <c r="F7">
        <f t="shared" si="3"/>
        <v>269.13556723139607</v>
      </c>
      <c r="G7">
        <f t="shared" si="4"/>
        <v>232.75662663521337</v>
      </c>
      <c r="H7">
        <f t="shared" si="0"/>
        <v>46.811215955393536</v>
      </c>
      <c r="I7">
        <f t="shared" si="5"/>
        <v>7.0299592536993458</v>
      </c>
      <c r="J7">
        <f t="shared" si="6"/>
        <v>-4.0144327686038963</v>
      </c>
      <c r="K7">
        <f t="shared" si="7"/>
        <v>-40.393373364786598</v>
      </c>
    </row>
    <row r="8" spans="1:11" x14ac:dyDescent="0.25">
      <c r="A8">
        <v>9.4802</v>
      </c>
      <c r="B8">
        <v>271.16999999999996</v>
      </c>
      <c r="D8">
        <f t="shared" si="1"/>
        <v>320.32050062234975</v>
      </c>
      <c r="E8">
        <f t="shared" si="2"/>
        <v>281.18630514124175</v>
      </c>
      <c r="F8">
        <f t="shared" si="3"/>
        <v>270.32155545241659</v>
      </c>
      <c r="G8">
        <f t="shared" si="4"/>
        <v>234.53433577350688</v>
      </c>
      <c r="H8">
        <f t="shared" si="0"/>
        <v>47.170500622349749</v>
      </c>
      <c r="I8">
        <f t="shared" si="5"/>
        <v>8.0363051412417548</v>
      </c>
      <c r="J8">
        <f t="shared" si="6"/>
        <v>-2.8284445475833735</v>
      </c>
      <c r="K8">
        <f t="shared" si="7"/>
        <v>-38.615664226493109</v>
      </c>
    </row>
    <row r="9" spans="1:11" x14ac:dyDescent="0.25">
      <c r="A9">
        <v>9.6311999999999998</v>
      </c>
      <c r="B9">
        <v>281.23999999999995</v>
      </c>
      <c r="D9">
        <f t="shared" si="1"/>
        <v>320.66118033059223</v>
      </c>
      <c r="E9">
        <f t="shared" si="2"/>
        <v>282.14053908131905</v>
      </c>
      <c r="F9">
        <f t="shared" si="3"/>
        <v>271.44612924661516</v>
      </c>
      <c r="G9">
        <f t="shared" si="4"/>
        <v>236.21998920176094</v>
      </c>
      <c r="H9">
        <f t="shared" si="0"/>
        <v>47.511180330592246</v>
      </c>
      <c r="I9">
        <f t="shared" si="5"/>
        <v>8.9905390813190493</v>
      </c>
      <c r="J9">
        <f t="shared" si="6"/>
        <v>-1.7038707533848338</v>
      </c>
      <c r="K9">
        <f t="shared" si="7"/>
        <v>-36.930010798239053</v>
      </c>
    </row>
    <row r="10" spans="1:11" x14ac:dyDescent="0.25">
      <c r="A10">
        <v>9.7789999999999999</v>
      </c>
      <c r="B10">
        <v>271.37</v>
      </c>
      <c r="D10">
        <f t="shared" si="1"/>
        <v>320.98445137539625</v>
      </c>
      <c r="E10">
        <f t="shared" si="2"/>
        <v>283.04601186215359</v>
      </c>
      <c r="F10">
        <f t="shared" si="3"/>
        <v>272.51323754985174</v>
      </c>
      <c r="G10">
        <f t="shared" si="4"/>
        <v>237.8195060844667</v>
      </c>
      <c r="H10">
        <f t="shared" si="0"/>
        <v>47.834451375396263</v>
      </c>
      <c r="I10">
        <f t="shared" si="5"/>
        <v>9.8960118621535997</v>
      </c>
      <c r="J10">
        <f t="shared" si="6"/>
        <v>-0.63676245014826804</v>
      </c>
      <c r="K10">
        <f t="shared" si="7"/>
        <v>-35.330493915533282</v>
      </c>
    </row>
    <row r="11" spans="1:11" x14ac:dyDescent="0.25">
      <c r="A11">
        <v>9.9236000000000004</v>
      </c>
      <c r="D11">
        <f t="shared" si="1"/>
        <v>321.29140432907411</v>
      </c>
      <c r="E11">
        <f t="shared" si="2"/>
        <v>283.90577814502802</v>
      </c>
      <c r="F11">
        <f t="shared" si="3"/>
        <v>273.52648030956504</v>
      </c>
      <c r="G11">
        <f t="shared" si="4"/>
        <v>239.33828247813292</v>
      </c>
      <c r="H11">
        <f t="shared" si="0"/>
        <v>48.141404329074135</v>
      </c>
      <c r="I11">
        <f t="shared" si="5"/>
        <v>10.755778145028025</v>
      </c>
      <c r="J11">
        <f t="shared" si="6"/>
        <v>0.37648030956508194</v>
      </c>
      <c r="K11">
        <f t="shared" si="7"/>
        <v>-33.811717521867052</v>
      </c>
    </row>
    <row r="12" spans="1:11" x14ac:dyDescent="0.25">
      <c r="A12">
        <v>10.065</v>
      </c>
      <c r="B12">
        <v>272.02</v>
      </c>
      <c r="D12">
        <f t="shared" si="1"/>
        <v>321.5830352707402</v>
      </c>
      <c r="E12">
        <f t="shared" si="2"/>
        <v>284.72262791852955</v>
      </c>
      <c r="F12">
        <f t="shared" si="3"/>
        <v>274.48914555389962</v>
      </c>
      <c r="G12">
        <f t="shared" si="4"/>
        <v>240.78124689518131</v>
      </c>
      <c r="H12">
        <f t="shared" si="0"/>
        <v>48.433035270740191</v>
      </c>
      <c r="I12">
        <f t="shared" si="5"/>
        <v>11.572627918529562</v>
      </c>
      <c r="J12">
        <f t="shared" si="6"/>
        <v>1.3391455538996553</v>
      </c>
      <c r="K12">
        <f t="shared" si="7"/>
        <v>-32.36875310481868</v>
      </c>
    </row>
    <row r="13" spans="1:11" x14ac:dyDescent="0.25">
      <c r="A13">
        <v>10.338200000000001</v>
      </c>
      <c r="B13">
        <v>274.19</v>
      </c>
      <c r="D13">
        <f t="shared" si="1"/>
        <v>322.12390067903505</v>
      </c>
      <c r="E13">
        <f t="shared" si="2"/>
        <v>286.23757617380198</v>
      </c>
      <c r="F13">
        <f t="shared" si="3"/>
        <v>276.27452651331953</v>
      </c>
      <c r="G13">
        <f t="shared" si="4"/>
        <v>243.45740167534001</v>
      </c>
      <c r="H13">
        <f t="shared" si="0"/>
        <v>48.97390067903504</v>
      </c>
      <c r="I13">
        <f t="shared" si="5"/>
        <v>13.087576173802027</v>
      </c>
      <c r="J13">
        <f t="shared" si="6"/>
        <v>3.1245265133195375</v>
      </c>
      <c r="K13">
        <f t="shared" si="7"/>
        <v>-29.692598324659983</v>
      </c>
    </row>
    <row r="14" spans="1:11" x14ac:dyDescent="0.25">
      <c r="A14">
        <v>10.469999999999999</v>
      </c>
      <c r="B14">
        <v>274.47999999999996</v>
      </c>
      <c r="D14">
        <f t="shared" si="1"/>
        <v>322.37473734479465</v>
      </c>
      <c r="E14">
        <f t="shared" si="2"/>
        <v>286.94016236867236</v>
      </c>
      <c r="F14">
        <f t="shared" si="3"/>
        <v>277.10253104106971</v>
      </c>
      <c r="G14">
        <f t="shared" si="4"/>
        <v>244.69851957975163</v>
      </c>
      <c r="H14">
        <f t="shared" si="0"/>
        <v>49.224737344794654</v>
      </c>
      <c r="I14">
        <f t="shared" si="5"/>
        <v>13.790162368672398</v>
      </c>
      <c r="J14">
        <f t="shared" si="6"/>
        <v>3.9525310410697188</v>
      </c>
      <c r="K14">
        <f t="shared" si="7"/>
        <v>-28.45148042024833</v>
      </c>
    </row>
    <row r="15" spans="1:11" x14ac:dyDescent="0.25">
      <c r="A15">
        <v>10.598599999999999</v>
      </c>
      <c r="B15">
        <v>278.31</v>
      </c>
      <c r="D15">
        <f t="shared" si="1"/>
        <v>322.61347064706661</v>
      </c>
      <c r="E15">
        <f t="shared" si="2"/>
        <v>287.60884739493895</v>
      </c>
      <c r="F15">
        <f t="shared" si="3"/>
        <v>277.89058271847222</v>
      </c>
      <c r="G15">
        <f t="shared" si="4"/>
        <v>245.87975109920177</v>
      </c>
      <c r="H15">
        <f t="shared" si="0"/>
        <v>49.4634706470666</v>
      </c>
      <c r="I15">
        <f t="shared" si="5"/>
        <v>14.458847394938957</v>
      </c>
      <c r="J15">
        <f t="shared" si="6"/>
        <v>4.740582718472254</v>
      </c>
      <c r="K15">
        <f t="shared" si="7"/>
        <v>-27.270248900798222</v>
      </c>
    </row>
    <row r="16" spans="1:11" x14ac:dyDescent="0.25">
      <c r="A16">
        <v>10.8462</v>
      </c>
      <c r="B16">
        <v>280.40999999999997</v>
      </c>
      <c r="D16">
        <f t="shared" si="1"/>
        <v>323.05717301912188</v>
      </c>
      <c r="E16">
        <f t="shared" si="2"/>
        <v>288.85164481569581</v>
      </c>
      <c r="F16">
        <f t="shared" si="3"/>
        <v>279.35523132525674</v>
      </c>
      <c r="G16">
        <f t="shared" si="4"/>
        <v>248.07515166602127</v>
      </c>
      <c r="H16">
        <f t="shared" si="0"/>
        <v>49.907173019121913</v>
      </c>
      <c r="I16">
        <f t="shared" si="5"/>
        <v>15.701644815695822</v>
      </c>
      <c r="J16">
        <f t="shared" si="6"/>
        <v>6.2052313252567757</v>
      </c>
      <c r="K16">
        <f t="shared" si="7"/>
        <v>-25.074848333978721</v>
      </c>
    </row>
    <row r="17" spans="1:11" x14ac:dyDescent="0.25">
      <c r="A17">
        <v>10.965199999999999</v>
      </c>
      <c r="B17">
        <v>284.12</v>
      </c>
      <c r="D17">
        <f t="shared" si="1"/>
        <v>323.26329296319261</v>
      </c>
      <c r="E17">
        <f t="shared" si="2"/>
        <v>289.42898077554446</v>
      </c>
      <c r="F17">
        <f t="shared" si="3"/>
        <v>280.03562725714073</v>
      </c>
      <c r="G17">
        <f t="shared" si="4"/>
        <v>249.09501513880275</v>
      </c>
      <c r="H17">
        <f t="shared" si="0"/>
        <v>50.113292963192649</v>
      </c>
      <c r="I17">
        <f t="shared" si="5"/>
        <v>16.278980775544454</v>
      </c>
      <c r="J17">
        <f t="shared" si="6"/>
        <v>6.8856272571407757</v>
      </c>
      <c r="K17">
        <f t="shared" si="7"/>
        <v>-24.054984861197241</v>
      </c>
    </row>
    <row r="18" spans="1:11" x14ac:dyDescent="0.25">
      <c r="A18">
        <v>11.081</v>
      </c>
      <c r="B18">
        <v>284.69</v>
      </c>
      <c r="D18">
        <f t="shared" si="1"/>
        <v>323.45962007039077</v>
      </c>
      <c r="E18">
        <f t="shared" si="2"/>
        <v>289.97888728454109</v>
      </c>
      <c r="F18">
        <f t="shared" si="3"/>
        <v>280.68369731973644</v>
      </c>
      <c r="G18">
        <f t="shared" si="4"/>
        <v>250.06642451042325</v>
      </c>
      <c r="H18">
        <f t="shared" si="0"/>
        <v>50.309620070390764</v>
      </c>
      <c r="I18">
        <f t="shared" si="5"/>
        <v>16.828887284541111</v>
      </c>
      <c r="J18">
        <f t="shared" si="6"/>
        <v>7.5336973197364898</v>
      </c>
      <c r="K18">
        <f t="shared" si="7"/>
        <v>-23.083575489576745</v>
      </c>
    </row>
    <row r="19" spans="1:11" x14ac:dyDescent="0.25">
      <c r="A19">
        <v>11.303000000000001</v>
      </c>
      <c r="B19">
        <v>280.64</v>
      </c>
      <c r="D19">
        <f t="shared" si="1"/>
        <v>323.82475006635406</v>
      </c>
      <c r="E19">
        <f t="shared" si="2"/>
        <v>291.00160576838005</v>
      </c>
      <c r="F19">
        <f t="shared" si="3"/>
        <v>281.88898080155707</v>
      </c>
      <c r="G19">
        <f t="shared" si="4"/>
        <v>251.87305582588692</v>
      </c>
      <c r="H19">
        <f t="shared" si="0"/>
        <v>50.674750066354072</v>
      </c>
      <c r="I19">
        <f t="shared" si="5"/>
        <v>17.851605768380082</v>
      </c>
      <c r="J19">
        <f t="shared" si="6"/>
        <v>8.7389808015571191</v>
      </c>
      <c r="K19">
        <f t="shared" si="7"/>
        <v>-21.276944174113055</v>
      </c>
    </row>
    <row r="20" spans="1:11" x14ac:dyDescent="0.25">
      <c r="A20">
        <v>11.5122</v>
      </c>
      <c r="D20">
        <f t="shared" si="1"/>
        <v>324.15593978561873</v>
      </c>
      <c r="E20">
        <f t="shared" si="2"/>
        <v>291.92925852573791</v>
      </c>
      <c r="F20">
        <f t="shared" si="3"/>
        <v>282.98222841854727</v>
      </c>
      <c r="G20">
        <f t="shared" si="4"/>
        <v>253.51175361790098</v>
      </c>
      <c r="H20">
        <f t="shared" si="0"/>
        <v>51.005939785618736</v>
      </c>
      <c r="I20">
        <f t="shared" si="5"/>
        <v>18.779258525737916</v>
      </c>
      <c r="J20">
        <f t="shared" si="6"/>
        <v>9.8322284185472881</v>
      </c>
      <c r="K20">
        <f t="shared" si="7"/>
        <v>-19.638246382098984</v>
      </c>
    </row>
    <row r="21" spans="1:11" x14ac:dyDescent="0.25">
      <c r="A21">
        <v>11.612</v>
      </c>
      <c r="B21">
        <v>280.89999999999998</v>
      </c>
      <c r="D21">
        <f t="shared" si="1"/>
        <v>324.30973131243542</v>
      </c>
      <c r="E21">
        <f t="shared" si="2"/>
        <v>292.36002411298654</v>
      </c>
      <c r="F21">
        <f t="shared" si="3"/>
        <v>283.48988976920424</v>
      </c>
      <c r="G21">
        <f t="shared" si="4"/>
        <v>254.27270065449534</v>
      </c>
      <c r="H21">
        <f t="shared" si="0"/>
        <v>51.159731312435419</v>
      </c>
      <c r="I21">
        <f t="shared" si="5"/>
        <v>19.210024112986574</v>
      </c>
      <c r="J21">
        <f t="shared" si="6"/>
        <v>10.339889769204277</v>
      </c>
      <c r="K21">
        <f t="shared" si="7"/>
        <v>-18.877299345504639</v>
      </c>
    </row>
    <row r="22" spans="1:11" x14ac:dyDescent="0.25">
      <c r="A22">
        <v>11.802</v>
      </c>
      <c r="B22">
        <v>279.52999999999997</v>
      </c>
      <c r="D22">
        <f t="shared" si="1"/>
        <v>324.59533129977967</v>
      </c>
      <c r="E22">
        <f t="shared" si="2"/>
        <v>293.15998135909166</v>
      </c>
      <c r="F22">
        <f t="shared" si="3"/>
        <v>284.43264700898152</v>
      </c>
      <c r="G22">
        <f t="shared" si="4"/>
        <v>255.68582443653617</v>
      </c>
      <c r="H22">
        <f t="shared" si="0"/>
        <v>51.445331299779703</v>
      </c>
      <c r="I22">
        <f t="shared" si="5"/>
        <v>20.009981359091682</v>
      </c>
      <c r="J22">
        <f t="shared" si="6"/>
        <v>11.282647008981534</v>
      </c>
      <c r="K22">
        <f t="shared" si="7"/>
        <v>-17.464175563463812</v>
      </c>
    </row>
    <row r="23" spans="1:11" x14ac:dyDescent="0.25">
      <c r="A23">
        <v>11.892199999999999</v>
      </c>
      <c r="B23">
        <v>284.33999999999997</v>
      </c>
      <c r="C23">
        <v>294.02999999999997</v>
      </c>
      <c r="D23">
        <f t="shared" si="1"/>
        <v>324.72772153176027</v>
      </c>
      <c r="E23">
        <f t="shared" si="2"/>
        <v>293.53080254284316</v>
      </c>
      <c r="F23">
        <f t="shared" si="3"/>
        <v>284.86966330872337</v>
      </c>
      <c r="G23">
        <f t="shared" si="4"/>
        <v>256.34087973629772</v>
      </c>
      <c r="H23">
        <f t="shared" si="0"/>
        <v>51.577721531760318</v>
      </c>
      <c r="I23">
        <f t="shared" si="5"/>
        <v>20.380802542843213</v>
      </c>
      <c r="J23">
        <f t="shared" si="6"/>
        <v>11.719663308723369</v>
      </c>
      <c r="K23">
        <f t="shared" si="7"/>
        <v>-16.809120263702255</v>
      </c>
    </row>
    <row r="24" spans="1:11" x14ac:dyDescent="0.25">
      <c r="A24">
        <v>11.979199999999999</v>
      </c>
      <c r="B24">
        <v>280.23999999999995</v>
      </c>
      <c r="D24">
        <f t="shared" si="1"/>
        <v>324.85352611192729</v>
      </c>
      <c r="E24">
        <f t="shared" si="2"/>
        <v>293.88317750767993</v>
      </c>
      <c r="F24">
        <f t="shared" si="3"/>
        <v>285.2849405636436</v>
      </c>
      <c r="G24">
        <f t="shared" si="4"/>
        <v>256.96334980633094</v>
      </c>
      <c r="H24">
        <f t="shared" si="0"/>
        <v>51.703526111927346</v>
      </c>
      <c r="I24">
        <f t="shared" si="5"/>
        <v>20.733177507679976</v>
      </c>
      <c r="J24">
        <f t="shared" si="6"/>
        <v>12.134940563643646</v>
      </c>
      <c r="K24">
        <f t="shared" si="7"/>
        <v>-16.186650193669024</v>
      </c>
    </row>
    <row r="25" spans="1:11" x14ac:dyDescent="0.25">
      <c r="A25">
        <v>12.062999999999999</v>
      </c>
      <c r="B25">
        <v>279.78999999999996</v>
      </c>
      <c r="C25">
        <v>294.2</v>
      </c>
      <c r="D25">
        <f t="shared" si="1"/>
        <v>324.97298764818038</v>
      </c>
      <c r="E25">
        <f t="shared" si="2"/>
        <v>294.21778579126249</v>
      </c>
      <c r="F25">
        <f t="shared" si="3"/>
        <v>285.6792796153527</v>
      </c>
      <c r="G25">
        <f t="shared" si="4"/>
        <v>257.55443504932435</v>
      </c>
      <c r="H25">
        <f t="shared" si="0"/>
        <v>51.822987648180387</v>
      </c>
      <c r="I25">
        <f t="shared" si="5"/>
        <v>21.067785791262537</v>
      </c>
      <c r="J25">
        <f t="shared" si="6"/>
        <v>12.529279615352735</v>
      </c>
      <c r="K25">
        <f t="shared" si="7"/>
        <v>-15.595564950675623</v>
      </c>
    </row>
    <row r="26" spans="1:11" x14ac:dyDescent="0.25">
      <c r="A26">
        <v>12.143599999999999</v>
      </c>
      <c r="B26">
        <v>277.08</v>
      </c>
      <c r="C26">
        <v>294.65999999999997</v>
      </c>
      <c r="D26">
        <f t="shared" si="1"/>
        <v>325.08633189498994</v>
      </c>
      <c r="E26">
        <f t="shared" si="2"/>
        <v>294.53525972528735</v>
      </c>
      <c r="F26">
        <f t="shared" si="3"/>
        <v>286.05342567278234</v>
      </c>
      <c r="G26">
        <f t="shared" si="4"/>
        <v>258.11525247867189</v>
      </c>
      <c r="H26">
        <f t="shared" si="0"/>
        <v>51.936331894989962</v>
      </c>
      <c r="I26">
        <f t="shared" si="5"/>
        <v>21.385259725287398</v>
      </c>
      <c r="J26">
        <f t="shared" si="6"/>
        <v>12.903425672782376</v>
      </c>
      <c r="K26">
        <f t="shared" si="7"/>
        <v>-15.0347475213281</v>
      </c>
    </row>
    <row r="27" spans="1:11" x14ac:dyDescent="0.25">
      <c r="A27">
        <v>12.221</v>
      </c>
      <c r="B27">
        <v>278.16999999999996</v>
      </c>
      <c r="D27">
        <f t="shared" si="1"/>
        <v>325.19376892234675</v>
      </c>
      <c r="E27">
        <f t="shared" si="2"/>
        <v>294.83618770968002</v>
      </c>
      <c r="F27">
        <f t="shared" si="3"/>
        <v>286.40807217085342</v>
      </c>
      <c r="G27">
        <f t="shared" si="4"/>
        <v>258.64684150233205</v>
      </c>
      <c r="H27">
        <f t="shared" si="0"/>
        <v>52.043768922346786</v>
      </c>
      <c r="I27">
        <f t="shared" si="5"/>
        <v>21.686187709680063</v>
      </c>
      <c r="J27">
        <f t="shared" si="6"/>
        <v>13.258072170853453</v>
      </c>
      <c r="K27">
        <f t="shared" si="7"/>
        <v>-14.50315849766794</v>
      </c>
    </row>
    <row r="28" spans="1:11" x14ac:dyDescent="0.25">
      <c r="A28">
        <v>12.366199999999999</v>
      </c>
      <c r="B28">
        <v>286.92999999999995</v>
      </c>
      <c r="D28">
        <f t="shared" si="1"/>
        <v>325.39168944380651</v>
      </c>
      <c r="E28">
        <f t="shared" si="2"/>
        <v>295.39055732561337</v>
      </c>
      <c r="F28">
        <f t="shared" si="3"/>
        <v>287.06140204751659</v>
      </c>
      <c r="G28">
        <f t="shared" si="4"/>
        <v>259.62613494848858</v>
      </c>
      <c r="H28">
        <f t="shared" si="0"/>
        <v>52.241689443806507</v>
      </c>
      <c r="I28">
        <f t="shared" si="5"/>
        <v>22.240557325613366</v>
      </c>
      <c r="J28">
        <f t="shared" si="6"/>
        <v>13.911402047516617</v>
      </c>
      <c r="K28">
        <f t="shared" si="7"/>
        <v>-13.523865051511379</v>
      </c>
    </row>
    <row r="29" spans="1:11" x14ac:dyDescent="0.25">
      <c r="A29">
        <v>12.4986</v>
      </c>
      <c r="B29">
        <v>286.48999999999995</v>
      </c>
      <c r="D29">
        <f t="shared" si="1"/>
        <v>325.56815403325169</v>
      </c>
      <c r="E29">
        <f t="shared" si="2"/>
        <v>295.88482950090406</v>
      </c>
      <c r="F29">
        <f t="shared" si="3"/>
        <v>287.64390651752996</v>
      </c>
      <c r="G29">
        <f t="shared" si="4"/>
        <v>260.49926631782756</v>
      </c>
      <c r="H29">
        <f t="shared" si="0"/>
        <v>52.418154033251724</v>
      </c>
      <c r="I29">
        <f t="shared" si="5"/>
        <v>22.734829500904105</v>
      </c>
      <c r="J29">
        <f t="shared" si="6"/>
        <v>14.493906517529965</v>
      </c>
      <c r="K29">
        <f t="shared" si="7"/>
        <v>-12.650733682172401</v>
      </c>
    </row>
    <row r="30" spans="1:11" x14ac:dyDescent="0.25">
      <c r="A30">
        <v>12.56</v>
      </c>
      <c r="B30">
        <v>285.31</v>
      </c>
      <c r="D30">
        <f t="shared" si="1"/>
        <v>325.64872611464966</v>
      </c>
      <c r="E30">
        <f t="shared" si="2"/>
        <v>296.11050955414009</v>
      </c>
      <c r="F30">
        <f t="shared" si="3"/>
        <v>287.90987261146495</v>
      </c>
      <c r="G30">
        <f t="shared" si="4"/>
        <v>260.89792993630573</v>
      </c>
      <c r="H30">
        <f t="shared" si="0"/>
        <v>52.498726114649685</v>
      </c>
      <c r="I30">
        <f t="shared" si="5"/>
        <v>22.960509554140138</v>
      </c>
      <c r="J30">
        <f t="shared" si="6"/>
        <v>14.759872611464978</v>
      </c>
      <c r="K30">
        <f t="shared" si="7"/>
        <v>-12.252070063694262</v>
      </c>
    </row>
    <row r="31" spans="1:11" x14ac:dyDescent="0.25">
      <c r="A31">
        <v>12.6732</v>
      </c>
      <c r="B31">
        <v>288.45999999999998</v>
      </c>
      <c r="D31">
        <f t="shared" si="1"/>
        <v>325.79522614651387</v>
      </c>
      <c r="E31">
        <f t="shared" si="2"/>
        <v>296.52085187640057</v>
      </c>
      <c r="F31">
        <f t="shared" si="3"/>
        <v>288.39346494965753</v>
      </c>
      <c r="G31">
        <f t="shared" si="4"/>
        <v>261.62279929299621</v>
      </c>
      <c r="H31">
        <f t="shared" si="0"/>
        <v>52.645226146513906</v>
      </c>
      <c r="I31">
        <f t="shared" si="5"/>
        <v>23.3708518764006</v>
      </c>
      <c r="J31">
        <f t="shared" si="6"/>
        <v>15.24346494965755</v>
      </c>
      <c r="K31">
        <f t="shared" si="7"/>
        <v>-11.527200707003757</v>
      </c>
    </row>
    <row r="32" spans="1:11" x14ac:dyDescent="0.25">
      <c r="A32">
        <v>12.725</v>
      </c>
      <c r="B32">
        <v>289.06</v>
      </c>
      <c r="C32">
        <v>294.89</v>
      </c>
      <c r="D32">
        <f t="shared" si="1"/>
        <v>325.861394891945</v>
      </c>
      <c r="E32">
        <f t="shared" si="2"/>
        <v>296.70618860510803</v>
      </c>
      <c r="F32">
        <f t="shared" si="3"/>
        <v>288.61188605108055</v>
      </c>
      <c r="G32">
        <f t="shared" si="4"/>
        <v>261.95019646365421</v>
      </c>
      <c r="H32">
        <f t="shared" si="0"/>
        <v>52.711394891944991</v>
      </c>
      <c r="I32">
        <f t="shared" si="5"/>
        <v>23.556188605108062</v>
      </c>
      <c r="J32">
        <f t="shared" si="6"/>
        <v>15.461886051080555</v>
      </c>
      <c r="K32">
        <f t="shared" si="7"/>
        <v>-11.199803536345769</v>
      </c>
    </row>
    <row r="33" spans="1:11" x14ac:dyDescent="0.25">
      <c r="A33">
        <v>12.7736</v>
      </c>
      <c r="D33">
        <f t="shared" si="1"/>
        <v>325.92298803782802</v>
      </c>
      <c r="E33">
        <f t="shared" si="2"/>
        <v>296.87870921275129</v>
      </c>
      <c r="F33">
        <f t="shared" si="3"/>
        <v>288.81520323166529</v>
      </c>
      <c r="G33">
        <f t="shared" si="4"/>
        <v>262.25495396755809</v>
      </c>
      <c r="H33">
        <f t="shared" si="0"/>
        <v>52.772988037828028</v>
      </c>
      <c r="I33">
        <f t="shared" si="5"/>
        <v>23.728709212751305</v>
      </c>
      <c r="J33">
        <f t="shared" si="6"/>
        <v>15.665203231665316</v>
      </c>
      <c r="K33">
        <f t="shared" si="7"/>
        <v>-10.895046032441897</v>
      </c>
    </row>
    <row r="34" spans="1:11" x14ac:dyDescent="0.25">
      <c r="A34">
        <v>12.818999999999999</v>
      </c>
      <c r="B34">
        <v>290.14</v>
      </c>
      <c r="D34">
        <f t="shared" si="1"/>
        <v>325.98010375224277</v>
      </c>
      <c r="E34">
        <f t="shared" si="2"/>
        <v>297.0386886652625</v>
      </c>
      <c r="F34">
        <f t="shared" si="3"/>
        <v>289.00374054138388</v>
      </c>
      <c r="G34">
        <f t="shared" si="4"/>
        <v>262.53755753178871</v>
      </c>
      <c r="H34">
        <f t="shared" si="0"/>
        <v>52.830103752242771</v>
      </c>
      <c r="I34">
        <f t="shared" si="5"/>
        <v>23.888688665262507</v>
      </c>
      <c r="J34">
        <f t="shared" si="6"/>
        <v>15.853740541383885</v>
      </c>
      <c r="K34">
        <f t="shared" si="7"/>
        <v>-10.612442468211242</v>
      </c>
    </row>
    <row r="35" spans="1:11" x14ac:dyDescent="0.25">
      <c r="A35">
        <v>12.9002</v>
      </c>
      <c r="B35">
        <v>291.01</v>
      </c>
      <c r="D35">
        <f t="shared" si="1"/>
        <v>326.0812553293747</v>
      </c>
      <c r="E35">
        <f t="shared" si="2"/>
        <v>297.32201128664667</v>
      </c>
      <c r="F35">
        <f t="shared" si="3"/>
        <v>289.33763895133404</v>
      </c>
      <c r="G35">
        <f t="shared" si="4"/>
        <v>263.0380466969504</v>
      </c>
      <c r="H35">
        <f t="shared" si="0"/>
        <v>52.931255329374743</v>
      </c>
      <c r="I35">
        <f t="shared" si="5"/>
        <v>24.172011286646722</v>
      </c>
      <c r="J35">
        <f t="shared" si="6"/>
        <v>16.187638951334094</v>
      </c>
      <c r="K35">
        <f t="shared" si="7"/>
        <v>-10.11195330304956</v>
      </c>
    </row>
    <row r="36" spans="1:11" x14ac:dyDescent="0.25">
      <c r="A36">
        <v>12.936</v>
      </c>
      <c r="B36">
        <v>292.2</v>
      </c>
      <c r="D36">
        <f t="shared" si="1"/>
        <v>326.12544836116263</v>
      </c>
      <c r="E36">
        <f t="shared" si="2"/>
        <v>297.44579468150897</v>
      </c>
      <c r="F36">
        <f t="shared" si="3"/>
        <v>289.48351886209025</v>
      </c>
      <c r="G36">
        <f t="shared" si="4"/>
        <v>263.25670995670993</v>
      </c>
      <c r="H36">
        <f t="shared" si="0"/>
        <v>52.975448361162648</v>
      </c>
      <c r="I36">
        <f t="shared" si="5"/>
        <v>24.295794681508973</v>
      </c>
      <c r="J36">
        <f t="shared" si="6"/>
        <v>16.333518862090294</v>
      </c>
      <c r="K36">
        <f t="shared" si="7"/>
        <v>-9.8932900432900368</v>
      </c>
    </row>
    <row r="38" spans="1:11" x14ac:dyDescent="0.25">
      <c r="D38" t="s">
        <v>0</v>
      </c>
      <c r="E38" t="s">
        <v>9</v>
      </c>
      <c r="F38" t="s">
        <v>10</v>
      </c>
      <c r="H38" t="s">
        <v>0</v>
      </c>
      <c r="I38" t="s">
        <v>9</v>
      </c>
      <c r="J38" t="s">
        <v>12</v>
      </c>
    </row>
    <row r="39" spans="1:11" x14ac:dyDescent="0.25">
      <c r="F39" t="s">
        <v>11</v>
      </c>
    </row>
    <row r="41" spans="1:11" x14ac:dyDescent="0.25">
      <c r="C41" t="s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"/>
  <sheetViews>
    <sheetView tabSelected="1" zoomScale="84" zoomScaleNormal="84" workbookViewId="0">
      <selection activeCell="B2" sqref="B2:C36"/>
    </sheetView>
  </sheetViews>
  <sheetFormatPr defaultColWidth="8.85546875" defaultRowHeight="15" x14ac:dyDescent="0.25"/>
  <sheetData>
    <row r="1" spans="1:19" ht="18" x14ac:dyDescent="0.35">
      <c r="A1" s="2" t="s">
        <v>19</v>
      </c>
      <c r="B1" t="s">
        <v>15</v>
      </c>
      <c r="C1" t="s">
        <v>16</v>
      </c>
      <c r="D1" t="s">
        <v>2</v>
      </c>
      <c r="E1" t="s">
        <v>3</v>
      </c>
      <c r="F1" t="s">
        <v>4</v>
      </c>
      <c r="G1" t="s">
        <v>2</v>
      </c>
      <c r="H1" t="s">
        <v>3</v>
      </c>
      <c r="I1" t="s">
        <v>4</v>
      </c>
      <c r="K1" s="3" t="s">
        <v>17</v>
      </c>
      <c r="L1" s="3"/>
      <c r="M1" s="3" t="s">
        <v>18</v>
      </c>
      <c r="N1" s="3"/>
    </row>
    <row r="2" spans="1:19" x14ac:dyDescent="0.25">
      <c r="A2">
        <v>8.5069999999999997</v>
      </c>
      <c r="B2">
        <v>267.63</v>
      </c>
      <c r="C2">
        <v>275.76</v>
      </c>
      <c r="D2">
        <v>317.83464793699306</v>
      </c>
      <c r="E2">
        <v>274.22350417303397</v>
      </c>
      <c r="F2">
        <v>262.11582814153047</v>
      </c>
      <c r="G2">
        <v>44.684647936993073</v>
      </c>
      <c r="H2">
        <v>1.07350417303398</v>
      </c>
      <c r="I2">
        <v>-11.034171858469492</v>
      </c>
      <c r="K2">
        <v>269.92500000000001</v>
      </c>
      <c r="L2">
        <v>284.35000000000002</v>
      </c>
      <c r="M2">
        <v>257.05</v>
      </c>
      <c r="N2">
        <v>274.05</v>
      </c>
      <c r="P2">
        <f>C2-K2</f>
        <v>5.8349999999999795</v>
      </c>
      <c r="Q2">
        <f>L2-C2</f>
        <v>8.5900000000000318</v>
      </c>
      <c r="R2">
        <f>B2-M2</f>
        <v>10.579999999999984</v>
      </c>
      <c r="S2">
        <f>N2-B2</f>
        <v>6.4200000000000159</v>
      </c>
    </row>
    <row r="3" spans="1:19" x14ac:dyDescent="0.25">
      <c r="A3">
        <v>8.6771999999999991</v>
      </c>
      <c r="B3">
        <v>265.08999999999997</v>
      </c>
      <c r="C3">
        <v>276.85999999999996</v>
      </c>
      <c r="D3">
        <v>318.30962291983587</v>
      </c>
      <c r="E3">
        <v>275.55389526575391</v>
      </c>
      <c r="F3">
        <v>263.68370672567187</v>
      </c>
      <c r="G3">
        <v>45.159622919835897</v>
      </c>
      <c r="H3">
        <v>2.4038952657539312</v>
      </c>
      <c r="I3">
        <v>-9.4662932743281232</v>
      </c>
      <c r="K3">
        <v>269.92500000000001</v>
      </c>
      <c r="L3">
        <v>284.35000000000002</v>
      </c>
      <c r="M3">
        <v>257.05</v>
      </c>
      <c r="N3">
        <v>274.05</v>
      </c>
      <c r="P3">
        <f t="shared" ref="P3:P36" si="0">C3-K3</f>
        <v>6.9349999999999454</v>
      </c>
      <c r="Q3">
        <f t="shared" ref="Q3:Q36" si="1">L3-C3</f>
        <v>7.4900000000000659</v>
      </c>
      <c r="R3">
        <f t="shared" ref="R3:R36" si="2">B3-M3</f>
        <v>8.0399999999999636</v>
      </c>
      <c r="S3">
        <f t="shared" ref="S3:S36" si="3">N3-B3</f>
        <v>8.9600000000000364</v>
      </c>
    </row>
    <row r="4" spans="1:19" x14ac:dyDescent="0.25">
      <c r="A4">
        <v>8.8442000000000007</v>
      </c>
      <c r="D4">
        <v>318.75789896203162</v>
      </c>
      <c r="E4">
        <v>276.8095034033604</v>
      </c>
      <c r="F4">
        <v>265.16345288437617</v>
      </c>
      <c r="G4">
        <v>45.607898962031626</v>
      </c>
      <c r="H4">
        <v>3.6595034033604037</v>
      </c>
      <c r="I4">
        <v>-7.986547115623793</v>
      </c>
      <c r="K4">
        <v>269.92500000000001</v>
      </c>
      <c r="L4">
        <v>284.35000000000002</v>
      </c>
      <c r="M4">
        <v>257.05</v>
      </c>
      <c r="N4">
        <v>274.05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9.0079999999999991</v>
      </c>
      <c r="C5">
        <v>279.01</v>
      </c>
      <c r="D5">
        <v>319.18143872113671</v>
      </c>
      <c r="E5">
        <v>277.99582593250443</v>
      </c>
      <c r="F5">
        <v>266.56154529307281</v>
      </c>
      <c r="G5">
        <v>46.031438721136766</v>
      </c>
      <c r="H5">
        <v>4.8458259325044395</v>
      </c>
      <c r="I5">
        <v>-6.5884547069271804</v>
      </c>
      <c r="K5">
        <v>269.92500000000001</v>
      </c>
      <c r="L5">
        <v>284.35000000000002</v>
      </c>
      <c r="M5">
        <v>257.05</v>
      </c>
      <c r="N5">
        <v>274.05</v>
      </c>
      <c r="P5">
        <f t="shared" si="0"/>
        <v>9.0849999999999795</v>
      </c>
      <c r="Q5">
        <f t="shared" si="1"/>
        <v>5.3400000000000318</v>
      </c>
      <c r="R5">
        <v>0</v>
      </c>
      <c r="S5">
        <v>0</v>
      </c>
    </row>
    <row r="6" spans="1:19" x14ac:dyDescent="0.25">
      <c r="A6">
        <v>9.1685999999999996</v>
      </c>
      <c r="B6">
        <v>268.14999999999998</v>
      </c>
      <c r="C6">
        <v>280.72999999999996</v>
      </c>
      <c r="D6">
        <v>319.58201143031647</v>
      </c>
      <c r="E6">
        <v>279.11781842375058</v>
      </c>
      <c r="F6">
        <v>267.88382413890884</v>
      </c>
      <c r="G6">
        <v>46.432011430316521</v>
      </c>
      <c r="H6">
        <v>5.9678184237506287</v>
      </c>
      <c r="I6">
        <v>-5.2661758610911136</v>
      </c>
      <c r="K6">
        <v>269.92500000000001</v>
      </c>
      <c r="L6">
        <v>284.35000000000002</v>
      </c>
      <c r="M6">
        <v>257.05</v>
      </c>
      <c r="N6">
        <v>274.05</v>
      </c>
      <c r="P6">
        <f t="shared" si="0"/>
        <v>10.80499999999995</v>
      </c>
      <c r="Q6">
        <f t="shared" si="1"/>
        <v>3.6200000000000614</v>
      </c>
      <c r="R6">
        <f t="shared" si="2"/>
        <v>11.099999999999966</v>
      </c>
      <c r="S6">
        <f t="shared" si="3"/>
        <v>5.9000000000000341</v>
      </c>
    </row>
    <row r="7" spans="1:19" x14ac:dyDescent="0.25">
      <c r="A7">
        <v>9.3260000000000005</v>
      </c>
      <c r="C7">
        <v>280.45999999999998</v>
      </c>
      <c r="D7">
        <v>319.96121595539353</v>
      </c>
      <c r="E7">
        <v>280.17995925369934</v>
      </c>
      <c r="F7">
        <v>269.13556723139607</v>
      </c>
      <c r="G7">
        <v>46.811215955393536</v>
      </c>
      <c r="H7">
        <v>7.0299592536993458</v>
      </c>
      <c r="I7">
        <v>-4.0144327686038963</v>
      </c>
      <c r="K7">
        <v>269.92500000000001</v>
      </c>
      <c r="L7">
        <v>284.35000000000002</v>
      </c>
      <c r="M7">
        <v>257.05</v>
      </c>
      <c r="N7">
        <v>274.05</v>
      </c>
      <c r="P7">
        <f t="shared" si="0"/>
        <v>10.534999999999968</v>
      </c>
      <c r="Q7">
        <f t="shared" si="1"/>
        <v>3.8900000000000432</v>
      </c>
      <c r="R7">
        <v>0</v>
      </c>
      <c r="S7">
        <v>0</v>
      </c>
    </row>
    <row r="8" spans="1:19" x14ac:dyDescent="0.25">
      <c r="A8">
        <v>9.4802</v>
      </c>
      <c r="B8">
        <v>271.16999999999996</v>
      </c>
      <c r="D8">
        <v>320.32050062234975</v>
      </c>
      <c r="E8">
        <v>281.18630514124175</v>
      </c>
      <c r="F8">
        <v>270.32155545241659</v>
      </c>
      <c r="G8">
        <v>47.170500622349749</v>
      </c>
      <c r="H8">
        <v>8.0363051412417548</v>
      </c>
      <c r="I8">
        <v>-2.8284445475833735</v>
      </c>
      <c r="K8">
        <v>277.94</v>
      </c>
      <c r="L8">
        <v>289.60000000000002</v>
      </c>
      <c r="M8">
        <v>266.49</v>
      </c>
      <c r="N8">
        <v>280.23</v>
      </c>
      <c r="P8">
        <v>0</v>
      </c>
      <c r="Q8">
        <v>0</v>
      </c>
      <c r="R8">
        <f t="shared" si="2"/>
        <v>4.67999999999995</v>
      </c>
      <c r="S8">
        <f t="shared" si="3"/>
        <v>9.0600000000000591</v>
      </c>
    </row>
    <row r="9" spans="1:19" x14ac:dyDescent="0.25">
      <c r="A9">
        <v>9.6311999999999998</v>
      </c>
      <c r="C9">
        <v>281.23999999999995</v>
      </c>
      <c r="D9">
        <v>320.66118033059223</v>
      </c>
      <c r="E9">
        <v>282.14053908131905</v>
      </c>
      <c r="F9">
        <v>271.44612924661516</v>
      </c>
      <c r="G9">
        <v>47.511180330592246</v>
      </c>
      <c r="H9">
        <v>8.9905390813190493</v>
      </c>
      <c r="I9">
        <v>-1.7038707533848338</v>
      </c>
      <c r="K9">
        <v>277.94</v>
      </c>
      <c r="L9">
        <v>289.60000000000002</v>
      </c>
      <c r="M9">
        <v>266.49</v>
      </c>
      <c r="N9">
        <v>280.23</v>
      </c>
      <c r="P9">
        <f t="shared" si="0"/>
        <v>3.2999999999999545</v>
      </c>
      <c r="Q9">
        <f t="shared" si="1"/>
        <v>8.3600000000000705</v>
      </c>
      <c r="R9">
        <v>0</v>
      </c>
      <c r="S9">
        <v>0</v>
      </c>
    </row>
    <row r="10" spans="1:19" x14ac:dyDescent="0.25">
      <c r="A10">
        <v>9.7789999999999999</v>
      </c>
      <c r="B10">
        <v>271.37</v>
      </c>
      <c r="D10">
        <v>320.98445137539625</v>
      </c>
      <c r="E10">
        <v>283.04601186215359</v>
      </c>
      <c r="F10">
        <v>272.51323754985174</v>
      </c>
      <c r="G10">
        <v>47.834451375396263</v>
      </c>
      <c r="H10">
        <v>9.8960118621535997</v>
      </c>
      <c r="I10">
        <v>-0.63676245014826804</v>
      </c>
      <c r="K10">
        <v>277.94</v>
      </c>
      <c r="L10">
        <v>289.60000000000002</v>
      </c>
      <c r="M10">
        <v>266.49</v>
      </c>
      <c r="N10">
        <v>280.23</v>
      </c>
      <c r="P10">
        <v>0</v>
      </c>
      <c r="Q10">
        <v>0</v>
      </c>
      <c r="R10">
        <f t="shared" si="2"/>
        <v>4.8799999999999955</v>
      </c>
      <c r="S10">
        <f t="shared" si="3"/>
        <v>8.8600000000000136</v>
      </c>
    </row>
    <row r="11" spans="1:19" x14ac:dyDescent="0.25">
      <c r="A11">
        <v>9.9236000000000004</v>
      </c>
      <c r="D11">
        <v>321.29140432907411</v>
      </c>
      <c r="E11">
        <v>283.90577814502802</v>
      </c>
      <c r="F11">
        <v>273.52648030956504</v>
      </c>
      <c r="G11">
        <v>48.141404329074135</v>
      </c>
      <c r="H11">
        <v>10.755778145028025</v>
      </c>
      <c r="I11">
        <v>0.37648030956508194</v>
      </c>
      <c r="K11">
        <v>277.94</v>
      </c>
      <c r="L11">
        <v>289.60000000000002</v>
      </c>
      <c r="M11">
        <v>266.49</v>
      </c>
      <c r="N11">
        <v>280.23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10.065</v>
      </c>
      <c r="B12">
        <v>273.67999999999995</v>
      </c>
      <c r="C12">
        <v>285.60999999999996</v>
      </c>
      <c r="D12">
        <v>321.5830352707402</v>
      </c>
      <c r="E12">
        <v>284.72262791852955</v>
      </c>
      <c r="F12">
        <v>274.48914555389962</v>
      </c>
      <c r="G12">
        <v>48.433035270740191</v>
      </c>
      <c r="H12">
        <v>11.572627918529562</v>
      </c>
      <c r="I12">
        <v>1.3391455538996553</v>
      </c>
      <c r="K12">
        <v>277.94</v>
      </c>
      <c r="L12">
        <v>289.60000000000002</v>
      </c>
      <c r="M12">
        <v>266.49</v>
      </c>
      <c r="N12">
        <v>280.23</v>
      </c>
      <c r="P12">
        <f t="shared" si="0"/>
        <v>7.6699999999999591</v>
      </c>
      <c r="Q12">
        <f t="shared" si="1"/>
        <v>3.9900000000000659</v>
      </c>
      <c r="R12">
        <f t="shared" si="2"/>
        <v>7.1899999999999409</v>
      </c>
      <c r="S12">
        <f>N12-B12</f>
        <v>6.5500000000000682</v>
      </c>
    </row>
    <row r="13" spans="1:19" x14ac:dyDescent="0.25">
      <c r="A13">
        <v>10.338200000000001</v>
      </c>
      <c r="B13">
        <v>274.19</v>
      </c>
      <c r="D13">
        <v>322.12390067903505</v>
      </c>
      <c r="E13">
        <v>286.23757617380198</v>
      </c>
      <c r="F13">
        <v>276.27452651331953</v>
      </c>
      <c r="G13">
        <v>48.97390067903504</v>
      </c>
      <c r="H13">
        <v>13.087576173802027</v>
      </c>
      <c r="I13">
        <v>3.1245265133195375</v>
      </c>
      <c r="K13">
        <v>277.94</v>
      </c>
      <c r="L13">
        <v>293.97000000000003</v>
      </c>
      <c r="M13">
        <v>266.49</v>
      </c>
      <c r="N13">
        <v>285.38</v>
      </c>
      <c r="P13">
        <v>0</v>
      </c>
      <c r="Q13">
        <v>0</v>
      </c>
      <c r="R13">
        <f t="shared" si="2"/>
        <v>7.6999999999999886</v>
      </c>
      <c r="S13">
        <f t="shared" si="3"/>
        <v>11.189999999999998</v>
      </c>
    </row>
    <row r="14" spans="1:19" x14ac:dyDescent="0.25">
      <c r="A14">
        <v>10.469999999999999</v>
      </c>
      <c r="B14">
        <v>274.47999999999996</v>
      </c>
      <c r="D14">
        <v>322.37473734479465</v>
      </c>
      <c r="E14">
        <v>286.94016236867236</v>
      </c>
      <c r="F14">
        <v>277.10253104106971</v>
      </c>
      <c r="G14">
        <v>49.224737344794654</v>
      </c>
      <c r="H14">
        <v>13.790162368672398</v>
      </c>
      <c r="I14">
        <v>3.9525310410697188</v>
      </c>
      <c r="K14">
        <v>277.94</v>
      </c>
      <c r="L14">
        <v>293.97000000000003</v>
      </c>
      <c r="M14">
        <v>266.49</v>
      </c>
      <c r="N14">
        <v>285.38</v>
      </c>
      <c r="P14">
        <v>0</v>
      </c>
      <c r="Q14">
        <v>0</v>
      </c>
      <c r="R14">
        <f t="shared" si="2"/>
        <v>7.9899999999999523</v>
      </c>
      <c r="S14">
        <f t="shared" si="3"/>
        <v>10.900000000000034</v>
      </c>
    </row>
    <row r="15" spans="1:19" x14ac:dyDescent="0.25">
      <c r="A15">
        <v>10.598599999999999</v>
      </c>
      <c r="B15">
        <v>278.31</v>
      </c>
      <c r="D15">
        <v>322.61347064706661</v>
      </c>
      <c r="E15">
        <v>287.60884739493895</v>
      </c>
      <c r="F15">
        <v>277.89058271847222</v>
      </c>
      <c r="G15">
        <v>49.4634706470666</v>
      </c>
      <c r="H15">
        <v>14.458847394938957</v>
      </c>
      <c r="I15">
        <v>4.740582718472254</v>
      </c>
      <c r="K15">
        <v>277.94</v>
      </c>
      <c r="L15">
        <v>293.97000000000003</v>
      </c>
      <c r="M15">
        <v>266.49</v>
      </c>
      <c r="N15">
        <v>285.38</v>
      </c>
      <c r="P15">
        <v>0</v>
      </c>
      <c r="Q15">
        <v>0</v>
      </c>
      <c r="R15">
        <f t="shared" si="2"/>
        <v>11.819999999999993</v>
      </c>
      <c r="S15">
        <f t="shared" si="3"/>
        <v>7.0699999999999932</v>
      </c>
    </row>
    <row r="16" spans="1:19" x14ac:dyDescent="0.25">
      <c r="A16">
        <v>10.8462</v>
      </c>
      <c r="B16">
        <v>280.40999999999997</v>
      </c>
      <c r="D16">
        <v>323.05717301912188</v>
      </c>
      <c r="E16">
        <v>288.85164481569581</v>
      </c>
      <c r="F16">
        <v>279.35523132525674</v>
      </c>
      <c r="G16">
        <v>49.907173019121913</v>
      </c>
      <c r="H16">
        <v>15.701644815695822</v>
      </c>
      <c r="I16">
        <v>6.2052313252567757</v>
      </c>
      <c r="K16">
        <v>284.35000000000002</v>
      </c>
      <c r="L16">
        <v>293.97000000000003</v>
      </c>
      <c r="M16">
        <v>274.05</v>
      </c>
      <c r="N16">
        <v>285.38</v>
      </c>
      <c r="P16">
        <v>0</v>
      </c>
      <c r="Q16">
        <v>0</v>
      </c>
      <c r="R16">
        <f t="shared" si="2"/>
        <v>6.3599999999999568</v>
      </c>
      <c r="S16">
        <f t="shared" si="3"/>
        <v>4.9700000000000273</v>
      </c>
    </row>
    <row r="17" spans="1:19" x14ac:dyDescent="0.25">
      <c r="A17">
        <v>10.965199999999999</v>
      </c>
      <c r="B17">
        <v>284.12</v>
      </c>
      <c r="C17">
        <v>291.60999999999996</v>
      </c>
      <c r="D17">
        <v>323.26329296319261</v>
      </c>
      <c r="E17">
        <v>289.42898077554446</v>
      </c>
      <c r="F17">
        <v>280.03562725714073</v>
      </c>
      <c r="G17">
        <v>50.113292963192649</v>
      </c>
      <c r="H17">
        <v>16.278980775544454</v>
      </c>
      <c r="I17">
        <v>6.8856272571407757</v>
      </c>
      <c r="K17">
        <v>284.35000000000002</v>
      </c>
      <c r="L17">
        <v>297.67</v>
      </c>
      <c r="M17">
        <v>274.05</v>
      </c>
      <c r="N17">
        <v>289.74</v>
      </c>
      <c r="P17">
        <f t="shared" si="0"/>
        <v>7.2599999999999341</v>
      </c>
      <c r="Q17">
        <f t="shared" si="1"/>
        <v>6.0600000000000591</v>
      </c>
      <c r="R17">
        <f t="shared" si="2"/>
        <v>10.069999999999993</v>
      </c>
      <c r="S17">
        <f t="shared" si="3"/>
        <v>5.6200000000000045</v>
      </c>
    </row>
    <row r="18" spans="1:19" x14ac:dyDescent="0.25">
      <c r="A18">
        <v>11.081</v>
      </c>
      <c r="B18">
        <v>284.69</v>
      </c>
      <c r="C18">
        <v>289.76</v>
      </c>
      <c r="D18">
        <v>323.45962007039077</v>
      </c>
      <c r="E18">
        <v>289.97888728454109</v>
      </c>
      <c r="F18">
        <v>280.68369731973644</v>
      </c>
      <c r="G18">
        <v>50.309620070390764</v>
      </c>
      <c r="H18">
        <v>16.828887284541111</v>
      </c>
      <c r="I18">
        <v>7.5336973197364898</v>
      </c>
      <c r="K18">
        <v>284.35000000000002</v>
      </c>
      <c r="L18">
        <v>297.67</v>
      </c>
      <c r="M18">
        <v>274.05</v>
      </c>
      <c r="N18">
        <v>289.74</v>
      </c>
      <c r="P18">
        <f t="shared" si="0"/>
        <v>5.4099999999999682</v>
      </c>
      <c r="Q18">
        <f t="shared" si="1"/>
        <v>7.910000000000025</v>
      </c>
      <c r="R18">
        <f t="shared" si="2"/>
        <v>10.639999999999986</v>
      </c>
      <c r="S18">
        <f t="shared" si="3"/>
        <v>5.0500000000000114</v>
      </c>
    </row>
    <row r="19" spans="1:19" x14ac:dyDescent="0.25">
      <c r="A19">
        <v>11.303000000000001</v>
      </c>
      <c r="B19">
        <v>280.64</v>
      </c>
      <c r="D19">
        <v>323.82475006635406</v>
      </c>
      <c r="E19">
        <v>291.00160576838005</v>
      </c>
      <c r="F19">
        <v>281.88898080155707</v>
      </c>
      <c r="G19">
        <v>50.674750066354072</v>
      </c>
      <c r="H19">
        <v>17.851605768380082</v>
      </c>
      <c r="I19">
        <v>8.7389808015571191</v>
      </c>
      <c r="K19">
        <v>284.35000000000002</v>
      </c>
      <c r="L19">
        <v>297.67</v>
      </c>
      <c r="M19">
        <v>274.05</v>
      </c>
      <c r="N19">
        <v>289.74</v>
      </c>
      <c r="P19">
        <v>0</v>
      </c>
      <c r="Q19">
        <v>0</v>
      </c>
      <c r="R19">
        <f t="shared" si="2"/>
        <v>6.589999999999975</v>
      </c>
      <c r="S19">
        <f t="shared" si="3"/>
        <v>9.1000000000000227</v>
      </c>
    </row>
    <row r="20" spans="1:19" x14ac:dyDescent="0.25">
      <c r="A20">
        <v>11.5122</v>
      </c>
      <c r="D20">
        <v>324.15593978561873</v>
      </c>
      <c r="E20">
        <v>291.92925852573791</v>
      </c>
      <c r="F20">
        <v>282.98222841854727</v>
      </c>
      <c r="G20">
        <v>51.005939785618736</v>
      </c>
      <c r="H20">
        <v>18.779258525737916</v>
      </c>
      <c r="I20">
        <v>9.8322284185472881</v>
      </c>
      <c r="K20">
        <v>284.35000000000002</v>
      </c>
      <c r="L20">
        <v>297.67</v>
      </c>
      <c r="M20">
        <v>274.05</v>
      </c>
      <c r="N20">
        <v>289.74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v>11.612</v>
      </c>
      <c r="B21">
        <v>280.89999999999998</v>
      </c>
      <c r="D21">
        <v>324.30973131243542</v>
      </c>
      <c r="E21">
        <v>292.36002411298654</v>
      </c>
      <c r="F21">
        <v>283.48988976920424</v>
      </c>
      <c r="G21">
        <v>51.159731312435419</v>
      </c>
      <c r="H21">
        <v>19.210024112986574</v>
      </c>
      <c r="I21">
        <v>10.339889769204277</v>
      </c>
      <c r="K21">
        <v>289.60000000000002</v>
      </c>
      <c r="L21">
        <v>297.67</v>
      </c>
      <c r="M21">
        <v>280.23</v>
      </c>
      <c r="N21">
        <v>289.74</v>
      </c>
      <c r="P21">
        <v>0</v>
      </c>
      <c r="Q21">
        <v>0</v>
      </c>
      <c r="R21">
        <f t="shared" si="2"/>
        <v>0.66999999999995907</v>
      </c>
      <c r="S21">
        <f t="shared" si="3"/>
        <v>8.8400000000000318</v>
      </c>
    </row>
    <row r="22" spans="1:19" x14ac:dyDescent="0.25">
      <c r="A22">
        <v>11.802</v>
      </c>
      <c r="B22">
        <v>279.52999999999997</v>
      </c>
      <c r="D22">
        <v>324.59533129977967</v>
      </c>
      <c r="E22">
        <v>293.15998135909166</v>
      </c>
      <c r="F22">
        <v>284.43264700898152</v>
      </c>
      <c r="G22">
        <v>51.445331299779703</v>
      </c>
      <c r="H22">
        <v>20.009981359091682</v>
      </c>
      <c r="I22">
        <v>11.282647008981534</v>
      </c>
      <c r="K22">
        <v>289.60000000000002</v>
      </c>
      <c r="L22">
        <v>297.67</v>
      </c>
      <c r="M22">
        <v>280.23</v>
      </c>
      <c r="N22">
        <v>289.74</v>
      </c>
      <c r="P22">
        <v>0</v>
      </c>
      <c r="Q22">
        <v>0</v>
      </c>
      <c r="R22">
        <f t="shared" si="2"/>
        <v>-0.70000000000004547</v>
      </c>
      <c r="S22">
        <f t="shared" si="3"/>
        <v>10.210000000000036</v>
      </c>
    </row>
    <row r="23" spans="1:19" ht="15.75" x14ac:dyDescent="0.25">
      <c r="A23">
        <v>11.892199999999999</v>
      </c>
      <c r="B23">
        <v>284.33999999999997</v>
      </c>
      <c r="C23">
        <v>294.02999999999997</v>
      </c>
      <c r="D23">
        <v>324.72772153176027</v>
      </c>
      <c r="E23">
        <v>293.53080254284316</v>
      </c>
      <c r="F23">
        <v>284.86966330872337</v>
      </c>
      <c r="G23">
        <v>51.577721531760318</v>
      </c>
      <c r="H23">
        <v>20.380802542843213</v>
      </c>
      <c r="I23">
        <v>11.719663308723369</v>
      </c>
      <c r="K23" s="1">
        <v>289.60000000000002</v>
      </c>
      <c r="L23">
        <v>297.67</v>
      </c>
      <c r="M23">
        <v>280.23</v>
      </c>
      <c r="N23">
        <v>289.74</v>
      </c>
      <c r="P23">
        <f t="shared" si="0"/>
        <v>4.42999999999995</v>
      </c>
      <c r="Q23">
        <f t="shared" si="1"/>
        <v>3.6400000000000432</v>
      </c>
      <c r="R23">
        <f t="shared" si="2"/>
        <v>4.1099999999999568</v>
      </c>
      <c r="S23">
        <f t="shared" si="3"/>
        <v>5.4000000000000341</v>
      </c>
    </row>
    <row r="24" spans="1:19" ht="15.75" x14ac:dyDescent="0.25">
      <c r="A24">
        <v>11.979199999999999</v>
      </c>
      <c r="B24">
        <v>280.23999999999995</v>
      </c>
      <c r="D24">
        <v>324.85352611192729</v>
      </c>
      <c r="E24">
        <v>293.88317750767993</v>
      </c>
      <c r="F24">
        <v>285.2849405636436</v>
      </c>
      <c r="G24">
        <v>51.703526111927346</v>
      </c>
      <c r="H24">
        <v>20.733177507679976</v>
      </c>
      <c r="I24">
        <v>12.134940563643646</v>
      </c>
      <c r="K24" s="1">
        <v>289.60000000000002</v>
      </c>
      <c r="L24">
        <v>300.83999999999997</v>
      </c>
      <c r="M24">
        <v>280.23</v>
      </c>
      <c r="N24">
        <v>293.48</v>
      </c>
      <c r="P24">
        <v>0</v>
      </c>
      <c r="Q24">
        <v>0</v>
      </c>
      <c r="R24">
        <f t="shared" si="2"/>
        <v>9.9999999999340616E-3</v>
      </c>
      <c r="S24">
        <f t="shared" si="3"/>
        <v>13.240000000000066</v>
      </c>
    </row>
    <row r="25" spans="1:19" ht="15.75" x14ac:dyDescent="0.25">
      <c r="A25">
        <v>12.062999999999999</v>
      </c>
      <c r="B25">
        <v>279.78999999999996</v>
      </c>
      <c r="C25">
        <v>294.2</v>
      </c>
      <c r="D25">
        <v>324.97298764818038</v>
      </c>
      <c r="E25">
        <v>294.21778579126249</v>
      </c>
      <c r="F25">
        <v>285.6792796153527</v>
      </c>
      <c r="G25">
        <v>51.822987648180387</v>
      </c>
      <c r="H25">
        <v>21.067785791262537</v>
      </c>
      <c r="I25">
        <v>12.529279615352735</v>
      </c>
      <c r="K25" s="1">
        <v>289.60000000000002</v>
      </c>
      <c r="L25">
        <v>300.83999999999997</v>
      </c>
      <c r="M25">
        <v>280.23</v>
      </c>
      <c r="N25">
        <v>293.48</v>
      </c>
      <c r="P25">
        <f t="shared" si="0"/>
        <v>4.5999999999999659</v>
      </c>
      <c r="Q25">
        <f t="shared" si="1"/>
        <v>6.6399999999999864</v>
      </c>
      <c r="R25">
        <f t="shared" si="2"/>
        <v>-0.44000000000005457</v>
      </c>
      <c r="S25">
        <f t="shared" si="3"/>
        <v>13.690000000000055</v>
      </c>
    </row>
    <row r="26" spans="1:19" ht="15.75" x14ac:dyDescent="0.25">
      <c r="A26">
        <v>12.143599999999999</v>
      </c>
      <c r="B26">
        <v>277.08</v>
      </c>
      <c r="C26">
        <v>294.65999999999997</v>
      </c>
      <c r="D26">
        <v>325.08633189498994</v>
      </c>
      <c r="E26">
        <v>294.53525972528735</v>
      </c>
      <c r="F26">
        <v>286.05342567278234</v>
      </c>
      <c r="G26">
        <v>51.936331894989962</v>
      </c>
      <c r="H26">
        <v>21.385259725287398</v>
      </c>
      <c r="I26">
        <v>12.903425672782376</v>
      </c>
      <c r="K26" s="1">
        <v>289.60000000000002</v>
      </c>
      <c r="L26">
        <v>300.83999999999997</v>
      </c>
      <c r="M26">
        <v>280.23</v>
      </c>
      <c r="N26">
        <v>293.48</v>
      </c>
      <c r="P26">
        <f t="shared" si="0"/>
        <v>5.0599999999999454</v>
      </c>
      <c r="Q26">
        <f t="shared" si="1"/>
        <v>6.1800000000000068</v>
      </c>
      <c r="R26">
        <f t="shared" si="2"/>
        <v>-3.1500000000000341</v>
      </c>
      <c r="S26">
        <f t="shared" si="3"/>
        <v>16.400000000000034</v>
      </c>
    </row>
    <row r="27" spans="1:19" ht="15.75" x14ac:dyDescent="0.25">
      <c r="A27">
        <v>12.221</v>
      </c>
      <c r="B27">
        <v>278.16999999999996</v>
      </c>
      <c r="D27">
        <v>325.19376892234675</v>
      </c>
      <c r="E27">
        <v>294.83618770968002</v>
      </c>
      <c r="F27">
        <v>286.40807217085342</v>
      </c>
      <c r="G27">
        <v>52.043768922346786</v>
      </c>
      <c r="H27">
        <v>21.686187709680063</v>
      </c>
      <c r="I27">
        <v>13.258072170853453</v>
      </c>
      <c r="K27" s="1">
        <v>289.60000000000002</v>
      </c>
      <c r="L27">
        <v>300.83999999999997</v>
      </c>
      <c r="M27">
        <v>280.23</v>
      </c>
      <c r="N27">
        <v>293.48</v>
      </c>
      <c r="P27">
        <v>0</v>
      </c>
      <c r="Q27">
        <v>0</v>
      </c>
      <c r="R27">
        <f t="shared" si="2"/>
        <v>-2.0600000000000591</v>
      </c>
      <c r="S27">
        <f t="shared" si="3"/>
        <v>15.310000000000059</v>
      </c>
    </row>
    <row r="28" spans="1:19" ht="15.75" x14ac:dyDescent="0.25">
      <c r="A28">
        <v>12.366199999999999</v>
      </c>
      <c r="B28">
        <v>286.92999999999995</v>
      </c>
      <c r="D28">
        <v>325.39168944380651</v>
      </c>
      <c r="E28">
        <v>295.39055732561337</v>
      </c>
      <c r="F28">
        <v>287.06140204751659</v>
      </c>
      <c r="G28">
        <v>52.241689443806507</v>
      </c>
      <c r="H28">
        <v>22.240557325613366</v>
      </c>
      <c r="I28">
        <v>13.911402047516617</v>
      </c>
      <c r="K28" s="1">
        <v>289.60000000000002</v>
      </c>
      <c r="L28">
        <v>300.83999999999997</v>
      </c>
      <c r="M28">
        <v>280.23</v>
      </c>
      <c r="N28">
        <v>293.48</v>
      </c>
      <c r="P28">
        <v>0</v>
      </c>
      <c r="Q28">
        <v>0</v>
      </c>
      <c r="R28">
        <f t="shared" si="2"/>
        <v>6.6999999999999318</v>
      </c>
      <c r="S28">
        <f t="shared" si="3"/>
        <v>6.5500000000000682</v>
      </c>
    </row>
    <row r="29" spans="1:19" ht="15.75" x14ac:dyDescent="0.25">
      <c r="A29">
        <v>12.4986</v>
      </c>
      <c r="B29">
        <v>286.48999999999995</v>
      </c>
      <c r="D29">
        <v>325.56815403325169</v>
      </c>
      <c r="E29">
        <v>295.88482950090406</v>
      </c>
      <c r="F29">
        <v>287.64390651752996</v>
      </c>
      <c r="G29">
        <v>52.418154033251724</v>
      </c>
      <c r="H29">
        <v>22.734829500904105</v>
      </c>
      <c r="I29">
        <v>14.493906517529965</v>
      </c>
      <c r="K29" s="1">
        <v>289.60000000000002</v>
      </c>
      <c r="L29">
        <v>300.83999999999997</v>
      </c>
      <c r="M29">
        <v>280.23</v>
      </c>
      <c r="N29">
        <v>293.48</v>
      </c>
      <c r="P29">
        <v>0</v>
      </c>
      <c r="Q29">
        <v>0</v>
      </c>
      <c r="R29">
        <f t="shared" si="2"/>
        <v>6.2599999999999341</v>
      </c>
      <c r="S29">
        <f t="shared" si="3"/>
        <v>6.9900000000000659</v>
      </c>
    </row>
    <row r="30" spans="1:19" x14ac:dyDescent="0.25">
      <c r="A30">
        <v>12.56</v>
      </c>
      <c r="B30">
        <v>285.31</v>
      </c>
      <c r="D30">
        <v>325.64872611464966</v>
      </c>
      <c r="E30">
        <v>296.11050955414009</v>
      </c>
      <c r="F30">
        <v>287.90987261146495</v>
      </c>
      <c r="G30">
        <v>52.498726114649685</v>
      </c>
      <c r="H30">
        <v>22.960509554140138</v>
      </c>
      <c r="I30">
        <v>14.759872611464978</v>
      </c>
      <c r="K30">
        <v>293.97000000000003</v>
      </c>
      <c r="L30">
        <v>300.83999999999997</v>
      </c>
      <c r="M30">
        <v>285.38</v>
      </c>
      <c r="N30">
        <v>293.48</v>
      </c>
      <c r="P30">
        <v>0</v>
      </c>
      <c r="Q30">
        <v>0</v>
      </c>
      <c r="R30">
        <f t="shared" si="2"/>
        <v>-6.9999999999993179E-2</v>
      </c>
      <c r="S30">
        <f t="shared" si="3"/>
        <v>8.1700000000000159</v>
      </c>
    </row>
    <row r="31" spans="1:19" x14ac:dyDescent="0.25">
      <c r="A31">
        <v>12.6732</v>
      </c>
      <c r="B31">
        <v>288.45999999999998</v>
      </c>
      <c r="D31">
        <v>325.79522614651387</v>
      </c>
      <c r="E31">
        <v>296.52085187640057</v>
      </c>
      <c r="F31">
        <v>288.39346494965753</v>
      </c>
      <c r="G31">
        <v>52.645226146513906</v>
      </c>
      <c r="H31">
        <v>23.3708518764006</v>
      </c>
      <c r="I31">
        <v>15.24346494965755</v>
      </c>
      <c r="K31">
        <v>293.97000000000003</v>
      </c>
      <c r="L31">
        <v>303.58</v>
      </c>
      <c r="M31">
        <v>285.38</v>
      </c>
      <c r="N31">
        <v>296.72000000000003</v>
      </c>
      <c r="P31">
        <v>0</v>
      </c>
      <c r="Q31">
        <v>0</v>
      </c>
      <c r="R31">
        <f t="shared" si="2"/>
        <v>3.0799999999999841</v>
      </c>
      <c r="S31">
        <f t="shared" si="3"/>
        <v>8.2600000000000477</v>
      </c>
    </row>
    <row r="32" spans="1:19" x14ac:dyDescent="0.25">
      <c r="A32">
        <v>12.725</v>
      </c>
      <c r="B32">
        <v>289.06</v>
      </c>
      <c r="C32">
        <v>294.89</v>
      </c>
      <c r="D32">
        <v>325.861394891945</v>
      </c>
      <c r="E32">
        <v>296.70618860510803</v>
      </c>
      <c r="F32">
        <v>288.61188605108055</v>
      </c>
      <c r="G32">
        <v>52.711394891944991</v>
      </c>
      <c r="H32">
        <v>23.556188605108062</v>
      </c>
      <c r="I32">
        <v>15.461886051080555</v>
      </c>
      <c r="K32">
        <v>293.97000000000003</v>
      </c>
      <c r="L32">
        <v>303.58</v>
      </c>
      <c r="M32">
        <v>285.38</v>
      </c>
      <c r="N32">
        <v>296.72000000000003</v>
      </c>
      <c r="P32">
        <f t="shared" si="0"/>
        <v>0.91999999999995907</v>
      </c>
      <c r="Q32">
        <f t="shared" si="1"/>
        <v>8.6899999999999977</v>
      </c>
      <c r="R32">
        <f t="shared" si="2"/>
        <v>3.6800000000000068</v>
      </c>
      <c r="S32">
        <f t="shared" si="3"/>
        <v>7.660000000000025</v>
      </c>
    </row>
    <row r="33" spans="1:19" x14ac:dyDescent="0.25">
      <c r="A33">
        <v>12.7736</v>
      </c>
      <c r="D33">
        <v>325.92298803782802</v>
      </c>
      <c r="E33">
        <v>296.87870921275129</v>
      </c>
      <c r="F33">
        <v>288.81520323166529</v>
      </c>
      <c r="G33">
        <v>52.772988037828028</v>
      </c>
      <c r="H33">
        <v>23.728709212751305</v>
      </c>
      <c r="I33">
        <v>15.665203231665316</v>
      </c>
      <c r="K33">
        <v>293.97000000000003</v>
      </c>
      <c r="L33">
        <v>303.58</v>
      </c>
      <c r="M33">
        <v>285.38</v>
      </c>
      <c r="N33">
        <v>296.72000000000003</v>
      </c>
      <c r="P33">
        <v>0</v>
      </c>
      <c r="Q33">
        <v>0</v>
      </c>
      <c r="R33">
        <v>0</v>
      </c>
      <c r="S33">
        <v>0</v>
      </c>
    </row>
    <row r="34" spans="1:19" ht="15.75" x14ac:dyDescent="0.25">
      <c r="A34">
        <v>12.818999999999999</v>
      </c>
      <c r="B34">
        <v>290.14</v>
      </c>
      <c r="D34">
        <v>325.98010375224277</v>
      </c>
      <c r="E34">
        <v>297.0386886652625</v>
      </c>
      <c r="F34">
        <v>289.00374054138388</v>
      </c>
      <c r="G34">
        <v>52.830103752242771</v>
      </c>
      <c r="H34">
        <v>23.888688665262507</v>
      </c>
      <c r="I34">
        <v>15.853740541383885</v>
      </c>
      <c r="K34" s="1">
        <v>293.97000000000003</v>
      </c>
      <c r="L34">
        <v>303.58</v>
      </c>
      <c r="M34">
        <v>285.38</v>
      </c>
      <c r="N34">
        <v>296.72000000000003</v>
      </c>
      <c r="P34">
        <v>0</v>
      </c>
      <c r="Q34">
        <v>0</v>
      </c>
      <c r="R34">
        <f t="shared" si="2"/>
        <v>4.7599999999999909</v>
      </c>
      <c r="S34">
        <f t="shared" si="3"/>
        <v>6.5800000000000409</v>
      </c>
    </row>
    <row r="35" spans="1:19" ht="15.75" x14ac:dyDescent="0.25">
      <c r="A35">
        <v>12.9002</v>
      </c>
      <c r="B35">
        <v>291.01</v>
      </c>
      <c r="D35">
        <v>326.0812553293747</v>
      </c>
      <c r="E35">
        <v>297.32201128664667</v>
      </c>
      <c r="F35">
        <v>289.33763895133404</v>
      </c>
      <c r="G35">
        <v>52.931255329374743</v>
      </c>
      <c r="H35">
        <v>24.172011286646722</v>
      </c>
      <c r="I35">
        <v>16.187638951334094</v>
      </c>
      <c r="K35" s="1">
        <v>293.97000000000003</v>
      </c>
      <c r="L35">
        <v>303.58</v>
      </c>
      <c r="M35">
        <v>285.38</v>
      </c>
      <c r="N35">
        <v>296.72000000000003</v>
      </c>
      <c r="P35">
        <v>0</v>
      </c>
      <c r="Q35">
        <v>0</v>
      </c>
      <c r="R35">
        <f t="shared" si="2"/>
        <v>5.6299999999999955</v>
      </c>
      <c r="S35">
        <f t="shared" si="3"/>
        <v>5.7100000000000364</v>
      </c>
    </row>
    <row r="36" spans="1:19" ht="15.75" x14ac:dyDescent="0.25">
      <c r="A36">
        <v>12.936</v>
      </c>
      <c r="B36">
        <v>292.2</v>
      </c>
      <c r="D36">
        <v>326.12544836116263</v>
      </c>
      <c r="E36">
        <v>297.44579468150897</v>
      </c>
      <c r="F36">
        <v>289.48351886209025</v>
      </c>
      <c r="G36">
        <v>52.975448361162648</v>
      </c>
      <c r="H36">
        <v>24.295794681508973</v>
      </c>
      <c r="I36">
        <v>16.333518862090294</v>
      </c>
      <c r="K36" s="1">
        <v>293.97000000000003</v>
      </c>
      <c r="L36">
        <v>303.58</v>
      </c>
      <c r="M36">
        <v>285.38</v>
      </c>
      <c r="N36">
        <v>296.72000000000003</v>
      </c>
      <c r="P36">
        <v>0</v>
      </c>
      <c r="Q36">
        <v>0</v>
      </c>
      <c r="R36">
        <f t="shared" si="2"/>
        <v>6.8199999999999932</v>
      </c>
      <c r="S36">
        <f>N36-B36</f>
        <v>4.5200000000000387</v>
      </c>
    </row>
    <row r="38" spans="1:19" x14ac:dyDescent="0.25">
      <c r="D38" t="s">
        <v>0</v>
      </c>
      <c r="E38" t="s">
        <v>9</v>
      </c>
      <c r="F38" t="s">
        <v>10</v>
      </c>
      <c r="H38" t="s">
        <v>0</v>
      </c>
      <c r="I38" t="s">
        <v>9</v>
      </c>
      <c r="J38" t="s">
        <v>12</v>
      </c>
    </row>
    <row r="39" spans="1:19" x14ac:dyDescent="0.25">
      <c r="F39" t="s">
        <v>11</v>
      </c>
    </row>
    <row r="41" spans="1:19" x14ac:dyDescent="0.25">
      <c r="C41" t="s">
        <v>13</v>
      </c>
    </row>
  </sheetData>
  <mergeCells count="2">
    <mergeCell ref="K1:L1"/>
    <mergeCell ref="M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ForrestLab</dc:creator>
  <cp:lastModifiedBy>ForrestLab</cp:lastModifiedBy>
  <dcterms:created xsi:type="dcterms:W3CDTF">2018-03-01T15:13:55Z</dcterms:created>
  <dcterms:modified xsi:type="dcterms:W3CDTF">2018-05-30T15:57:43Z</dcterms:modified>
</cp:coreProperties>
</file>