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herlynCullen/Desktop/"/>
    </mc:Choice>
  </mc:AlternateContent>
  <xr:revisionPtr revIDLastSave="0" documentId="13_ncr:1_{9BBF7502-DCC5-E049-96A0-EED4F22304B2}" xr6:coauthVersionLast="34" xr6:coauthVersionMax="34" xr10:uidLastSave="{00000000-0000-0000-0000-000000000000}"/>
  <bookViews>
    <workbookView xWindow="0" yWindow="460" windowWidth="28800" windowHeight="17460" tabRatio="500" xr2:uid="{00000000-000D-0000-FFFF-FFFF00000000}"/>
  </bookViews>
  <sheets>
    <sheet name="工作表1" sheetId="1" r:id="rId1"/>
  </sheets>
  <calcPr calcId="17901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Q3" i="1" l="1"/>
  <c r="BQ4" i="1"/>
  <c r="BQ5" i="1"/>
  <c r="BQ6" i="1"/>
  <c r="BQ7" i="1"/>
  <c r="BQ8" i="1"/>
  <c r="BQ9" i="1"/>
  <c r="BQ10" i="1"/>
  <c r="BQ11" i="1"/>
  <c r="BQ2" i="1"/>
  <c r="BJ3" i="1"/>
  <c r="BJ4" i="1"/>
  <c r="BJ5" i="1"/>
  <c r="BJ6" i="1"/>
  <c r="BJ7" i="1"/>
  <c r="BJ8" i="1"/>
  <c r="BJ9" i="1"/>
  <c r="BJ10" i="1"/>
  <c r="BJ11" i="1"/>
  <c r="BJ12" i="1"/>
  <c r="BJ2" i="1"/>
  <c r="BC3" i="1"/>
  <c r="BC4" i="1"/>
  <c r="BC5" i="1"/>
  <c r="BC6" i="1"/>
  <c r="BC7" i="1"/>
  <c r="BC8" i="1"/>
  <c r="BC9" i="1"/>
  <c r="BC10" i="1"/>
  <c r="BC11" i="1"/>
  <c r="BC12" i="1"/>
  <c r="BC13" i="1"/>
  <c r="BC14" i="1"/>
  <c r="BC15" i="1"/>
  <c r="BC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2" i="1"/>
  <c r="AO3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Z3" i="1" l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" i="1"/>
  <c r="X3" i="1"/>
  <c r="Y3" i="1" s="1"/>
  <c r="AB3" i="1" s="1"/>
  <c r="X4" i="1"/>
  <c r="Y4" i="1" s="1"/>
  <c r="AB4" i="1" s="1"/>
  <c r="X5" i="1"/>
  <c r="Y5" i="1" s="1"/>
  <c r="AB5" i="1" s="1"/>
  <c r="X6" i="1"/>
  <c r="Y6" i="1" s="1"/>
  <c r="AB6" i="1" s="1"/>
  <c r="X7" i="1"/>
  <c r="Y7" i="1" s="1"/>
  <c r="AB7" i="1" s="1"/>
  <c r="X8" i="1"/>
  <c r="Y8" i="1" s="1"/>
  <c r="AB8" i="1" s="1"/>
  <c r="X9" i="1"/>
  <c r="Y9" i="1" s="1"/>
  <c r="AB9" i="1" s="1"/>
  <c r="X10" i="1"/>
  <c r="Y10" i="1" s="1"/>
  <c r="AB10" i="1" s="1"/>
  <c r="X11" i="1"/>
  <c r="Y11" i="1" s="1"/>
  <c r="AB11" i="1" s="1"/>
  <c r="X12" i="1"/>
  <c r="Y12" i="1" s="1"/>
  <c r="AB12" i="1" s="1"/>
  <c r="X13" i="1"/>
  <c r="Y13" i="1" s="1"/>
  <c r="AB13" i="1" s="1"/>
  <c r="X14" i="1"/>
  <c r="Y14" i="1" s="1"/>
  <c r="AB14" i="1" s="1"/>
  <c r="X15" i="1"/>
  <c r="Y15" i="1" s="1"/>
  <c r="AB15" i="1" s="1"/>
  <c r="X16" i="1"/>
  <c r="Y16" i="1" s="1"/>
  <c r="AB16" i="1" s="1"/>
  <c r="X17" i="1"/>
  <c r="Y17" i="1" s="1"/>
  <c r="AB17" i="1" s="1"/>
  <c r="X18" i="1"/>
  <c r="Y18" i="1" s="1"/>
  <c r="AB18" i="1" s="1"/>
  <c r="X19" i="1"/>
  <c r="Y19" i="1" s="1"/>
  <c r="AB19" i="1" s="1"/>
  <c r="X20" i="1"/>
  <c r="Y20" i="1" s="1"/>
  <c r="AB20" i="1" s="1"/>
  <c r="X21" i="1"/>
  <c r="Y21" i="1" s="1"/>
  <c r="AB21" i="1" s="1"/>
  <c r="X22" i="1"/>
  <c r="Y22" i="1" s="1"/>
  <c r="AB22" i="1" s="1"/>
  <c r="X23" i="1"/>
  <c r="Y23" i="1" s="1"/>
  <c r="AB23" i="1" s="1"/>
  <c r="X24" i="1"/>
  <c r="Y24" i="1" s="1"/>
  <c r="AB24" i="1" s="1"/>
  <c r="X2" i="1"/>
  <c r="Y2" i="1" s="1"/>
  <c r="AB2" i="1" s="1"/>
  <c r="BP3" i="1"/>
  <c r="BP4" i="1"/>
  <c r="BP5" i="1"/>
  <c r="BP6" i="1"/>
  <c r="BP7" i="1"/>
  <c r="BP8" i="1"/>
  <c r="BP9" i="1"/>
  <c r="BP10" i="1"/>
  <c r="BP11" i="1"/>
  <c r="BP2" i="1"/>
  <c r="BN3" i="1"/>
  <c r="BO3" i="1" s="1"/>
  <c r="BR3" i="1" s="1"/>
  <c r="BN4" i="1"/>
  <c r="BO4" i="1" s="1"/>
  <c r="BR4" i="1" s="1"/>
  <c r="BN5" i="1"/>
  <c r="BO5" i="1" s="1"/>
  <c r="BR5" i="1" s="1"/>
  <c r="BN6" i="1"/>
  <c r="BO6" i="1" s="1"/>
  <c r="BR6" i="1" s="1"/>
  <c r="BN7" i="1"/>
  <c r="BO7" i="1" s="1"/>
  <c r="BR7" i="1" s="1"/>
  <c r="BN8" i="1"/>
  <c r="BO8" i="1" s="1"/>
  <c r="BR8" i="1" s="1"/>
  <c r="BN9" i="1"/>
  <c r="BO9" i="1" s="1"/>
  <c r="BR9" i="1" s="1"/>
  <c r="BN10" i="1"/>
  <c r="BO10" i="1" s="1"/>
  <c r="BR10" i="1" s="1"/>
  <c r="BN11" i="1"/>
  <c r="BO11" i="1" s="1"/>
  <c r="BR11" i="1" s="1"/>
  <c r="BN2" i="1"/>
  <c r="BO2" i="1" s="1"/>
  <c r="BR2" i="1" s="1"/>
  <c r="BI3" i="1"/>
  <c r="BI4" i="1"/>
  <c r="BI5" i="1"/>
  <c r="BI6" i="1"/>
  <c r="BI7" i="1"/>
  <c r="BI8" i="1"/>
  <c r="BI9" i="1"/>
  <c r="BI10" i="1"/>
  <c r="BI11" i="1"/>
  <c r="BI12" i="1"/>
  <c r="BI2" i="1"/>
  <c r="BG3" i="1"/>
  <c r="BH3" i="1" s="1"/>
  <c r="BK3" i="1" s="1"/>
  <c r="BG4" i="1"/>
  <c r="BH4" i="1" s="1"/>
  <c r="BK4" i="1" s="1"/>
  <c r="BG5" i="1"/>
  <c r="BH5" i="1" s="1"/>
  <c r="BK5" i="1" s="1"/>
  <c r="BG6" i="1"/>
  <c r="BH6" i="1" s="1"/>
  <c r="BK6" i="1" s="1"/>
  <c r="BG7" i="1"/>
  <c r="BH7" i="1" s="1"/>
  <c r="BK7" i="1" s="1"/>
  <c r="BG8" i="1"/>
  <c r="BH8" i="1" s="1"/>
  <c r="BK8" i="1" s="1"/>
  <c r="BG9" i="1"/>
  <c r="BH9" i="1" s="1"/>
  <c r="BK9" i="1" s="1"/>
  <c r="BG10" i="1"/>
  <c r="BH10" i="1" s="1"/>
  <c r="BK10" i="1" s="1"/>
  <c r="BG11" i="1"/>
  <c r="BH11" i="1" s="1"/>
  <c r="BK11" i="1" s="1"/>
  <c r="BG12" i="1"/>
  <c r="BH12" i="1" s="1"/>
  <c r="BK12" i="1" s="1"/>
  <c r="BG2" i="1"/>
  <c r="BH2" i="1" s="1"/>
  <c r="BK2" i="1" s="1"/>
  <c r="BB15" i="1"/>
  <c r="BB3" i="1"/>
  <c r="BB4" i="1"/>
  <c r="BB5" i="1"/>
  <c r="BB6" i="1"/>
  <c r="BB7" i="1"/>
  <c r="BB8" i="1"/>
  <c r="BB9" i="1"/>
  <c r="BB10" i="1"/>
  <c r="BB11" i="1"/>
  <c r="BB12" i="1"/>
  <c r="BB13" i="1"/>
  <c r="BB14" i="1"/>
  <c r="BB2" i="1"/>
  <c r="AZ3" i="1"/>
  <c r="BA3" i="1" s="1"/>
  <c r="BD3" i="1" s="1"/>
  <c r="AZ4" i="1"/>
  <c r="BA4" i="1" s="1"/>
  <c r="BD4" i="1" s="1"/>
  <c r="AZ5" i="1"/>
  <c r="BA5" i="1" s="1"/>
  <c r="BD5" i="1" s="1"/>
  <c r="AZ6" i="1"/>
  <c r="BA6" i="1" s="1"/>
  <c r="BD6" i="1" s="1"/>
  <c r="AZ7" i="1"/>
  <c r="BA7" i="1" s="1"/>
  <c r="BD7" i="1" s="1"/>
  <c r="AZ8" i="1"/>
  <c r="BA8" i="1" s="1"/>
  <c r="BD8" i="1" s="1"/>
  <c r="AZ9" i="1"/>
  <c r="BA9" i="1" s="1"/>
  <c r="BD9" i="1" s="1"/>
  <c r="AZ10" i="1"/>
  <c r="BA10" i="1" s="1"/>
  <c r="BD10" i="1" s="1"/>
  <c r="AZ11" i="1"/>
  <c r="BA11" i="1" s="1"/>
  <c r="BD11" i="1" s="1"/>
  <c r="AZ12" i="1"/>
  <c r="BA12" i="1" s="1"/>
  <c r="BD12" i="1" s="1"/>
  <c r="AZ13" i="1"/>
  <c r="BA13" i="1" s="1"/>
  <c r="BD13" i="1" s="1"/>
  <c r="AZ14" i="1"/>
  <c r="BA14" i="1" s="1"/>
  <c r="BD14" i="1" s="1"/>
  <c r="AZ15" i="1"/>
  <c r="BA15" i="1" s="1"/>
  <c r="BD15" i="1" s="1"/>
  <c r="AZ2" i="1"/>
  <c r="BA2" i="1" s="1"/>
  <c r="BD2" i="1" s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2" i="1"/>
  <c r="AS3" i="1"/>
  <c r="AT3" i="1" s="1"/>
  <c r="AW3" i="1" s="1"/>
  <c r="AS4" i="1"/>
  <c r="AT4" i="1" s="1"/>
  <c r="AW4" i="1" s="1"/>
  <c r="AS5" i="1"/>
  <c r="AT5" i="1" s="1"/>
  <c r="AW5" i="1" s="1"/>
  <c r="AS6" i="1"/>
  <c r="AT6" i="1" s="1"/>
  <c r="AW6" i="1" s="1"/>
  <c r="AS7" i="1"/>
  <c r="AT7" i="1" s="1"/>
  <c r="AW7" i="1" s="1"/>
  <c r="AS8" i="1"/>
  <c r="AT8" i="1" s="1"/>
  <c r="AW8" i="1" s="1"/>
  <c r="AS9" i="1"/>
  <c r="AT9" i="1" s="1"/>
  <c r="AW9" i="1" s="1"/>
  <c r="AS10" i="1"/>
  <c r="AT10" i="1" s="1"/>
  <c r="AW10" i="1" s="1"/>
  <c r="AS11" i="1"/>
  <c r="AT11" i="1" s="1"/>
  <c r="AW11" i="1" s="1"/>
  <c r="AS12" i="1"/>
  <c r="AT12" i="1" s="1"/>
  <c r="AW12" i="1" s="1"/>
  <c r="AS13" i="1"/>
  <c r="AT13" i="1" s="1"/>
  <c r="AW13" i="1" s="1"/>
  <c r="AS14" i="1"/>
  <c r="AT14" i="1" s="1"/>
  <c r="AW14" i="1" s="1"/>
  <c r="AS15" i="1"/>
  <c r="AT15" i="1" s="1"/>
  <c r="AW15" i="1" s="1"/>
  <c r="AS16" i="1"/>
  <c r="AT16" i="1" s="1"/>
  <c r="AW16" i="1" s="1"/>
  <c r="AS17" i="1"/>
  <c r="AT17" i="1" s="1"/>
  <c r="AW17" i="1" s="1"/>
  <c r="AS18" i="1"/>
  <c r="AT18" i="1" s="1"/>
  <c r="AW18" i="1" s="1"/>
  <c r="AS2" i="1"/>
  <c r="AT2" i="1" s="1"/>
  <c r="AW2" i="1" s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" i="1"/>
  <c r="AL3" i="1"/>
  <c r="AM3" i="1" s="1"/>
  <c r="AP3" i="1" s="1"/>
  <c r="AL4" i="1"/>
  <c r="AM4" i="1" s="1"/>
  <c r="AP4" i="1" s="1"/>
  <c r="AL5" i="1"/>
  <c r="AM5" i="1" s="1"/>
  <c r="AP5" i="1" s="1"/>
  <c r="AL6" i="1"/>
  <c r="AM6" i="1" s="1"/>
  <c r="AP6" i="1" s="1"/>
  <c r="AL7" i="1"/>
  <c r="AM7" i="1" s="1"/>
  <c r="AP7" i="1" s="1"/>
  <c r="AL8" i="1"/>
  <c r="AM8" i="1" s="1"/>
  <c r="AP8" i="1" s="1"/>
  <c r="AL9" i="1"/>
  <c r="AM9" i="1" s="1"/>
  <c r="AP9" i="1" s="1"/>
  <c r="AL10" i="1"/>
  <c r="AM10" i="1" s="1"/>
  <c r="AP10" i="1" s="1"/>
  <c r="AL11" i="1"/>
  <c r="AM11" i="1" s="1"/>
  <c r="AP11" i="1" s="1"/>
  <c r="AL12" i="1"/>
  <c r="AM12" i="1" s="1"/>
  <c r="AP12" i="1" s="1"/>
  <c r="AL13" i="1"/>
  <c r="AM13" i="1" s="1"/>
  <c r="AP13" i="1" s="1"/>
  <c r="AL14" i="1"/>
  <c r="AM14" i="1" s="1"/>
  <c r="AP14" i="1" s="1"/>
  <c r="AL15" i="1"/>
  <c r="AM15" i="1" s="1"/>
  <c r="AP15" i="1" s="1"/>
  <c r="AL16" i="1"/>
  <c r="AM16" i="1" s="1"/>
  <c r="AP16" i="1" s="1"/>
  <c r="AL17" i="1"/>
  <c r="AM17" i="1" s="1"/>
  <c r="AP17" i="1" s="1"/>
  <c r="AL18" i="1"/>
  <c r="AM18" i="1" s="1"/>
  <c r="AP18" i="1" s="1"/>
  <c r="AL19" i="1"/>
  <c r="AM19" i="1" s="1"/>
  <c r="AP19" i="1" s="1"/>
  <c r="AL20" i="1"/>
  <c r="AM20" i="1" s="1"/>
  <c r="AP20" i="1" s="1"/>
  <c r="AL21" i="1"/>
  <c r="AM21" i="1" s="1"/>
  <c r="AP21" i="1" s="1"/>
  <c r="AL22" i="1"/>
  <c r="AM22" i="1" s="1"/>
  <c r="AP22" i="1" s="1"/>
  <c r="AL2" i="1"/>
  <c r="AM2" i="1" s="1"/>
  <c r="AP2" i="1" s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" i="1"/>
  <c r="AE3" i="1"/>
  <c r="AF3" i="1" s="1"/>
  <c r="AI3" i="1" s="1"/>
  <c r="AE4" i="1"/>
  <c r="AF4" i="1" s="1"/>
  <c r="AI4" i="1" s="1"/>
  <c r="AE5" i="1"/>
  <c r="AF5" i="1" s="1"/>
  <c r="AI5" i="1" s="1"/>
  <c r="AE6" i="1"/>
  <c r="AF6" i="1" s="1"/>
  <c r="AI6" i="1" s="1"/>
  <c r="AE7" i="1"/>
  <c r="AF7" i="1" s="1"/>
  <c r="AI7" i="1" s="1"/>
  <c r="AE8" i="1"/>
  <c r="AF8" i="1" s="1"/>
  <c r="AI8" i="1" s="1"/>
  <c r="AE9" i="1"/>
  <c r="AF9" i="1" s="1"/>
  <c r="AI9" i="1" s="1"/>
  <c r="AE10" i="1"/>
  <c r="AF10" i="1" s="1"/>
  <c r="AI10" i="1" s="1"/>
  <c r="AE11" i="1"/>
  <c r="AF11" i="1" s="1"/>
  <c r="AI11" i="1" s="1"/>
  <c r="AE12" i="1"/>
  <c r="AF12" i="1" s="1"/>
  <c r="AI12" i="1" s="1"/>
  <c r="AE13" i="1"/>
  <c r="AF13" i="1" s="1"/>
  <c r="AI13" i="1" s="1"/>
  <c r="AE14" i="1"/>
  <c r="AF14" i="1" s="1"/>
  <c r="AI14" i="1" s="1"/>
  <c r="AE15" i="1"/>
  <c r="AF15" i="1" s="1"/>
  <c r="AI15" i="1" s="1"/>
  <c r="AE16" i="1"/>
  <c r="AF16" i="1" s="1"/>
  <c r="AI16" i="1" s="1"/>
  <c r="AE17" i="1"/>
  <c r="AF17" i="1" s="1"/>
  <c r="AI17" i="1" s="1"/>
  <c r="AE18" i="1"/>
  <c r="AF18" i="1" s="1"/>
  <c r="AI18" i="1" s="1"/>
  <c r="AE19" i="1"/>
  <c r="AF19" i="1" s="1"/>
  <c r="AI19" i="1" s="1"/>
  <c r="AE20" i="1"/>
  <c r="AF20" i="1" s="1"/>
  <c r="AI20" i="1" s="1"/>
  <c r="AE21" i="1"/>
  <c r="AF21" i="1" s="1"/>
  <c r="AI21" i="1" s="1"/>
  <c r="AE22" i="1"/>
  <c r="AF22" i="1" s="1"/>
  <c r="AI22" i="1" s="1"/>
  <c r="AE23" i="1"/>
  <c r="AF23" i="1" s="1"/>
  <c r="AI23" i="1" s="1"/>
  <c r="AE24" i="1"/>
  <c r="AF24" i="1" s="1"/>
  <c r="AI24" i="1" s="1"/>
  <c r="AE2" i="1"/>
  <c r="AF2" i="1" s="1"/>
  <c r="AI2" i="1" s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" i="1"/>
  <c r="Q3" i="1"/>
  <c r="R3" i="1" s="1"/>
  <c r="U3" i="1" s="1"/>
  <c r="Q4" i="1"/>
  <c r="R4" i="1" s="1"/>
  <c r="U4" i="1" s="1"/>
  <c r="Q5" i="1"/>
  <c r="R5" i="1" s="1"/>
  <c r="U5" i="1" s="1"/>
  <c r="Q6" i="1"/>
  <c r="R6" i="1" s="1"/>
  <c r="U6" i="1" s="1"/>
  <c r="Q7" i="1"/>
  <c r="R7" i="1" s="1"/>
  <c r="U7" i="1" s="1"/>
  <c r="Q8" i="1"/>
  <c r="R8" i="1" s="1"/>
  <c r="U8" i="1" s="1"/>
  <c r="Q9" i="1"/>
  <c r="R9" i="1" s="1"/>
  <c r="U9" i="1" s="1"/>
  <c r="Q10" i="1"/>
  <c r="R10" i="1" s="1"/>
  <c r="U10" i="1" s="1"/>
  <c r="Q11" i="1"/>
  <c r="R11" i="1" s="1"/>
  <c r="U11" i="1" s="1"/>
  <c r="Q12" i="1"/>
  <c r="R12" i="1" s="1"/>
  <c r="U12" i="1" s="1"/>
  <c r="Q13" i="1"/>
  <c r="R13" i="1" s="1"/>
  <c r="U13" i="1" s="1"/>
  <c r="Q14" i="1"/>
  <c r="R14" i="1" s="1"/>
  <c r="U14" i="1" s="1"/>
  <c r="Q15" i="1"/>
  <c r="R15" i="1" s="1"/>
  <c r="U15" i="1" s="1"/>
  <c r="Q16" i="1"/>
  <c r="R16" i="1" s="1"/>
  <c r="U16" i="1" s="1"/>
  <c r="Q17" i="1"/>
  <c r="R17" i="1" s="1"/>
  <c r="U17" i="1" s="1"/>
  <c r="Q18" i="1"/>
  <c r="R18" i="1" s="1"/>
  <c r="U18" i="1" s="1"/>
  <c r="Q19" i="1"/>
  <c r="R19" i="1" s="1"/>
  <c r="U19" i="1" s="1"/>
  <c r="Q20" i="1"/>
  <c r="R20" i="1" s="1"/>
  <c r="U20" i="1" s="1"/>
  <c r="Q21" i="1"/>
  <c r="R21" i="1" s="1"/>
  <c r="U21" i="1" s="1"/>
  <c r="Q22" i="1"/>
  <c r="R22" i="1" s="1"/>
  <c r="U22" i="1" s="1"/>
  <c r="Q23" i="1"/>
  <c r="R23" i="1" s="1"/>
  <c r="U23" i="1" s="1"/>
  <c r="Q24" i="1"/>
  <c r="R24" i="1" s="1"/>
  <c r="U24" i="1" s="1"/>
  <c r="Q25" i="1"/>
  <c r="R25" i="1" s="1"/>
  <c r="U25" i="1" s="1"/>
  <c r="Q2" i="1"/>
  <c r="R2" i="1" s="1"/>
  <c r="U2" i="1" s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" i="1"/>
  <c r="J3" i="1"/>
  <c r="K3" i="1" s="1"/>
  <c r="N3" i="1" s="1"/>
  <c r="J4" i="1"/>
  <c r="K4" i="1" s="1"/>
  <c r="N4" i="1" s="1"/>
  <c r="J5" i="1"/>
  <c r="K5" i="1" s="1"/>
  <c r="N5" i="1" s="1"/>
  <c r="J6" i="1"/>
  <c r="K6" i="1" s="1"/>
  <c r="N6" i="1" s="1"/>
  <c r="J7" i="1"/>
  <c r="K7" i="1" s="1"/>
  <c r="N7" i="1" s="1"/>
  <c r="J8" i="1"/>
  <c r="K8" i="1" s="1"/>
  <c r="N8" i="1" s="1"/>
  <c r="J9" i="1"/>
  <c r="K9" i="1" s="1"/>
  <c r="N9" i="1" s="1"/>
  <c r="J10" i="1"/>
  <c r="K10" i="1" s="1"/>
  <c r="N10" i="1" s="1"/>
  <c r="J11" i="1"/>
  <c r="K11" i="1" s="1"/>
  <c r="N11" i="1" s="1"/>
  <c r="J12" i="1"/>
  <c r="K12" i="1" s="1"/>
  <c r="N12" i="1" s="1"/>
  <c r="J13" i="1"/>
  <c r="K13" i="1" s="1"/>
  <c r="N13" i="1" s="1"/>
  <c r="J14" i="1"/>
  <c r="K14" i="1" s="1"/>
  <c r="N14" i="1" s="1"/>
  <c r="J15" i="1"/>
  <c r="K15" i="1" s="1"/>
  <c r="N15" i="1" s="1"/>
  <c r="J16" i="1"/>
  <c r="K16" i="1" s="1"/>
  <c r="N16" i="1" s="1"/>
  <c r="J17" i="1"/>
  <c r="K17" i="1" s="1"/>
  <c r="N17" i="1" s="1"/>
  <c r="J18" i="1"/>
  <c r="K18" i="1" s="1"/>
  <c r="N18" i="1" s="1"/>
  <c r="J19" i="1"/>
  <c r="K19" i="1" s="1"/>
  <c r="N19" i="1" s="1"/>
  <c r="J20" i="1"/>
  <c r="K20" i="1" s="1"/>
  <c r="N20" i="1" s="1"/>
  <c r="J2" i="1"/>
  <c r="K2" i="1" s="1"/>
  <c r="N2" i="1" s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2" i="1"/>
  <c r="C3" i="1"/>
  <c r="D3" i="1" s="1"/>
  <c r="G3" i="1" s="1"/>
  <c r="C4" i="1"/>
  <c r="D4" i="1" s="1"/>
  <c r="G4" i="1" s="1"/>
  <c r="C5" i="1"/>
  <c r="D5" i="1" s="1"/>
  <c r="G5" i="1" s="1"/>
  <c r="C6" i="1"/>
  <c r="D6" i="1" s="1"/>
  <c r="G6" i="1" s="1"/>
  <c r="C7" i="1"/>
  <c r="D7" i="1" s="1"/>
  <c r="G7" i="1" s="1"/>
  <c r="C8" i="1"/>
  <c r="D8" i="1" s="1"/>
  <c r="G8" i="1" s="1"/>
  <c r="C9" i="1"/>
  <c r="D9" i="1" s="1"/>
  <c r="G9" i="1" s="1"/>
  <c r="C10" i="1"/>
  <c r="D10" i="1" s="1"/>
  <c r="G10" i="1" s="1"/>
  <c r="C11" i="1"/>
  <c r="D11" i="1" s="1"/>
  <c r="G11" i="1" s="1"/>
  <c r="C12" i="1"/>
  <c r="D12" i="1" s="1"/>
  <c r="G12" i="1" s="1"/>
  <c r="C13" i="1"/>
  <c r="D13" i="1" s="1"/>
  <c r="G13" i="1" s="1"/>
  <c r="C14" i="1"/>
  <c r="D14" i="1" s="1"/>
  <c r="G14" i="1" s="1"/>
  <c r="C15" i="1"/>
  <c r="D15" i="1" s="1"/>
  <c r="G15" i="1" s="1"/>
  <c r="C16" i="1"/>
  <c r="D16" i="1" s="1"/>
  <c r="G16" i="1" s="1"/>
  <c r="C17" i="1"/>
  <c r="D17" i="1" s="1"/>
  <c r="G17" i="1" s="1"/>
  <c r="C18" i="1"/>
  <c r="D18" i="1" s="1"/>
  <c r="G18" i="1" s="1"/>
  <c r="C19" i="1"/>
  <c r="D19" i="1" s="1"/>
  <c r="G19" i="1" s="1"/>
  <c r="C20" i="1"/>
  <c r="D20" i="1" s="1"/>
  <c r="G20" i="1" s="1"/>
  <c r="C21" i="1"/>
  <c r="D21" i="1" s="1"/>
  <c r="G21" i="1" s="1"/>
  <c r="C22" i="1"/>
  <c r="D22" i="1" s="1"/>
  <c r="G22" i="1" s="1"/>
  <c r="C23" i="1"/>
  <c r="D23" i="1" s="1"/>
  <c r="G23" i="1" s="1"/>
  <c r="C24" i="1"/>
  <c r="D24" i="1" s="1"/>
  <c r="G24" i="1" s="1"/>
  <c r="C25" i="1"/>
  <c r="D25" i="1" s="1"/>
  <c r="G25" i="1" s="1"/>
  <c r="C26" i="1"/>
  <c r="D26" i="1" s="1"/>
  <c r="G26" i="1" s="1"/>
  <c r="C27" i="1"/>
  <c r="D27" i="1" s="1"/>
  <c r="G27" i="1" s="1"/>
  <c r="C28" i="1"/>
  <c r="D28" i="1" s="1"/>
  <c r="G28" i="1" s="1"/>
  <c r="C29" i="1"/>
  <c r="D29" i="1" s="1"/>
  <c r="G29" i="1" s="1"/>
  <c r="C30" i="1"/>
  <c r="D30" i="1" s="1"/>
  <c r="G30" i="1" s="1"/>
  <c r="C2" i="1"/>
  <c r="D2" i="1" s="1"/>
  <c r="G2" i="1" s="1"/>
</calcChain>
</file>

<file path=xl/sharedStrings.xml><?xml version="1.0" encoding="utf-8"?>
<sst xmlns="http://schemas.openxmlformats.org/spreadsheetml/2006/main" count="70" uniqueCount="61">
  <si>
    <t>t</t>
    <phoneticPr fontId="1" type="noConversion"/>
  </si>
  <si>
    <t>p'(n=1)</t>
    <phoneticPr fontId="1" type="noConversion"/>
  </si>
  <si>
    <t>t'(n=1)</t>
    <phoneticPr fontId="1" type="noConversion"/>
  </si>
  <si>
    <t>p(n=1)</t>
    <phoneticPr fontId="1" type="noConversion"/>
  </si>
  <si>
    <t>p'(n=2)</t>
    <phoneticPr fontId="1" type="noConversion"/>
  </si>
  <si>
    <t>t'(n=2)</t>
    <phoneticPr fontId="1" type="noConversion"/>
  </si>
  <si>
    <t>p(n=2)</t>
    <phoneticPr fontId="1" type="noConversion"/>
  </si>
  <si>
    <t>logp(n=1)</t>
    <phoneticPr fontId="1" type="noConversion"/>
  </si>
  <si>
    <t>p'(n=3)</t>
    <phoneticPr fontId="1" type="noConversion"/>
  </si>
  <si>
    <t>t'(n=3)</t>
    <phoneticPr fontId="1" type="noConversion"/>
  </si>
  <si>
    <t>p(n=3)</t>
    <phoneticPr fontId="1" type="noConversion"/>
  </si>
  <si>
    <t>t(n=3)</t>
    <phoneticPr fontId="1" type="noConversion"/>
  </si>
  <si>
    <t>logp(n=3)</t>
    <phoneticPr fontId="1" type="noConversion"/>
  </si>
  <si>
    <t>logp(n=2)</t>
    <phoneticPr fontId="1" type="noConversion"/>
  </si>
  <si>
    <t>t</t>
    <phoneticPr fontId="1" type="noConversion"/>
  </si>
  <si>
    <t>p'(n=4)</t>
    <phoneticPr fontId="1" type="noConversion"/>
  </si>
  <si>
    <t>t'(n=4)</t>
    <phoneticPr fontId="1" type="noConversion"/>
  </si>
  <si>
    <t>p(n=4)</t>
    <phoneticPr fontId="1" type="noConversion"/>
  </si>
  <si>
    <t>t(n=4)</t>
    <phoneticPr fontId="1" type="noConversion"/>
  </si>
  <si>
    <t>logp(n=4)</t>
    <phoneticPr fontId="1" type="noConversion"/>
  </si>
  <si>
    <t>p'(n=5)</t>
    <phoneticPr fontId="1" type="noConversion"/>
  </si>
  <si>
    <t>t'(n=5)</t>
    <phoneticPr fontId="1" type="noConversion"/>
  </si>
  <si>
    <t>p(n=5)</t>
    <phoneticPr fontId="1" type="noConversion"/>
  </si>
  <si>
    <t>t(n=5)</t>
    <phoneticPr fontId="1" type="noConversion"/>
  </si>
  <si>
    <t>logp(n=5)</t>
    <phoneticPr fontId="1" type="noConversion"/>
  </si>
  <si>
    <t>p'(n=6)</t>
    <phoneticPr fontId="1" type="noConversion"/>
  </si>
  <si>
    <t>t'(n=6)</t>
    <phoneticPr fontId="1" type="noConversion"/>
  </si>
  <si>
    <t>p(n=6)</t>
    <phoneticPr fontId="1" type="noConversion"/>
  </si>
  <si>
    <t>t(n=6)</t>
    <phoneticPr fontId="1" type="noConversion"/>
  </si>
  <si>
    <t>logp(n=6)</t>
    <phoneticPr fontId="1" type="noConversion"/>
  </si>
  <si>
    <t>p'(n=7)</t>
    <phoneticPr fontId="1" type="noConversion"/>
  </si>
  <si>
    <t>t'(n=7)</t>
    <phoneticPr fontId="1" type="noConversion"/>
  </si>
  <si>
    <t>p(n=7)</t>
    <phoneticPr fontId="1" type="noConversion"/>
  </si>
  <si>
    <t>t(n=7)</t>
    <phoneticPr fontId="1" type="noConversion"/>
  </si>
  <si>
    <t>logp(n=7)</t>
    <phoneticPr fontId="1" type="noConversion"/>
  </si>
  <si>
    <t>p'(n=8)</t>
    <phoneticPr fontId="1" type="noConversion"/>
  </si>
  <si>
    <t>t'(n=8)</t>
    <phoneticPr fontId="1" type="noConversion"/>
  </si>
  <si>
    <t>p(n=8)</t>
    <phoneticPr fontId="1" type="noConversion"/>
  </si>
  <si>
    <t>t(n=8)</t>
    <phoneticPr fontId="1" type="noConversion"/>
  </si>
  <si>
    <t>logp(n=8)</t>
    <phoneticPr fontId="1" type="noConversion"/>
  </si>
  <si>
    <t>p'(n=9)</t>
    <phoneticPr fontId="1" type="noConversion"/>
  </si>
  <si>
    <t>t'(n=9)</t>
    <phoneticPr fontId="1" type="noConversion"/>
  </si>
  <si>
    <t>p(n=9)</t>
    <phoneticPr fontId="1" type="noConversion"/>
  </si>
  <si>
    <t>t(n=9)</t>
    <phoneticPr fontId="1" type="noConversion"/>
  </si>
  <si>
    <t>logp(n=9)</t>
    <phoneticPr fontId="1" type="noConversion"/>
  </si>
  <si>
    <t>p'(n=10)</t>
    <phoneticPr fontId="1" type="noConversion"/>
  </si>
  <si>
    <t>t'(n=10)</t>
    <phoneticPr fontId="1" type="noConversion"/>
  </si>
  <si>
    <t>p(n=10)</t>
    <phoneticPr fontId="1" type="noConversion"/>
  </si>
  <si>
    <t>t(n=10)</t>
    <phoneticPr fontId="1" type="noConversion"/>
  </si>
  <si>
    <t>logp(n=10)</t>
    <phoneticPr fontId="1" type="noConversion"/>
  </si>
  <si>
    <t>p(n=1)(pa)</t>
    <phoneticPr fontId="1" type="noConversion"/>
  </si>
  <si>
    <t>p(n=2)(pa)</t>
    <phoneticPr fontId="1" type="noConversion"/>
  </si>
  <si>
    <t>p(n=3)(pa)</t>
    <phoneticPr fontId="1" type="noConversion"/>
  </si>
  <si>
    <t>p(n=4)(pa)</t>
    <phoneticPr fontId="1" type="noConversion"/>
  </si>
  <si>
    <t>p(n=5)(pa)</t>
    <phoneticPr fontId="1" type="noConversion"/>
  </si>
  <si>
    <t>p(n=6)(pa)</t>
    <phoneticPr fontId="1" type="noConversion"/>
  </si>
  <si>
    <t>p(n=7)(pa)</t>
    <phoneticPr fontId="1" type="noConversion"/>
  </si>
  <si>
    <t>p(n=8)(pa)</t>
    <phoneticPr fontId="1" type="noConversion"/>
  </si>
  <si>
    <t>p(n=9)(pa)</t>
    <phoneticPr fontId="1" type="noConversion"/>
  </si>
  <si>
    <t>p(n=10)(pa)</t>
    <phoneticPr fontId="1" type="noConversion"/>
  </si>
  <si>
    <t>T(K)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</si>
</sst>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_ "/>
  </numFmts>
  <fonts count="5" x14ac:knownFonts="1">
    <font>
      <sz val="12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sz val="12"/>
      <color rgb="FF000000"/>
      <name val="Calibri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11" fontId="0" fillId="0" borderId="0" xfId="0" applyNumberFormat="1"/>
    <xf numFmtId="164" fontId="0" fillId="0" borderId="0" xfId="0" applyNumberFormat="1"/>
    <xf numFmtId="0" fontId="4" fillId="0" borderId="0" xfId="0" applyFont="1"/>
  </cellXfs>
  <cellStyles count="9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44459562432638"/>
          <c:y val="4.8517520215633402E-2"/>
          <c:w val="0.729075781394806"/>
          <c:h val="0.88948787061994605"/>
        </c:manualLayout>
      </c:layout>
      <c:scatterChart>
        <c:scatterStyle val="smoothMarker"/>
        <c:varyColors val="0"/>
        <c:ser>
          <c:idx val="0"/>
          <c:order val="0"/>
          <c:tx>
            <c:v>n =1</c:v>
          </c:tx>
          <c:marker>
            <c:symbol val="none"/>
          </c:marker>
          <c:xVal>
            <c:numRef>
              <c:f>工作表1!$F$2:$F$30</c:f>
              <c:numCache>
                <c:formatCode>General</c:formatCode>
                <c:ptCount val="29"/>
                <c:pt idx="0">
                  <c:v>291.57480000000004</c:v>
                </c:pt>
                <c:pt idx="1">
                  <c:v>316.41660000000002</c:v>
                </c:pt>
                <c:pt idx="2">
                  <c:v>345.72059999999999</c:v>
                </c:pt>
                <c:pt idx="3">
                  <c:v>363.56940000000003</c:v>
                </c:pt>
                <c:pt idx="4">
                  <c:v>376.28999999999996</c:v>
                </c:pt>
                <c:pt idx="5">
                  <c:v>392.80680000000001</c:v>
                </c:pt>
                <c:pt idx="6">
                  <c:v>401.13179999999994</c:v>
                </c:pt>
                <c:pt idx="7">
                  <c:v>408.12479999999999</c:v>
                </c:pt>
                <c:pt idx="8">
                  <c:v>416.38319999999999</c:v>
                </c:pt>
                <c:pt idx="9">
                  <c:v>425.90699999999998</c:v>
                </c:pt>
                <c:pt idx="10">
                  <c:v>434.23200000000003</c:v>
                </c:pt>
                <c:pt idx="11">
                  <c:v>443.08980000000003</c:v>
                </c:pt>
                <c:pt idx="12">
                  <c:v>450.74879999999996</c:v>
                </c:pt>
                <c:pt idx="13">
                  <c:v>460.33920000000001</c:v>
                </c:pt>
                <c:pt idx="14">
                  <c:v>466.6662</c:v>
                </c:pt>
                <c:pt idx="15">
                  <c:v>471.1284</c:v>
                </c:pt>
                <c:pt idx="16">
                  <c:v>478.78739999999999</c:v>
                </c:pt>
                <c:pt idx="17">
                  <c:v>485.78040000000004</c:v>
                </c:pt>
                <c:pt idx="18">
                  <c:v>494.03880000000004</c:v>
                </c:pt>
                <c:pt idx="19">
                  <c:v>501.69779999999997</c:v>
                </c:pt>
                <c:pt idx="20">
                  <c:v>508.69080000000002</c:v>
                </c:pt>
                <c:pt idx="21">
                  <c:v>515.08439999999996</c:v>
                </c:pt>
                <c:pt idx="22">
                  <c:v>522.67680000000007</c:v>
                </c:pt>
                <c:pt idx="23">
                  <c:v>528.40440000000001</c:v>
                </c:pt>
                <c:pt idx="24">
                  <c:v>534.13200000000006</c:v>
                </c:pt>
                <c:pt idx="25">
                  <c:v>540.52559999999994</c:v>
                </c:pt>
                <c:pt idx="26">
                  <c:v>547.51859999999999</c:v>
                </c:pt>
                <c:pt idx="27">
                  <c:v>557.10900000000004</c:v>
                </c:pt>
                <c:pt idx="28">
                  <c:v>565.96680000000003</c:v>
                </c:pt>
              </c:numCache>
            </c:numRef>
          </c:xVal>
          <c:yVal>
            <c:numRef>
              <c:f>工作表1!$G$2:$G$30</c:f>
              <c:numCache>
                <c:formatCode>General</c:formatCode>
                <c:ptCount val="29"/>
                <c:pt idx="0">
                  <c:v>4.291812687467119</c:v>
                </c:pt>
                <c:pt idx="1">
                  <c:v>4.6897526961391565</c:v>
                </c:pt>
                <c:pt idx="2">
                  <c:v>5.087692704811194</c:v>
                </c:pt>
                <c:pt idx="3">
                  <c:v>5.291812687467119</c:v>
                </c:pt>
                <c:pt idx="4">
                  <c:v>5.4301153856334006</c:v>
                </c:pt>
                <c:pt idx="5">
                  <c:v>5.5928426831311002</c:v>
                </c:pt>
                <c:pt idx="6">
                  <c:v>5.6674763014280041</c:v>
                </c:pt>
                <c:pt idx="7">
                  <c:v>5.7311453812973818</c:v>
                </c:pt>
                <c:pt idx="8">
                  <c:v>5.8036960484459934</c:v>
                </c:pt>
                <c:pt idx="9">
                  <c:v>5.8658439551948378</c:v>
                </c:pt>
                <c:pt idx="10">
                  <c:v>5.9450252012424629</c:v>
                </c:pt>
                <c:pt idx="11">
                  <c:v>6.011971990873076</c:v>
                </c:pt>
                <c:pt idx="12">
                  <c:v>6.0699639378507628</c:v>
                </c:pt>
                <c:pt idx="13">
                  <c:v>6.1369107274813759</c:v>
                </c:pt>
                <c:pt idx="14">
                  <c:v>6.1811143899734295</c:v>
                </c:pt>
                <c:pt idx="15">
                  <c:v>6.2082666360170444</c:v>
                </c:pt>
                <c:pt idx="16">
                  <c:v>6.2579544202061514</c:v>
                </c:pt>
                <c:pt idx="17">
                  <c:v>6.3025365528588919</c:v>
                </c:pt>
                <c:pt idx="18">
                  <c:v>6.3525105278207308</c:v>
                </c:pt>
                <c:pt idx="19">
                  <c:v>6.3973228722370932</c:v>
                </c:pt>
                <c:pt idx="20">
                  <c:v>6.4379407231453571</c:v>
                </c:pt>
                <c:pt idx="21">
                  <c:v>6.4750825311499236</c:v>
                </c:pt>
                <c:pt idx="22">
                  <c:v>6.5158274988399834</c:v>
                </c:pt>
                <c:pt idx="23">
                  <c:v>6.5470851925704254</c:v>
                </c:pt>
                <c:pt idx="24">
                  <c:v>6.5762434213116387</c:v>
                </c:pt>
                <c:pt idx="25">
                  <c:v>6.6088307885152302</c:v>
                </c:pt>
                <c:pt idx="26">
                  <c:v>6.6439952055784817</c:v>
                </c:pt>
                <c:pt idx="27">
                  <c:v>6.6897526961391565</c:v>
                </c:pt>
                <c:pt idx="28">
                  <c:v>6.7311453812973818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01F-8843-8152-8418E3B86D32}"/>
            </c:ext>
          </c:extLst>
        </c:ser>
        <c:ser>
          <c:idx val="1"/>
          <c:order val="1"/>
          <c:tx>
            <c:v>n =2</c:v>
          </c:tx>
          <c:marker>
            <c:symbol val="none"/>
          </c:marker>
          <c:xVal>
            <c:numRef>
              <c:f>工作表1!$M$2:$M$30</c:f>
              <c:numCache>
                <c:formatCode>General</c:formatCode>
                <c:ptCount val="29"/>
                <c:pt idx="0">
                  <c:v>335.73059999999998</c:v>
                </c:pt>
                <c:pt idx="1">
                  <c:v>351.71460000000002</c:v>
                </c:pt>
                <c:pt idx="2">
                  <c:v>361.17180000000002</c:v>
                </c:pt>
                <c:pt idx="3">
                  <c:v>380.01960000000003</c:v>
                </c:pt>
                <c:pt idx="4">
                  <c:v>398.20139999999998</c:v>
                </c:pt>
                <c:pt idx="5">
                  <c:v>405.46080000000001</c:v>
                </c:pt>
                <c:pt idx="6">
                  <c:v>421.44480000000004</c:v>
                </c:pt>
                <c:pt idx="7">
                  <c:v>435.29759999999999</c:v>
                </c:pt>
                <c:pt idx="8">
                  <c:v>447.61860000000001</c:v>
                </c:pt>
                <c:pt idx="9">
                  <c:v>460.73879999999997</c:v>
                </c:pt>
                <c:pt idx="10">
                  <c:v>473.79240000000004</c:v>
                </c:pt>
                <c:pt idx="11">
                  <c:v>483.98220000000003</c:v>
                </c:pt>
                <c:pt idx="12">
                  <c:v>493.43939999999998</c:v>
                </c:pt>
                <c:pt idx="13">
                  <c:v>501.4314</c:v>
                </c:pt>
                <c:pt idx="14">
                  <c:v>511.55459999999999</c:v>
                </c:pt>
                <c:pt idx="15">
                  <c:v>520.27920000000006</c:v>
                </c:pt>
                <c:pt idx="16">
                  <c:v>531.20159999999998</c:v>
                </c:pt>
                <c:pt idx="17">
                  <c:v>540.65879999999993</c:v>
                </c:pt>
                <c:pt idx="18">
                  <c:v>552.97980000000007</c:v>
                </c:pt>
              </c:numCache>
            </c:numRef>
          </c:xVal>
          <c:yVal>
            <c:numRef>
              <c:f>工作表1!$N$2:$N$30</c:f>
              <c:numCache>
                <c:formatCode>General</c:formatCode>
                <c:ptCount val="29"/>
                <c:pt idx="0">
                  <c:v>3.3887227004751757</c:v>
                </c:pt>
                <c:pt idx="1">
                  <c:v>3.6897526961391565</c:v>
                </c:pt>
                <c:pt idx="2">
                  <c:v>3.8658439551948378</c:v>
                </c:pt>
                <c:pt idx="3">
                  <c:v>4.1668739508588191</c:v>
                </c:pt>
                <c:pt idx="4">
                  <c:v>4.4301153856334006</c:v>
                </c:pt>
                <c:pt idx="5">
                  <c:v>4.5348507361534134</c:v>
                </c:pt>
                <c:pt idx="6">
                  <c:v>4.7311453812973818</c:v>
                </c:pt>
                <c:pt idx="7">
                  <c:v>4.8938726787950815</c:v>
                </c:pt>
                <c:pt idx="8">
                  <c:v>5.0321753769613631</c:v>
                </c:pt>
                <c:pt idx="9">
                  <c:v>5.1668739508588191</c:v>
                </c:pt>
                <c:pt idx="10">
                  <c:v>5.291812687467119</c:v>
                </c:pt>
                <c:pt idx="11">
                  <c:v>5.3887227004751752</c:v>
                </c:pt>
                <c:pt idx="12">
                  <c:v>5.4679039465228003</c:v>
                </c:pt>
                <c:pt idx="13">
                  <c:v>5.5348507361534134</c:v>
                </c:pt>
                <c:pt idx="14">
                  <c:v>5.6191716218534493</c:v>
                </c:pt>
                <c:pt idx="15">
                  <c:v>5.6897526961391565</c:v>
                </c:pt>
                <c:pt idx="16">
                  <c:v>5.7689339421867816</c:v>
                </c:pt>
                <c:pt idx="17">
                  <c:v>5.8358807318173946</c:v>
                </c:pt>
                <c:pt idx="18">
                  <c:v>5.9202016175174306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01F-8843-8152-8418E3B86D32}"/>
            </c:ext>
          </c:extLst>
        </c:ser>
        <c:ser>
          <c:idx val="2"/>
          <c:order val="2"/>
          <c:tx>
            <c:v>n =3</c:v>
          </c:tx>
          <c:marker>
            <c:symbol val="none"/>
          </c:marker>
          <c:xVal>
            <c:numRef>
              <c:f>工作表1!$T$2:$T$30</c:f>
              <c:numCache>
                <c:formatCode>0.0000_ </c:formatCode>
                <c:ptCount val="29"/>
                <c:pt idx="0">
                  <c:v>328.80420000000004</c:v>
                </c:pt>
                <c:pt idx="1">
                  <c:v>342.99</c:v>
                </c:pt>
                <c:pt idx="2">
                  <c:v>350.84880000000004</c:v>
                </c:pt>
                <c:pt idx="3">
                  <c:v>361.10520000000002</c:v>
                </c:pt>
                <c:pt idx="4">
                  <c:v>365.03460000000001</c:v>
                </c:pt>
                <c:pt idx="5">
                  <c:v>367.36559999999997</c:v>
                </c:pt>
                <c:pt idx="6">
                  <c:v>382.35060000000004</c:v>
                </c:pt>
                <c:pt idx="7">
                  <c:v>398.06819999999999</c:v>
                </c:pt>
                <c:pt idx="8">
                  <c:v>402.79680000000002</c:v>
                </c:pt>
                <c:pt idx="9">
                  <c:v>407.52539999999999</c:v>
                </c:pt>
                <c:pt idx="10">
                  <c:v>412.98660000000001</c:v>
                </c:pt>
                <c:pt idx="11">
                  <c:v>419.31360000000001</c:v>
                </c:pt>
                <c:pt idx="12">
                  <c:v>425.57400000000001</c:v>
                </c:pt>
                <c:pt idx="13">
                  <c:v>431.10179999999997</c:v>
                </c:pt>
                <c:pt idx="14">
                  <c:v>439.75979999999998</c:v>
                </c:pt>
                <c:pt idx="15">
                  <c:v>446.02019999999999</c:v>
                </c:pt>
                <c:pt idx="16">
                  <c:v>453.87900000000002</c:v>
                </c:pt>
                <c:pt idx="17">
                  <c:v>462.53699999999998</c:v>
                </c:pt>
                <c:pt idx="18">
                  <c:v>471.99419999999998</c:v>
                </c:pt>
                <c:pt idx="19">
                  <c:v>479.85300000000001</c:v>
                </c:pt>
                <c:pt idx="20">
                  <c:v>499.56659999999999</c:v>
                </c:pt>
                <c:pt idx="21">
                  <c:v>509.75639999999999</c:v>
                </c:pt>
                <c:pt idx="22">
                  <c:v>519.21359999999993</c:v>
                </c:pt>
                <c:pt idx="23">
                  <c:v>527.87159999999994</c:v>
                </c:pt>
              </c:numCache>
            </c:numRef>
          </c:xVal>
          <c:yVal>
            <c:numRef>
              <c:f>工作表1!$U$2:$U$30</c:f>
              <c:numCache>
                <c:formatCode>General</c:formatCode>
                <c:ptCount val="29"/>
                <c:pt idx="0">
                  <c:v>1.6897526961391567</c:v>
                </c:pt>
                <c:pt idx="1">
                  <c:v>2.0876927048111944</c:v>
                </c:pt>
                <c:pt idx="2">
                  <c:v>2.291812687467119</c:v>
                </c:pt>
                <c:pt idx="3">
                  <c:v>2.5348507361534134</c:v>
                </c:pt>
                <c:pt idx="4">
                  <c:v>2.6191716218534493</c:v>
                </c:pt>
                <c:pt idx="5">
                  <c:v>2.6674763014280045</c:v>
                </c:pt>
                <c:pt idx="6">
                  <c:v>2.9907826918031377</c:v>
                </c:pt>
                <c:pt idx="7">
                  <c:v>3.291812687467119</c:v>
                </c:pt>
                <c:pt idx="8">
                  <c:v>3.3887227004751757</c:v>
                </c:pt>
                <c:pt idx="9">
                  <c:v>3.4679039465228003</c:v>
                </c:pt>
                <c:pt idx="10">
                  <c:v>3.5648139595308566</c:v>
                </c:pt>
                <c:pt idx="11">
                  <c:v>3.6674763014280045</c:v>
                </c:pt>
                <c:pt idx="12">
                  <c:v>3.7689339421867816</c:v>
                </c:pt>
                <c:pt idx="13">
                  <c:v>3.8658439551948378</c:v>
                </c:pt>
                <c:pt idx="14">
                  <c:v>3.9907826918031377</c:v>
                </c:pt>
                <c:pt idx="15">
                  <c:v>4.087692704811194</c:v>
                </c:pt>
                <c:pt idx="16">
                  <c:v>4.1949026744590627</c:v>
                </c:pt>
                <c:pt idx="17">
                  <c:v>4.3130019865370572</c:v>
                </c:pt>
                <c:pt idx="18">
                  <c:v>4.4301153856334006</c:v>
                </c:pt>
                <c:pt idx="19">
                  <c:v>4.5348507361534134</c:v>
                </c:pt>
                <c:pt idx="20">
                  <c:v>4.7579385578853186</c:v>
                </c:pt>
                <c:pt idx="21">
                  <c:v>4.8658439551948378</c:v>
                </c:pt>
                <c:pt idx="22">
                  <c:v>4.9685062970919853</c:v>
                </c:pt>
                <c:pt idx="23">
                  <c:v>5.0514805321567495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01F-8843-8152-8418E3B86D32}"/>
            </c:ext>
          </c:extLst>
        </c:ser>
        <c:ser>
          <c:idx val="3"/>
          <c:order val="3"/>
          <c:tx>
            <c:v>n =4</c:v>
          </c:tx>
          <c:marker>
            <c:symbol val="none"/>
          </c:marker>
          <c:xVal>
            <c:numRef>
              <c:f>工作表1!$AA$2:$AA$30</c:f>
              <c:numCache>
                <c:formatCode>General</c:formatCode>
                <c:ptCount val="29"/>
                <c:pt idx="0">
                  <c:v>329.2704</c:v>
                </c:pt>
                <c:pt idx="1">
                  <c:v>345.25439999999998</c:v>
                </c:pt>
                <c:pt idx="2">
                  <c:v>356.17680000000001</c:v>
                </c:pt>
                <c:pt idx="3">
                  <c:v>367.0992</c:v>
                </c:pt>
                <c:pt idx="4">
                  <c:v>383.88240000000002</c:v>
                </c:pt>
                <c:pt idx="5">
                  <c:v>392.274</c:v>
                </c:pt>
                <c:pt idx="6">
                  <c:v>408.25799999999998</c:v>
                </c:pt>
                <c:pt idx="7">
                  <c:v>416.64960000000002</c:v>
                </c:pt>
                <c:pt idx="8">
                  <c:v>431.76779999999997</c:v>
                </c:pt>
                <c:pt idx="9">
                  <c:v>437.62860000000001</c:v>
                </c:pt>
                <c:pt idx="10">
                  <c:v>442.69019999999995</c:v>
                </c:pt>
                <c:pt idx="11">
                  <c:v>448.55099999999999</c:v>
                </c:pt>
                <c:pt idx="12">
                  <c:v>460.33920000000001</c:v>
                </c:pt>
                <c:pt idx="13">
                  <c:v>467.86500000000001</c:v>
                </c:pt>
                <c:pt idx="14">
                  <c:v>475.45740000000001</c:v>
                </c:pt>
                <c:pt idx="15">
                  <c:v>483.84900000000005</c:v>
                </c:pt>
                <c:pt idx="16">
                  <c:v>492.24059999999997</c:v>
                </c:pt>
                <c:pt idx="17">
                  <c:v>499.83299999999997</c:v>
                </c:pt>
                <c:pt idx="18">
                  <c:v>514.08540000000005</c:v>
                </c:pt>
                <c:pt idx="19">
                  <c:v>523.34280000000001</c:v>
                </c:pt>
                <c:pt idx="20">
                  <c:v>533.39940000000001</c:v>
                </c:pt>
                <c:pt idx="21">
                  <c:v>543.45600000000002</c:v>
                </c:pt>
                <c:pt idx="22">
                  <c:v>551.84760000000006</c:v>
                </c:pt>
              </c:numCache>
            </c:numRef>
          </c:xVal>
          <c:yVal>
            <c:numRef>
              <c:f>工作表1!$AB$2:$AB$30</c:f>
              <c:numCache>
                <c:formatCode>General</c:formatCode>
                <c:ptCount val="29"/>
                <c:pt idx="0">
                  <c:v>-0.31024730386084332</c:v>
                </c:pt>
                <c:pt idx="1">
                  <c:v>0.29181268746711908</c:v>
                </c:pt>
                <c:pt idx="2">
                  <c:v>0.64399520557848156</c:v>
                </c:pt>
                <c:pt idx="3">
                  <c:v>0.99078269180313783</c:v>
                </c:pt>
                <c:pt idx="4">
                  <c:v>1.4679039465228003</c:v>
                </c:pt>
                <c:pt idx="5">
                  <c:v>1.6897526961391567</c:v>
                </c:pt>
                <c:pt idx="6">
                  <c:v>2.0876927048111944</c:v>
                </c:pt>
                <c:pt idx="7">
                  <c:v>2.291812687467119</c:v>
                </c:pt>
                <c:pt idx="8">
                  <c:v>2.6191716218534493</c:v>
                </c:pt>
                <c:pt idx="9">
                  <c:v>2.7311453812973818</c:v>
                </c:pt>
                <c:pt idx="10">
                  <c:v>2.8358807318173946</c:v>
                </c:pt>
                <c:pt idx="11">
                  <c:v>2.9450252012424629</c:v>
                </c:pt>
                <c:pt idx="12">
                  <c:v>3.1668739508588191</c:v>
                </c:pt>
                <c:pt idx="13">
                  <c:v>3.291812687467119</c:v>
                </c:pt>
                <c:pt idx="14">
                  <c:v>3.4301153856334006</c:v>
                </c:pt>
                <c:pt idx="15">
                  <c:v>3.5648139595308566</c:v>
                </c:pt>
                <c:pt idx="16">
                  <c:v>3.6897526961391565</c:v>
                </c:pt>
                <c:pt idx="17">
                  <c:v>3.8036960484459934</c:v>
                </c:pt>
                <c:pt idx="18">
                  <c:v>4.011971990873076</c:v>
                </c:pt>
                <c:pt idx="19">
                  <c:v>4.1369107274813759</c:v>
                </c:pt>
                <c:pt idx="20">
                  <c:v>4.2695362927559666</c:v>
                </c:pt>
                <c:pt idx="21">
                  <c:v>4.3887227004751752</c:v>
                </c:pt>
                <c:pt idx="22">
                  <c:v>4.4890932455927386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01F-8843-8152-8418E3B86D32}"/>
            </c:ext>
          </c:extLst>
        </c:ser>
        <c:ser>
          <c:idx val="4"/>
          <c:order val="4"/>
          <c:tx>
            <c:v>n =5</c:v>
          </c:tx>
          <c:marker>
            <c:symbol val="none"/>
          </c:marker>
          <c:xVal>
            <c:numRef>
              <c:f>工作表1!$AH$2:$AH$30</c:f>
              <c:numCache>
                <c:formatCode>General</c:formatCode>
                <c:ptCount val="29"/>
                <c:pt idx="0">
                  <c:v>339.72660000000002</c:v>
                </c:pt>
                <c:pt idx="1">
                  <c:v>353.57940000000002</c:v>
                </c:pt>
                <c:pt idx="2">
                  <c:v>359.64000000000004</c:v>
                </c:pt>
                <c:pt idx="3">
                  <c:v>365.70060000000001</c:v>
                </c:pt>
                <c:pt idx="4">
                  <c:v>383.08320000000003</c:v>
                </c:pt>
                <c:pt idx="5">
                  <c:v>388.27799999999996</c:v>
                </c:pt>
                <c:pt idx="6">
                  <c:v>395.20440000000002</c:v>
                </c:pt>
                <c:pt idx="7">
                  <c:v>402.13080000000002</c:v>
                </c:pt>
                <c:pt idx="8">
                  <c:v>409.05719999999997</c:v>
                </c:pt>
                <c:pt idx="9">
                  <c:v>415.98360000000002</c:v>
                </c:pt>
                <c:pt idx="10">
                  <c:v>424.64159999999998</c:v>
                </c:pt>
                <c:pt idx="11">
                  <c:v>431.56800000000004</c:v>
                </c:pt>
                <c:pt idx="12">
                  <c:v>448.21800000000002</c:v>
                </c:pt>
                <c:pt idx="13">
                  <c:v>457.60860000000002</c:v>
                </c:pt>
                <c:pt idx="14">
                  <c:v>466.26659999999998</c:v>
                </c:pt>
                <c:pt idx="15">
                  <c:v>474.05880000000002</c:v>
                </c:pt>
                <c:pt idx="16">
                  <c:v>486.18</c:v>
                </c:pt>
                <c:pt idx="17">
                  <c:v>495.7038</c:v>
                </c:pt>
                <c:pt idx="18">
                  <c:v>506.16</c:v>
                </c:pt>
                <c:pt idx="19">
                  <c:v>515.68380000000002</c:v>
                </c:pt>
                <c:pt idx="20">
                  <c:v>535.59720000000004</c:v>
                </c:pt>
                <c:pt idx="21">
                  <c:v>547.71839999999997</c:v>
                </c:pt>
                <c:pt idx="22">
                  <c:v>556.37639999999999</c:v>
                </c:pt>
              </c:numCache>
            </c:numRef>
          </c:xVal>
          <c:yVal>
            <c:numRef>
              <c:f>工作表1!$AI$2:$AI$30</c:f>
              <c:numCache>
                <c:formatCode>General</c:formatCode>
                <c:ptCount val="29"/>
                <c:pt idx="0">
                  <c:v>-1.3102473038608433</c:v>
                </c:pt>
                <c:pt idx="1">
                  <c:v>-0.76617925951056776</c:v>
                </c:pt>
                <c:pt idx="2">
                  <c:v>-0.53209605347719968</c:v>
                </c:pt>
                <c:pt idx="3">
                  <c:v>-0.31024730386084332</c:v>
                </c:pt>
                <c:pt idx="4">
                  <c:v>0.29181268746711908</c:v>
                </c:pt>
                <c:pt idx="5">
                  <c:v>0.46790394652280026</c:v>
                </c:pt>
                <c:pt idx="6">
                  <c:v>0.68975269613915657</c:v>
                </c:pt>
                <c:pt idx="7">
                  <c:v>0.89387267879508148</c:v>
                </c:pt>
                <c:pt idx="8">
                  <c:v>1.0876927048111942</c:v>
                </c:pt>
                <c:pt idx="9">
                  <c:v>1.291812687467119</c:v>
                </c:pt>
                <c:pt idx="10">
                  <c:v>1.5026660527820122</c:v>
                </c:pt>
                <c:pt idx="11">
                  <c:v>1.6897526961391567</c:v>
                </c:pt>
                <c:pt idx="12">
                  <c:v>2.0876927048111944</c:v>
                </c:pt>
                <c:pt idx="13">
                  <c:v>2.291812687467119</c:v>
                </c:pt>
                <c:pt idx="14">
                  <c:v>2.4679039465228003</c:v>
                </c:pt>
                <c:pt idx="15">
                  <c:v>2.6439952055784817</c:v>
                </c:pt>
                <c:pt idx="16">
                  <c:v>2.8658439551948378</c:v>
                </c:pt>
                <c:pt idx="17">
                  <c:v>3.0514805321567495</c:v>
                </c:pt>
                <c:pt idx="18">
                  <c:v>3.2338207404894321</c:v>
                </c:pt>
                <c:pt idx="19">
                  <c:v>3.3887227004751757</c:v>
                </c:pt>
                <c:pt idx="20">
                  <c:v>3.6897526961391565</c:v>
                </c:pt>
                <c:pt idx="21">
                  <c:v>3.8658439551948378</c:v>
                </c:pt>
                <c:pt idx="22">
                  <c:v>3.9907826918031377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01F-8843-8152-8418E3B86D32}"/>
            </c:ext>
          </c:extLst>
        </c:ser>
        <c:ser>
          <c:idx val="5"/>
          <c:order val="5"/>
          <c:tx>
            <c:v>n =6</c:v>
          </c:tx>
          <c:marker>
            <c:symbol val="none"/>
          </c:marker>
          <c:xVal>
            <c:numRef>
              <c:f>工作表1!$AO$2:$AO$30</c:f>
              <c:numCache>
                <c:formatCode>General</c:formatCode>
                <c:ptCount val="29"/>
                <c:pt idx="0">
                  <c:v>342.32400000000001</c:v>
                </c:pt>
                <c:pt idx="1">
                  <c:v>347.51880000000006</c:v>
                </c:pt>
                <c:pt idx="2">
                  <c:v>355.31099999999998</c:v>
                </c:pt>
                <c:pt idx="3">
                  <c:v>363.96899999999999</c:v>
                </c:pt>
                <c:pt idx="4">
                  <c:v>370.09619999999995</c:v>
                </c:pt>
                <c:pt idx="5">
                  <c:v>378.75419999999997</c:v>
                </c:pt>
                <c:pt idx="6">
                  <c:v>389.14380000000006</c:v>
                </c:pt>
                <c:pt idx="7">
                  <c:v>396.0702</c:v>
                </c:pt>
                <c:pt idx="8">
                  <c:v>406.45979999999997</c:v>
                </c:pt>
                <c:pt idx="9">
                  <c:v>418.58099999999996</c:v>
                </c:pt>
                <c:pt idx="10">
                  <c:v>427.23899999999998</c:v>
                </c:pt>
                <c:pt idx="11">
                  <c:v>439.42680000000001</c:v>
                </c:pt>
                <c:pt idx="12">
                  <c:v>454.1454</c:v>
                </c:pt>
                <c:pt idx="13">
                  <c:v>464.53500000000003</c:v>
                </c:pt>
                <c:pt idx="14">
                  <c:v>479.25360000000001</c:v>
                </c:pt>
                <c:pt idx="15">
                  <c:v>497.43540000000002</c:v>
                </c:pt>
                <c:pt idx="16">
                  <c:v>512.22059999999999</c:v>
                </c:pt>
                <c:pt idx="17">
                  <c:v>526.07339999999999</c:v>
                </c:pt>
                <c:pt idx="18">
                  <c:v>534.73140000000001</c:v>
                </c:pt>
                <c:pt idx="19">
                  <c:v>544.25520000000006</c:v>
                </c:pt>
                <c:pt idx="20">
                  <c:v>552.97980000000007</c:v>
                </c:pt>
              </c:numCache>
            </c:numRef>
          </c:xVal>
          <c:yVal>
            <c:numRef>
              <c:f>工作表1!$AP$2:$AP$30</c:f>
              <c:numCache>
                <c:formatCode>General</c:formatCode>
                <c:ptCount val="29"/>
                <c:pt idx="0">
                  <c:v>-2.6112772995248248</c:v>
                </c:pt>
                <c:pt idx="1">
                  <c:v>-2.3560047944215183</c:v>
                </c:pt>
                <c:pt idx="2">
                  <c:v>-2.0092173081968623</c:v>
                </c:pt>
                <c:pt idx="3">
                  <c:v>-1.6112772995248246</c:v>
                </c:pt>
                <c:pt idx="4">
                  <c:v>-1.3560047944215186</c:v>
                </c:pt>
                <c:pt idx="5">
                  <c:v>-1.0092173081968621</c:v>
                </c:pt>
                <c:pt idx="6">
                  <c:v>-0.61127729952482457</c:v>
                </c:pt>
                <c:pt idx="7">
                  <c:v>-0.3560047944215185</c:v>
                </c:pt>
                <c:pt idx="8">
                  <c:v>-9.2173081968621329E-3</c:v>
                </c:pt>
                <c:pt idx="9">
                  <c:v>0.38872270047517538</c:v>
                </c:pt>
                <c:pt idx="10">
                  <c:v>0.64399520557848156</c:v>
                </c:pt>
                <c:pt idx="11">
                  <c:v>0.99078269180313783</c:v>
                </c:pt>
                <c:pt idx="12">
                  <c:v>1.3887227004751754</c:v>
                </c:pt>
                <c:pt idx="13">
                  <c:v>1.6439952055784814</c:v>
                </c:pt>
                <c:pt idx="14">
                  <c:v>1.9907826918031377</c:v>
                </c:pt>
                <c:pt idx="15">
                  <c:v>2.3887227004751757</c:v>
                </c:pt>
                <c:pt idx="16">
                  <c:v>2.6897526961391565</c:v>
                </c:pt>
                <c:pt idx="17">
                  <c:v>2.9450252012424629</c:v>
                </c:pt>
                <c:pt idx="18">
                  <c:v>3.0876927048111944</c:v>
                </c:pt>
                <c:pt idx="19">
                  <c:v>3.2579544202061514</c:v>
                </c:pt>
                <c:pt idx="20">
                  <c:v>3.3887227004751757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01F-8843-8152-8418E3B86D32}"/>
            </c:ext>
          </c:extLst>
        </c:ser>
        <c:ser>
          <c:idx val="6"/>
          <c:order val="6"/>
          <c:tx>
            <c:v>n =7</c:v>
          </c:tx>
          <c:marker>
            <c:symbol val="none"/>
          </c:marker>
          <c:xVal>
            <c:numRef>
              <c:f>工作表1!$AV$2:$AV$30</c:f>
              <c:numCache>
                <c:formatCode>General</c:formatCode>
                <c:ptCount val="29"/>
                <c:pt idx="0">
                  <c:v>399.53339999999997</c:v>
                </c:pt>
                <c:pt idx="1">
                  <c:v>406.45979999999997</c:v>
                </c:pt>
                <c:pt idx="2">
                  <c:v>415.11779999999999</c:v>
                </c:pt>
                <c:pt idx="3">
                  <c:v>426.3732</c:v>
                </c:pt>
                <c:pt idx="4">
                  <c:v>433.36619999999994</c:v>
                </c:pt>
                <c:pt idx="5">
                  <c:v>443.75580000000002</c:v>
                </c:pt>
                <c:pt idx="6">
                  <c:v>456.74279999999999</c:v>
                </c:pt>
                <c:pt idx="7">
                  <c:v>463.66920000000005</c:v>
                </c:pt>
                <c:pt idx="8">
                  <c:v>477.52199999999999</c:v>
                </c:pt>
                <c:pt idx="9">
                  <c:v>493.10639999999995</c:v>
                </c:pt>
                <c:pt idx="10">
                  <c:v>487.04579999999999</c:v>
                </c:pt>
                <c:pt idx="11">
                  <c:v>499.16700000000003</c:v>
                </c:pt>
                <c:pt idx="12">
                  <c:v>505.29420000000005</c:v>
                </c:pt>
                <c:pt idx="13">
                  <c:v>519.14699999999993</c:v>
                </c:pt>
                <c:pt idx="14">
                  <c:v>526.93920000000003</c:v>
                </c:pt>
                <c:pt idx="15">
                  <c:v>538.19460000000004</c:v>
                </c:pt>
                <c:pt idx="16">
                  <c:v>551.1816</c:v>
                </c:pt>
              </c:numCache>
            </c:numRef>
          </c:xVal>
          <c:yVal>
            <c:numRef>
              <c:f>工作表1!$AW$2:$AW$30</c:f>
              <c:numCache>
                <c:formatCode>General</c:formatCode>
                <c:ptCount val="29"/>
                <c:pt idx="0">
                  <c:v>-1.6112772995248246</c:v>
                </c:pt>
                <c:pt idx="1">
                  <c:v>-1.3560047944215186</c:v>
                </c:pt>
                <c:pt idx="2">
                  <c:v>-1.0092173081968621</c:v>
                </c:pt>
                <c:pt idx="3">
                  <c:v>-0.61127729952482457</c:v>
                </c:pt>
                <c:pt idx="4">
                  <c:v>-0.3560047944215185</c:v>
                </c:pt>
                <c:pt idx="5">
                  <c:v>-9.2173081968621329E-3</c:v>
                </c:pt>
                <c:pt idx="6">
                  <c:v>0.38872270047517538</c:v>
                </c:pt>
                <c:pt idx="7">
                  <c:v>0.59284268313110022</c:v>
                </c:pt>
                <c:pt idx="8">
                  <c:v>0.99078269180313783</c:v>
                </c:pt>
                <c:pt idx="9">
                  <c:v>1.3887227004751754</c:v>
                </c:pt>
                <c:pt idx="10">
                  <c:v>1.2338207404894324</c:v>
                </c:pt>
                <c:pt idx="11">
                  <c:v>1.5348507361534136</c:v>
                </c:pt>
                <c:pt idx="12">
                  <c:v>1.6897526961391567</c:v>
                </c:pt>
                <c:pt idx="13">
                  <c:v>1.9907826918031377</c:v>
                </c:pt>
                <c:pt idx="14">
                  <c:v>2.1668739508588191</c:v>
                </c:pt>
                <c:pt idx="15">
                  <c:v>2.3887227004751757</c:v>
                </c:pt>
                <c:pt idx="16">
                  <c:v>2.6439952055784817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01F-8843-8152-8418E3B86D32}"/>
            </c:ext>
          </c:extLst>
        </c:ser>
        <c:ser>
          <c:idx val="7"/>
          <c:order val="7"/>
          <c:tx>
            <c:v>n =8</c:v>
          </c:tx>
          <c:marker>
            <c:symbol val="none"/>
          </c:marker>
          <c:xVal>
            <c:numRef>
              <c:f>工作表1!$BC$2:$BC$30</c:f>
              <c:numCache>
                <c:formatCode>General</c:formatCode>
                <c:ptCount val="29"/>
                <c:pt idx="0">
                  <c:v>423.70920000000001</c:v>
                </c:pt>
                <c:pt idx="1">
                  <c:v>430.23599999999999</c:v>
                </c:pt>
                <c:pt idx="2">
                  <c:v>432.10080000000005</c:v>
                </c:pt>
                <c:pt idx="3">
                  <c:v>439.6266</c:v>
                </c:pt>
                <c:pt idx="4">
                  <c:v>450.81539999999995</c:v>
                </c:pt>
                <c:pt idx="5">
                  <c:v>458.27460000000002</c:v>
                </c:pt>
                <c:pt idx="6">
                  <c:v>469.46339999999998</c:v>
                </c:pt>
                <c:pt idx="7">
                  <c:v>482.517</c:v>
                </c:pt>
                <c:pt idx="8">
                  <c:v>490.90859999999998</c:v>
                </c:pt>
                <c:pt idx="9">
                  <c:v>504.02880000000005</c:v>
                </c:pt>
                <c:pt idx="10">
                  <c:v>518.94719999999995</c:v>
                </c:pt>
                <c:pt idx="11">
                  <c:v>530.13600000000008</c:v>
                </c:pt>
                <c:pt idx="12">
                  <c:v>545.05439999999999</c:v>
                </c:pt>
                <c:pt idx="13">
                  <c:v>564.63480000000004</c:v>
                </c:pt>
              </c:numCache>
            </c:numRef>
          </c:xVal>
          <c:yVal>
            <c:numRef>
              <c:f>工作表1!$BD$2:$BD$30</c:f>
              <c:numCache>
                <c:formatCode>General</c:formatCode>
                <c:ptCount val="29"/>
                <c:pt idx="0">
                  <c:v>-1.6112772995248246</c:v>
                </c:pt>
                <c:pt idx="1">
                  <c:v>-1.3560047944215186</c:v>
                </c:pt>
                <c:pt idx="2">
                  <c:v>-1.3102473038608433</c:v>
                </c:pt>
                <c:pt idx="3">
                  <c:v>-1.0092173081968621</c:v>
                </c:pt>
                <c:pt idx="4">
                  <c:v>-0.61127729952482457</c:v>
                </c:pt>
                <c:pt idx="5">
                  <c:v>-0.3560047944215185</c:v>
                </c:pt>
                <c:pt idx="6">
                  <c:v>-9.2173081968621329E-3</c:v>
                </c:pt>
                <c:pt idx="7">
                  <c:v>0.38872270047517538</c:v>
                </c:pt>
                <c:pt idx="8">
                  <c:v>0.64399520557848156</c:v>
                </c:pt>
                <c:pt idx="9">
                  <c:v>0.99078269180313783</c:v>
                </c:pt>
                <c:pt idx="10">
                  <c:v>1.3887227004751754</c:v>
                </c:pt>
                <c:pt idx="11">
                  <c:v>1.6439952055784814</c:v>
                </c:pt>
                <c:pt idx="12">
                  <c:v>1.9907826918031377</c:v>
                </c:pt>
                <c:pt idx="13">
                  <c:v>2.3887227004751757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801F-8843-8152-8418E3B86D32}"/>
            </c:ext>
          </c:extLst>
        </c:ser>
        <c:ser>
          <c:idx val="8"/>
          <c:order val="8"/>
          <c:tx>
            <c:v>n =9</c:v>
          </c:tx>
          <c:marker>
            <c:symbol val="none"/>
          </c:marker>
          <c:xVal>
            <c:numRef>
              <c:f>工作表1!$BJ$2:$BJ$30</c:f>
              <c:numCache>
                <c:formatCode>General</c:formatCode>
                <c:ptCount val="29"/>
                <c:pt idx="0">
                  <c:v>446.15340000000003</c:v>
                </c:pt>
                <c:pt idx="1">
                  <c:v>452.68019999999996</c:v>
                </c:pt>
                <c:pt idx="2">
                  <c:v>462.00419999999997</c:v>
                </c:pt>
                <c:pt idx="3">
                  <c:v>473.19300000000004</c:v>
                </c:pt>
                <c:pt idx="4">
                  <c:v>480.65219999999999</c:v>
                </c:pt>
                <c:pt idx="5">
                  <c:v>491.84100000000001</c:v>
                </c:pt>
                <c:pt idx="6">
                  <c:v>504.96119999999996</c:v>
                </c:pt>
                <c:pt idx="7">
                  <c:v>514.28520000000003</c:v>
                </c:pt>
                <c:pt idx="8">
                  <c:v>526.40639999999996</c:v>
                </c:pt>
                <c:pt idx="9">
                  <c:v>542.25720000000001</c:v>
                </c:pt>
                <c:pt idx="10">
                  <c:v>553.44600000000003</c:v>
                </c:pt>
              </c:numCache>
            </c:numRef>
          </c:xVal>
          <c:yVal>
            <c:numRef>
              <c:f>工作表1!$BK$2:$BK$30</c:f>
              <c:numCache>
                <c:formatCode>General</c:formatCode>
                <c:ptCount val="29"/>
                <c:pt idx="0">
                  <c:v>-1.6112772995248246</c:v>
                </c:pt>
                <c:pt idx="1">
                  <c:v>-1.3560047944215186</c:v>
                </c:pt>
                <c:pt idx="2">
                  <c:v>-1.0092173081968621</c:v>
                </c:pt>
                <c:pt idx="3">
                  <c:v>-0.61127729952482457</c:v>
                </c:pt>
                <c:pt idx="4">
                  <c:v>-0.3560047944215185</c:v>
                </c:pt>
                <c:pt idx="5">
                  <c:v>-9.2173081968621329E-3</c:v>
                </c:pt>
                <c:pt idx="6">
                  <c:v>0.38872270047517538</c:v>
                </c:pt>
                <c:pt idx="7">
                  <c:v>0.64399520557848156</c:v>
                </c:pt>
                <c:pt idx="8">
                  <c:v>0.99078269180313783</c:v>
                </c:pt>
                <c:pt idx="9">
                  <c:v>1.3887227004751754</c:v>
                </c:pt>
                <c:pt idx="10">
                  <c:v>1.6439952055784814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801F-8843-8152-8418E3B86D32}"/>
            </c:ext>
          </c:extLst>
        </c:ser>
        <c:ser>
          <c:idx val="9"/>
          <c:order val="9"/>
          <c:tx>
            <c:v>n =10</c:v>
          </c:tx>
          <c:marker>
            <c:symbol val="none"/>
          </c:marker>
          <c:xVal>
            <c:numRef>
              <c:f>工作表1!$BQ$2:$BQ$30</c:f>
              <c:numCache>
                <c:formatCode>General</c:formatCode>
                <c:ptCount val="29"/>
                <c:pt idx="0">
                  <c:v>472.26059999999995</c:v>
                </c:pt>
                <c:pt idx="1">
                  <c:v>479.71980000000002</c:v>
                </c:pt>
                <c:pt idx="2">
                  <c:v>489.04379999999998</c:v>
                </c:pt>
                <c:pt idx="3">
                  <c:v>500.29919999999998</c:v>
                </c:pt>
                <c:pt idx="4">
                  <c:v>508.69080000000002</c:v>
                </c:pt>
                <c:pt idx="5">
                  <c:v>509.6232</c:v>
                </c:pt>
                <c:pt idx="6">
                  <c:v>518.94719999999995</c:v>
                </c:pt>
                <c:pt idx="7">
                  <c:v>532.93320000000006</c:v>
                </c:pt>
                <c:pt idx="8">
                  <c:v>541.32479999999998</c:v>
                </c:pt>
                <c:pt idx="9">
                  <c:v>554.37840000000006</c:v>
                </c:pt>
              </c:numCache>
            </c:numRef>
          </c:xVal>
          <c:yVal>
            <c:numRef>
              <c:f>工作表1!$BR$2:$BR$30</c:f>
              <c:numCache>
                <c:formatCode>General</c:formatCode>
                <c:ptCount val="29"/>
                <c:pt idx="0">
                  <c:v>-1.6112772995248246</c:v>
                </c:pt>
                <c:pt idx="1">
                  <c:v>-1.3560047944215186</c:v>
                </c:pt>
                <c:pt idx="2">
                  <c:v>-1.0092173081968621</c:v>
                </c:pt>
                <c:pt idx="3">
                  <c:v>-0.61127729952482457</c:v>
                </c:pt>
                <c:pt idx="4">
                  <c:v>-0.3325236985719956</c:v>
                </c:pt>
                <c:pt idx="5">
                  <c:v>-0.31024730386084332</c:v>
                </c:pt>
                <c:pt idx="6">
                  <c:v>-9.2173081968621329E-3</c:v>
                </c:pt>
                <c:pt idx="7">
                  <c:v>0.38872270047517538</c:v>
                </c:pt>
                <c:pt idx="8">
                  <c:v>0.64399520557848156</c:v>
                </c:pt>
                <c:pt idx="9">
                  <c:v>0.99078269180313783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801F-8843-8152-8418E3B86D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7526744"/>
        <c:axId val="-2144898280"/>
      </c:scatterChart>
      <c:valAx>
        <c:axId val="2117526744"/>
        <c:scaling>
          <c:orientation val="minMax"/>
          <c:min val="300"/>
        </c:scaling>
        <c:delete val="0"/>
        <c:axPos val="b"/>
        <c:title>
          <c:tx>
            <c:rich>
              <a:bodyPr/>
              <a:lstStyle/>
              <a:p>
                <a:pPr>
                  <a:defRPr sz="2400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n-CA" altLang="zh-CN" sz="2400">
                    <a:latin typeface="Arial" panose="020B0604020202020204" pitchFamily="34" charset="0"/>
                    <a:cs typeface="Arial" panose="020B0604020202020204" pitchFamily="34" charset="0"/>
                  </a:rPr>
                  <a:t>T (K)</a:t>
                </a:r>
                <a:endParaRPr lang="zh-CN" altLang="en-US" sz="2400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0.89296142433234427"/>
              <c:y val="0.5800232740601044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 w="9525">
            <a:solidFill>
              <a:schemeClr val="tx1">
                <a:lumMod val="50000"/>
                <a:lumOff val="50000"/>
              </a:schemeClr>
            </a:solidFill>
          </a:ln>
        </c:spPr>
        <c:txPr>
          <a:bodyPr/>
          <a:lstStyle/>
          <a:p>
            <a:pPr>
              <a:defRPr sz="20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-2144898280"/>
        <c:crosses val="autoZero"/>
        <c:crossBetween val="midCat"/>
        <c:majorUnit val="100"/>
      </c:valAx>
      <c:valAx>
        <c:axId val="-2144898280"/>
        <c:scaling>
          <c:orientation val="minMax"/>
          <c:min val="-2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 sz="2400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n-CA" altLang="zh-CN" sz="2400">
                    <a:latin typeface="Arial" panose="020B0604020202020204" pitchFamily="34" charset="0"/>
                    <a:cs typeface="Arial" panose="020B0604020202020204" pitchFamily="34" charset="0"/>
                  </a:rPr>
                  <a:t>logP (Pa)</a:t>
                </a:r>
                <a:endParaRPr lang="zh-CN" altLang="en-US" sz="2400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9.5219037644731497E-2"/>
              <c:y val="7.1804363451892617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20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117526744"/>
        <c:crosses val="autoZero"/>
        <c:crossBetween val="midCat"/>
        <c:majorUnit val="2"/>
      </c:valAx>
      <c:spPr>
        <a:ln w="19050"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8.6373984672680898E-2"/>
          <c:y val="0.24872931753511701"/>
          <c:w val="8.8332879155132896E-2"/>
          <c:h val="0.61502536848285905"/>
        </c:manualLayout>
      </c:layout>
      <c:overlay val="0"/>
      <c:txPr>
        <a:bodyPr/>
        <a:lstStyle/>
        <a:p>
          <a:pPr>
            <a:defRPr sz="2000">
              <a:latin typeface="Arial" panose="020B0604020202020204" pitchFamily="34" charset="0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57</xdr:col>
      <xdr:colOff>781050</xdr:colOff>
      <xdr:row>15</xdr:row>
      <xdr:rowOff>63500</xdr:rowOff>
    </xdr:from>
    <xdr:to>
      <xdr:col>71</xdr:col>
      <xdr:colOff>30974</xdr:colOff>
      <xdr:row>50</xdr:row>
      <xdr:rowOff>38100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R30"/>
  <sheetViews>
    <sheetView tabSelected="1" topLeftCell="BD6" zoomScale="82" workbookViewId="0">
      <selection activeCell="BU36" sqref="BU36"/>
    </sheetView>
  </sheetViews>
  <sheetFormatPr baseColWidth="10" defaultRowHeight="16" x14ac:dyDescent="0.2"/>
  <sheetData>
    <row r="1" spans="1:70" x14ac:dyDescent="0.2">
      <c r="A1" t="s">
        <v>1</v>
      </c>
      <c r="B1" t="s">
        <v>2</v>
      </c>
      <c r="C1" t="s">
        <v>3</v>
      </c>
      <c r="D1" t="s">
        <v>50</v>
      </c>
      <c r="E1" t="s">
        <v>0</v>
      </c>
      <c r="F1" t="s">
        <v>60</v>
      </c>
      <c r="G1" t="s">
        <v>7</v>
      </c>
      <c r="H1" t="s">
        <v>4</v>
      </c>
      <c r="I1" t="s">
        <v>5</v>
      </c>
      <c r="J1" t="s">
        <v>6</v>
      </c>
      <c r="K1" t="s">
        <v>51</v>
      </c>
      <c r="L1" t="s">
        <v>14</v>
      </c>
      <c r="M1" t="s">
        <v>60</v>
      </c>
      <c r="N1" t="s">
        <v>13</v>
      </c>
      <c r="O1" t="s">
        <v>8</v>
      </c>
      <c r="P1" t="s">
        <v>9</v>
      </c>
      <c r="Q1" t="s">
        <v>10</v>
      </c>
      <c r="R1" t="s">
        <v>52</v>
      </c>
      <c r="S1" t="s">
        <v>11</v>
      </c>
      <c r="T1" t="s">
        <v>60</v>
      </c>
      <c r="U1" t="s">
        <v>12</v>
      </c>
      <c r="V1" t="s">
        <v>15</v>
      </c>
      <c r="W1" t="s">
        <v>16</v>
      </c>
      <c r="X1" t="s">
        <v>17</v>
      </c>
      <c r="Y1" t="s">
        <v>53</v>
      </c>
      <c r="Z1" t="s">
        <v>18</v>
      </c>
      <c r="AA1" t="s">
        <v>60</v>
      </c>
      <c r="AB1" t="s">
        <v>19</v>
      </c>
      <c r="AC1" t="s">
        <v>20</v>
      </c>
      <c r="AD1" t="s">
        <v>21</v>
      </c>
      <c r="AE1" t="s">
        <v>22</v>
      </c>
      <c r="AF1" t="s">
        <v>54</v>
      </c>
      <c r="AG1" t="s">
        <v>23</v>
      </c>
      <c r="AH1" t="s">
        <v>60</v>
      </c>
      <c r="AI1" t="s">
        <v>24</v>
      </c>
      <c r="AJ1" s="3" t="s">
        <v>25</v>
      </c>
      <c r="AK1" s="3" t="s">
        <v>26</v>
      </c>
      <c r="AL1" s="3" t="s">
        <v>27</v>
      </c>
      <c r="AM1" t="s">
        <v>55</v>
      </c>
      <c r="AN1" s="3" t="s">
        <v>28</v>
      </c>
      <c r="AO1" s="3" t="s">
        <v>60</v>
      </c>
      <c r="AP1" s="3" t="s">
        <v>29</v>
      </c>
      <c r="AQ1" s="3" t="s">
        <v>30</v>
      </c>
      <c r="AR1" s="3" t="s">
        <v>31</v>
      </c>
      <c r="AS1" s="3" t="s">
        <v>32</v>
      </c>
      <c r="AT1" t="s">
        <v>56</v>
      </c>
      <c r="AU1" s="3" t="s">
        <v>33</v>
      </c>
      <c r="AV1" s="3" t="s">
        <v>60</v>
      </c>
      <c r="AW1" s="3" t="s">
        <v>34</v>
      </c>
      <c r="AX1" s="3" t="s">
        <v>35</v>
      </c>
      <c r="AY1" s="3" t="s">
        <v>36</v>
      </c>
      <c r="AZ1" s="3" t="s">
        <v>37</v>
      </c>
      <c r="BA1" t="s">
        <v>57</v>
      </c>
      <c r="BB1" s="3" t="s">
        <v>38</v>
      </c>
      <c r="BC1" s="3" t="s">
        <v>60</v>
      </c>
      <c r="BD1" s="3" t="s">
        <v>39</v>
      </c>
      <c r="BE1" s="3" t="s">
        <v>40</v>
      </c>
      <c r="BF1" s="3" t="s">
        <v>41</v>
      </c>
      <c r="BG1" s="3" t="s">
        <v>42</v>
      </c>
      <c r="BH1" t="s">
        <v>58</v>
      </c>
      <c r="BI1" s="3" t="s">
        <v>43</v>
      </c>
      <c r="BJ1" s="3" t="s">
        <v>60</v>
      </c>
      <c r="BK1" s="3" t="s">
        <v>44</v>
      </c>
      <c r="BL1" s="3" t="s">
        <v>45</v>
      </c>
      <c r="BM1" s="3" t="s">
        <v>46</v>
      </c>
      <c r="BN1" s="3" t="s">
        <v>47</v>
      </c>
      <c r="BO1" s="3" t="s">
        <v>59</v>
      </c>
      <c r="BP1" s="3" t="s">
        <v>48</v>
      </c>
      <c r="BQ1" s="3" t="s">
        <v>60</v>
      </c>
      <c r="BR1" s="3" t="s">
        <v>49</v>
      </c>
    </row>
    <row r="2" spans="1:70" x14ac:dyDescent="0.2">
      <c r="A2" s="1">
        <v>4.0000000000000003E-5</v>
      </c>
      <c r="B2">
        <v>0.43780000000000002</v>
      </c>
      <c r="C2" s="1">
        <f>489.5*A2</f>
        <v>1.958E-2</v>
      </c>
      <c r="D2" s="1">
        <f>C2*1000000</f>
        <v>19580</v>
      </c>
      <c r="E2">
        <f>666*B2-273.15</f>
        <v>18.424800000000062</v>
      </c>
      <c r="F2">
        <f>E2+273.15</f>
        <v>291.57480000000004</v>
      </c>
      <c r="G2">
        <f>LOG(D2)</f>
        <v>4.291812687467119</v>
      </c>
      <c r="H2" s="1">
        <v>5.0000000000000004E-6</v>
      </c>
      <c r="I2">
        <v>0.50409999999999999</v>
      </c>
      <c r="J2" s="1">
        <f>489.5*H2</f>
        <v>2.4475E-3</v>
      </c>
      <c r="K2" s="1">
        <f>J2*1000000</f>
        <v>2447.5</v>
      </c>
      <c r="L2">
        <f>666*I2-273.15</f>
        <v>62.580600000000004</v>
      </c>
      <c r="M2">
        <f>L2+273.15</f>
        <v>335.73059999999998</v>
      </c>
      <c r="N2">
        <f>LOG(K2)</f>
        <v>3.3887227004751757</v>
      </c>
      <c r="O2" s="1">
        <v>9.9999999999999995E-8</v>
      </c>
      <c r="P2">
        <v>0.49370000000000003</v>
      </c>
      <c r="Q2" s="1">
        <f>489.5*O2</f>
        <v>4.8949999999999997E-5</v>
      </c>
      <c r="R2" s="1">
        <f>Q2*1000000</f>
        <v>48.949999999999996</v>
      </c>
      <c r="S2" s="2">
        <f>666*P2-273.15</f>
        <v>55.65420000000006</v>
      </c>
      <c r="T2" s="2">
        <f>S2+273.15</f>
        <v>328.80420000000004</v>
      </c>
      <c r="U2">
        <f>LOG(R2)</f>
        <v>1.6897526961391567</v>
      </c>
      <c r="V2" s="1">
        <v>1.0000000000000001E-9</v>
      </c>
      <c r="W2">
        <v>0.49440000000000001</v>
      </c>
      <c r="X2" s="1">
        <f>489.5*V2</f>
        <v>4.8950000000000004E-7</v>
      </c>
      <c r="Y2" s="1">
        <f>X2*1000000</f>
        <v>0.48950000000000005</v>
      </c>
      <c r="Z2">
        <f>666*W2-273.15</f>
        <v>56.120400000000018</v>
      </c>
      <c r="AA2">
        <f>Z2+273.15</f>
        <v>329.2704</v>
      </c>
      <c r="AB2">
        <f>LOG(Y2)</f>
        <v>-0.31024730386084332</v>
      </c>
      <c r="AC2" s="1">
        <v>1E-10</v>
      </c>
      <c r="AD2">
        <v>0.5101</v>
      </c>
      <c r="AE2" s="1">
        <f>489.5*AC2</f>
        <v>4.8950000000000005E-8</v>
      </c>
      <c r="AF2" s="1">
        <f>AE2*1000000</f>
        <v>4.8950000000000007E-2</v>
      </c>
      <c r="AG2">
        <f>666*AD2-273.15</f>
        <v>66.576600000000042</v>
      </c>
      <c r="AH2">
        <f>AG2+273.15</f>
        <v>339.72660000000002</v>
      </c>
      <c r="AI2">
        <f>LOG(AF2)</f>
        <v>-1.3102473038608433</v>
      </c>
      <c r="AJ2" s="1">
        <v>4.9999999999999997E-12</v>
      </c>
      <c r="AK2">
        <v>0.51400000000000001</v>
      </c>
      <c r="AL2" s="1">
        <f>489.5*AJ2</f>
        <v>2.4474999999999997E-9</v>
      </c>
      <c r="AM2" s="1">
        <f>AL2*1000000</f>
        <v>2.4474999999999996E-3</v>
      </c>
      <c r="AN2">
        <f>666*AK2-273.15</f>
        <v>69.174000000000035</v>
      </c>
      <c r="AO2">
        <f>AN2+273.15</f>
        <v>342.32400000000001</v>
      </c>
      <c r="AP2">
        <f>LOG(AM2)</f>
        <v>-2.6112772995248248</v>
      </c>
      <c r="AQ2" s="1">
        <v>5.0000000000000002E-11</v>
      </c>
      <c r="AR2">
        <v>0.59989999999999999</v>
      </c>
      <c r="AS2" s="1">
        <f>489.5*AQ2</f>
        <v>2.4475000000000002E-8</v>
      </c>
      <c r="AT2" s="1">
        <f>AS2*1000000</f>
        <v>2.4475000000000004E-2</v>
      </c>
      <c r="AU2">
        <f>666*AR2-273.15</f>
        <v>126.38339999999999</v>
      </c>
      <c r="AV2">
        <f>AU2+273.15</f>
        <v>399.53339999999997</v>
      </c>
      <c r="AW2">
        <f>LOG(AT2)</f>
        <v>-1.6112772995248246</v>
      </c>
      <c r="AX2" s="1">
        <v>5.0000000000000002E-11</v>
      </c>
      <c r="AY2">
        <v>0.63619999999999999</v>
      </c>
      <c r="AZ2" s="1">
        <f>489.5*AX2</f>
        <v>2.4475000000000002E-8</v>
      </c>
      <c r="BA2" s="1">
        <f>AZ2*1000000</f>
        <v>2.4475000000000004E-2</v>
      </c>
      <c r="BB2">
        <f>666*AY2-273.15</f>
        <v>150.55920000000003</v>
      </c>
      <c r="BC2">
        <f>BB2+273.15</f>
        <v>423.70920000000001</v>
      </c>
      <c r="BD2">
        <f>LOG(BA2)</f>
        <v>-1.6112772995248246</v>
      </c>
      <c r="BE2" s="1">
        <v>5.0000000000000002E-11</v>
      </c>
      <c r="BF2">
        <v>0.66990000000000005</v>
      </c>
      <c r="BG2" s="1">
        <f>489.5*BE2</f>
        <v>2.4475000000000002E-8</v>
      </c>
      <c r="BH2" s="1">
        <f>BG2*1000000</f>
        <v>2.4475000000000004E-2</v>
      </c>
      <c r="BI2">
        <f>666*BF2-273.15</f>
        <v>173.00340000000006</v>
      </c>
      <c r="BJ2">
        <f>BI2+273.15</f>
        <v>446.15340000000003</v>
      </c>
      <c r="BK2">
        <f>LOG(BH2)</f>
        <v>-1.6112772995248246</v>
      </c>
      <c r="BL2" s="1">
        <v>5.0000000000000002E-11</v>
      </c>
      <c r="BM2">
        <v>0.70909999999999995</v>
      </c>
      <c r="BN2" s="1">
        <f>489.5*BL2</f>
        <v>2.4475000000000002E-8</v>
      </c>
      <c r="BO2" s="1">
        <f>BN2*1000000</f>
        <v>2.4475000000000004E-2</v>
      </c>
      <c r="BP2">
        <f>666*BM2-273.15</f>
        <v>199.11059999999998</v>
      </c>
      <c r="BQ2">
        <f>BP2+273.15</f>
        <v>472.26059999999995</v>
      </c>
      <c r="BR2">
        <f>LOG(BO2)</f>
        <v>-1.6112772995248246</v>
      </c>
    </row>
    <row r="3" spans="1:70" x14ac:dyDescent="0.2">
      <c r="A3" s="1">
        <v>1E-4</v>
      </c>
      <c r="B3">
        <v>0.47510000000000002</v>
      </c>
      <c r="C3" s="1">
        <f t="shared" ref="C3:C30" si="0">489.5*A3</f>
        <v>4.895E-2</v>
      </c>
      <c r="D3" s="1">
        <f t="shared" ref="D3:D30" si="1">C3*1000000</f>
        <v>48950</v>
      </c>
      <c r="E3">
        <f t="shared" ref="E3:E30" si="2">666*B3-273.15</f>
        <v>43.266600000000039</v>
      </c>
      <c r="F3">
        <f t="shared" ref="F3:F30" si="3">E3+273.15</f>
        <v>316.41660000000002</v>
      </c>
      <c r="G3">
        <f t="shared" ref="G3:G30" si="4">LOG(D3)</f>
        <v>4.6897526961391565</v>
      </c>
      <c r="H3" s="1">
        <v>1.0000000000000001E-5</v>
      </c>
      <c r="I3">
        <v>0.52810000000000001</v>
      </c>
      <c r="J3" s="1">
        <f t="shared" ref="J3:J20" si="5">489.5*H3</f>
        <v>4.895E-3</v>
      </c>
      <c r="K3" s="1">
        <f t="shared" ref="K3:K20" si="6">J3*1000000</f>
        <v>4895</v>
      </c>
      <c r="L3">
        <f t="shared" ref="L3:L20" si="7">666*I3-273.15</f>
        <v>78.564600000000041</v>
      </c>
      <c r="M3">
        <f t="shared" ref="M3:M20" si="8">L3+273.15</f>
        <v>351.71460000000002</v>
      </c>
      <c r="N3">
        <f t="shared" ref="N3:N20" si="9">LOG(K3)</f>
        <v>3.6897526961391565</v>
      </c>
      <c r="O3" s="1">
        <v>2.4999999999999999E-7</v>
      </c>
      <c r="P3">
        <v>0.51500000000000001</v>
      </c>
      <c r="Q3" s="1">
        <f t="shared" ref="Q3:Q25" si="10">489.5*O3</f>
        <v>1.2237500000000001E-4</v>
      </c>
      <c r="R3" s="1">
        <f t="shared" ref="R3:R25" si="11">Q3*1000000</f>
        <v>122.375</v>
      </c>
      <c r="S3" s="2">
        <f t="shared" ref="S3:S25" si="12">666*P3-273.15</f>
        <v>69.840000000000032</v>
      </c>
      <c r="T3" s="2">
        <f t="shared" ref="T3:T25" si="13">S3+273.15</f>
        <v>342.99</v>
      </c>
      <c r="U3">
        <f t="shared" ref="U3:U25" si="14">LOG(R3)</f>
        <v>2.0876927048111944</v>
      </c>
      <c r="V3" s="1">
        <v>4.0000000000000002E-9</v>
      </c>
      <c r="W3">
        <v>0.51839999999999997</v>
      </c>
      <c r="X3" s="1">
        <f t="shared" ref="X3:X24" si="15">489.5*V3</f>
        <v>1.9580000000000001E-6</v>
      </c>
      <c r="Y3" s="1">
        <f t="shared" ref="Y3:Y24" si="16">X3*1000000</f>
        <v>1.9580000000000002</v>
      </c>
      <c r="Z3">
        <f t="shared" ref="Z3:Z24" si="17">666*W3-273.15</f>
        <v>72.104399999999998</v>
      </c>
      <c r="AA3">
        <f t="shared" ref="AA3:AA24" si="18">Z3+273.15</f>
        <v>345.25439999999998</v>
      </c>
      <c r="AB3">
        <f t="shared" ref="AB3:AB24" si="19">LOG(Y3)</f>
        <v>0.29181268746711908</v>
      </c>
      <c r="AC3" s="1">
        <v>3.4999999999999998E-10</v>
      </c>
      <c r="AD3">
        <v>0.53090000000000004</v>
      </c>
      <c r="AE3" s="1">
        <f t="shared" ref="AE3:AE24" si="20">489.5*AC3</f>
        <v>1.7132499999999998E-7</v>
      </c>
      <c r="AF3" s="1">
        <f t="shared" ref="AF3:AF24" si="21">AE3*1000000</f>
        <v>0.17132499999999998</v>
      </c>
      <c r="AG3">
        <f t="shared" ref="AG3:AG24" si="22">666*AD3-273.15</f>
        <v>80.429400000000044</v>
      </c>
      <c r="AH3">
        <f t="shared" ref="AH3:AH24" si="23">AG3+273.15</f>
        <v>353.57940000000002</v>
      </c>
      <c r="AI3">
        <f t="shared" ref="AI3:AI24" si="24">LOG(AF3)</f>
        <v>-0.76617925951056776</v>
      </c>
      <c r="AJ3" s="1">
        <v>8.9999999999999996E-12</v>
      </c>
      <c r="AK3">
        <v>0.52180000000000004</v>
      </c>
      <c r="AL3" s="1">
        <f t="shared" ref="AL3:AL22" si="25">489.5*AJ3</f>
        <v>4.4055000000000001E-9</v>
      </c>
      <c r="AM3" s="1">
        <f t="shared" ref="AM3:AM22" si="26">AL3*1000000</f>
        <v>4.4055000000000006E-3</v>
      </c>
      <c r="AN3">
        <f t="shared" ref="AN3:AN22" si="27">666*AK3-273.15</f>
        <v>74.368800000000078</v>
      </c>
      <c r="AO3">
        <f t="shared" ref="AO3:AO22" si="28">AN3+273.15</f>
        <v>347.51880000000006</v>
      </c>
      <c r="AP3">
        <f t="shared" ref="AP3:AP22" si="29">LOG(AM3)</f>
        <v>-2.3560047944215183</v>
      </c>
      <c r="AQ3" s="1">
        <v>8.9999999999999999E-11</v>
      </c>
      <c r="AR3">
        <v>0.61029999999999995</v>
      </c>
      <c r="AS3" s="1">
        <f t="shared" ref="AS3:AS18" si="30">489.5*AQ3</f>
        <v>4.4055E-8</v>
      </c>
      <c r="AT3" s="1">
        <f t="shared" ref="AT3:AT18" si="31">AS3*1000000</f>
        <v>4.4054999999999997E-2</v>
      </c>
      <c r="AU3">
        <f t="shared" ref="AU3:AU18" si="32">666*AR3-273.15</f>
        <v>133.3098</v>
      </c>
      <c r="AV3">
        <f t="shared" ref="AV3:AV18" si="33">AU3+273.15</f>
        <v>406.45979999999997</v>
      </c>
      <c r="AW3">
        <f t="shared" ref="AW3:AW18" si="34">LOG(AT3)</f>
        <v>-1.3560047944215186</v>
      </c>
      <c r="AX3" s="1">
        <v>8.9999999999999999E-11</v>
      </c>
      <c r="AY3">
        <v>0.64600000000000002</v>
      </c>
      <c r="AZ3" s="1">
        <f t="shared" ref="AZ3:AZ15" si="35">489.5*AX3</f>
        <v>4.4055E-8</v>
      </c>
      <c r="BA3" s="1">
        <f t="shared" ref="BA3:BA15" si="36">AZ3*1000000</f>
        <v>4.4054999999999997E-2</v>
      </c>
      <c r="BB3">
        <f t="shared" ref="BB3:BB14" si="37">666*AY3-273.15</f>
        <v>157.08600000000001</v>
      </c>
      <c r="BC3">
        <f t="shared" ref="BC3:BC15" si="38">BB3+273.15</f>
        <v>430.23599999999999</v>
      </c>
      <c r="BD3">
        <f t="shared" ref="BD3:BD15" si="39">LOG(BA3)</f>
        <v>-1.3560047944215186</v>
      </c>
      <c r="BE3" s="1">
        <v>8.9999999999999999E-11</v>
      </c>
      <c r="BF3">
        <v>0.67969999999999997</v>
      </c>
      <c r="BG3" s="1">
        <f t="shared" ref="BG3:BG12" si="40">489.5*BE3</f>
        <v>4.4055E-8</v>
      </c>
      <c r="BH3" s="1">
        <f t="shared" ref="BH3:BH12" si="41">BG3*1000000</f>
        <v>4.4054999999999997E-2</v>
      </c>
      <c r="BI3">
        <f t="shared" ref="BI3:BI12" si="42">666*BF3-273.15</f>
        <v>179.53019999999998</v>
      </c>
      <c r="BJ3">
        <f t="shared" ref="BJ3:BJ12" si="43">BI3+273.15</f>
        <v>452.68019999999996</v>
      </c>
      <c r="BK3">
        <f t="shared" ref="BK3:BK12" si="44">LOG(BH3)</f>
        <v>-1.3560047944215186</v>
      </c>
      <c r="BL3" s="1">
        <v>8.9999999999999999E-11</v>
      </c>
      <c r="BM3">
        <v>0.72030000000000005</v>
      </c>
      <c r="BN3" s="1">
        <f t="shared" ref="BN3:BN11" si="45">489.5*BL3</f>
        <v>4.4055E-8</v>
      </c>
      <c r="BO3" s="1">
        <f t="shared" ref="BO3:BO11" si="46">BN3*1000000</f>
        <v>4.4054999999999997E-2</v>
      </c>
      <c r="BP3">
        <f t="shared" ref="BP3:BP11" si="47">666*BM3-273.15</f>
        <v>206.56980000000004</v>
      </c>
      <c r="BQ3">
        <f t="shared" ref="BQ3:BQ11" si="48">BP3+273.15</f>
        <v>479.71980000000002</v>
      </c>
      <c r="BR3">
        <f t="shared" ref="BR3:BR11" si="49">LOG(BO3)</f>
        <v>-1.3560047944215186</v>
      </c>
    </row>
    <row r="4" spans="1:70" x14ac:dyDescent="0.2">
      <c r="A4" s="1">
        <v>2.5000000000000001E-4</v>
      </c>
      <c r="B4">
        <v>0.51910000000000001</v>
      </c>
      <c r="C4" s="1">
        <f t="shared" si="0"/>
        <v>0.122375</v>
      </c>
      <c r="D4" s="1">
        <f t="shared" si="1"/>
        <v>122375</v>
      </c>
      <c r="E4">
        <f t="shared" si="2"/>
        <v>72.570600000000013</v>
      </c>
      <c r="F4">
        <f t="shared" si="3"/>
        <v>345.72059999999999</v>
      </c>
      <c r="G4">
        <f t="shared" si="4"/>
        <v>5.087692704811194</v>
      </c>
      <c r="H4" s="1">
        <v>1.5E-5</v>
      </c>
      <c r="I4">
        <v>0.5423</v>
      </c>
      <c r="J4" s="1">
        <f t="shared" si="5"/>
        <v>7.3425000000000001E-3</v>
      </c>
      <c r="K4" s="1">
        <f t="shared" si="6"/>
        <v>7342.5</v>
      </c>
      <c r="L4">
        <f t="shared" si="7"/>
        <v>88.021800000000042</v>
      </c>
      <c r="M4">
        <f t="shared" si="8"/>
        <v>361.17180000000002</v>
      </c>
      <c r="N4">
        <f t="shared" si="9"/>
        <v>3.8658439551948378</v>
      </c>
      <c r="O4" s="1">
        <v>3.9999999999999998E-7</v>
      </c>
      <c r="P4">
        <v>0.52680000000000005</v>
      </c>
      <c r="Q4" s="1">
        <f t="shared" si="10"/>
        <v>1.9579999999999999E-4</v>
      </c>
      <c r="R4" s="1">
        <f t="shared" si="11"/>
        <v>195.79999999999998</v>
      </c>
      <c r="S4" s="2">
        <f t="shared" si="12"/>
        <v>77.698800000000062</v>
      </c>
      <c r="T4" s="2">
        <f t="shared" si="13"/>
        <v>350.84880000000004</v>
      </c>
      <c r="U4">
        <f t="shared" si="14"/>
        <v>2.291812687467119</v>
      </c>
      <c r="V4" s="1">
        <v>8.9999999999999995E-9</v>
      </c>
      <c r="W4">
        <v>0.53480000000000005</v>
      </c>
      <c r="X4" s="1">
        <f t="shared" si="15"/>
        <v>4.4054999999999996E-6</v>
      </c>
      <c r="Y4" s="1">
        <f t="shared" si="16"/>
        <v>4.4055</v>
      </c>
      <c r="Z4">
        <f t="shared" si="17"/>
        <v>83.026800000000037</v>
      </c>
      <c r="AA4">
        <f t="shared" si="18"/>
        <v>356.17680000000001</v>
      </c>
      <c r="AB4">
        <f t="shared" si="19"/>
        <v>0.64399520557848156</v>
      </c>
      <c r="AC4" s="1">
        <v>6E-10</v>
      </c>
      <c r="AD4">
        <v>0.54</v>
      </c>
      <c r="AE4" s="1">
        <f t="shared" si="20"/>
        <v>2.9369999999999999E-7</v>
      </c>
      <c r="AF4" s="1">
        <f t="shared" si="21"/>
        <v>0.29370000000000002</v>
      </c>
      <c r="AG4">
        <f t="shared" si="22"/>
        <v>86.490000000000066</v>
      </c>
      <c r="AH4">
        <f t="shared" si="23"/>
        <v>359.64000000000004</v>
      </c>
      <c r="AI4">
        <f t="shared" si="24"/>
        <v>-0.53209605347719968</v>
      </c>
      <c r="AJ4" s="1">
        <v>1.9999999999999999E-11</v>
      </c>
      <c r="AK4">
        <v>0.53349999999999997</v>
      </c>
      <c r="AL4" s="1">
        <f t="shared" si="25"/>
        <v>9.7899999999999987E-9</v>
      </c>
      <c r="AM4" s="1">
        <f t="shared" si="26"/>
        <v>9.7899999999999984E-3</v>
      </c>
      <c r="AN4">
        <f t="shared" si="27"/>
        <v>82.161000000000001</v>
      </c>
      <c r="AO4">
        <f t="shared" si="28"/>
        <v>355.31099999999998</v>
      </c>
      <c r="AP4">
        <f t="shared" si="29"/>
        <v>-2.0092173081968623</v>
      </c>
      <c r="AQ4" s="1">
        <v>2.0000000000000001E-10</v>
      </c>
      <c r="AR4">
        <v>0.62329999999999997</v>
      </c>
      <c r="AS4" s="1">
        <f t="shared" si="30"/>
        <v>9.790000000000001E-8</v>
      </c>
      <c r="AT4" s="1">
        <f t="shared" si="31"/>
        <v>9.7900000000000015E-2</v>
      </c>
      <c r="AU4">
        <f t="shared" si="32"/>
        <v>141.96780000000001</v>
      </c>
      <c r="AV4">
        <f t="shared" si="33"/>
        <v>415.11779999999999</v>
      </c>
      <c r="AW4">
        <f t="shared" si="34"/>
        <v>-1.0092173081968621</v>
      </c>
      <c r="AX4" s="1">
        <v>1E-10</v>
      </c>
      <c r="AY4">
        <v>0.64880000000000004</v>
      </c>
      <c r="AZ4" s="1">
        <f t="shared" si="35"/>
        <v>4.8950000000000005E-8</v>
      </c>
      <c r="BA4" s="1">
        <f t="shared" si="36"/>
        <v>4.8950000000000007E-2</v>
      </c>
      <c r="BB4">
        <f t="shared" si="37"/>
        <v>158.95080000000007</v>
      </c>
      <c r="BC4">
        <f t="shared" si="38"/>
        <v>432.10080000000005</v>
      </c>
      <c r="BD4">
        <f t="shared" si="39"/>
        <v>-1.3102473038608433</v>
      </c>
      <c r="BE4" s="1">
        <v>2.0000000000000001E-10</v>
      </c>
      <c r="BF4">
        <v>0.69369999999999998</v>
      </c>
      <c r="BG4" s="1">
        <f t="shared" si="40"/>
        <v>9.790000000000001E-8</v>
      </c>
      <c r="BH4" s="1">
        <f t="shared" si="41"/>
        <v>9.7900000000000015E-2</v>
      </c>
      <c r="BI4">
        <f t="shared" si="42"/>
        <v>188.85419999999999</v>
      </c>
      <c r="BJ4">
        <f t="shared" si="43"/>
        <v>462.00419999999997</v>
      </c>
      <c r="BK4">
        <f t="shared" si="44"/>
        <v>-1.0092173081968621</v>
      </c>
      <c r="BL4" s="1">
        <v>2.0000000000000001E-10</v>
      </c>
      <c r="BM4">
        <v>0.73429999999999995</v>
      </c>
      <c r="BN4" s="1">
        <f t="shared" si="45"/>
        <v>9.790000000000001E-8</v>
      </c>
      <c r="BO4" s="1">
        <f t="shared" si="46"/>
        <v>9.7900000000000015E-2</v>
      </c>
      <c r="BP4">
        <f t="shared" si="47"/>
        <v>215.8938</v>
      </c>
      <c r="BQ4">
        <f t="shared" si="48"/>
        <v>489.04379999999998</v>
      </c>
      <c r="BR4">
        <f t="shared" si="49"/>
        <v>-1.0092173081968621</v>
      </c>
    </row>
    <row r="5" spans="1:70" x14ac:dyDescent="0.2">
      <c r="A5" s="1">
        <v>4.0000000000000002E-4</v>
      </c>
      <c r="B5">
        <v>0.54590000000000005</v>
      </c>
      <c r="C5" s="1">
        <f t="shared" si="0"/>
        <v>0.1958</v>
      </c>
      <c r="D5" s="1">
        <f t="shared" si="1"/>
        <v>195800</v>
      </c>
      <c r="E5">
        <f t="shared" si="2"/>
        <v>90.419400000000053</v>
      </c>
      <c r="F5">
        <f t="shared" si="3"/>
        <v>363.56940000000003</v>
      </c>
      <c r="G5">
        <f t="shared" si="4"/>
        <v>5.291812687467119</v>
      </c>
      <c r="H5" s="1">
        <v>3.0000000000000001E-5</v>
      </c>
      <c r="I5">
        <v>0.5706</v>
      </c>
      <c r="J5" s="1">
        <f t="shared" si="5"/>
        <v>1.4685E-2</v>
      </c>
      <c r="K5" s="1">
        <f t="shared" si="6"/>
        <v>14685</v>
      </c>
      <c r="L5">
        <f t="shared" si="7"/>
        <v>106.86960000000005</v>
      </c>
      <c r="M5">
        <f t="shared" si="8"/>
        <v>380.01960000000003</v>
      </c>
      <c r="N5">
        <f t="shared" si="9"/>
        <v>4.1668739508588191</v>
      </c>
      <c r="O5" s="1">
        <v>6.9999999999999997E-7</v>
      </c>
      <c r="P5">
        <v>0.54220000000000002</v>
      </c>
      <c r="Q5" s="1">
        <f t="shared" si="10"/>
        <v>3.4265000000000001E-4</v>
      </c>
      <c r="R5" s="1">
        <f t="shared" si="11"/>
        <v>342.65000000000003</v>
      </c>
      <c r="S5" s="2">
        <f t="shared" si="12"/>
        <v>87.955200000000048</v>
      </c>
      <c r="T5" s="2">
        <f t="shared" si="13"/>
        <v>361.10520000000002</v>
      </c>
      <c r="U5">
        <f t="shared" si="14"/>
        <v>2.5348507361534134</v>
      </c>
      <c r="V5" s="1">
        <v>2E-8</v>
      </c>
      <c r="W5">
        <v>0.55120000000000002</v>
      </c>
      <c r="X5" s="1">
        <f t="shared" si="15"/>
        <v>9.7899999999999994E-6</v>
      </c>
      <c r="Y5" s="1">
        <f t="shared" si="16"/>
        <v>9.7899999999999991</v>
      </c>
      <c r="Z5">
        <f t="shared" si="17"/>
        <v>93.949200000000019</v>
      </c>
      <c r="AA5">
        <f t="shared" si="18"/>
        <v>367.0992</v>
      </c>
      <c r="AB5">
        <f t="shared" si="19"/>
        <v>0.99078269180313783</v>
      </c>
      <c r="AC5" s="1">
        <v>1.0000000000000001E-9</v>
      </c>
      <c r="AD5">
        <v>0.54910000000000003</v>
      </c>
      <c r="AE5" s="1">
        <f t="shared" si="20"/>
        <v>4.8950000000000004E-7</v>
      </c>
      <c r="AF5" s="1">
        <f t="shared" si="21"/>
        <v>0.48950000000000005</v>
      </c>
      <c r="AG5">
        <f t="shared" si="22"/>
        <v>92.550600000000031</v>
      </c>
      <c r="AH5">
        <f t="shared" si="23"/>
        <v>365.70060000000001</v>
      </c>
      <c r="AI5">
        <f t="shared" si="24"/>
        <v>-0.31024730386084332</v>
      </c>
      <c r="AJ5" s="1">
        <v>5.0000000000000002E-11</v>
      </c>
      <c r="AK5">
        <v>0.54649999999999999</v>
      </c>
      <c r="AL5" s="1">
        <f t="shared" si="25"/>
        <v>2.4475000000000002E-8</v>
      </c>
      <c r="AM5" s="1">
        <f t="shared" si="26"/>
        <v>2.4475000000000004E-2</v>
      </c>
      <c r="AN5">
        <f t="shared" si="27"/>
        <v>90.819000000000017</v>
      </c>
      <c r="AO5">
        <f t="shared" si="28"/>
        <v>363.96899999999999</v>
      </c>
      <c r="AP5">
        <f t="shared" si="29"/>
        <v>-1.6112772995248246</v>
      </c>
      <c r="AQ5" s="1">
        <v>5.0000000000000003E-10</v>
      </c>
      <c r="AR5">
        <v>0.64019999999999999</v>
      </c>
      <c r="AS5" s="1">
        <f t="shared" si="30"/>
        <v>2.4475000000000002E-7</v>
      </c>
      <c r="AT5" s="1">
        <f t="shared" si="31"/>
        <v>0.24475000000000002</v>
      </c>
      <c r="AU5">
        <f t="shared" si="32"/>
        <v>153.22320000000002</v>
      </c>
      <c r="AV5">
        <f t="shared" si="33"/>
        <v>426.3732</v>
      </c>
      <c r="AW5">
        <f t="shared" si="34"/>
        <v>-0.61127729952482457</v>
      </c>
      <c r="AX5" s="1">
        <v>2.0000000000000001E-10</v>
      </c>
      <c r="AY5">
        <v>0.66010000000000002</v>
      </c>
      <c r="AZ5" s="1">
        <f t="shared" si="35"/>
        <v>9.790000000000001E-8</v>
      </c>
      <c r="BA5" s="1">
        <f t="shared" si="36"/>
        <v>9.7900000000000015E-2</v>
      </c>
      <c r="BB5">
        <f t="shared" si="37"/>
        <v>166.47660000000002</v>
      </c>
      <c r="BC5">
        <f t="shared" si="38"/>
        <v>439.6266</v>
      </c>
      <c r="BD5">
        <f t="shared" si="39"/>
        <v>-1.0092173081968621</v>
      </c>
      <c r="BE5" s="1">
        <v>5.0000000000000003E-10</v>
      </c>
      <c r="BF5">
        <v>0.71050000000000002</v>
      </c>
      <c r="BG5" s="1">
        <f t="shared" si="40"/>
        <v>2.4475000000000002E-7</v>
      </c>
      <c r="BH5" s="1">
        <f t="shared" si="41"/>
        <v>0.24475000000000002</v>
      </c>
      <c r="BI5">
        <f t="shared" si="42"/>
        <v>200.04300000000006</v>
      </c>
      <c r="BJ5">
        <f t="shared" si="43"/>
        <v>473.19300000000004</v>
      </c>
      <c r="BK5">
        <f t="shared" si="44"/>
        <v>-0.61127729952482457</v>
      </c>
      <c r="BL5" s="1">
        <v>5.0000000000000003E-10</v>
      </c>
      <c r="BM5">
        <v>0.75119999999999998</v>
      </c>
      <c r="BN5" s="1">
        <f t="shared" si="45"/>
        <v>2.4475000000000002E-7</v>
      </c>
      <c r="BO5" s="1">
        <f t="shared" si="46"/>
        <v>0.24475000000000002</v>
      </c>
      <c r="BP5">
        <f t="shared" si="47"/>
        <v>227.14920000000001</v>
      </c>
      <c r="BQ5">
        <f t="shared" si="48"/>
        <v>500.29919999999998</v>
      </c>
      <c r="BR5">
        <f t="shared" si="49"/>
        <v>-0.61127729952482457</v>
      </c>
    </row>
    <row r="6" spans="1:70" x14ac:dyDescent="0.2">
      <c r="A6" s="1">
        <v>5.5000000000000003E-4</v>
      </c>
      <c r="B6">
        <v>0.56499999999999995</v>
      </c>
      <c r="C6" s="1">
        <f t="shared" si="0"/>
        <v>0.26922499999999999</v>
      </c>
      <c r="D6" s="1">
        <f t="shared" si="1"/>
        <v>269225</v>
      </c>
      <c r="E6">
        <f t="shared" si="2"/>
        <v>103.13999999999999</v>
      </c>
      <c r="F6">
        <f t="shared" si="3"/>
        <v>376.28999999999996</v>
      </c>
      <c r="G6">
        <f t="shared" si="4"/>
        <v>5.4301153856334006</v>
      </c>
      <c r="H6" s="1">
        <v>5.5000000000000002E-5</v>
      </c>
      <c r="I6">
        <v>0.59789999999999999</v>
      </c>
      <c r="J6" s="1">
        <f t="shared" si="5"/>
        <v>2.6922500000000002E-2</v>
      </c>
      <c r="K6" s="1">
        <f t="shared" si="6"/>
        <v>26922.500000000004</v>
      </c>
      <c r="L6">
        <f t="shared" si="7"/>
        <v>125.0514</v>
      </c>
      <c r="M6">
        <f t="shared" si="8"/>
        <v>398.20139999999998</v>
      </c>
      <c r="N6">
        <f t="shared" si="9"/>
        <v>4.4301153856334006</v>
      </c>
      <c r="O6" s="1">
        <v>8.5000000000000001E-7</v>
      </c>
      <c r="P6">
        <v>0.54810000000000003</v>
      </c>
      <c r="Q6" s="1">
        <f t="shared" si="10"/>
        <v>4.1607500000000002E-4</v>
      </c>
      <c r="R6" s="1">
        <f t="shared" si="11"/>
        <v>416.07499999999999</v>
      </c>
      <c r="S6" s="2">
        <f t="shared" si="12"/>
        <v>91.884600000000034</v>
      </c>
      <c r="T6" s="2">
        <f t="shared" si="13"/>
        <v>365.03460000000001</v>
      </c>
      <c r="U6">
        <f t="shared" si="14"/>
        <v>2.6191716218534493</v>
      </c>
      <c r="V6" s="1">
        <v>5.9999999999999995E-8</v>
      </c>
      <c r="W6">
        <v>0.57640000000000002</v>
      </c>
      <c r="X6" s="1">
        <f t="shared" si="15"/>
        <v>2.9369999999999998E-5</v>
      </c>
      <c r="Y6" s="1">
        <f t="shared" si="16"/>
        <v>29.369999999999997</v>
      </c>
      <c r="Z6">
        <f t="shared" si="17"/>
        <v>110.73240000000004</v>
      </c>
      <c r="AA6">
        <f t="shared" si="18"/>
        <v>383.88240000000002</v>
      </c>
      <c r="AB6">
        <f t="shared" si="19"/>
        <v>1.4679039465228003</v>
      </c>
      <c r="AC6" s="1">
        <v>4.0000000000000002E-9</v>
      </c>
      <c r="AD6">
        <v>0.57520000000000004</v>
      </c>
      <c r="AE6" s="1">
        <f t="shared" si="20"/>
        <v>1.9580000000000001E-6</v>
      </c>
      <c r="AF6" s="1">
        <f t="shared" si="21"/>
        <v>1.9580000000000002</v>
      </c>
      <c r="AG6">
        <f t="shared" si="22"/>
        <v>109.93320000000006</v>
      </c>
      <c r="AH6">
        <f t="shared" si="23"/>
        <v>383.08320000000003</v>
      </c>
      <c r="AI6">
        <f t="shared" si="24"/>
        <v>0.29181268746711908</v>
      </c>
      <c r="AJ6" s="1">
        <v>8.9999999999999999E-11</v>
      </c>
      <c r="AK6">
        <v>0.55569999999999997</v>
      </c>
      <c r="AL6" s="1">
        <f t="shared" si="25"/>
        <v>4.4055E-8</v>
      </c>
      <c r="AM6" s="1">
        <f t="shared" si="26"/>
        <v>4.4054999999999997E-2</v>
      </c>
      <c r="AN6">
        <f t="shared" si="27"/>
        <v>96.946199999999976</v>
      </c>
      <c r="AO6">
        <f t="shared" si="28"/>
        <v>370.09619999999995</v>
      </c>
      <c r="AP6">
        <f t="shared" si="29"/>
        <v>-1.3560047944215186</v>
      </c>
      <c r="AQ6" s="1">
        <v>8.9999999999999999E-10</v>
      </c>
      <c r="AR6">
        <v>0.65069999999999995</v>
      </c>
      <c r="AS6" s="1">
        <f t="shared" si="30"/>
        <v>4.4055000000000001E-7</v>
      </c>
      <c r="AT6" s="1">
        <f t="shared" si="31"/>
        <v>0.44055</v>
      </c>
      <c r="AU6">
        <f t="shared" si="32"/>
        <v>160.21619999999996</v>
      </c>
      <c r="AV6">
        <f t="shared" si="33"/>
        <v>433.36619999999994</v>
      </c>
      <c r="AW6">
        <f t="shared" si="34"/>
        <v>-0.3560047944215185</v>
      </c>
      <c r="AX6" s="1">
        <v>5.0000000000000003E-10</v>
      </c>
      <c r="AY6">
        <v>0.67689999999999995</v>
      </c>
      <c r="AZ6" s="1">
        <f t="shared" si="35"/>
        <v>2.4475000000000002E-7</v>
      </c>
      <c r="BA6" s="1">
        <f t="shared" si="36"/>
        <v>0.24475000000000002</v>
      </c>
      <c r="BB6">
        <f t="shared" si="37"/>
        <v>177.66539999999998</v>
      </c>
      <c r="BC6">
        <f t="shared" si="38"/>
        <v>450.81539999999995</v>
      </c>
      <c r="BD6">
        <f t="shared" si="39"/>
        <v>-0.61127729952482457</v>
      </c>
      <c r="BE6" s="1">
        <v>8.9999999999999999E-10</v>
      </c>
      <c r="BF6">
        <v>0.72170000000000001</v>
      </c>
      <c r="BG6" s="1">
        <f t="shared" si="40"/>
        <v>4.4055000000000001E-7</v>
      </c>
      <c r="BH6" s="1">
        <f t="shared" si="41"/>
        <v>0.44055</v>
      </c>
      <c r="BI6">
        <f t="shared" si="42"/>
        <v>207.50220000000002</v>
      </c>
      <c r="BJ6">
        <f t="shared" si="43"/>
        <v>480.65219999999999</v>
      </c>
      <c r="BK6">
        <f t="shared" si="44"/>
        <v>-0.3560047944215185</v>
      </c>
      <c r="BL6" s="1">
        <v>9.5000000000000003E-10</v>
      </c>
      <c r="BM6">
        <v>0.76380000000000003</v>
      </c>
      <c r="BN6" s="1">
        <f t="shared" si="45"/>
        <v>4.65025E-7</v>
      </c>
      <c r="BO6" s="1">
        <f t="shared" si="46"/>
        <v>0.46502500000000002</v>
      </c>
      <c r="BP6">
        <f t="shared" si="47"/>
        <v>235.54080000000005</v>
      </c>
      <c r="BQ6">
        <f t="shared" si="48"/>
        <v>508.69080000000002</v>
      </c>
      <c r="BR6">
        <f t="shared" si="49"/>
        <v>-0.3325236985719956</v>
      </c>
    </row>
    <row r="7" spans="1:70" x14ac:dyDescent="0.2">
      <c r="A7" s="1">
        <v>8.0000000000000004E-4</v>
      </c>
      <c r="B7">
        <v>0.58979999999999999</v>
      </c>
      <c r="C7" s="1">
        <f t="shared" si="0"/>
        <v>0.3916</v>
      </c>
      <c r="D7" s="1">
        <f t="shared" si="1"/>
        <v>391600</v>
      </c>
      <c r="E7">
        <f t="shared" si="2"/>
        <v>119.65680000000003</v>
      </c>
      <c r="F7">
        <f t="shared" si="3"/>
        <v>392.80680000000001</v>
      </c>
      <c r="G7">
        <f t="shared" si="4"/>
        <v>5.5928426831311002</v>
      </c>
      <c r="H7" s="1">
        <v>6.9999999999999994E-5</v>
      </c>
      <c r="I7">
        <v>0.60880000000000001</v>
      </c>
      <c r="J7" s="1">
        <f t="shared" si="5"/>
        <v>3.4264999999999997E-2</v>
      </c>
      <c r="K7" s="1">
        <f t="shared" si="6"/>
        <v>34265</v>
      </c>
      <c r="L7">
        <f t="shared" si="7"/>
        <v>132.31080000000003</v>
      </c>
      <c r="M7">
        <f t="shared" si="8"/>
        <v>405.46080000000001</v>
      </c>
      <c r="N7">
        <f t="shared" si="9"/>
        <v>4.5348507361534134</v>
      </c>
      <c r="O7" s="1">
        <v>9.5000000000000001E-7</v>
      </c>
      <c r="P7">
        <v>0.55159999999999998</v>
      </c>
      <c r="Q7" s="1">
        <f t="shared" si="10"/>
        <v>4.6502499999999999E-4</v>
      </c>
      <c r="R7" s="1">
        <f t="shared" si="11"/>
        <v>465.02499999999998</v>
      </c>
      <c r="S7" s="2">
        <f t="shared" si="12"/>
        <v>94.215599999999995</v>
      </c>
      <c r="T7" s="2">
        <f t="shared" si="13"/>
        <v>367.36559999999997</v>
      </c>
      <c r="U7">
        <f t="shared" si="14"/>
        <v>2.6674763014280045</v>
      </c>
      <c r="V7" s="1">
        <v>9.9999999999999995E-8</v>
      </c>
      <c r="W7">
        <v>0.58899999999999997</v>
      </c>
      <c r="X7" s="1">
        <f t="shared" si="15"/>
        <v>4.8949999999999997E-5</v>
      </c>
      <c r="Y7" s="1">
        <f t="shared" si="16"/>
        <v>48.949999999999996</v>
      </c>
      <c r="Z7">
        <f t="shared" si="17"/>
        <v>119.12400000000002</v>
      </c>
      <c r="AA7">
        <f t="shared" si="18"/>
        <v>392.274</v>
      </c>
      <c r="AB7">
        <f t="shared" si="19"/>
        <v>1.6897526961391567</v>
      </c>
      <c r="AC7" s="1">
        <v>6E-9</v>
      </c>
      <c r="AD7">
        <v>0.58299999999999996</v>
      </c>
      <c r="AE7" s="1">
        <f t="shared" si="20"/>
        <v>2.937E-6</v>
      </c>
      <c r="AF7" s="1">
        <f t="shared" si="21"/>
        <v>2.9369999999999998</v>
      </c>
      <c r="AG7">
        <f t="shared" si="22"/>
        <v>115.12799999999999</v>
      </c>
      <c r="AH7">
        <f t="shared" si="23"/>
        <v>388.27799999999996</v>
      </c>
      <c r="AI7">
        <f t="shared" si="24"/>
        <v>0.46790394652280026</v>
      </c>
      <c r="AJ7" s="1">
        <v>2.0000000000000001E-10</v>
      </c>
      <c r="AK7">
        <v>0.56869999999999998</v>
      </c>
      <c r="AL7" s="1">
        <f t="shared" si="25"/>
        <v>9.790000000000001E-8</v>
      </c>
      <c r="AM7" s="1">
        <f t="shared" si="26"/>
        <v>9.7900000000000015E-2</v>
      </c>
      <c r="AN7">
        <f t="shared" si="27"/>
        <v>105.60419999999999</v>
      </c>
      <c r="AO7">
        <f t="shared" si="28"/>
        <v>378.75419999999997</v>
      </c>
      <c r="AP7">
        <f t="shared" si="29"/>
        <v>-1.0092173081968621</v>
      </c>
      <c r="AQ7" s="1">
        <v>2.0000000000000001E-9</v>
      </c>
      <c r="AR7">
        <v>0.6663</v>
      </c>
      <c r="AS7" s="1">
        <f t="shared" si="30"/>
        <v>9.7900000000000007E-7</v>
      </c>
      <c r="AT7" s="1">
        <f t="shared" si="31"/>
        <v>0.97900000000000009</v>
      </c>
      <c r="AU7">
        <f t="shared" si="32"/>
        <v>170.60580000000004</v>
      </c>
      <c r="AV7">
        <f t="shared" si="33"/>
        <v>443.75580000000002</v>
      </c>
      <c r="AW7">
        <f t="shared" si="34"/>
        <v>-9.2173081968621329E-3</v>
      </c>
      <c r="AX7" s="1">
        <v>8.9999999999999999E-10</v>
      </c>
      <c r="AY7">
        <v>0.68810000000000004</v>
      </c>
      <c r="AZ7" s="1">
        <f t="shared" si="35"/>
        <v>4.4055000000000001E-7</v>
      </c>
      <c r="BA7" s="1">
        <f t="shared" si="36"/>
        <v>0.44055</v>
      </c>
      <c r="BB7">
        <f t="shared" si="37"/>
        <v>185.12460000000004</v>
      </c>
      <c r="BC7">
        <f t="shared" si="38"/>
        <v>458.27460000000002</v>
      </c>
      <c r="BD7">
        <f t="shared" si="39"/>
        <v>-0.3560047944215185</v>
      </c>
      <c r="BE7" s="1">
        <v>2.0000000000000001E-9</v>
      </c>
      <c r="BF7">
        <v>0.73850000000000005</v>
      </c>
      <c r="BG7" s="1">
        <f t="shared" si="40"/>
        <v>9.7900000000000007E-7</v>
      </c>
      <c r="BH7" s="1">
        <f t="shared" si="41"/>
        <v>0.97900000000000009</v>
      </c>
      <c r="BI7">
        <f t="shared" si="42"/>
        <v>218.69100000000003</v>
      </c>
      <c r="BJ7">
        <f t="shared" si="43"/>
        <v>491.84100000000001</v>
      </c>
      <c r="BK7">
        <f t="shared" si="44"/>
        <v>-9.2173081968621329E-3</v>
      </c>
      <c r="BL7" s="1">
        <v>1.0000000000000001E-9</v>
      </c>
      <c r="BM7">
        <v>0.76519999999999999</v>
      </c>
      <c r="BN7" s="1">
        <f t="shared" si="45"/>
        <v>4.8950000000000004E-7</v>
      </c>
      <c r="BO7" s="1">
        <f t="shared" si="46"/>
        <v>0.48950000000000005</v>
      </c>
      <c r="BP7">
        <f t="shared" si="47"/>
        <v>236.47320000000002</v>
      </c>
      <c r="BQ7">
        <f t="shared" si="48"/>
        <v>509.6232</v>
      </c>
      <c r="BR7">
        <f t="shared" si="49"/>
        <v>-0.31024730386084332</v>
      </c>
    </row>
    <row r="8" spans="1:70" x14ac:dyDescent="0.2">
      <c r="A8" s="1">
        <v>9.5E-4</v>
      </c>
      <c r="B8">
        <v>0.60229999999999995</v>
      </c>
      <c r="C8" s="1">
        <f t="shared" si="0"/>
        <v>0.46502500000000002</v>
      </c>
      <c r="D8" s="1">
        <f t="shared" si="1"/>
        <v>465025</v>
      </c>
      <c r="E8">
        <f t="shared" si="2"/>
        <v>127.98179999999996</v>
      </c>
      <c r="F8">
        <f t="shared" si="3"/>
        <v>401.13179999999994</v>
      </c>
      <c r="G8">
        <f t="shared" si="4"/>
        <v>5.6674763014280041</v>
      </c>
      <c r="H8" s="1">
        <v>1.1E-4</v>
      </c>
      <c r="I8">
        <v>0.63280000000000003</v>
      </c>
      <c r="J8" s="1">
        <f t="shared" si="5"/>
        <v>5.3845000000000004E-2</v>
      </c>
      <c r="K8" s="1">
        <f t="shared" si="6"/>
        <v>53845.000000000007</v>
      </c>
      <c r="L8">
        <f t="shared" si="7"/>
        <v>148.29480000000007</v>
      </c>
      <c r="M8">
        <f t="shared" si="8"/>
        <v>421.44480000000004</v>
      </c>
      <c r="N8">
        <f t="shared" si="9"/>
        <v>4.7311453812973818</v>
      </c>
      <c r="O8" s="1">
        <v>1.9999999999999999E-6</v>
      </c>
      <c r="P8">
        <v>0.57410000000000005</v>
      </c>
      <c r="Q8" s="1">
        <f t="shared" si="10"/>
        <v>9.7900000000000005E-4</v>
      </c>
      <c r="R8" s="1">
        <f t="shared" si="11"/>
        <v>979</v>
      </c>
      <c r="S8" s="2">
        <f t="shared" si="12"/>
        <v>109.20060000000007</v>
      </c>
      <c r="T8" s="2">
        <f t="shared" si="13"/>
        <v>382.35060000000004</v>
      </c>
      <c r="U8">
        <f t="shared" si="14"/>
        <v>2.9907826918031377</v>
      </c>
      <c r="V8" s="1">
        <v>2.4999999999999999E-7</v>
      </c>
      <c r="W8">
        <v>0.61299999999999999</v>
      </c>
      <c r="X8" s="1">
        <f t="shared" si="15"/>
        <v>1.2237500000000001E-4</v>
      </c>
      <c r="Y8" s="1">
        <f t="shared" si="16"/>
        <v>122.375</v>
      </c>
      <c r="Z8">
        <f t="shared" si="17"/>
        <v>135.108</v>
      </c>
      <c r="AA8">
        <f t="shared" si="18"/>
        <v>408.25799999999998</v>
      </c>
      <c r="AB8">
        <f t="shared" si="19"/>
        <v>2.0876927048111944</v>
      </c>
      <c r="AC8" s="1">
        <v>1E-8</v>
      </c>
      <c r="AD8">
        <v>0.59340000000000004</v>
      </c>
      <c r="AE8" s="1">
        <f t="shared" si="20"/>
        <v>4.8949999999999997E-6</v>
      </c>
      <c r="AF8" s="1">
        <f t="shared" si="21"/>
        <v>4.8949999999999996</v>
      </c>
      <c r="AG8">
        <f t="shared" si="22"/>
        <v>122.05440000000004</v>
      </c>
      <c r="AH8">
        <f t="shared" si="23"/>
        <v>395.20440000000002</v>
      </c>
      <c r="AI8">
        <f t="shared" si="24"/>
        <v>0.68975269613915657</v>
      </c>
      <c r="AJ8" s="1">
        <v>5.0000000000000003E-10</v>
      </c>
      <c r="AK8">
        <v>0.58430000000000004</v>
      </c>
      <c r="AL8" s="1">
        <f t="shared" si="25"/>
        <v>2.4475000000000002E-7</v>
      </c>
      <c r="AM8" s="1">
        <f t="shared" si="26"/>
        <v>0.24475000000000002</v>
      </c>
      <c r="AN8">
        <f t="shared" si="27"/>
        <v>115.99380000000008</v>
      </c>
      <c r="AO8">
        <f t="shared" si="28"/>
        <v>389.14380000000006</v>
      </c>
      <c r="AP8">
        <f t="shared" si="29"/>
        <v>-0.61127729952482457</v>
      </c>
      <c r="AQ8" s="1">
        <v>5.0000000000000001E-9</v>
      </c>
      <c r="AR8">
        <v>0.68579999999999997</v>
      </c>
      <c r="AS8" s="1">
        <f t="shared" si="30"/>
        <v>2.4474999999999999E-6</v>
      </c>
      <c r="AT8" s="1">
        <f t="shared" si="31"/>
        <v>2.4474999999999998</v>
      </c>
      <c r="AU8">
        <f t="shared" si="32"/>
        <v>183.59280000000001</v>
      </c>
      <c r="AV8">
        <f t="shared" si="33"/>
        <v>456.74279999999999</v>
      </c>
      <c r="AW8">
        <f t="shared" si="34"/>
        <v>0.38872270047517538</v>
      </c>
      <c r="AX8" s="1">
        <v>2.0000000000000001E-9</v>
      </c>
      <c r="AY8">
        <v>0.70489999999999997</v>
      </c>
      <c r="AZ8" s="1">
        <f t="shared" si="35"/>
        <v>9.7900000000000007E-7</v>
      </c>
      <c r="BA8" s="1">
        <f t="shared" si="36"/>
        <v>0.97900000000000009</v>
      </c>
      <c r="BB8">
        <f t="shared" si="37"/>
        <v>196.3134</v>
      </c>
      <c r="BC8">
        <f t="shared" si="38"/>
        <v>469.46339999999998</v>
      </c>
      <c r="BD8">
        <f t="shared" si="39"/>
        <v>-9.2173081968621329E-3</v>
      </c>
      <c r="BE8" s="1">
        <v>5.0000000000000001E-9</v>
      </c>
      <c r="BF8">
        <v>0.75819999999999999</v>
      </c>
      <c r="BG8" s="1">
        <f t="shared" si="40"/>
        <v>2.4474999999999999E-6</v>
      </c>
      <c r="BH8" s="1">
        <f t="shared" si="41"/>
        <v>2.4474999999999998</v>
      </c>
      <c r="BI8">
        <f t="shared" si="42"/>
        <v>231.81119999999999</v>
      </c>
      <c r="BJ8">
        <f t="shared" si="43"/>
        <v>504.96119999999996</v>
      </c>
      <c r="BK8">
        <f t="shared" si="44"/>
        <v>0.38872270047517538</v>
      </c>
      <c r="BL8" s="1">
        <v>2.0000000000000001E-9</v>
      </c>
      <c r="BM8">
        <v>0.7792</v>
      </c>
      <c r="BN8" s="1">
        <f t="shared" si="45"/>
        <v>9.7900000000000007E-7</v>
      </c>
      <c r="BO8" s="1">
        <f t="shared" si="46"/>
        <v>0.97900000000000009</v>
      </c>
      <c r="BP8">
        <f t="shared" si="47"/>
        <v>245.79719999999998</v>
      </c>
      <c r="BQ8">
        <f t="shared" si="48"/>
        <v>518.94719999999995</v>
      </c>
      <c r="BR8">
        <f t="shared" si="49"/>
        <v>-9.2173081968621329E-3</v>
      </c>
    </row>
    <row r="9" spans="1:70" x14ac:dyDescent="0.2">
      <c r="A9" s="1">
        <v>1.1000000000000001E-3</v>
      </c>
      <c r="B9">
        <v>0.61280000000000001</v>
      </c>
      <c r="C9" s="1">
        <f t="shared" si="0"/>
        <v>0.53844999999999998</v>
      </c>
      <c r="D9" s="1">
        <f t="shared" si="1"/>
        <v>538450</v>
      </c>
      <c r="E9">
        <f t="shared" si="2"/>
        <v>134.97480000000002</v>
      </c>
      <c r="F9">
        <f t="shared" si="3"/>
        <v>408.12479999999999</v>
      </c>
      <c r="G9">
        <f t="shared" si="4"/>
        <v>5.7311453812973818</v>
      </c>
      <c r="H9" s="1">
        <v>1.6000000000000001E-4</v>
      </c>
      <c r="I9">
        <v>0.65359999999999996</v>
      </c>
      <c r="J9" s="1">
        <f t="shared" si="5"/>
        <v>7.8320000000000001E-2</v>
      </c>
      <c r="K9" s="1">
        <f t="shared" si="6"/>
        <v>78320</v>
      </c>
      <c r="L9">
        <f t="shared" si="7"/>
        <v>162.14760000000001</v>
      </c>
      <c r="M9">
        <f t="shared" si="8"/>
        <v>435.29759999999999</v>
      </c>
      <c r="N9">
        <f t="shared" si="9"/>
        <v>4.8938726787950815</v>
      </c>
      <c r="O9" s="1">
        <v>3.9999999999999998E-6</v>
      </c>
      <c r="P9">
        <v>0.59770000000000001</v>
      </c>
      <c r="Q9" s="1">
        <f t="shared" si="10"/>
        <v>1.9580000000000001E-3</v>
      </c>
      <c r="R9" s="1">
        <f t="shared" si="11"/>
        <v>1958</v>
      </c>
      <c r="S9" s="2">
        <f t="shared" si="12"/>
        <v>124.91820000000001</v>
      </c>
      <c r="T9" s="2">
        <f t="shared" si="13"/>
        <v>398.06819999999999</v>
      </c>
      <c r="U9">
        <f t="shared" si="14"/>
        <v>3.291812687467119</v>
      </c>
      <c r="V9" s="1">
        <v>3.9999999999999998E-7</v>
      </c>
      <c r="W9">
        <v>0.62560000000000004</v>
      </c>
      <c r="X9" s="1">
        <f t="shared" si="15"/>
        <v>1.9579999999999999E-4</v>
      </c>
      <c r="Y9" s="1">
        <f t="shared" si="16"/>
        <v>195.79999999999998</v>
      </c>
      <c r="Z9">
        <f t="shared" si="17"/>
        <v>143.49960000000004</v>
      </c>
      <c r="AA9">
        <f t="shared" si="18"/>
        <v>416.64960000000002</v>
      </c>
      <c r="AB9">
        <f t="shared" si="19"/>
        <v>2.291812687467119</v>
      </c>
      <c r="AC9" s="1">
        <v>1.6000000000000001E-8</v>
      </c>
      <c r="AD9">
        <v>0.6038</v>
      </c>
      <c r="AE9" s="1">
        <f t="shared" si="20"/>
        <v>7.8320000000000006E-6</v>
      </c>
      <c r="AF9" s="1">
        <f t="shared" si="21"/>
        <v>7.8320000000000007</v>
      </c>
      <c r="AG9">
        <f t="shared" si="22"/>
        <v>128.98080000000004</v>
      </c>
      <c r="AH9">
        <f t="shared" si="23"/>
        <v>402.13080000000002</v>
      </c>
      <c r="AI9">
        <f t="shared" si="24"/>
        <v>0.89387267879508148</v>
      </c>
      <c r="AJ9" s="1">
        <v>8.9999999999999999E-10</v>
      </c>
      <c r="AK9">
        <v>0.59470000000000001</v>
      </c>
      <c r="AL9" s="1">
        <f t="shared" si="25"/>
        <v>4.4055000000000001E-7</v>
      </c>
      <c r="AM9" s="1">
        <f t="shared" si="26"/>
        <v>0.44055</v>
      </c>
      <c r="AN9">
        <f t="shared" si="27"/>
        <v>122.92020000000002</v>
      </c>
      <c r="AO9">
        <f t="shared" si="28"/>
        <v>396.0702</v>
      </c>
      <c r="AP9">
        <f t="shared" si="29"/>
        <v>-0.3560047944215185</v>
      </c>
      <c r="AQ9" s="1">
        <v>8.0000000000000005E-9</v>
      </c>
      <c r="AR9">
        <v>0.69620000000000004</v>
      </c>
      <c r="AS9" s="1">
        <f t="shared" si="30"/>
        <v>3.9160000000000003E-6</v>
      </c>
      <c r="AT9" s="1">
        <f t="shared" si="31"/>
        <v>3.9160000000000004</v>
      </c>
      <c r="AU9">
        <f t="shared" si="32"/>
        <v>190.51920000000007</v>
      </c>
      <c r="AV9">
        <f t="shared" si="33"/>
        <v>463.66920000000005</v>
      </c>
      <c r="AW9">
        <f t="shared" si="34"/>
        <v>0.59284268313110022</v>
      </c>
      <c r="AX9" s="1">
        <v>5.0000000000000001E-9</v>
      </c>
      <c r="AY9">
        <v>0.72450000000000003</v>
      </c>
      <c r="AZ9" s="1">
        <f t="shared" si="35"/>
        <v>2.4474999999999999E-6</v>
      </c>
      <c r="BA9" s="1">
        <f t="shared" si="36"/>
        <v>2.4474999999999998</v>
      </c>
      <c r="BB9">
        <f t="shared" si="37"/>
        <v>209.36700000000002</v>
      </c>
      <c r="BC9">
        <f t="shared" si="38"/>
        <v>482.517</v>
      </c>
      <c r="BD9">
        <f t="shared" si="39"/>
        <v>0.38872270047517538</v>
      </c>
      <c r="BE9" s="1">
        <v>8.9999999999999995E-9</v>
      </c>
      <c r="BF9">
        <v>0.7722</v>
      </c>
      <c r="BG9" s="1">
        <f t="shared" si="40"/>
        <v>4.4054999999999996E-6</v>
      </c>
      <c r="BH9" s="1">
        <f t="shared" si="41"/>
        <v>4.4055</v>
      </c>
      <c r="BI9">
        <f t="shared" si="42"/>
        <v>241.13520000000005</v>
      </c>
      <c r="BJ9">
        <f t="shared" si="43"/>
        <v>514.28520000000003</v>
      </c>
      <c r="BK9">
        <f t="shared" si="44"/>
        <v>0.64399520557848156</v>
      </c>
      <c r="BL9" s="1">
        <v>5.0000000000000001E-9</v>
      </c>
      <c r="BM9">
        <v>0.80020000000000002</v>
      </c>
      <c r="BN9" s="1">
        <f t="shared" si="45"/>
        <v>2.4474999999999999E-6</v>
      </c>
      <c r="BO9" s="1">
        <f t="shared" si="46"/>
        <v>2.4474999999999998</v>
      </c>
      <c r="BP9">
        <f t="shared" si="47"/>
        <v>259.78320000000008</v>
      </c>
      <c r="BQ9">
        <f t="shared" si="48"/>
        <v>532.93320000000006</v>
      </c>
      <c r="BR9">
        <f t="shared" si="49"/>
        <v>0.38872270047517538</v>
      </c>
    </row>
    <row r="10" spans="1:70" x14ac:dyDescent="0.2">
      <c r="A10" s="1">
        <v>1.2999999999999999E-3</v>
      </c>
      <c r="B10">
        <v>0.62519999999999998</v>
      </c>
      <c r="C10" s="1">
        <f t="shared" si="0"/>
        <v>0.63634999999999997</v>
      </c>
      <c r="D10" s="1">
        <f t="shared" si="1"/>
        <v>636350</v>
      </c>
      <c r="E10">
        <f t="shared" si="2"/>
        <v>143.23320000000001</v>
      </c>
      <c r="F10">
        <f t="shared" si="3"/>
        <v>416.38319999999999</v>
      </c>
      <c r="G10">
        <f t="shared" si="4"/>
        <v>5.8036960484459934</v>
      </c>
      <c r="H10" s="1">
        <v>2.2000000000000001E-4</v>
      </c>
      <c r="I10">
        <v>0.67210000000000003</v>
      </c>
      <c r="J10" s="1">
        <f t="shared" si="5"/>
        <v>0.10769000000000001</v>
      </c>
      <c r="K10" s="1">
        <f t="shared" si="6"/>
        <v>107690.00000000001</v>
      </c>
      <c r="L10">
        <f t="shared" si="7"/>
        <v>174.46860000000004</v>
      </c>
      <c r="M10">
        <f t="shared" si="8"/>
        <v>447.61860000000001</v>
      </c>
      <c r="N10">
        <f t="shared" si="9"/>
        <v>5.0321753769613631</v>
      </c>
      <c r="O10" s="1">
        <v>5.0000000000000004E-6</v>
      </c>
      <c r="P10">
        <v>0.6048</v>
      </c>
      <c r="Q10" s="1">
        <f t="shared" si="10"/>
        <v>2.4475E-3</v>
      </c>
      <c r="R10" s="1">
        <f t="shared" si="11"/>
        <v>2447.5</v>
      </c>
      <c r="S10" s="2">
        <f t="shared" si="12"/>
        <v>129.64680000000004</v>
      </c>
      <c r="T10" s="2">
        <f t="shared" si="13"/>
        <v>402.79680000000002</v>
      </c>
      <c r="U10">
        <f t="shared" si="14"/>
        <v>3.3887227004751757</v>
      </c>
      <c r="V10" s="1">
        <v>8.5000000000000001E-7</v>
      </c>
      <c r="W10">
        <v>0.64829999999999999</v>
      </c>
      <c r="X10" s="1">
        <f t="shared" si="15"/>
        <v>4.1607500000000002E-4</v>
      </c>
      <c r="Y10" s="1">
        <f t="shared" si="16"/>
        <v>416.07499999999999</v>
      </c>
      <c r="Z10">
        <f t="shared" si="17"/>
        <v>158.61779999999999</v>
      </c>
      <c r="AA10">
        <f t="shared" si="18"/>
        <v>431.76779999999997</v>
      </c>
      <c r="AB10">
        <f t="shared" si="19"/>
        <v>2.6191716218534493</v>
      </c>
      <c r="AC10" s="1">
        <v>2.4999999999999999E-8</v>
      </c>
      <c r="AD10">
        <v>0.61419999999999997</v>
      </c>
      <c r="AE10" s="1">
        <f t="shared" si="20"/>
        <v>1.2237499999999999E-5</v>
      </c>
      <c r="AF10" s="1">
        <f t="shared" si="21"/>
        <v>12.237499999999999</v>
      </c>
      <c r="AG10">
        <f t="shared" si="22"/>
        <v>135.90719999999999</v>
      </c>
      <c r="AH10">
        <f t="shared" si="23"/>
        <v>409.05719999999997</v>
      </c>
      <c r="AI10">
        <f t="shared" si="24"/>
        <v>1.0876927048111942</v>
      </c>
      <c r="AJ10" s="1">
        <v>2.0000000000000001E-9</v>
      </c>
      <c r="AK10">
        <v>0.61029999999999995</v>
      </c>
      <c r="AL10" s="1">
        <f t="shared" si="25"/>
        <v>9.7900000000000007E-7</v>
      </c>
      <c r="AM10" s="1">
        <f t="shared" si="26"/>
        <v>0.97900000000000009</v>
      </c>
      <c r="AN10">
        <f t="shared" si="27"/>
        <v>133.3098</v>
      </c>
      <c r="AO10">
        <f t="shared" si="28"/>
        <v>406.45979999999997</v>
      </c>
      <c r="AP10">
        <f t="shared" si="29"/>
        <v>-9.2173081968621329E-3</v>
      </c>
      <c r="AQ10" s="1">
        <v>2E-8</v>
      </c>
      <c r="AR10">
        <v>0.71699999999999997</v>
      </c>
      <c r="AS10" s="1">
        <f t="shared" si="30"/>
        <v>9.7899999999999994E-6</v>
      </c>
      <c r="AT10" s="1">
        <f t="shared" si="31"/>
        <v>9.7899999999999991</v>
      </c>
      <c r="AU10">
        <f t="shared" si="32"/>
        <v>204.37200000000001</v>
      </c>
      <c r="AV10">
        <f t="shared" si="33"/>
        <v>477.52199999999999</v>
      </c>
      <c r="AW10">
        <f t="shared" si="34"/>
        <v>0.99078269180313783</v>
      </c>
      <c r="AX10" s="1">
        <v>8.9999999999999995E-9</v>
      </c>
      <c r="AY10">
        <v>0.73709999999999998</v>
      </c>
      <c r="AZ10" s="1">
        <f t="shared" si="35"/>
        <v>4.4054999999999996E-6</v>
      </c>
      <c r="BA10" s="1">
        <f t="shared" si="36"/>
        <v>4.4055</v>
      </c>
      <c r="BB10">
        <f t="shared" si="37"/>
        <v>217.7586</v>
      </c>
      <c r="BC10">
        <f t="shared" si="38"/>
        <v>490.90859999999998</v>
      </c>
      <c r="BD10">
        <f t="shared" si="39"/>
        <v>0.64399520557848156</v>
      </c>
      <c r="BE10" s="1">
        <v>2E-8</v>
      </c>
      <c r="BF10">
        <v>0.79039999999999999</v>
      </c>
      <c r="BG10" s="1">
        <f t="shared" si="40"/>
        <v>9.7899999999999994E-6</v>
      </c>
      <c r="BH10" s="1">
        <f t="shared" si="41"/>
        <v>9.7899999999999991</v>
      </c>
      <c r="BI10">
        <f t="shared" si="42"/>
        <v>253.25639999999999</v>
      </c>
      <c r="BJ10">
        <f t="shared" si="43"/>
        <v>526.40639999999996</v>
      </c>
      <c r="BK10">
        <f t="shared" si="44"/>
        <v>0.99078269180313783</v>
      </c>
      <c r="BL10" s="1">
        <v>8.9999999999999995E-9</v>
      </c>
      <c r="BM10">
        <v>0.81279999999999997</v>
      </c>
      <c r="BN10" s="1">
        <f t="shared" si="45"/>
        <v>4.4054999999999996E-6</v>
      </c>
      <c r="BO10" s="1">
        <f t="shared" si="46"/>
        <v>4.4055</v>
      </c>
      <c r="BP10">
        <f t="shared" si="47"/>
        <v>268.1748</v>
      </c>
      <c r="BQ10">
        <f t="shared" si="48"/>
        <v>541.32479999999998</v>
      </c>
      <c r="BR10">
        <f t="shared" si="49"/>
        <v>0.64399520557848156</v>
      </c>
    </row>
    <row r="11" spans="1:70" x14ac:dyDescent="0.2">
      <c r="A11" s="1">
        <v>1.5E-3</v>
      </c>
      <c r="B11">
        <v>0.63949999999999996</v>
      </c>
      <c r="C11" s="1">
        <f t="shared" si="0"/>
        <v>0.73425000000000007</v>
      </c>
      <c r="D11" s="1">
        <f t="shared" si="1"/>
        <v>734250.00000000012</v>
      </c>
      <c r="E11">
        <f t="shared" si="2"/>
        <v>152.75700000000001</v>
      </c>
      <c r="F11">
        <f t="shared" si="3"/>
        <v>425.90699999999998</v>
      </c>
      <c r="G11">
        <f t="shared" si="4"/>
        <v>5.8658439551948378</v>
      </c>
      <c r="H11" s="1">
        <v>2.9999999999999997E-4</v>
      </c>
      <c r="I11">
        <v>0.69179999999999997</v>
      </c>
      <c r="J11" s="1">
        <f t="shared" si="5"/>
        <v>0.14684999999999998</v>
      </c>
      <c r="K11" s="1">
        <f t="shared" si="6"/>
        <v>146849.99999999997</v>
      </c>
      <c r="L11">
        <f t="shared" si="7"/>
        <v>187.58879999999999</v>
      </c>
      <c r="M11">
        <f t="shared" si="8"/>
        <v>460.73879999999997</v>
      </c>
      <c r="N11">
        <f t="shared" si="9"/>
        <v>5.1668739508588191</v>
      </c>
      <c r="O11" s="1">
        <v>6.0000000000000002E-6</v>
      </c>
      <c r="P11">
        <v>0.6119</v>
      </c>
      <c r="Q11" s="1">
        <f t="shared" si="10"/>
        <v>2.9369999999999999E-3</v>
      </c>
      <c r="R11" s="1">
        <f t="shared" si="11"/>
        <v>2937</v>
      </c>
      <c r="S11" s="2">
        <f t="shared" si="12"/>
        <v>134.37540000000001</v>
      </c>
      <c r="T11" s="2">
        <f t="shared" si="13"/>
        <v>407.52539999999999</v>
      </c>
      <c r="U11">
        <f t="shared" si="14"/>
        <v>3.4679039465228003</v>
      </c>
      <c r="V11" s="1">
        <v>1.1000000000000001E-6</v>
      </c>
      <c r="W11">
        <v>0.65710000000000002</v>
      </c>
      <c r="X11" s="1">
        <f t="shared" si="15"/>
        <v>5.3845E-4</v>
      </c>
      <c r="Y11" s="1">
        <f t="shared" si="16"/>
        <v>538.45000000000005</v>
      </c>
      <c r="Z11">
        <f t="shared" si="17"/>
        <v>164.47860000000003</v>
      </c>
      <c r="AA11">
        <f t="shared" si="18"/>
        <v>437.62860000000001</v>
      </c>
      <c r="AB11">
        <f t="shared" si="19"/>
        <v>2.7311453812973818</v>
      </c>
      <c r="AC11" s="1">
        <v>4.0000000000000001E-8</v>
      </c>
      <c r="AD11">
        <v>0.62460000000000004</v>
      </c>
      <c r="AE11" s="1">
        <f t="shared" si="20"/>
        <v>1.9579999999999999E-5</v>
      </c>
      <c r="AF11" s="1">
        <f t="shared" si="21"/>
        <v>19.579999999999998</v>
      </c>
      <c r="AG11">
        <f t="shared" si="22"/>
        <v>142.83360000000005</v>
      </c>
      <c r="AH11">
        <f t="shared" si="23"/>
        <v>415.98360000000002</v>
      </c>
      <c r="AI11">
        <f t="shared" si="24"/>
        <v>1.291812687467119</v>
      </c>
      <c r="AJ11" s="1">
        <v>5.0000000000000001E-9</v>
      </c>
      <c r="AK11">
        <v>0.62849999999999995</v>
      </c>
      <c r="AL11" s="1">
        <f t="shared" si="25"/>
        <v>2.4474999999999999E-6</v>
      </c>
      <c r="AM11" s="1">
        <f t="shared" si="26"/>
        <v>2.4474999999999998</v>
      </c>
      <c r="AN11">
        <f t="shared" si="27"/>
        <v>145.43099999999998</v>
      </c>
      <c r="AO11">
        <f t="shared" si="28"/>
        <v>418.58099999999996</v>
      </c>
      <c r="AP11">
        <f t="shared" si="29"/>
        <v>0.38872270047517538</v>
      </c>
      <c r="AQ11" s="1">
        <v>4.9999999999999998E-8</v>
      </c>
      <c r="AR11">
        <v>0.74039999999999995</v>
      </c>
      <c r="AS11" s="1">
        <f t="shared" si="30"/>
        <v>2.4474999999999999E-5</v>
      </c>
      <c r="AT11" s="1">
        <f t="shared" si="31"/>
        <v>24.474999999999998</v>
      </c>
      <c r="AU11">
        <f t="shared" si="32"/>
        <v>219.95639999999997</v>
      </c>
      <c r="AV11">
        <f t="shared" si="33"/>
        <v>493.10639999999995</v>
      </c>
      <c r="AW11">
        <f t="shared" si="34"/>
        <v>1.3887227004751754</v>
      </c>
      <c r="AX11" s="1">
        <v>2E-8</v>
      </c>
      <c r="AY11">
        <v>0.75680000000000003</v>
      </c>
      <c r="AZ11" s="1">
        <f t="shared" si="35"/>
        <v>9.7899999999999994E-6</v>
      </c>
      <c r="BA11" s="1">
        <f t="shared" si="36"/>
        <v>9.7899999999999991</v>
      </c>
      <c r="BB11">
        <f t="shared" si="37"/>
        <v>230.87880000000007</v>
      </c>
      <c r="BC11">
        <f t="shared" si="38"/>
        <v>504.02880000000005</v>
      </c>
      <c r="BD11">
        <f t="shared" si="39"/>
        <v>0.99078269180313783</v>
      </c>
      <c r="BE11" s="1">
        <v>4.9999999999999998E-8</v>
      </c>
      <c r="BF11">
        <v>0.81420000000000003</v>
      </c>
      <c r="BG11" s="1">
        <f t="shared" si="40"/>
        <v>2.4474999999999999E-5</v>
      </c>
      <c r="BH11" s="1">
        <f t="shared" si="41"/>
        <v>24.474999999999998</v>
      </c>
      <c r="BI11">
        <f t="shared" si="42"/>
        <v>269.10720000000003</v>
      </c>
      <c r="BJ11">
        <f t="shared" si="43"/>
        <v>542.25720000000001</v>
      </c>
      <c r="BK11">
        <f t="shared" si="44"/>
        <v>1.3887227004751754</v>
      </c>
      <c r="BL11" s="1">
        <v>2E-8</v>
      </c>
      <c r="BM11">
        <v>0.83240000000000003</v>
      </c>
      <c r="BN11" s="1">
        <f t="shared" si="45"/>
        <v>9.7899999999999994E-6</v>
      </c>
      <c r="BO11" s="1">
        <f t="shared" si="46"/>
        <v>9.7899999999999991</v>
      </c>
      <c r="BP11">
        <f t="shared" si="47"/>
        <v>281.22840000000008</v>
      </c>
      <c r="BQ11">
        <f t="shared" si="48"/>
        <v>554.37840000000006</v>
      </c>
      <c r="BR11">
        <f t="shared" si="49"/>
        <v>0.99078269180313783</v>
      </c>
    </row>
    <row r="12" spans="1:70" x14ac:dyDescent="0.2">
      <c r="A12" s="1">
        <v>1.8E-3</v>
      </c>
      <c r="B12">
        <v>0.65200000000000002</v>
      </c>
      <c r="C12" s="1">
        <f t="shared" si="0"/>
        <v>0.88109999999999999</v>
      </c>
      <c r="D12" s="1">
        <f t="shared" si="1"/>
        <v>881100</v>
      </c>
      <c r="E12">
        <f t="shared" si="2"/>
        <v>161.08200000000005</v>
      </c>
      <c r="F12">
        <f t="shared" si="3"/>
        <v>434.23200000000003</v>
      </c>
      <c r="G12">
        <f t="shared" si="4"/>
        <v>5.9450252012424629</v>
      </c>
      <c r="H12" s="1">
        <v>4.0000000000000002E-4</v>
      </c>
      <c r="I12">
        <v>0.71140000000000003</v>
      </c>
      <c r="J12" s="1">
        <f t="shared" si="5"/>
        <v>0.1958</v>
      </c>
      <c r="K12" s="1">
        <f t="shared" si="6"/>
        <v>195800</v>
      </c>
      <c r="L12">
        <f t="shared" si="7"/>
        <v>200.64240000000007</v>
      </c>
      <c r="M12">
        <f t="shared" si="8"/>
        <v>473.79240000000004</v>
      </c>
      <c r="N12">
        <f t="shared" si="9"/>
        <v>5.291812687467119</v>
      </c>
      <c r="O12" s="1">
        <v>7.5000000000000002E-6</v>
      </c>
      <c r="P12">
        <v>0.62009999999999998</v>
      </c>
      <c r="Q12" s="1">
        <f t="shared" si="10"/>
        <v>3.67125E-3</v>
      </c>
      <c r="R12" s="1">
        <f t="shared" si="11"/>
        <v>3671.25</v>
      </c>
      <c r="S12" s="2">
        <f t="shared" si="12"/>
        <v>139.83660000000003</v>
      </c>
      <c r="T12" s="2">
        <f t="shared" si="13"/>
        <v>412.98660000000001</v>
      </c>
      <c r="U12">
        <f t="shared" si="14"/>
        <v>3.5648139595308566</v>
      </c>
      <c r="V12" s="1">
        <v>1.3999999999999999E-6</v>
      </c>
      <c r="W12">
        <v>0.66469999999999996</v>
      </c>
      <c r="X12" s="1">
        <f t="shared" si="15"/>
        <v>6.8530000000000002E-4</v>
      </c>
      <c r="Y12" s="1">
        <f t="shared" si="16"/>
        <v>685.30000000000007</v>
      </c>
      <c r="Z12">
        <f t="shared" si="17"/>
        <v>169.54019999999997</v>
      </c>
      <c r="AA12">
        <f t="shared" si="18"/>
        <v>442.69019999999995</v>
      </c>
      <c r="AB12">
        <f t="shared" si="19"/>
        <v>2.8358807318173946</v>
      </c>
      <c r="AC12" s="1">
        <v>6.5E-8</v>
      </c>
      <c r="AD12">
        <v>0.63759999999999994</v>
      </c>
      <c r="AE12" s="1">
        <f t="shared" si="20"/>
        <v>3.1817499999999998E-5</v>
      </c>
      <c r="AF12" s="1">
        <f t="shared" si="21"/>
        <v>31.817499999999999</v>
      </c>
      <c r="AG12">
        <f t="shared" si="22"/>
        <v>151.49160000000001</v>
      </c>
      <c r="AH12">
        <f t="shared" si="23"/>
        <v>424.64159999999998</v>
      </c>
      <c r="AI12">
        <f t="shared" si="24"/>
        <v>1.5026660527820122</v>
      </c>
      <c r="AJ12" s="1">
        <v>8.9999999999999995E-9</v>
      </c>
      <c r="AK12">
        <v>0.64149999999999996</v>
      </c>
      <c r="AL12" s="1">
        <f t="shared" si="25"/>
        <v>4.4054999999999996E-6</v>
      </c>
      <c r="AM12" s="1">
        <f t="shared" si="26"/>
        <v>4.4055</v>
      </c>
      <c r="AN12">
        <f t="shared" si="27"/>
        <v>154.089</v>
      </c>
      <c r="AO12">
        <f t="shared" si="28"/>
        <v>427.23899999999998</v>
      </c>
      <c r="AP12">
        <f t="shared" si="29"/>
        <v>0.64399520557848156</v>
      </c>
      <c r="AQ12" s="1">
        <v>3.5000000000000002E-8</v>
      </c>
      <c r="AR12">
        <v>0.73129999999999995</v>
      </c>
      <c r="AS12" s="1">
        <f t="shared" si="30"/>
        <v>1.7132500000000002E-5</v>
      </c>
      <c r="AT12" s="1">
        <f t="shared" si="31"/>
        <v>17.132500000000004</v>
      </c>
      <c r="AU12">
        <f t="shared" si="32"/>
        <v>213.89580000000001</v>
      </c>
      <c r="AV12">
        <f t="shared" si="33"/>
        <v>487.04579999999999</v>
      </c>
      <c r="AW12">
        <f t="shared" si="34"/>
        <v>1.2338207404894324</v>
      </c>
      <c r="AX12" s="1">
        <v>4.9999999999999998E-8</v>
      </c>
      <c r="AY12">
        <v>0.7792</v>
      </c>
      <c r="AZ12" s="1">
        <f t="shared" si="35"/>
        <v>2.4474999999999999E-5</v>
      </c>
      <c r="BA12" s="1">
        <f t="shared" si="36"/>
        <v>24.474999999999998</v>
      </c>
      <c r="BB12">
        <f t="shared" si="37"/>
        <v>245.79719999999998</v>
      </c>
      <c r="BC12">
        <f t="shared" si="38"/>
        <v>518.94719999999995</v>
      </c>
      <c r="BD12">
        <f t="shared" si="39"/>
        <v>1.3887227004751754</v>
      </c>
      <c r="BE12" s="1">
        <v>8.9999999999999999E-8</v>
      </c>
      <c r="BF12">
        <v>0.83099999999999996</v>
      </c>
      <c r="BG12" s="1">
        <f t="shared" si="40"/>
        <v>4.4054999999999997E-5</v>
      </c>
      <c r="BH12" s="1">
        <f t="shared" si="41"/>
        <v>44.055</v>
      </c>
      <c r="BI12">
        <f t="shared" si="42"/>
        <v>280.29600000000005</v>
      </c>
      <c r="BJ12">
        <f t="shared" si="43"/>
        <v>553.44600000000003</v>
      </c>
      <c r="BK12">
        <f t="shared" si="44"/>
        <v>1.6439952055784814</v>
      </c>
    </row>
    <row r="13" spans="1:70" x14ac:dyDescent="0.2">
      <c r="A13" s="1">
        <v>2.0999999999999999E-3</v>
      </c>
      <c r="B13">
        <v>0.6653</v>
      </c>
      <c r="C13" s="1">
        <f t="shared" si="0"/>
        <v>1.0279499999999999</v>
      </c>
      <c r="D13" s="1">
        <f t="shared" si="1"/>
        <v>1027949.9999999999</v>
      </c>
      <c r="E13">
        <f t="shared" si="2"/>
        <v>169.93980000000005</v>
      </c>
      <c r="F13">
        <f t="shared" si="3"/>
        <v>443.08980000000003</v>
      </c>
      <c r="G13">
        <f t="shared" si="4"/>
        <v>6.011971990873076</v>
      </c>
      <c r="H13" s="1">
        <v>5.0000000000000001E-4</v>
      </c>
      <c r="I13">
        <v>0.72670000000000001</v>
      </c>
      <c r="J13" s="1">
        <f t="shared" si="5"/>
        <v>0.24475</v>
      </c>
      <c r="K13" s="1">
        <f t="shared" si="6"/>
        <v>244750</v>
      </c>
      <c r="L13">
        <f t="shared" si="7"/>
        <v>210.83220000000006</v>
      </c>
      <c r="M13">
        <f t="shared" si="8"/>
        <v>483.98220000000003</v>
      </c>
      <c r="N13">
        <f t="shared" si="9"/>
        <v>5.3887227004751752</v>
      </c>
      <c r="O13" s="1">
        <v>9.5000000000000005E-6</v>
      </c>
      <c r="P13">
        <v>0.62960000000000005</v>
      </c>
      <c r="Q13" s="1">
        <f t="shared" si="10"/>
        <v>4.6502499999999999E-3</v>
      </c>
      <c r="R13" s="1">
        <f t="shared" si="11"/>
        <v>4650.25</v>
      </c>
      <c r="S13" s="2">
        <f t="shared" si="12"/>
        <v>146.16360000000003</v>
      </c>
      <c r="T13" s="2">
        <f t="shared" si="13"/>
        <v>419.31360000000001</v>
      </c>
      <c r="U13">
        <f t="shared" si="14"/>
        <v>3.6674763014280045</v>
      </c>
      <c r="V13" s="1">
        <v>1.7999999999999999E-6</v>
      </c>
      <c r="W13">
        <v>0.67349999999999999</v>
      </c>
      <c r="X13" s="1">
        <f t="shared" si="15"/>
        <v>8.811E-4</v>
      </c>
      <c r="Y13" s="1">
        <f t="shared" si="16"/>
        <v>881.1</v>
      </c>
      <c r="Z13">
        <f t="shared" si="17"/>
        <v>175.40100000000001</v>
      </c>
      <c r="AA13">
        <f t="shared" si="18"/>
        <v>448.55099999999999</v>
      </c>
      <c r="AB13">
        <f t="shared" si="19"/>
        <v>2.9450252012424629</v>
      </c>
      <c r="AC13" s="1">
        <v>9.9999999999999995E-8</v>
      </c>
      <c r="AD13">
        <v>0.64800000000000002</v>
      </c>
      <c r="AE13" s="1">
        <f t="shared" si="20"/>
        <v>4.8949999999999997E-5</v>
      </c>
      <c r="AF13" s="1">
        <f t="shared" si="21"/>
        <v>48.949999999999996</v>
      </c>
      <c r="AG13">
        <f t="shared" si="22"/>
        <v>158.41800000000006</v>
      </c>
      <c r="AH13">
        <f t="shared" si="23"/>
        <v>431.56800000000004</v>
      </c>
      <c r="AI13">
        <f t="shared" si="24"/>
        <v>1.6897526961391567</v>
      </c>
      <c r="AJ13" s="1">
        <v>2E-8</v>
      </c>
      <c r="AK13">
        <v>0.65980000000000005</v>
      </c>
      <c r="AL13" s="1">
        <f t="shared" si="25"/>
        <v>9.7899999999999994E-6</v>
      </c>
      <c r="AM13" s="1">
        <f t="shared" si="26"/>
        <v>9.7899999999999991</v>
      </c>
      <c r="AN13">
        <f t="shared" si="27"/>
        <v>166.27680000000004</v>
      </c>
      <c r="AO13">
        <f t="shared" si="28"/>
        <v>439.42680000000001</v>
      </c>
      <c r="AP13">
        <f t="shared" si="29"/>
        <v>0.99078269180313783</v>
      </c>
      <c r="AQ13" s="1">
        <v>7.0000000000000005E-8</v>
      </c>
      <c r="AR13">
        <v>0.74950000000000006</v>
      </c>
      <c r="AS13" s="1">
        <f t="shared" si="30"/>
        <v>3.4265000000000005E-5</v>
      </c>
      <c r="AT13" s="1">
        <f t="shared" si="31"/>
        <v>34.265000000000008</v>
      </c>
      <c r="AU13">
        <f t="shared" si="32"/>
        <v>226.01700000000005</v>
      </c>
      <c r="AV13">
        <f t="shared" si="33"/>
        <v>499.16700000000003</v>
      </c>
      <c r="AW13">
        <f t="shared" si="34"/>
        <v>1.5348507361534136</v>
      </c>
      <c r="AX13" s="1">
        <v>8.9999999999999999E-8</v>
      </c>
      <c r="AY13">
        <v>0.79600000000000004</v>
      </c>
      <c r="AZ13" s="1">
        <f t="shared" si="35"/>
        <v>4.4054999999999997E-5</v>
      </c>
      <c r="BA13" s="1">
        <f t="shared" si="36"/>
        <v>44.055</v>
      </c>
      <c r="BB13">
        <f t="shared" si="37"/>
        <v>256.9860000000001</v>
      </c>
      <c r="BC13">
        <f t="shared" si="38"/>
        <v>530.13600000000008</v>
      </c>
      <c r="BD13">
        <f t="shared" si="39"/>
        <v>1.6439952055784814</v>
      </c>
    </row>
    <row r="14" spans="1:70" x14ac:dyDescent="0.2">
      <c r="A14" s="1">
        <v>2.3999999999999998E-3</v>
      </c>
      <c r="B14">
        <v>0.67679999999999996</v>
      </c>
      <c r="C14" s="1">
        <f t="shared" si="0"/>
        <v>1.1747999999999998</v>
      </c>
      <c r="D14" s="1">
        <f t="shared" si="1"/>
        <v>1174799.9999999998</v>
      </c>
      <c r="E14">
        <f t="shared" si="2"/>
        <v>177.59879999999998</v>
      </c>
      <c r="F14">
        <f t="shared" si="3"/>
        <v>450.74879999999996</v>
      </c>
      <c r="G14">
        <f t="shared" si="4"/>
        <v>6.0699639378507628</v>
      </c>
      <c r="H14" s="1">
        <v>5.9999999999999995E-4</v>
      </c>
      <c r="I14">
        <v>0.7409</v>
      </c>
      <c r="J14" s="1">
        <f t="shared" si="5"/>
        <v>0.29369999999999996</v>
      </c>
      <c r="K14" s="1">
        <f t="shared" si="6"/>
        <v>293699.99999999994</v>
      </c>
      <c r="L14">
        <f t="shared" si="7"/>
        <v>220.2894</v>
      </c>
      <c r="M14">
        <f t="shared" si="8"/>
        <v>493.43939999999998</v>
      </c>
      <c r="N14">
        <f t="shared" si="9"/>
        <v>5.4679039465228003</v>
      </c>
      <c r="O14" s="1">
        <v>1.2E-5</v>
      </c>
      <c r="P14">
        <v>0.63900000000000001</v>
      </c>
      <c r="Q14" s="1">
        <f t="shared" si="10"/>
        <v>5.8739999999999999E-3</v>
      </c>
      <c r="R14" s="1">
        <f t="shared" si="11"/>
        <v>5874</v>
      </c>
      <c r="S14" s="2">
        <f t="shared" si="12"/>
        <v>152.42400000000004</v>
      </c>
      <c r="T14" s="2">
        <f t="shared" si="13"/>
        <v>425.57400000000001</v>
      </c>
      <c r="U14">
        <f t="shared" si="14"/>
        <v>3.7689339421867816</v>
      </c>
      <c r="V14" s="1">
        <v>3.0000000000000001E-6</v>
      </c>
      <c r="W14">
        <v>0.69120000000000004</v>
      </c>
      <c r="X14" s="1">
        <f t="shared" si="15"/>
        <v>1.4685E-3</v>
      </c>
      <c r="Y14" s="1">
        <f t="shared" si="16"/>
        <v>1468.5</v>
      </c>
      <c r="Z14">
        <f t="shared" si="17"/>
        <v>187.18920000000003</v>
      </c>
      <c r="AA14">
        <f t="shared" si="18"/>
        <v>460.33920000000001</v>
      </c>
      <c r="AB14">
        <f t="shared" si="19"/>
        <v>3.1668739508588191</v>
      </c>
      <c r="AC14" s="1">
        <v>2.4999999999999999E-7</v>
      </c>
      <c r="AD14">
        <v>0.67300000000000004</v>
      </c>
      <c r="AE14" s="1">
        <f t="shared" si="20"/>
        <v>1.2237500000000001E-4</v>
      </c>
      <c r="AF14" s="1">
        <f t="shared" si="21"/>
        <v>122.375</v>
      </c>
      <c r="AG14">
        <f t="shared" si="22"/>
        <v>175.06800000000004</v>
      </c>
      <c r="AH14">
        <f t="shared" si="23"/>
        <v>448.21800000000002</v>
      </c>
      <c r="AI14">
        <f t="shared" si="24"/>
        <v>2.0876927048111944</v>
      </c>
      <c r="AJ14" s="1">
        <v>4.9999999999999998E-8</v>
      </c>
      <c r="AK14">
        <v>0.68189999999999995</v>
      </c>
      <c r="AL14" s="1">
        <f t="shared" si="25"/>
        <v>2.4474999999999999E-5</v>
      </c>
      <c r="AM14" s="1">
        <f t="shared" si="26"/>
        <v>24.474999999999998</v>
      </c>
      <c r="AN14">
        <f t="shared" si="27"/>
        <v>180.99540000000002</v>
      </c>
      <c r="AO14">
        <f t="shared" si="28"/>
        <v>454.1454</v>
      </c>
      <c r="AP14">
        <f t="shared" si="29"/>
        <v>1.3887227004751754</v>
      </c>
      <c r="AQ14" s="1">
        <v>9.9999999999999995E-8</v>
      </c>
      <c r="AR14">
        <v>0.75870000000000004</v>
      </c>
      <c r="AS14" s="1">
        <f t="shared" si="30"/>
        <v>4.8949999999999997E-5</v>
      </c>
      <c r="AT14" s="1">
        <f t="shared" si="31"/>
        <v>48.949999999999996</v>
      </c>
      <c r="AU14">
        <f t="shared" si="32"/>
        <v>232.14420000000007</v>
      </c>
      <c r="AV14">
        <f t="shared" si="33"/>
        <v>505.29420000000005</v>
      </c>
      <c r="AW14">
        <f t="shared" si="34"/>
        <v>1.6897526961391567</v>
      </c>
      <c r="AX14" s="1">
        <v>1.9999999999999999E-7</v>
      </c>
      <c r="AY14">
        <v>0.81840000000000002</v>
      </c>
      <c r="AZ14" s="1">
        <f t="shared" si="35"/>
        <v>9.7899999999999994E-5</v>
      </c>
      <c r="BA14" s="1">
        <f t="shared" si="36"/>
        <v>97.899999999999991</v>
      </c>
      <c r="BB14">
        <f t="shared" si="37"/>
        <v>271.90440000000001</v>
      </c>
      <c r="BC14">
        <f t="shared" si="38"/>
        <v>545.05439999999999</v>
      </c>
      <c r="BD14">
        <f t="shared" si="39"/>
        <v>1.9907826918031377</v>
      </c>
    </row>
    <row r="15" spans="1:70" x14ac:dyDescent="0.2">
      <c r="A15" s="1">
        <v>2.8E-3</v>
      </c>
      <c r="B15">
        <v>0.69120000000000004</v>
      </c>
      <c r="C15" s="1">
        <f t="shared" si="0"/>
        <v>1.3706</v>
      </c>
      <c r="D15" s="1">
        <f t="shared" si="1"/>
        <v>1370600</v>
      </c>
      <c r="E15">
        <f t="shared" si="2"/>
        <v>187.18920000000003</v>
      </c>
      <c r="F15">
        <f t="shared" si="3"/>
        <v>460.33920000000001</v>
      </c>
      <c r="G15">
        <f t="shared" si="4"/>
        <v>6.1369107274813759</v>
      </c>
      <c r="H15" s="1">
        <v>6.9999999999999999E-4</v>
      </c>
      <c r="I15">
        <v>0.75290000000000001</v>
      </c>
      <c r="J15" s="1">
        <f t="shared" si="5"/>
        <v>0.34265000000000001</v>
      </c>
      <c r="K15" s="1">
        <f t="shared" si="6"/>
        <v>342650</v>
      </c>
      <c r="L15">
        <f t="shared" si="7"/>
        <v>228.28140000000002</v>
      </c>
      <c r="M15">
        <f t="shared" si="8"/>
        <v>501.4314</v>
      </c>
      <c r="N15">
        <f t="shared" si="9"/>
        <v>5.5348507361534134</v>
      </c>
      <c r="O15" s="1">
        <v>1.5E-5</v>
      </c>
      <c r="P15">
        <v>0.64729999999999999</v>
      </c>
      <c r="Q15" s="1">
        <f t="shared" si="10"/>
        <v>7.3425000000000001E-3</v>
      </c>
      <c r="R15" s="1">
        <f t="shared" si="11"/>
        <v>7342.5</v>
      </c>
      <c r="S15" s="2">
        <f t="shared" si="12"/>
        <v>157.95179999999999</v>
      </c>
      <c r="T15" s="2">
        <f t="shared" si="13"/>
        <v>431.10179999999997</v>
      </c>
      <c r="U15">
        <f t="shared" si="14"/>
        <v>3.8658439551948378</v>
      </c>
      <c r="V15" s="1">
        <v>3.9999999999999998E-6</v>
      </c>
      <c r="W15">
        <v>0.70250000000000001</v>
      </c>
      <c r="X15" s="1">
        <f t="shared" si="15"/>
        <v>1.9580000000000001E-3</v>
      </c>
      <c r="Y15" s="1">
        <f t="shared" si="16"/>
        <v>1958</v>
      </c>
      <c r="Z15">
        <f t="shared" si="17"/>
        <v>194.71500000000003</v>
      </c>
      <c r="AA15">
        <f t="shared" si="18"/>
        <v>467.86500000000001</v>
      </c>
      <c r="AB15">
        <f t="shared" si="19"/>
        <v>3.291812687467119</v>
      </c>
      <c r="AC15" s="1">
        <v>3.9999999999999998E-7</v>
      </c>
      <c r="AD15">
        <v>0.68710000000000004</v>
      </c>
      <c r="AE15" s="1">
        <f t="shared" si="20"/>
        <v>1.9579999999999999E-4</v>
      </c>
      <c r="AF15" s="1">
        <f t="shared" si="21"/>
        <v>195.79999999999998</v>
      </c>
      <c r="AG15">
        <f t="shared" si="22"/>
        <v>184.45860000000005</v>
      </c>
      <c r="AH15">
        <f t="shared" si="23"/>
        <v>457.60860000000002</v>
      </c>
      <c r="AI15">
        <f t="shared" si="24"/>
        <v>2.291812687467119</v>
      </c>
      <c r="AJ15" s="1">
        <v>8.9999999999999999E-8</v>
      </c>
      <c r="AK15">
        <v>0.69750000000000001</v>
      </c>
      <c r="AL15" s="1">
        <f t="shared" si="25"/>
        <v>4.4054999999999997E-5</v>
      </c>
      <c r="AM15" s="1">
        <f t="shared" si="26"/>
        <v>44.055</v>
      </c>
      <c r="AN15">
        <f t="shared" si="27"/>
        <v>191.38500000000005</v>
      </c>
      <c r="AO15">
        <f t="shared" si="28"/>
        <v>464.53500000000003</v>
      </c>
      <c r="AP15">
        <f t="shared" si="29"/>
        <v>1.6439952055784814</v>
      </c>
      <c r="AQ15" s="1">
        <v>1.9999999999999999E-7</v>
      </c>
      <c r="AR15">
        <v>0.77949999999999997</v>
      </c>
      <c r="AS15" s="1">
        <f t="shared" si="30"/>
        <v>9.7899999999999994E-5</v>
      </c>
      <c r="AT15" s="1">
        <f t="shared" si="31"/>
        <v>97.899999999999991</v>
      </c>
      <c r="AU15">
        <f t="shared" si="32"/>
        <v>245.99699999999996</v>
      </c>
      <c r="AV15">
        <f t="shared" si="33"/>
        <v>519.14699999999993</v>
      </c>
      <c r="AW15">
        <f t="shared" si="34"/>
        <v>1.9907826918031377</v>
      </c>
      <c r="AX15" s="1">
        <v>4.9999999999999998E-7</v>
      </c>
      <c r="AY15">
        <v>0.8478</v>
      </c>
      <c r="AZ15" s="1">
        <f t="shared" si="35"/>
        <v>2.4475000000000001E-4</v>
      </c>
      <c r="BA15" s="1">
        <f t="shared" si="36"/>
        <v>244.75</v>
      </c>
      <c r="BB15">
        <f>666*AY15-273.15</f>
        <v>291.48480000000006</v>
      </c>
      <c r="BC15">
        <f t="shared" si="38"/>
        <v>564.63480000000004</v>
      </c>
      <c r="BD15">
        <f t="shared" si="39"/>
        <v>2.3887227004751757</v>
      </c>
    </row>
    <row r="16" spans="1:70" x14ac:dyDescent="0.2">
      <c r="A16" s="1">
        <v>3.0999999999999999E-3</v>
      </c>
      <c r="B16">
        <v>0.70069999999999999</v>
      </c>
      <c r="C16" s="1">
        <f t="shared" si="0"/>
        <v>1.51745</v>
      </c>
      <c r="D16" s="1">
        <f t="shared" si="1"/>
        <v>1517450</v>
      </c>
      <c r="E16">
        <f t="shared" si="2"/>
        <v>193.51620000000003</v>
      </c>
      <c r="F16">
        <f t="shared" si="3"/>
        <v>466.6662</v>
      </c>
      <c r="G16">
        <f t="shared" si="4"/>
        <v>6.1811143899734295</v>
      </c>
      <c r="H16" s="1">
        <v>8.4999999999999995E-4</v>
      </c>
      <c r="I16">
        <v>0.7681</v>
      </c>
      <c r="J16" s="1">
        <f t="shared" si="5"/>
        <v>0.41607499999999997</v>
      </c>
      <c r="K16" s="1">
        <f t="shared" si="6"/>
        <v>416075</v>
      </c>
      <c r="L16">
        <f t="shared" si="7"/>
        <v>238.40460000000002</v>
      </c>
      <c r="M16">
        <f t="shared" si="8"/>
        <v>511.55459999999999</v>
      </c>
      <c r="N16">
        <f t="shared" si="9"/>
        <v>5.6191716218534493</v>
      </c>
      <c r="O16" s="1">
        <v>2.0000000000000002E-5</v>
      </c>
      <c r="P16">
        <v>0.6603</v>
      </c>
      <c r="Q16" s="1">
        <f t="shared" si="10"/>
        <v>9.7900000000000001E-3</v>
      </c>
      <c r="R16" s="1">
        <f t="shared" si="11"/>
        <v>9790</v>
      </c>
      <c r="S16" s="2">
        <f t="shared" si="12"/>
        <v>166.60980000000001</v>
      </c>
      <c r="T16" s="2">
        <f t="shared" si="13"/>
        <v>439.75979999999998</v>
      </c>
      <c r="U16">
        <f t="shared" si="14"/>
        <v>3.9907826918031377</v>
      </c>
      <c r="V16" s="1">
        <v>5.4999999999999999E-6</v>
      </c>
      <c r="W16">
        <v>0.71389999999999998</v>
      </c>
      <c r="X16" s="1">
        <f t="shared" si="15"/>
        <v>2.6922499999999998E-3</v>
      </c>
      <c r="Y16" s="1">
        <f t="shared" si="16"/>
        <v>2692.2499999999995</v>
      </c>
      <c r="Z16">
        <f t="shared" si="17"/>
        <v>202.30740000000003</v>
      </c>
      <c r="AA16">
        <f t="shared" si="18"/>
        <v>475.45740000000001</v>
      </c>
      <c r="AB16">
        <f t="shared" si="19"/>
        <v>3.4301153856334006</v>
      </c>
      <c r="AC16" s="1">
        <v>5.9999999999999997E-7</v>
      </c>
      <c r="AD16">
        <v>0.70009999999999994</v>
      </c>
      <c r="AE16" s="1">
        <f t="shared" si="20"/>
        <v>2.9369999999999998E-4</v>
      </c>
      <c r="AF16" s="1">
        <f t="shared" si="21"/>
        <v>293.7</v>
      </c>
      <c r="AG16">
        <f t="shared" si="22"/>
        <v>193.11660000000001</v>
      </c>
      <c r="AH16">
        <f t="shared" si="23"/>
        <v>466.26659999999998</v>
      </c>
      <c r="AI16">
        <f t="shared" si="24"/>
        <v>2.4679039465228003</v>
      </c>
      <c r="AJ16" s="1">
        <v>1.9999999999999999E-7</v>
      </c>
      <c r="AK16">
        <v>0.71960000000000002</v>
      </c>
      <c r="AL16" s="1">
        <f t="shared" si="25"/>
        <v>9.7899999999999994E-5</v>
      </c>
      <c r="AM16" s="1">
        <f t="shared" si="26"/>
        <v>97.899999999999991</v>
      </c>
      <c r="AN16">
        <f t="shared" si="27"/>
        <v>206.10360000000003</v>
      </c>
      <c r="AO16">
        <f t="shared" si="28"/>
        <v>479.25360000000001</v>
      </c>
      <c r="AP16">
        <f t="shared" si="29"/>
        <v>1.9907826918031377</v>
      </c>
      <c r="AQ16" s="1">
        <v>2.9999999999999999E-7</v>
      </c>
      <c r="AR16">
        <v>0.79120000000000001</v>
      </c>
      <c r="AS16" s="1">
        <f t="shared" si="30"/>
        <v>1.4684999999999999E-4</v>
      </c>
      <c r="AT16" s="1">
        <f t="shared" si="31"/>
        <v>146.85</v>
      </c>
      <c r="AU16">
        <f t="shared" si="32"/>
        <v>253.78920000000005</v>
      </c>
      <c r="AV16">
        <f t="shared" si="33"/>
        <v>526.93920000000003</v>
      </c>
      <c r="AW16">
        <f t="shared" si="34"/>
        <v>2.1668739508588191</v>
      </c>
    </row>
    <row r="17" spans="1:49" x14ac:dyDescent="0.2">
      <c r="A17" s="1">
        <v>3.3E-3</v>
      </c>
      <c r="B17">
        <v>0.70740000000000003</v>
      </c>
      <c r="C17" s="1">
        <f t="shared" si="0"/>
        <v>1.6153500000000001</v>
      </c>
      <c r="D17" s="1">
        <f t="shared" si="1"/>
        <v>1615350</v>
      </c>
      <c r="E17">
        <f t="shared" si="2"/>
        <v>197.97840000000002</v>
      </c>
      <c r="F17">
        <f t="shared" si="3"/>
        <v>471.1284</v>
      </c>
      <c r="G17">
        <f t="shared" si="4"/>
        <v>6.2082666360170444</v>
      </c>
      <c r="H17" s="1">
        <v>1E-3</v>
      </c>
      <c r="I17">
        <v>0.78120000000000001</v>
      </c>
      <c r="J17" s="1">
        <f t="shared" si="5"/>
        <v>0.48949999999999999</v>
      </c>
      <c r="K17" s="1">
        <f t="shared" si="6"/>
        <v>489500</v>
      </c>
      <c r="L17">
        <f t="shared" si="7"/>
        <v>247.12920000000008</v>
      </c>
      <c r="M17">
        <f t="shared" si="8"/>
        <v>520.27920000000006</v>
      </c>
      <c r="N17">
        <f t="shared" si="9"/>
        <v>5.6897526961391565</v>
      </c>
      <c r="O17" s="1">
        <v>2.5000000000000001E-5</v>
      </c>
      <c r="P17">
        <v>0.66969999999999996</v>
      </c>
      <c r="Q17" s="1">
        <f t="shared" si="10"/>
        <v>1.22375E-2</v>
      </c>
      <c r="R17" s="1">
        <f t="shared" si="11"/>
        <v>12237.5</v>
      </c>
      <c r="S17" s="2">
        <f t="shared" si="12"/>
        <v>172.87020000000001</v>
      </c>
      <c r="T17" s="2">
        <f t="shared" si="13"/>
        <v>446.02019999999999</v>
      </c>
      <c r="U17">
        <f t="shared" si="14"/>
        <v>4.087692704811194</v>
      </c>
      <c r="V17" s="1">
        <v>7.5000000000000002E-6</v>
      </c>
      <c r="W17">
        <v>0.72650000000000003</v>
      </c>
      <c r="X17" s="1">
        <f t="shared" si="15"/>
        <v>3.67125E-3</v>
      </c>
      <c r="Y17" s="1">
        <f t="shared" si="16"/>
        <v>3671.25</v>
      </c>
      <c r="Z17">
        <f t="shared" si="17"/>
        <v>210.69900000000007</v>
      </c>
      <c r="AA17">
        <f t="shared" si="18"/>
        <v>483.84900000000005</v>
      </c>
      <c r="AB17">
        <f t="shared" si="19"/>
        <v>3.5648139595308566</v>
      </c>
      <c r="AC17" s="1">
        <v>8.9999999999999996E-7</v>
      </c>
      <c r="AD17">
        <v>0.71179999999999999</v>
      </c>
      <c r="AE17" s="1">
        <f t="shared" si="20"/>
        <v>4.4055E-4</v>
      </c>
      <c r="AF17" s="1">
        <f t="shared" si="21"/>
        <v>440.55</v>
      </c>
      <c r="AG17">
        <f t="shared" si="22"/>
        <v>200.90880000000004</v>
      </c>
      <c r="AH17">
        <f t="shared" si="23"/>
        <v>474.05880000000002</v>
      </c>
      <c r="AI17">
        <f t="shared" si="24"/>
        <v>2.6439952055784817</v>
      </c>
      <c r="AJ17" s="1">
        <v>4.9999999999999998E-7</v>
      </c>
      <c r="AK17">
        <v>0.74690000000000001</v>
      </c>
      <c r="AL17" s="1">
        <f t="shared" si="25"/>
        <v>2.4475000000000001E-4</v>
      </c>
      <c r="AM17" s="1">
        <f t="shared" si="26"/>
        <v>244.75</v>
      </c>
      <c r="AN17">
        <f t="shared" si="27"/>
        <v>224.28540000000004</v>
      </c>
      <c r="AO17">
        <f t="shared" si="28"/>
        <v>497.43540000000002</v>
      </c>
      <c r="AP17">
        <f t="shared" si="29"/>
        <v>2.3887227004751757</v>
      </c>
      <c r="AQ17" s="1">
        <v>4.9999999999999998E-7</v>
      </c>
      <c r="AR17">
        <v>0.80810000000000004</v>
      </c>
      <c r="AS17" s="1">
        <f t="shared" si="30"/>
        <v>2.4475000000000001E-4</v>
      </c>
      <c r="AT17" s="1">
        <f t="shared" si="31"/>
        <v>244.75</v>
      </c>
      <c r="AU17">
        <f t="shared" si="32"/>
        <v>265.04460000000006</v>
      </c>
      <c r="AV17">
        <f t="shared" si="33"/>
        <v>538.19460000000004</v>
      </c>
      <c r="AW17">
        <f t="shared" si="34"/>
        <v>2.3887227004751757</v>
      </c>
    </row>
    <row r="18" spans="1:49" x14ac:dyDescent="0.2">
      <c r="A18" s="1">
        <v>3.7000000000000002E-3</v>
      </c>
      <c r="B18">
        <v>0.71889999999999998</v>
      </c>
      <c r="C18" s="1">
        <f t="shared" si="0"/>
        <v>1.81115</v>
      </c>
      <c r="D18" s="1">
        <f t="shared" si="1"/>
        <v>1811150</v>
      </c>
      <c r="E18">
        <f t="shared" si="2"/>
        <v>205.63740000000001</v>
      </c>
      <c r="F18">
        <f t="shared" si="3"/>
        <v>478.78739999999999</v>
      </c>
      <c r="G18">
        <f t="shared" si="4"/>
        <v>6.2579544202061514</v>
      </c>
      <c r="H18" s="1">
        <v>1.1999999999999999E-3</v>
      </c>
      <c r="I18">
        <v>0.79759999999999998</v>
      </c>
      <c r="J18" s="1">
        <f t="shared" si="5"/>
        <v>0.58739999999999992</v>
      </c>
      <c r="K18" s="1">
        <f t="shared" si="6"/>
        <v>587399.99999999988</v>
      </c>
      <c r="L18">
        <f t="shared" si="7"/>
        <v>258.05160000000001</v>
      </c>
      <c r="M18">
        <f t="shared" si="8"/>
        <v>531.20159999999998</v>
      </c>
      <c r="N18">
        <f t="shared" si="9"/>
        <v>5.7689339421867816</v>
      </c>
      <c r="O18" s="1">
        <v>3.1999999999999999E-5</v>
      </c>
      <c r="P18">
        <v>0.68149999999999999</v>
      </c>
      <c r="Q18" s="1">
        <f t="shared" si="10"/>
        <v>1.5664000000000001E-2</v>
      </c>
      <c r="R18" s="1">
        <f t="shared" si="11"/>
        <v>15664</v>
      </c>
      <c r="S18" s="2">
        <f t="shared" si="12"/>
        <v>180.72900000000004</v>
      </c>
      <c r="T18" s="2">
        <f t="shared" si="13"/>
        <v>453.87900000000002</v>
      </c>
      <c r="U18">
        <f t="shared" si="14"/>
        <v>4.1949026744590627</v>
      </c>
      <c r="V18" s="1">
        <v>1.0000000000000001E-5</v>
      </c>
      <c r="W18">
        <v>0.73909999999999998</v>
      </c>
      <c r="X18" s="1">
        <f t="shared" si="15"/>
        <v>4.895E-3</v>
      </c>
      <c r="Y18" s="1">
        <f t="shared" si="16"/>
        <v>4895</v>
      </c>
      <c r="Z18">
        <f t="shared" si="17"/>
        <v>219.09059999999999</v>
      </c>
      <c r="AA18">
        <f t="shared" si="18"/>
        <v>492.24059999999997</v>
      </c>
      <c r="AB18">
        <f t="shared" si="19"/>
        <v>3.6897526961391565</v>
      </c>
      <c r="AC18" s="1">
        <v>1.5E-6</v>
      </c>
      <c r="AD18">
        <v>0.73</v>
      </c>
      <c r="AE18" s="1">
        <f t="shared" si="20"/>
        <v>7.3424999999999999E-4</v>
      </c>
      <c r="AF18" s="1">
        <f t="shared" si="21"/>
        <v>734.25</v>
      </c>
      <c r="AG18">
        <f t="shared" si="22"/>
        <v>213.03000000000003</v>
      </c>
      <c r="AH18">
        <f t="shared" si="23"/>
        <v>486.18</v>
      </c>
      <c r="AI18">
        <f t="shared" si="24"/>
        <v>2.8658439551948378</v>
      </c>
      <c r="AJ18" s="1">
        <v>9.9999999999999995E-7</v>
      </c>
      <c r="AK18">
        <v>0.76910000000000001</v>
      </c>
      <c r="AL18" s="1">
        <f t="shared" si="25"/>
        <v>4.8950000000000003E-4</v>
      </c>
      <c r="AM18" s="1">
        <f t="shared" si="26"/>
        <v>489.5</v>
      </c>
      <c r="AN18">
        <f t="shared" si="27"/>
        <v>239.07060000000001</v>
      </c>
      <c r="AO18">
        <f t="shared" si="28"/>
        <v>512.22059999999999</v>
      </c>
      <c r="AP18">
        <f t="shared" si="29"/>
        <v>2.6897526961391565</v>
      </c>
      <c r="AQ18" s="1">
        <v>8.9999999999999996E-7</v>
      </c>
      <c r="AR18">
        <v>0.8276</v>
      </c>
      <c r="AS18" s="1">
        <f t="shared" si="30"/>
        <v>4.4055E-4</v>
      </c>
      <c r="AT18" s="1">
        <f t="shared" si="31"/>
        <v>440.55</v>
      </c>
      <c r="AU18">
        <f t="shared" si="32"/>
        <v>278.03160000000003</v>
      </c>
      <c r="AV18">
        <f t="shared" si="33"/>
        <v>551.1816</v>
      </c>
      <c r="AW18">
        <f t="shared" si="34"/>
        <v>2.6439952055784817</v>
      </c>
    </row>
    <row r="19" spans="1:49" x14ac:dyDescent="0.2">
      <c r="A19" s="1">
        <v>4.1000000000000003E-3</v>
      </c>
      <c r="B19">
        <v>0.72940000000000005</v>
      </c>
      <c r="C19" s="1">
        <f t="shared" si="0"/>
        <v>2.0069500000000002</v>
      </c>
      <c r="D19" s="1">
        <f t="shared" si="1"/>
        <v>2006950.0000000002</v>
      </c>
      <c r="E19">
        <f t="shared" si="2"/>
        <v>212.63040000000007</v>
      </c>
      <c r="F19">
        <f t="shared" si="3"/>
        <v>485.78040000000004</v>
      </c>
      <c r="G19">
        <f t="shared" si="4"/>
        <v>6.3025365528588919</v>
      </c>
      <c r="H19" s="1">
        <v>1.4E-3</v>
      </c>
      <c r="I19">
        <v>0.81179999999999997</v>
      </c>
      <c r="J19" s="1">
        <f t="shared" si="5"/>
        <v>0.68530000000000002</v>
      </c>
      <c r="K19" s="1">
        <f t="shared" si="6"/>
        <v>685300</v>
      </c>
      <c r="L19">
        <f t="shared" si="7"/>
        <v>267.50879999999995</v>
      </c>
      <c r="M19">
        <f t="shared" si="8"/>
        <v>540.65879999999993</v>
      </c>
      <c r="N19">
        <f t="shared" si="9"/>
        <v>5.8358807318173946</v>
      </c>
      <c r="O19" s="1">
        <v>4.1999999999999998E-5</v>
      </c>
      <c r="P19">
        <v>0.69450000000000001</v>
      </c>
      <c r="Q19" s="1">
        <f t="shared" si="10"/>
        <v>2.0558999999999997E-2</v>
      </c>
      <c r="R19" s="1">
        <f t="shared" si="11"/>
        <v>20558.999999999996</v>
      </c>
      <c r="S19" s="2">
        <f t="shared" si="12"/>
        <v>189.387</v>
      </c>
      <c r="T19" s="2">
        <f t="shared" si="13"/>
        <v>462.53699999999998</v>
      </c>
      <c r="U19">
        <f t="shared" si="14"/>
        <v>4.3130019865370572</v>
      </c>
      <c r="V19" s="1">
        <v>1.2999999999999999E-5</v>
      </c>
      <c r="W19">
        <v>0.75049999999999994</v>
      </c>
      <c r="X19" s="1">
        <f t="shared" si="15"/>
        <v>6.3634999999999994E-3</v>
      </c>
      <c r="Y19" s="1">
        <f t="shared" si="16"/>
        <v>6363.4999999999991</v>
      </c>
      <c r="Z19">
        <f t="shared" si="17"/>
        <v>226.68299999999999</v>
      </c>
      <c r="AA19">
        <f t="shared" si="18"/>
        <v>499.83299999999997</v>
      </c>
      <c r="AB19">
        <f t="shared" si="19"/>
        <v>3.8036960484459934</v>
      </c>
      <c r="AC19" s="1">
        <v>2.3E-6</v>
      </c>
      <c r="AD19">
        <v>0.74429999999999996</v>
      </c>
      <c r="AE19" s="1">
        <f t="shared" si="20"/>
        <v>1.1258500000000001E-3</v>
      </c>
      <c r="AF19" s="1">
        <f t="shared" si="21"/>
        <v>1125.8500000000001</v>
      </c>
      <c r="AG19">
        <f t="shared" si="22"/>
        <v>222.55380000000002</v>
      </c>
      <c r="AH19">
        <f t="shared" si="23"/>
        <v>495.7038</v>
      </c>
      <c r="AI19">
        <f t="shared" si="24"/>
        <v>3.0514805321567495</v>
      </c>
      <c r="AJ19" s="1">
        <v>1.7999999999999999E-6</v>
      </c>
      <c r="AK19">
        <v>0.78990000000000005</v>
      </c>
      <c r="AL19" s="1">
        <f t="shared" si="25"/>
        <v>8.811E-4</v>
      </c>
      <c r="AM19" s="1">
        <f t="shared" si="26"/>
        <v>881.1</v>
      </c>
      <c r="AN19">
        <f t="shared" si="27"/>
        <v>252.92340000000002</v>
      </c>
      <c r="AO19">
        <f t="shared" si="28"/>
        <v>526.07339999999999</v>
      </c>
      <c r="AP19">
        <f t="shared" si="29"/>
        <v>2.9450252012424629</v>
      </c>
    </row>
    <row r="20" spans="1:49" x14ac:dyDescent="0.2">
      <c r="A20" s="1">
        <v>4.5999999999999999E-3</v>
      </c>
      <c r="B20">
        <v>0.74180000000000001</v>
      </c>
      <c r="C20" s="1">
        <f t="shared" si="0"/>
        <v>2.2517</v>
      </c>
      <c r="D20" s="1">
        <f t="shared" si="1"/>
        <v>2251700</v>
      </c>
      <c r="E20">
        <f t="shared" si="2"/>
        <v>220.88880000000006</v>
      </c>
      <c r="F20">
        <f t="shared" si="3"/>
        <v>494.03880000000004</v>
      </c>
      <c r="G20">
        <f t="shared" si="4"/>
        <v>6.3525105278207308</v>
      </c>
      <c r="H20" s="1">
        <v>1.6999999999999999E-3</v>
      </c>
      <c r="I20">
        <v>0.83030000000000004</v>
      </c>
      <c r="J20" s="1">
        <f t="shared" si="5"/>
        <v>0.83214999999999995</v>
      </c>
      <c r="K20" s="1">
        <f t="shared" si="6"/>
        <v>832150</v>
      </c>
      <c r="L20">
        <f t="shared" si="7"/>
        <v>279.82980000000009</v>
      </c>
      <c r="M20">
        <f t="shared" si="8"/>
        <v>552.97980000000007</v>
      </c>
      <c r="N20">
        <f t="shared" si="9"/>
        <v>5.9202016175174306</v>
      </c>
      <c r="O20" s="1">
        <v>5.5000000000000002E-5</v>
      </c>
      <c r="P20">
        <v>0.7087</v>
      </c>
      <c r="Q20" s="1">
        <f t="shared" si="10"/>
        <v>2.6922500000000002E-2</v>
      </c>
      <c r="R20" s="1">
        <f t="shared" si="11"/>
        <v>26922.500000000004</v>
      </c>
      <c r="S20" s="2">
        <f t="shared" si="12"/>
        <v>198.8442</v>
      </c>
      <c r="T20" s="2">
        <f t="shared" si="13"/>
        <v>471.99419999999998</v>
      </c>
      <c r="U20">
        <f t="shared" si="14"/>
        <v>4.4301153856334006</v>
      </c>
      <c r="V20" s="1">
        <v>2.0999999999999999E-5</v>
      </c>
      <c r="W20">
        <v>0.77190000000000003</v>
      </c>
      <c r="X20" s="1">
        <f t="shared" si="15"/>
        <v>1.0279499999999999E-2</v>
      </c>
      <c r="Y20" s="1">
        <f t="shared" si="16"/>
        <v>10279.499999999998</v>
      </c>
      <c r="Z20">
        <f t="shared" si="17"/>
        <v>240.93540000000007</v>
      </c>
      <c r="AA20">
        <f t="shared" si="18"/>
        <v>514.08540000000005</v>
      </c>
      <c r="AB20">
        <f t="shared" si="19"/>
        <v>4.011971990873076</v>
      </c>
      <c r="AC20" s="1">
        <v>3.4999999999999999E-6</v>
      </c>
      <c r="AD20">
        <v>0.76</v>
      </c>
      <c r="AE20" s="1">
        <f t="shared" si="20"/>
        <v>1.7132499999999999E-3</v>
      </c>
      <c r="AF20" s="1">
        <f t="shared" si="21"/>
        <v>1713.25</v>
      </c>
      <c r="AG20">
        <f t="shared" si="22"/>
        <v>233.01000000000005</v>
      </c>
      <c r="AH20">
        <f t="shared" si="23"/>
        <v>506.16</v>
      </c>
      <c r="AI20">
        <f t="shared" si="24"/>
        <v>3.2338207404894321</v>
      </c>
      <c r="AJ20" s="1">
        <v>2.5000000000000002E-6</v>
      </c>
      <c r="AK20">
        <v>0.80289999999999995</v>
      </c>
      <c r="AL20" s="1">
        <f t="shared" si="25"/>
        <v>1.22375E-3</v>
      </c>
      <c r="AM20" s="1">
        <f t="shared" si="26"/>
        <v>1223.75</v>
      </c>
      <c r="AN20">
        <f t="shared" si="27"/>
        <v>261.58140000000003</v>
      </c>
      <c r="AO20">
        <f t="shared" si="28"/>
        <v>534.73140000000001</v>
      </c>
      <c r="AP20">
        <f t="shared" si="29"/>
        <v>3.0876927048111944</v>
      </c>
    </row>
    <row r="21" spans="1:49" x14ac:dyDescent="0.2">
      <c r="A21" s="1">
        <v>5.1000000000000004E-3</v>
      </c>
      <c r="B21">
        <v>0.75329999999999997</v>
      </c>
      <c r="C21" s="1">
        <f t="shared" si="0"/>
        <v>2.4964500000000003</v>
      </c>
      <c r="D21" s="1">
        <f t="shared" si="1"/>
        <v>2496450.0000000005</v>
      </c>
      <c r="E21">
        <f t="shared" si="2"/>
        <v>228.5478</v>
      </c>
      <c r="F21">
        <f t="shared" si="3"/>
        <v>501.69779999999997</v>
      </c>
      <c r="G21">
        <f t="shared" si="4"/>
        <v>6.3973228722370932</v>
      </c>
      <c r="O21" s="1">
        <v>6.9999999999999994E-5</v>
      </c>
      <c r="P21">
        <v>0.72050000000000003</v>
      </c>
      <c r="Q21" s="1">
        <f t="shared" si="10"/>
        <v>3.4264999999999997E-2</v>
      </c>
      <c r="R21" s="1">
        <f t="shared" si="11"/>
        <v>34265</v>
      </c>
      <c r="S21" s="2">
        <f t="shared" si="12"/>
        <v>206.70300000000003</v>
      </c>
      <c r="T21" s="2">
        <f t="shared" si="13"/>
        <v>479.85300000000001</v>
      </c>
      <c r="U21">
        <f t="shared" si="14"/>
        <v>4.5348507361534134</v>
      </c>
      <c r="V21" s="1">
        <v>2.8E-5</v>
      </c>
      <c r="W21">
        <v>0.78580000000000005</v>
      </c>
      <c r="X21" s="1">
        <f t="shared" si="15"/>
        <v>1.3705999999999999E-2</v>
      </c>
      <c r="Y21" s="1">
        <f t="shared" si="16"/>
        <v>13706</v>
      </c>
      <c r="Z21">
        <f t="shared" si="17"/>
        <v>250.19280000000003</v>
      </c>
      <c r="AA21">
        <f t="shared" si="18"/>
        <v>523.34280000000001</v>
      </c>
      <c r="AB21">
        <f t="shared" si="19"/>
        <v>4.1369107274813759</v>
      </c>
      <c r="AC21" s="1">
        <v>5.0000000000000004E-6</v>
      </c>
      <c r="AD21">
        <v>0.77429999999999999</v>
      </c>
      <c r="AE21" s="1">
        <f t="shared" si="20"/>
        <v>2.4475E-3</v>
      </c>
      <c r="AF21" s="1">
        <f t="shared" si="21"/>
        <v>2447.5</v>
      </c>
      <c r="AG21">
        <f t="shared" si="22"/>
        <v>242.53380000000004</v>
      </c>
      <c r="AH21">
        <f t="shared" si="23"/>
        <v>515.68380000000002</v>
      </c>
      <c r="AI21">
        <f t="shared" si="24"/>
        <v>3.3887227004751757</v>
      </c>
      <c r="AJ21" s="1">
        <v>3.7000000000000002E-6</v>
      </c>
      <c r="AK21">
        <v>0.81720000000000004</v>
      </c>
      <c r="AL21" s="1">
        <f t="shared" si="25"/>
        <v>1.8111500000000001E-3</v>
      </c>
      <c r="AM21" s="1">
        <f t="shared" si="26"/>
        <v>1811.15</v>
      </c>
      <c r="AN21">
        <f t="shared" si="27"/>
        <v>271.10520000000008</v>
      </c>
      <c r="AO21">
        <f t="shared" si="28"/>
        <v>544.25520000000006</v>
      </c>
      <c r="AP21">
        <f t="shared" si="29"/>
        <v>3.2579544202061514</v>
      </c>
    </row>
    <row r="22" spans="1:49" x14ac:dyDescent="0.2">
      <c r="A22" s="1">
        <v>5.5999999999999999E-3</v>
      </c>
      <c r="B22">
        <v>0.76380000000000003</v>
      </c>
      <c r="C22" s="1">
        <f t="shared" si="0"/>
        <v>2.7412000000000001</v>
      </c>
      <c r="D22" s="1">
        <f t="shared" si="1"/>
        <v>2741200</v>
      </c>
      <c r="E22">
        <f t="shared" si="2"/>
        <v>235.54080000000005</v>
      </c>
      <c r="F22">
        <f t="shared" si="3"/>
        <v>508.69080000000002</v>
      </c>
      <c r="G22">
        <f t="shared" si="4"/>
        <v>6.4379407231453571</v>
      </c>
      <c r="O22" s="1">
        <v>1.17E-4</v>
      </c>
      <c r="P22">
        <v>0.75009999999999999</v>
      </c>
      <c r="Q22" s="1">
        <f t="shared" si="10"/>
        <v>5.7271499999999996E-2</v>
      </c>
      <c r="R22" s="1">
        <f t="shared" si="11"/>
        <v>57271.499999999993</v>
      </c>
      <c r="S22" s="2">
        <f t="shared" si="12"/>
        <v>226.41660000000002</v>
      </c>
      <c r="T22" s="2">
        <f t="shared" si="13"/>
        <v>499.56659999999999</v>
      </c>
      <c r="U22">
        <f t="shared" si="14"/>
        <v>4.7579385578853186</v>
      </c>
      <c r="V22" s="1">
        <v>3.8000000000000002E-5</v>
      </c>
      <c r="W22">
        <v>0.80089999999999995</v>
      </c>
      <c r="X22" s="1">
        <f t="shared" si="15"/>
        <v>1.8600999999999999E-2</v>
      </c>
      <c r="Y22" s="1">
        <f t="shared" si="16"/>
        <v>18601</v>
      </c>
      <c r="Z22">
        <f t="shared" si="17"/>
        <v>260.24940000000004</v>
      </c>
      <c r="AA22">
        <f t="shared" si="18"/>
        <v>533.39940000000001</v>
      </c>
      <c r="AB22">
        <f t="shared" si="19"/>
        <v>4.2695362927559666</v>
      </c>
      <c r="AC22" s="1">
        <v>1.0000000000000001E-5</v>
      </c>
      <c r="AD22">
        <v>0.80420000000000003</v>
      </c>
      <c r="AE22" s="1">
        <f t="shared" si="20"/>
        <v>4.895E-3</v>
      </c>
      <c r="AF22" s="1">
        <f t="shared" si="21"/>
        <v>4895</v>
      </c>
      <c r="AG22">
        <f t="shared" si="22"/>
        <v>262.44720000000007</v>
      </c>
      <c r="AH22">
        <f t="shared" si="23"/>
        <v>535.59720000000004</v>
      </c>
      <c r="AI22">
        <f t="shared" si="24"/>
        <v>3.6897526961391565</v>
      </c>
      <c r="AJ22" s="1">
        <v>5.0000000000000004E-6</v>
      </c>
      <c r="AK22">
        <v>0.83030000000000004</v>
      </c>
      <c r="AL22" s="1">
        <f t="shared" si="25"/>
        <v>2.4475E-3</v>
      </c>
      <c r="AM22" s="1">
        <f t="shared" si="26"/>
        <v>2447.5</v>
      </c>
      <c r="AN22">
        <f t="shared" si="27"/>
        <v>279.82980000000009</v>
      </c>
      <c r="AO22">
        <f t="shared" si="28"/>
        <v>552.97980000000007</v>
      </c>
      <c r="AP22">
        <f t="shared" si="29"/>
        <v>3.3887227004751757</v>
      </c>
    </row>
    <row r="23" spans="1:49" x14ac:dyDescent="0.2">
      <c r="A23" s="1">
        <v>6.1000000000000004E-3</v>
      </c>
      <c r="B23">
        <v>0.77339999999999998</v>
      </c>
      <c r="C23" s="1">
        <f t="shared" si="0"/>
        <v>2.9859500000000003</v>
      </c>
      <c r="D23" s="1">
        <f t="shared" si="1"/>
        <v>2985950.0000000005</v>
      </c>
      <c r="E23">
        <f t="shared" si="2"/>
        <v>241.93439999999998</v>
      </c>
      <c r="F23">
        <f t="shared" si="3"/>
        <v>515.08439999999996</v>
      </c>
      <c r="G23">
        <f t="shared" si="4"/>
        <v>6.4750825311499236</v>
      </c>
      <c r="O23" s="1">
        <v>1.4999999999999999E-4</v>
      </c>
      <c r="P23">
        <v>0.76539999999999997</v>
      </c>
      <c r="Q23" s="1">
        <f t="shared" si="10"/>
        <v>7.342499999999999E-2</v>
      </c>
      <c r="R23" s="1">
        <f t="shared" si="11"/>
        <v>73424.999999999985</v>
      </c>
      <c r="S23" s="2">
        <f t="shared" si="12"/>
        <v>236.60640000000001</v>
      </c>
      <c r="T23" s="2">
        <f t="shared" si="13"/>
        <v>509.75639999999999</v>
      </c>
      <c r="U23">
        <f t="shared" si="14"/>
        <v>4.8658439551948378</v>
      </c>
      <c r="V23" s="1">
        <v>5.0000000000000002E-5</v>
      </c>
      <c r="W23">
        <v>0.81599999999999995</v>
      </c>
      <c r="X23" s="1">
        <f t="shared" si="15"/>
        <v>2.4475E-2</v>
      </c>
      <c r="Y23" s="1">
        <f t="shared" si="16"/>
        <v>24475</v>
      </c>
      <c r="Z23">
        <f t="shared" si="17"/>
        <v>270.30600000000004</v>
      </c>
      <c r="AA23">
        <f t="shared" si="18"/>
        <v>543.45600000000002</v>
      </c>
      <c r="AB23">
        <f t="shared" si="19"/>
        <v>4.3887227004751752</v>
      </c>
      <c r="AC23" s="1">
        <v>1.5E-5</v>
      </c>
      <c r="AD23">
        <v>0.82240000000000002</v>
      </c>
      <c r="AE23" s="1">
        <f t="shared" si="20"/>
        <v>7.3425000000000001E-3</v>
      </c>
      <c r="AF23" s="1">
        <f t="shared" si="21"/>
        <v>7342.5</v>
      </c>
      <c r="AG23">
        <f t="shared" si="22"/>
        <v>274.5684</v>
      </c>
      <c r="AH23">
        <f t="shared" si="23"/>
        <v>547.71839999999997</v>
      </c>
      <c r="AI23">
        <f t="shared" si="24"/>
        <v>3.8658439551948378</v>
      </c>
    </row>
    <row r="24" spans="1:49" x14ac:dyDescent="0.2">
      <c r="A24" s="1">
        <v>6.7000000000000002E-3</v>
      </c>
      <c r="B24">
        <v>0.78480000000000005</v>
      </c>
      <c r="C24" s="1">
        <f t="shared" si="0"/>
        <v>3.2796500000000002</v>
      </c>
      <c r="D24" s="1">
        <f t="shared" si="1"/>
        <v>3279650</v>
      </c>
      <c r="E24">
        <f t="shared" si="2"/>
        <v>249.52680000000009</v>
      </c>
      <c r="F24">
        <f t="shared" si="3"/>
        <v>522.67680000000007</v>
      </c>
      <c r="G24">
        <f t="shared" si="4"/>
        <v>6.5158274988399834</v>
      </c>
      <c r="O24" s="1">
        <v>1.9000000000000001E-4</v>
      </c>
      <c r="P24">
        <v>0.77959999999999996</v>
      </c>
      <c r="Q24" s="1">
        <f t="shared" si="10"/>
        <v>9.3005000000000004E-2</v>
      </c>
      <c r="R24" s="1">
        <f t="shared" si="11"/>
        <v>93005</v>
      </c>
      <c r="S24" s="2">
        <f t="shared" si="12"/>
        <v>246.06359999999995</v>
      </c>
      <c r="T24" s="2">
        <f t="shared" si="13"/>
        <v>519.21359999999993</v>
      </c>
      <c r="U24">
        <f t="shared" si="14"/>
        <v>4.9685062970919853</v>
      </c>
      <c r="V24" s="1">
        <v>6.3E-5</v>
      </c>
      <c r="W24">
        <v>0.8286</v>
      </c>
      <c r="X24" s="1">
        <f t="shared" si="15"/>
        <v>3.0838500000000001E-2</v>
      </c>
      <c r="Y24" s="1">
        <f t="shared" si="16"/>
        <v>30838.5</v>
      </c>
      <c r="Z24">
        <f t="shared" si="17"/>
        <v>278.69760000000008</v>
      </c>
      <c r="AA24">
        <f t="shared" si="18"/>
        <v>551.84760000000006</v>
      </c>
      <c r="AB24">
        <f t="shared" si="19"/>
        <v>4.4890932455927386</v>
      </c>
      <c r="AC24" s="1">
        <v>2.0000000000000002E-5</v>
      </c>
      <c r="AD24">
        <v>0.83540000000000003</v>
      </c>
      <c r="AE24" s="1">
        <f t="shared" si="20"/>
        <v>9.7900000000000001E-3</v>
      </c>
      <c r="AF24" s="1">
        <f t="shared" si="21"/>
        <v>9790</v>
      </c>
      <c r="AG24">
        <f t="shared" si="22"/>
        <v>283.22640000000001</v>
      </c>
      <c r="AH24">
        <f t="shared" si="23"/>
        <v>556.37639999999999</v>
      </c>
      <c r="AI24">
        <f t="shared" si="24"/>
        <v>3.9907826918031377</v>
      </c>
    </row>
    <row r="25" spans="1:49" x14ac:dyDescent="0.2">
      <c r="A25" s="1">
        <v>7.1999999999999998E-3</v>
      </c>
      <c r="B25">
        <v>0.79339999999999999</v>
      </c>
      <c r="C25" s="1">
        <f t="shared" si="0"/>
        <v>3.5244</v>
      </c>
      <c r="D25" s="1">
        <f t="shared" si="1"/>
        <v>3524400</v>
      </c>
      <c r="E25">
        <f t="shared" si="2"/>
        <v>255.25440000000003</v>
      </c>
      <c r="F25">
        <f t="shared" si="3"/>
        <v>528.40440000000001</v>
      </c>
      <c r="G25">
        <f t="shared" si="4"/>
        <v>6.5470851925704254</v>
      </c>
      <c r="O25" s="1">
        <v>2.3000000000000001E-4</v>
      </c>
      <c r="P25">
        <v>0.79259999999999997</v>
      </c>
      <c r="Q25" s="1">
        <f t="shared" si="10"/>
        <v>0.112585</v>
      </c>
      <c r="R25" s="1">
        <f t="shared" si="11"/>
        <v>112585</v>
      </c>
      <c r="S25" s="2">
        <f t="shared" si="12"/>
        <v>254.72159999999997</v>
      </c>
      <c r="T25" s="2">
        <f t="shared" si="13"/>
        <v>527.87159999999994</v>
      </c>
      <c r="U25">
        <f t="shared" si="14"/>
        <v>5.0514805321567495</v>
      </c>
    </row>
    <row r="26" spans="1:49" x14ac:dyDescent="0.2">
      <c r="A26" s="1">
        <v>7.7000000000000002E-3</v>
      </c>
      <c r="B26">
        <v>0.80200000000000005</v>
      </c>
      <c r="C26" s="1">
        <f t="shared" si="0"/>
        <v>3.7691500000000002</v>
      </c>
      <c r="D26" s="1">
        <f t="shared" si="1"/>
        <v>3769150</v>
      </c>
      <c r="E26">
        <f t="shared" si="2"/>
        <v>260.98200000000008</v>
      </c>
      <c r="F26">
        <f t="shared" si="3"/>
        <v>534.13200000000006</v>
      </c>
      <c r="G26">
        <f t="shared" si="4"/>
        <v>6.5762434213116387</v>
      </c>
    </row>
    <row r="27" spans="1:49" x14ac:dyDescent="0.2">
      <c r="A27" s="1">
        <v>8.3000000000000001E-3</v>
      </c>
      <c r="B27">
        <v>0.81159999999999999</v>
      </c>
      <c r="C27" s="1">
        <f t="shared" si="0"/>
        <v>4.0628500000000001</v>
      </c>
      <c r="D27" s="1">
        <f t="shared" si="1"/>
        <v>4062850</v>
      </c>
      <c r="E27">
        <f t="shared" si="2"/>
        <v>267.37559999999996</v>
      </c>
      <c r="F27">
        <f t="shared" si="3"/>
        <v>540.52559999999994</v>
      </c>
      <c r="G27">
        <f t="shared" si="4"/>
        <v>6.6088307885152302</v>
      </c>
    </row>
    <row r="28" spans="1:49" x14ac:dyDescent="0.2">
      <c r="A28" s="1">
        <v>8.9999999999999993E-3</v>
      </c>
      <c r="B28">
        <v>0.82210000000000005</v>
      </c>
      <c r="C28" s="1">
        <f t="shared" si="0"/>
        <v>4.4055</v>
      </c>
      <c r="D28" s="1">
        <f t="shared" si="1"/>
        <v>4405500</v>
      </c>
      <c r="E28">
        <f t="shared" si="2"/>
        <v>274.36860000000001</v>
      </c>
      <c r="F28">
        <f t="shared" si="3"/>
        <v>547.51859999999999</v>
      </c>
      <c r="G28">
        <f t="shared" si="4"/>
        <v>6.6439952055784817</v>
      </c>
    </row>
    <row r="29" spans="1:49" x14ac:dyDescent="0.2">
      <c r="A29" s="1">
        <v>0.01</v>
      </c>
      <c r="B29">
        <v>0.83650000000000002</v>
      </c>
      <c r="C29" s="1">
        <f t="shared" si="0"/>
        <v>4.8950000000000005</v>
      </c>
      <c r="D29" s="1">
        <f t="shared" si="1"/>
        <v>4895000</v>
      </c>
      <c r="E29">
        <f t="shared" si="2"/>
        <v>283.95900000000006</v>
      </c>
      <c r="F29">
        <f t="shared" si="3"/>
        <v>557.10900000000004</v>
      </c>
      <c r="G29">
        <f t="shared" si="4"/>
        <v>6.6897526961391565</v>
      </c>
    </row>
    <row r="30" spans="1:49" x14ac:dyDescent="0.2">
      <c r="A30" s="1">
        <v>1.0999999999999999E-2</v>
      </c>
      <c r="B30">
        <v>0.8498</v>
      </c>
      <c r="C30" s="1">
        <f t="shared" si="0"/>
        <v>5.3845000000000001</v>
      </c>
      <c r="D30" s="1">
        <f t="shared" si="1"/>
        <v>5384500</v>
      </c>
      <c r="E30">
        <f t="shared" si="2"/>
        <v>292.81680000000006</v>
      </c>
      <c r="F30">
        <f t="shared" si="3"/>
        <v>565.96680000000003</v>
      </c>
      <c r="G30">
        <f t="shared" si="4"/>
        <v>6.7311453812973818</v>
      </c>
    </row>
  </sheetData>
  <phoneticPr fontId="1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Yin</dc:creator>
  <cp:lastModifiedBy>Junjie Yin</cp:lastModifiedBy>
  <dcterms:created xsi:type="dcterms:W3CDTF">2016-12-28T21:32:35Z</dcterms:created>
  <dcterms:modified xsi:type="dcterms:W3CDTF">2018-09-08T18:23:25Z</dcterms:modified>
</cp:coreProperties>
</file>