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pos\COMS7900ParallelSort\presentation1\"/>
    </mc:Choice>
  </mc:AlternateContent>
  <xr:revisionPtr revIDLastSave="0" documentId="13_ncr:1_{D0E85D88-1281-41FD-850B-7D5E0656769A}" xr6:coauthVersionLast="40" xr6:coauthVersionMax="40" xr10:uidLastSave="{00000000-0000-0000-0000-000000000000}"/>
  <bookViews>
    <workbookView xWindow="7200" yWindow="2055" windowWidth="21600" windowHeight="11385" tabRatio="737" firstSheet="2" activeTab="8" xr2:uid="{40B0A519-35AF-4B46-9B00-F2C21EFE142C}"/>
  </bookViews>
  <sheets>
    <sheet name="Percent of Execution Time" sheetId="7" r:id="rId1"/>
    <sheet name="Nodes vs Execution Time" sheetId="9" r:id="rId2"/>
    <sheet name="Total Execution Time" sheetId="2" r:id="rId3"/>
    <sheet name="Total Execution Time (&gt;8 nodes)" sheetId="8" r:id="rId4"/>
    <sheet name="Total Execution Data" sheetId="6" r:id="rId5"/>
    <sheet name="distributeFiles" sheetId="3" r:id="rId6"/>
    <sheet name="importFiles" sheetId="4" r:id="rId7"/>
    <sheet name="initialSort" sheetId="5" r:id="rId8"/>
    <sheet name="Data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E44" i="1"/>
  <c r="D44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L10" i="6" l="1"/>
  <c r="K10" i="6"/>
  <c r="J10" i="6"/>
  <c r="I10" i="6"/>
  <c r="H10" i="6"/>
  <c r="G10" i="6"/>
  <c r="F10" i="6"/>
  <c r="E10" i="6"/>
  <c r="D10" i="6"/>
  <c r="C10" i="6"/>
  <c r="B10" i="6"/>
  <c r="L4" i="6"/>
  <c r="K4" i="6"/>
  <c r="J4" i="6"/>
  <c r="I4" i="6"/>
  <c r="H4" i="6"/>
  <c r="G4" i="6"/>
  <c r="F4" i="6"/>
  <c r="B4" i="6"/>
  <c r="L3" i="6"/>
  <c r="K3" i="6"/>
  <c r="J3" i="6"/>
  <c r="I3" i="6"/>
  <c r="H3" i="6"/>
  <c r="G3" i="6"/>
  <c r="F3" i="6"/>
  <c r="E3" i="6"/>
  <c r="D3" i="6"/>
  <c r="C3" i="6"/>
  <c r="B3" i="6"/>
  <c r="L2" i="6"/>
  <c r="K2" i="6"/>
  <c r="J2" i="6"/>
  <c r="I2" i="6"/>
  <c r="H2" i="6"/>
  <c r="G2" i="6"/>
  <c r="F2" i="6"/>
  <c r="E2" i="6"/>
  <c r="D2" i="6"/>
  <c r="C2" i="6"/>
  <c r="B2" i="6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E4" i="6" s="1"/>
  <c r="F32" i="1"/>
  <c r="E32" i="1"/>
  <c r="D32" i="1"/>
  <c r="D4" i="6" s="1"/>
  <c r="F31" i="1"/>
  <c r="E31" i="1"/>
  <c r="D31" i="1"/>
  <c r="C4" i="6" s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9" i="1" l="1"/>
  <c r="E9" i="1"/>
  <c r="D9" i="1"/>
  <c r="F7" i="1"/>
  <c r="E7" i="1"/>
  <c r="D7" i="1"/>
  <c r="F10" i="1"/>
  <c r="E10" i="1"/>
  <c r="D10" i="1"/>
  <c r="E3" i="1"/>
  <c r="F3" i="1"/>
  <c r="E4" i="1"/>
  <c r="F4" i="1"/>
  <c r="E5" i="1"/>
  <c r="F5" i="1"/>
  <c r="E6" i="1"/>
  <c r="F6" i="1"/>
  <c r="E8" i="1"/>
  <c r="F8" i="1"/>
  <c r="E11" i="1"/>
  <c r="F11" i="1"/>
  <c r="E12" i="1"/>
  <c r="F12" i="1"/>
  <c r="F2" i="1"/>
  <c r="E2" i="1"/>
  <c r="D12" i="1"/>
  <c r="D11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<sst xmlns="http://schemas.openxmlformats.org/spreadsheetml/2006/main" count="102" uniqueCount="29">
  <si>
    <t>Function</t>
  </si>
  <si>
    <t>Nodes</t>
  </si>
  <si>
    <t>Files</t>
  </si>
  <si>
    <t>distributeFiles</t>
  </si>
  <si>
    <t>Seconds</t>
  </si>
  <si>
    <t>Run 1</t>
  </si>
  <si>
    <t>Run 2</t>
  </si>
  <si>
    <t>Run 3</t>
  </si>
  <si>
    <t>Min</t>
  </si>
  <si>
    <t>Max</t>
  </si>
  <si>
    <t>importFiles</t>
  </si>
  <si>
    <t>adaptBins</t>
  </si>
  <si>
    <t>initialSort</t>
  </si>
  <si>
    <t>exchangeData</t>
  </si>
  <si>
    <t>finalSort</t>
  </si>
  <si>
    <t>exportResults</t>
  </si>
  <si>
    <t>2 Nodes</t>
  </si>
  <si>
    <t>4 Nodes</t>
  </si>
  <si>
    <t>8 Nodes</t>
  </si>
  <si>
    <t>16 Nodes</t>
  </si>
  <si>
    <t>32 Nodes</t>
  </si>
  <si>
    <t>48 Nodes</t>
  </si>
  <si>
    <t>64 Nodes</t>
  </si>
  <si>
    <t>80 Nodes</t>
  </si>
  <si>
    <t>96 Nodes</t>
  </si>
  <si>
    <t>128 Nodes</t>
  </si>
  <si>
    <t>192 Nodes</t>
  </si>
  <si>
    <t>Estimated execution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</si>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</sst>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0" fontId="2" fillId="0" borderId="1" xfId="0" applyFont="1" applyBorder="1"/>
    <xf numFmtId="164" fontId="0" fillId="0" borderId="1" xfId="0" applyNumberFormat="1" applyBorder="1"/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1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Percent of Execution Time Spent in Each Function</a:t>
            </a:r>
          </a:p>
          <a:p>
            <a:pPr>
              <a:defRPr sz="2400"/>
            </a:pPr>
            <a:r>
              <a:rPr lang="en-US" sz="2400"/>
              <a:t>501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1253865856943"/>
          <c:y val="0.15860335899512681"/>
          <c:w val="0.78986039218656179"/>
          <c:h val="0.5835792807038536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'Total Execution Data'!$A$2</c:f>
              <c:strCache>
                <c:ptCount val="1"/>
                <c:pt idx="0">
                  <c:v>distributeFiles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Data'!$B$2:$L$2</c:f>
              <c:numCache>
                <c:formatCode>0.0000</c:formatCode>
                <c:ptCount val="11"/>
                <c:pt idx="0">
                  <c:v>4.4666666666666665E-3</c:v>
                </c:pt>
                <c:pt idx="1">
                  <c:v>4.0000000000000001E-3</c:v>
                </c:pt>
                <c:pt idx="2">
                  <c:v>3.7666666666666669E-3</c:v>
                </c:pt>
                <c:pt idx="3">
                  <c:v>4.5333333333333328E-3</c:v>
                </c:pt>
                <c:pt idx="4">
                  <c:v>4.6999999999999993E-3</c:v>
                </c:pt>
                <c:pt idx="5">
                  <c:v>4.6666666666666662E-3</c:v>
                </c:pt>
                <c:pt idx="6">
                  <c:v>7.5000000000000006E-3</c:v>
                </c:pt>
                <c:pt idx="7">
                  <c:v>6.1999999999999998E-3</c:v>
                </c:pt>
                <c:pt idx="8">
                  <c:v>4.7333333333333333E-3</c:v>
                </c:pt>
                <c:pt idx="9">
                  <c:v>7.2000000000000007E-3</c:v>
                </c:pt>
                <c:pt idx="10">
                  <c:v>9.300000000000001E-3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C-41E7-B1AD-E8323AC48FC1}"/>
            </c:ext>
          </c:extLst>
        </c:ser>
        <c:ser>
          <c:idx val="1"/>
          <c:order val="1"/>
          <c:tx>
            <c:strRef>
              <c:f>'Total Execution Data'!$A$3</c:f>
              <c:strCache>
                <c:ptCount val="1"/>
                <c:pt idx="0">
                  <c:v>importFiles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Data'!$B$3:$L$3</c:f>
              <c:numCache>
                <c:formatCode>0.0000</c:formatCode>
                <c:ptCount val="11"/>
                <c:pt idx="0">
                  <c:v>1.0773300000000001</c:v>
                </c:pt>
                <c:pt idx="1">
                  <c:v>0.30293333333333333</c:v>
                </c:pt>
                <c:pt idx="2">
                  <c:v>0.13757333333333333</c:v>
                </c:pt>
                <c:pt idx="3">
                  <c:v>8.2976666666666671E-2</c:v>
                </c:pt>
                <c:pt idx="4">
                  <c:v>7.3959999999999998E-2</c:v>
                </c:pt>
                <c:pt idx="5">
                  <c:v>8.2239999999999994E-2</c:v>
                </c:pt>
                <c:pt idx="6">
                  <c:v>9.9469999999999989E-2</c:v>
                </c:pt>
                <c:pt idx="7">
                  <c:v>0.10626966666666667</c:v>
                </c:pt>
                <c:pt idx="8">
                  <c:v>0.12762666666666667</c:v>
                </c:pt>
                <c:pt idx="9">
                  <c:v>9.4316666666666674E-2</c:v>
                </c:pt>
                <c:pt idx="10">
                  <c:v>0.12479066666666667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C-41E7-B1AD-E8323AC48FC1}"/>
            </c:ext>
          </c:extLst>
        </c:ser>
        <c:ser>
          <c:idx val="2"/>
          <c:order val="2"/>
          <c:tx>
            <c:strRef>
              <c:f>'Total Execution Data'!$A$4</c:f>
              <c:strCache>
                <c:ptCount val="1"/>
                <c:pt idx="0">
                  <c:v>initialSort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Data'!$B$4:$L$4</c:f>
              <c:numCache>
                <c:formatCode>0.0000</c:formatCode>
                <c:ptCount val="11"/>
                <c:pt idx="0">
                  <c:v>3600</c:v>
                </c:pt>
                <c:pt idx="1">
                  <c:v>585.06801666666661</c:v>
                </c:pt>
                <c:pt idx="2">
                  <c:v>109.50465666666666</c:v>
                </c:pt>
                <c:pt idx="3">
                  <c:v>24.11155333333333</c:v>
                </c:pt>
                <c:pt idx="4">
                  <c:v>6.0274333333333336</c:v>
                </c:pt>
                <c:pt idx="5">
                  <c:v>3.1338433333333331</c:v>
                </c:pt>
                <c:pt idx="6">
                  <c:v>1.9869233333333334</c:v>
                </c:pt>
                <c:pt idx="7">
                  <c:v>1.5666366666666667</c:v>
                </c:pt>
                <c:pt idx="8">
                  <c:v>1.5858933333333332</c:v>
                </c:pt>
                <c:pt idx="9">
                  <c:v>0.72886333333333342</c:v>
                </c:pt>
                <c:pt idx="10">
                  <c:v>0.91886999999999996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C-41E7-B1AD-E8323AC48FC1}"/>
            </c:ext>
          </c:extLst>
        </c:ser>
        <c:ser>
          <c:idx val="3"/>
          <c:order val="3"/>
          <c:tx>
            <c:strRef>
              <c:f>'Total Execution Data'!$A$5</c:f>
              <c:strCache>
                <c:ptCount val="1"/>
                <c:pt idx="0">
                  <c:v>adaptBins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Data'!$B$5:$L$5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AC-41E7-B1AD-E8323AC48FC1}"/>
            </c:ext>
          </c:extLst>
        </c:ser>
        <c:ser>
          <c:idx val="4"/>
          <c:order val="4"/>
          <c:tx>
            <c:strRef>
              <c:f>'Total Execution Data'!$A$6</c:f>
              <c:strCache>
                <c:ptCount val="1"/>
                <c:pt idx="0">
                  <c:v>exchangeData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Data'!$B$6:$L$6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AC-41E7-B1AD-E8323AC48FC1}"/>
            </c:ext>
          </c:extLst>
        </c:ser>
        <c:ser>
          <c:idx val="5"/>
          <c:order val="5"/>
          <c:tx>
            <c:strRef>
              <c:f>'Total Execution Data'!$A$7</c:f>
              <c:strCache>
                <c:ptCount val="1"/>
                <c:pt idx="0">
                  <c:v>finalSort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Data'!$B$7:$L$7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AC-41E7-B1AD-E8323AC48FC1}"/>
            </c:ext>
          </c:extLst>
        </c:ser>
        <c:ser>
          <c:idx val="6"/>
          <c:order val="6"/>
          <c:tx>
            <c:strRef>
              <c:f>'Total Execution Data'!$A$8</c:f>
              <c:strCache>
                <c:ptCount val="1"/>
                <c:pt idx="0">
                  <c:v>exportResults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Data'!$B$8:$L$8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AC-41E7-B1AD-E8323AC4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591000"/>
        <c:axId val="564584768"/>
      </c:barChart>
      <c:catAx>
        <c:axId val="56459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4768"/>
        <c:crosses val="autoZero"/>
        <c:auto val="1"/>
        <c:lblAlgn val="ctr"/>
        <c:lblOffset val="100"/>
        <c:noMultiLvlLbl val="0"/>
      </c:catAx>
      <c:valAx>
        <c:axId val="5645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 of Execution</a:t>
                </a:r>
                <a:r>
                  <a:rPr lang="en-US" sz="1800" baseline="0"/>
                  <a:t> of </a:t>
                </a: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61018758721226E-2"/>
          <c:y val="0.87889235251857889"/>
          <c:w val="0.94827333618793053"/>
          <c:h val="0.10899898029767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Total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Execution Data'!$A$11</c:f>
              <c:strCache>
                <c:ptCount val="1"/>
                <c:pt idx="0">
                  <c:v>Nodes</c:v>
                </c:pt>
              </c:strCache>
            </c:strRef>
          </c:tx>
          <c:spPr>
            <a:ln w="50800" cap="rnd">
              <a:solidFill>
                <a:schemeClr val="bg2">
                  <a:lumMod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bg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'Total Execution Data'!$B$11:$L$11</c:f>
              <c:numCache>
                <c:formatCode>0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'Total Execution Data'!$B$10:$L$10</c:f>
              <c:numCache>
                <c:formatCode>0.0000</c:formatCode>
                <c:ptCount val="11"/>
                <c:pt idx="0">
                  <c:v>3601.0817966666668</c:v>
                </c:pt>
                <c:pt idx="1">
                  <c:v>585.3749499999999</c:v>
                </c:pt>
                <c:pt idx="2">
                  <c:v>109.64599666666666</c:v>
                </c:pt>
                <c:pt idx="3">
                  <c:v>24.199063333333331</c:v>
                </c:pt>
                <c:pt idx="4">
                  <c:v>6.1060933333333338</c:v>
                </c:pt>
                <c:pt idx="5">
                  <c:v>3.2207499999999998</c:v>
                </c:pt>
                <c:pt idx="6">
                  <c:v>2.0938933333333334</c:v>
                </c:pt>
                <c:pt idx="7">
                  <c:v>1.6791063333333334</c:v>
                </c:pt>
                <c:pt idx="8">
                  <c:v>1.7182533333333332</c:v>
                </c:pt>
                <c:pt idx="9">
                  <c:v>0.83038000000000012</c:v>
                </c:pt>
                <c:pt idx="10">
                  <c:v>1.0529606666666667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8-4BDC-AB64-7FF4697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73600"/>
        <c:axId val="511874256"/>
      </c:scatterChart>
      <c:valAx>
        <c:axId val="511873600"/>
        <c:scaling>
          <c:orientation val="minMax"/>
          <c:max val="19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Nodes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4256"/>
        <c:crossesAt val="0.1"/>
        <c:crossBetween val="midCat"/>
        <c:majorUnit val="16"/>
      </c:valAx>
      <c:valAx>
        <c:axId val="511874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Execution Time</a:t>
                </a:r>
              </a:p>
              <a:p>
                <a:pPr>
                  <a:defRPr sz="1800"/>
                </a:pPr>
                <a:r>
                  <a:rPr lang="en-US" sz="18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Execution Time</a:t>
            </a:r>
          </a:p>
          <a:p>
            <a:pPr>
              <a:defRPr/>
            </a:pPr>
            <a:r>
              <a:rPr lang="en-US"/>
              <a:t>501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Execution Data'!$A$2</c:f>
              <c:strCache>
                <c:ptCount val="1"/>
                <c:pt idx="0">
                  <c:v>distributeFiles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Data'!$B$2:$L$2</c:f>
              <c:numCache>
                <c:formatCode>0.0000</c:formatCode>
                <c:ptCount val="11"/>
                <c:pt idx="0">
                  <c:v>4.4666666666666665E-3</c:v>
                </c:pt>
                <c:pt idx="1">
                  <c:v>4.0000000000000001E-3</c:v>
                </c:pt>
                <c:pt idx="2">
                  <c:v>3.7666666666666669E-3</c:v>
                </c:pt>
                <c:pt idx="3">
                  <c:v>4.5333333333333328E-3</c:v>
                </c:pt>
                <c:pt idx="4">
                  <c:v>4.6999999999999993E-3</c:v>
                </c:pt>
                <c:pt idx="5">
                  <c:v>4.6666666666666662E-3</c:v>
                </c:pt>
                <c:pt idx="6">
                  <c:v>7.5000000000000006E-3</c:v>
                </c:pt>
                <c:pt idx="7">
                  <c:v>6.1999999999999998E-3</c:v>
                </c:pt>
                <c:pt idx="8">
                  <c:v>4.7333333333333333E-3</c:v>
                </c:pt>
                <c:pt idx="9">
                  <c:v>7.2000000000000007E-3</c:v>
                </c:pt>
                <c:pt idx="10">
                  <c:v>9.300000000000001E-3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C04-AA4C-A6474112B183}"/>
            </c:ext>
          </c:extLst>
        </c:ser>
        <c:ser>
          <c:idx val="1"/>
          <c:order val="1"/>
          <c:tx>
            <c:strRef>
              <c:f>'Total Execution Data'!$A$3</c:f>
              <c:strCache>
                <c:ptCount val="1"/>
                <c:pt idx="0">
                  <c:v>importFiles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Data'!$B$3:$L$3</c:f>
              <c:numCache>
                <c:formatCode>0.0000</c:formatCode>
                <c:ptCount val="11"/>
                <c:pt idx="0">
                  <c:v>1.0773300000000001</c:v>
                </c:pt>
                <c:pt idx="1">
                  <c:v>0.30293333333333333</c:v>
                </c:pt>
                <c:pt idx="2">
                  <c:v>0.13757333333333333</c:v>
                </c:pt>
                <c:pt idx="3">
                  <c:v>8.2976666666666671E-2</c:v>
                </c:pt>
                <c:pt idx="4">
                  <c:v>7.3959999999999998E-2</c:v>
                </c:pt>
                <c:pt idx="5">
                  <c:v>8.2239999999999994E-2</c:v>
                </c:pt>
                <c:pt idx="6">
                  <c:v>9.9469999999999989E-2</c:v>
                </c:pt>
                <c:pt idx="7">
                  <c:v>0.10626966666666667</c:v>
                </c:pt>
                <c:pt idx="8">
                  <c:v>0.12762666666666667</c:v>
                </c:pt>
                <c:pt idx="9">
                  <c:v>9.4316666666666674E-2</c:v>
                </c:pt>
                <c:pt idx="10">
                  <c:v>0.12479066666666667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3-4C04-AA4C-A6474112B183}"/>
            </c:ext>
          </c:extLst>
        </c:ser>
        <c:ser>
          <c:idx val="2"/>
          <c:order val="2"/>
          <c:tx>
            <c:strRef>
              <c:f>'Total Execution Data'!$A$4</c:f>
              <c:strCache>
                <c:ptCount val="1"/>
                <c:pt idx="0">
                  <c:v>initialSort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Data'!$B$4:$L$4</c:f>
              <c:numCache>
                <c:formatCode>0.0000</c:formatCode>
                <c:ptCount val="11"/>
                <c:pt idx="0">
                  <c:v>3600</c:v>
                </c:pt>
                <c:pt idx="1">
                  <c:v>585.06801666666661</c:v>
                </c:pt>
                <c:pt idx="2">
                  <c:v>109.50465666666666</c:v>
                </c:pt>
                <c:pt idx="3">
                  <c:v>24.11155333333333</c:v>
                </c:pt>
                <c:pt idx="4">
                  <c:v>6.0274333333333336</c:v>
                </c:pt>
                <c:pt idx="5">
                  <c:v>3.1338433333333331</c:v>
                </c:pt>
                <c:pt idx="6">
                  <c:v>1.9869233333333334</c:v>
                </c:pt>
                <c:pt idx="7">
                  <c:v>1.5666366666666667</c:v>
                </c:pt>
                <c:pt idx="8">
                  <c:v>1.5858933333333332</c:v>
                </c:pt>
                <c:pt idx="9">
                  <c:v>0.72886333333333342</c:v>
                </c:pt>
                <c:pt idx="10">
                  <c:v>0.91886999999999996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3-4C04-AA4C-A6474112B183}"/>
            </c:ext>
          </c:extLst>
        </c:ser>
        <c:ser>
          <c:idx val="3"/>
          <c:order val="3"/>
          <c:tx>
            <c:strRef>
              <c:f>'Total Execution Data'!$A$5</c:f>
              <c:strCache>
                <c:ptCount val="1"/>
                <c:pt idx="0">
                  <c:v>adaptBins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Data'!$B$5:$L$5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3-4C04-AA4C-A6474112B183}"/>
            </c:ext>
          </c:extLst>
        </c:ser>
        <c:ser>
          <c:idx val="4"/>
          <c:order val="4"/>
          <c:tx>
            <c:strRef>
              <c:f>'Total Execution Data'!$A$6</c:f>
              <c:strCache>
                <c:ptCount val="1"/>
                <c:pt idx="0">
                  <c:v>exchangeData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Data'!$B$6:$L$6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3-4C04-AA4C-A6474112B183}"/>
            </c:ext>
          </c:extLst>
        </c:ser>
        <c:ser>
          <c:idx val="5"/>
          <c:order val="5"/>
          <c:tx>
            <c:strRef>
              <c:f>'Total Execution Data'!$A$7</c:f>
              <c:strCache>
                <c:ptCount val="1"/>
                <c:pt idx="0">
                  <c:v>finalSort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Data'!$B$7:$L$7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3-4C04-AA4C-A6474112B183}"/>
            </c:ext>
          </c:extLst>
        </c:ser>
        <c:ser>
          <c:idx val="6"/>
          <c:order val="6"/>
          <c:tx>
            <c:strRef>
              <c:f>'Total Execution Data'!$A$8</c:f>
              <c:strCache>
                <c:ptCount val="1"/>
                <c:pt idx="0">
                  <c:v>exportResults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Data'!$B$1:$L$1</c:f>
              <c:strCache>
                <c:ptCount val="11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  <c:pt idx="3">
                  <c:v>16 Nodes</c:v>
                </c:pt>
                <c:pt idx="4">
                  <c:v>32 Nodes</c:v>
                </c:pt>
                <c:pt idx="5">
                  <c:v>48 Nodes</c:v>
                </c:pt>
                <c:pt idx="6">
                  <c:v>64 Nodes</c:v>
                </c:pt>
                <c:pt idx="7">
                  <c:v>80 Nodes</c:v>
                </c:pt>
                <c:pt idx="8">
                  <c:v>96 Nodes</c:v>
                </c:pt>
                <c:pt idx="9">
                  <c:v>128 Nodes</c:v>
                </c:pt>
                <c:pt idx="10">
                  <c:v>192 Nodes</c:v>
                </c:pt>
              </c:strCache>
            </c:strRef>
          </c:cat>
          <c:val>
            <c:numRef>
              <c:f>'Total Execution Data'!$B$8:$L$8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3-4C04-AA4C-A6474112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591000"/>
        <c:axId val="564584768"/>
      </c:barChart>
      <c:catAx>
        <c:axId val="56459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4768"/>
        <c:crosses val="autoZero"/>
        <c:auto val="1"/>
        <c:lblAlgn val="ctr"/>
        <c:lblOffset val="100"/>
        <c:noMultiLvlLbl val="0"/>
      </c:catAx>
      <c:valAx>
        <c:axId val="5645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Execution Time</a:t>
            </a:r>
          </a:p>
          <a:p>
            <a:pPr>
              <a:defRPr/>
            </a:pPr>
            <a:r>
              <a:rPr lang="en-US"/>
              <a:t>501 Files</a:t>
            </a:r>
          </a:p>
          <a:p>
            <a:pPr>
              <a:defRPr/>
            </a:pPr>
            <a:r>
              <a:rPr lang="en-US"/>
              <a:t>8 Nodes or 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'Total Execution Data'!$A$2</c:f>
              <c:strCache>
                <c:ptCount val="1"/>
                <c:pt idx="0">
                  <c:v>distributeFiles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Data'!$D$2:$L$2</c:f>
              <c:numCache>
                <c:formatCode>0.0000</c:formatCode>
                <c:ptCount val="9"/>
                <c:pt idx="0">
                  <c:v>3.7666666666666669E-3</c:v>
                </c:pt>
                <c:pt idx="1">
                  <c:v>4.5333333333333328E-3</c:v>
                </c:pt>
                <c:pt idx="2">
                  <c:v>4.6999999999999993E-3</c:v>
                </c:pt>
                <c:pt idx="3">
                  <c:v>4.6666666666666662E-3</c:v>
                </c:pt>
                <c:pt idx="4">
                  <c:v>7.5000000000000006E-3</c:v>
                </c:pt>
                <c:pt idx="5">
                  <c:v>6.1999999999999998E-3</c:v>
                </c:pt>
                <c:pt idx="6">
                  <c:v>4.7333333333333333E-3</c:v>
                </c:pt>
                <c:pt idx="7">
                  <c:v>7.2000000000000007E-3</c:v>
                </c:pt>
                <c:pt idx="8">
                  <c:v>9.300000000000001E-3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2-4A3A-9F0F-37959301635F}"/>
            </c:ext>
          </c:extLst>
        </c:ser>
        <c:ser>
          <c:idx val="1"/>
          <c:order val="1"/>
          <c:tx>
            <c:strRef>
              <c:f>'Total Execution Data'!$A$3</c:f>
              <c:strCache>
                <c:ptCount val="1"/>
                <c:pt idx="0">
                  <c:v>importFiles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Data'!$D$3:$L$3</c:f>
              <c:numCache>
                <c:formatCode>0.0000</c:formatCode>
                <c:ptCount val="9"/>
                <c:pt idx="0">
                  <c:v>0.13757333333333333</c:v>
                </c:pt>
                <c:pt idx="1">
                  <c:v>8.2976666666666671E-2</c:v>
                </c:pt>
                <c:pt idx="2">
                  <c:v>7.3959999999999998E-2</c:v>
                </c:pt>
                <c:pt idx="3">
                  <c:v>8.2239999999999994E-2</c:v>
                </c:pt>
                <c:pt idx="4">
                  <c:v>9.9469999999999989E-2</c:v>
                </c:pt>
                <c:pt idx="5">
                  <c:v>0.10626966666666667</c:v>
                </c:pt>
                <c:pt idx="6">
                  <c:v>0.12762666666666667</c:v>
                </c:pt>
                <c:pt idx="7">
                  <c:v>9.4316666666666674E-2</c:v>
                </c:pt>
                <c:pt idx="8">
                  <c:v>0.12479066666666667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2-4A3A-9F0F-37959301635F}"/>
            </c:ext>
          </c:extLst>
        </c:ser>
        <c:ser>
          <c:idx val="2"/>
          <c:order val="2"/>
          <c:tx>
            <c:strRef>
              <c:f>'Total Execution Data'!$A$4</c:f>
              <c:strCache>
                <c:ptCount val="1"/>
                <c:pt idx="0">
                  <c:v>initialSort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Data'!$D$4:$L$4</c:f>
              <c:numCache>
                <c:formatCode>0.0000</c:formatCode>
                <c:ptCount val="9"/>
                <c:pt idx="0">
                  <c:v>109.50465666666666</c:v>
                </c:pt>
                <c:pt idx="1">
                  <c:v>24.11155333333333</c:v>
                </c:pt>
                <c:pt idx="2">
                  <c:v>6.0274333333333336</c:v>
                </c:pt>
                <c:pt idx="3">
                  <c:v>3.1338433333333331</c:v>
                </c:pt>
                <c:pt idx="4">
                  <c:v>1.9869233333333334</c:v>
                </c:pt>
                <c:pt idx="5">
                  <c:v>1.5666366666666667</c:v>
                </c:pt>
                <c:pt idx="6">
                  <c:v>1.5858933333333332</c:v>
                </c:pt>
                <c:pt idx="7">
                  <c:v>0.72886333333333342</c:v>
                </c:pt>
                <c:pt idx="8">
                  <c:v>0.91886999999999996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2-4A3A-9F0F-37959301635F}"/>
            </c:ext>
          </c:extLst>
        </c:ser>
        <c:ser>
          <c:idx val="3"/>
          <c:order val="3"/>
          <c:tx>
            <c:strRef>
              <c:f>'Total Execution Data'!$A$5</c:f>
              <c:strCache>
                <c:ptCount val="1"/>
                <c:pt idx="0">
                  <c:v>adaptBins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Data'!$D$5:$L$5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2-4A3A-9F0F-37959301635F}"/>
            </c:ext>
          </c:extLst>
        </c:ser>
        <c:ser>
          <c:idx val="4"/>
          <c:order val="4"/>
          <c:tx>
            <c:strRef>
              <c:f>'Total Execution Data'!$A$6</c:f>
              <c:strCache>
                <c:ptCount val="1"/>
                <c:pt idx="0">
                  <c:v>exchangeData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Data'!$D$6:$L$6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2-4A3A-9F0F-37959301635F}"/>
            </c:ext>
          </c:extLst>
        </c:ser>
        <c:ser>
          <c:idx val="5"/>
          <c:order val="5"/>
          <c:tx>
            <c:strRef>
              <c:f>'Total Execution Data'!$A$7</c:f>
              <c:strCache>
                <c:ptCount val="1"/>
                <c:pt idx="0">
                  <c:v>finalSort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Data'!$D$7:$L$7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2-4A3A-9F0F-37959301635F}"/>
            </c:ext>
          </c:extLst>
        </c:ser>
        <c:ser>
          <c:idx val="6"/>
          <c:order val="6"/>
          <c:tx>
            <c:strRef>
              <c:f>'Total Execution Data'!$A$8</c:f>
              <c:strCache>
                <c:ptCount val="1"/>
                <c:pt idx="0">
                  <c:v>exportResults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Execution Data'!$D$1:$L$1</c:f>
              <c:strCache>
                <c:ptCount val="9"/>
                <c:pt idx="0">
                  <c:v>8 Nodes</c:v>
                </c:pt>
                <c:pt idx="1">
                  <c:v>16 Nodes</c:v>
                </c:pt>
                <c:pt idx="2">
                  <c:v>32 Nodes</c:v>
                </c:pt>
                <c:pt idx="3">
                  <c:v>48 Nodes</c:v>
                </c:pt>
                <c:pt idx="4">
                  <c:v>64 Nodes</c:v>
                </c:pt>
                <c:pt idx="5">
                  <c:v>80 Nodes</c:v>
                </c:pt>
                <c:pt idx="6">
                  <c:v>96 Nodes</c:v>
                </c:pt>
                <c:pt idx="7">
                  <c:v>128 Nodes</c:v>
                </c:pt>
                <c:pt idx="8">
                  <c:v>192 Nodes</c:v>
                </c:pt>
              </c:strCache>
            </c:strRef>
          </c:cat>
          <c:val>
            <c:numRef>
              <c:f>'Total Execution Data'!$D$8:$L$8</c:f>
              <c:numCache>
                <c:formatCode>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42-4A3A-9F0F-37959301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591000"/>
        <c:axId val="564584768"/>
      </c:barChart>
      <c:catAx>
        <c:axId val="56459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84768"/>
        <c:crosses val="autoZero"/>
        <c:auto val="1"/>
        <c:lblAlgn val="ctr"/>
        <c:lblOffset val="100"/>
        <c:noMultiLvlLbl val="0"/>
      </c:catAx>
      <c:valAx>
        <c:axId val="56458476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91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distributeFiles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1863491525387"/>
          <c:y val="0.10947735642042514"/>
          <c:w val="0.80385334372396178"/>
          <c:h val="0.74757804526317984"/>
        </c:manualLayout>
      </c:layout>
      <c:scatterChart>
        <c:scatterStyle val="lineMarker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Seconds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Data!$D$2:$D$12</c:f>
              <c:numCache>
                <c:formatCode>0.0000</c:formatCode>
                <c:ptCount val="11"/>
                <c:pt idx="0">
                  <c:v>4.4666666666666665E-3</c:v>
                </c:pt>
                <c:pt idx="1">
                  <c:v>4.0000000000000001E-3</c:v>
                </c:pt>
                <c:pt idx="2">
                  <c:v>3.7666666666666669E-3</c:v>
                </c:pt>
                <c:pt idx="3">
                  <c:v>4.5333333333333328E-3</c:v>
                </c:pt>
                <c:pt idx="4">
                  <c:v>4.6999999999999993E-3</c:v>
                </c:pt>
                <c:pt idx="5">
                  <c:v>4.6666666666666662E-3</c:v>
                </c:pt>
                <c:pt idx="6">
                  <c:v>7.5000000000000006E-3</c:v>
                </c:pt>
                <c:pt idx="7">
                  <c:v>6.1999999999999998E-3</c:v>
                </c:pt>
                <c:pt idx="8">
                  <c:v>4.7333333333333333E-3</c:v>
                </c:pt>
                <c:pt idx="9">
                  <c:v>7.2000000000000007E-3</c:v>
                </c:pt>
                <c:pt idx="10">
                  <c:v>9.300000000000001E-3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7BB-80A7-95A08E5C4D7D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Data!$E$2:$E$12</c:f>
              <c:numCache>
                <c:formatCode>0.0000</c:formatCode>
                <c:ptCount val="11"/>
                <c:pt idx="0">
                  <c:v>4.0000000000000001E-3</c:v>
                </c:pt>
                <c:pt idx="1">
                  <c:v>3.3999999999999998E-3</c:v>
                </c:pt>
                <c:pt idx="2">
                  <c:v>3.5999999999999999E-3</c:v>
                </c:pt>
                <c:pt idx="3">
                  <c:v>3.8999999999999998E-3</c:v>
                </c:pt>
                <c:pt idx="4">
                  <c:v>4.4999999999999997E-3</c:v>
                </c:pt>
                <c:pt idx="5">
                  <c:v>3.8E-3</c:v>
                </c:pt>
                <c:pt idx="6">
                  <c:v>6.1999999999999998E-3</c:v>
                </c:pt>
                <c:pt idx="7">
                  <c:v>4.3E-3</c:v>
                </c:pt>
                <c:pt idx="8">
                  <c:v>4.3E-3</c:v>
                </c:pt>
                <c:pt idx="9">
                  <c:v>5.7000000000000002E-3</c:v>
                </c:pt>
                <c:pt idx="1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F-47BB-80A7-95A08E5C4D7D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Data!$F$2:$F$12</c:f>
              <c:numCache>
                <c:formatCode>0.0000</c:formatCode>
                <c:ptCount val="11"/>
                <c:pt idx="0">
                  <c:v>5.3E-3</c:v>
                </c:pt>
                <c:pt idx="1">
                  <c:v>4.5999999999999999E-3</c:v>
                </c:pt>
                <c:pt idx="2">
                  <c:v>4.0000000000000001E-3</c:v>
                </c:pt>
                <c:pt idx="3">
                  <c:v>5.4000000000000003E-3</c:v>
                </c:pt>
                <c:pt idx="4">
                  <c:v>4.8999999999999998E-3</c:v>
                </c:pt>
                <c:pt idx="5">
                  <c:v>5.3E-3</c:v>
                </c:pt>
                <c:pt idx="6">
                  <c:v>9.4000000000000004E-3</c:v>
                </c:pt>
                <c:pt idx="7">
                  <c:v>9.7999999999999997E-3</c:v>
                </c:pt>
                <c:pt idx="8">
                  <c:v>5.4999999999999997E-3</c:v>
                </c:pt>
                <c:pt idx="9">
                  <c:v>9.7000000000000003E-3</c:v>
                </c:pt>
                <c:pt idx="10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F-47BB-80A7-95A08E5C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09200"/>
        <c:axId val="675710184"/>
      </c:scatterChart>
      <c:valAx>
        <c:axId val="675709200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0184"/>
        <c:crosses val="autoZero"/>
        <c:crossBetween val="midCat"/>
        <c:majorUnit val="16"/>
      </c:valAx>
      <c:valAx>
        <c:axId val="675710184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1.6097561593914407E-2"/>
              <c:y val="0.40632003738874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importFiles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Seconds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Data!$D$16:$D$26</c:f>
              <c:numCache>
                <c:formatCode>0.0000</c:formatCode>
                <c:ptCount val="11"/>
                <c:pt idx="0">
                  <c:v>1.0773300000000001</c:v>
                </c:pt>
                <c:pt idx="1">
                  <c:v>0.30293333333333333</c:v>
                </c:pt>
                <c:pt idx="2">
                  <c:v>0.13757333333333333</c:v>
                </c:pt>
                <c:pt idx="3">
                  <c:v>8.2976666666666671E-2</c:v>
                </c:pt>
                <c:pt idx="4">
                  <c:v>7.3959999999999998E-2</c:v>
                </c:pt>
                <c:pt idx="5">
                  <c:v>8.2239999999999994E-2</c:v>
                </c:pt>
                <c:pt idx="6">
                  <c:v>9.9469999999999989E-2</c:v>
                </c:pt>
                <c:pt idx="7">
                  <c:v>0.10626966666666667</c:v>
                </c:pt>
                <c:pt idx="8">
                  <c:v>0.12762666666666667</c:v>
                </c:pt>
                <c:pt idx="9">
                  <c:v>9.4316666666666674E-2</c:v>
                </c:pt>
                <c:pt idx="10">
                  <c:v>0.12479066666666667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0-49C6-A7E5-3954793F19C1}"/>
            </c:ext>
          </c:extLst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Data!$E$16:$E$26</c:f>
              <c:numCache>
                <c:formatCode>0.0000</c:formatCode>
                <c:ptCount val="11"/>
                <c:pt idx="0">
                  <c:v>0.87716000000000005</c:v>
                </c:pt>
                <c:pt idx="1">
                  <c:v>0.29747000000000001</c:v>
                </c:pt>
                <c:pt idx="2">
                  <c:v>0.12898999999999999</c:v>
                </c:pt>
                <c:pt idx="3">
                  <c:v>8.0960000000000004E-2</c:v>
                </c:pt>
                <c:pt idx="4">
                  <c:v>7.1190000000000003E-2</c:v>
                </c:pt>
                <c:pt idx="5">
                  <c:v>6.9750000000000006E-2</c:v>
                </c:pt>
                <c:pt idx="6">
                  <c:v>7.5819999999999999E-2</c:v>
                </c:pt>
                <c:pt idx="7">
                  <c:v>0.10322000000000001</c:v>
                </c:pt>
                <c:pt idx="8">
                  <c:v>0.10215</c:v>
                </c:pt>
                <c:pt idx="9">
                  <c:v>5.1540000000000002E-2</c:v>
                </c:pt>
                <c:pt idx="10">
                  <c:v>0.11778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0-49C6-A7E5-3954793F19C1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Data!$F$16:$F$26</c:f>
              <c:numCache>
                <c:formatCode>0.0000</c:formatCode>
                <c:ptCount val="11"/>
                <c:pt idx="0">
                  <c:v>1.3700600000000001</c:v>
                </c:pt>
                <c:pt idx="1">
                  <c:v>0.31036999999999998</c:v>
                </c:pt>
                <c:pt idx="2">
                  <c:v>0.14415</c:v>
                </c:pt>
                <c:pt idx="3">
                  <c:v>8.5070000000000007E-2</c:v>
                </c:pt>
                <c:pt idx="4">
                  <c:v>7.6179999999999998E-2</c:v>
                </c:pt>
                <c:pt idx="5">
                  <c:v>9.1569999999999999E-2</c:v>
                </c:pt>
                <c:pt idx="6">
                  <c:v>0.12142</c:v>
                </c:pt>
                <c:pt idx="7">
                  <c:v>0.10911899999999999</c:v>
                </c:pt>
                <c:pt idx="8">
                  <c:v>0.14452000000000001</c:v>
                </c:pt>
                <c:pt idx="9">
                  <c:v>0.14860000000000001</c:v>
                </c:pt>
                <c:pt idx="10">
                  <c:v>0.13336200000000001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0-49C6-A7E5-3954793F1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09200"/>
        <c:axId val="675710184"/>
      </c:scatterChart>
      <c:valAx>
        <c:axId val="675709200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0184"/>
        <c:crosses val="autoZero"/>
        <c:crossBetween val="midCat"/>
        <c:majorUnit val="16"/>
      </c:valAx>
      <c:valAx>
        <c:axId val="6757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initialSort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Min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Data!$E$30:$E$40</c:f>
              <c:numCache>
                <c:formatCode>0.0000</c:formatCode>
                <c:ptCount val="11"/>
                <c:pt idx="1">
                  <c:v>584.09123</c:v>
                </c:pt>
                <c:pt idx="2">
                  <c:v>109.34683</c:v>
                </c:pt>
                <c:pt idx="3">
                  <c:v>23.133279999999999</c:v>
                </c:pt>
                <c:pt idx="4">
                  <c:v>5.51736</c:v>
                </c:pt>
                <c:pt idx="5">
                  <c:v>2.6271200000000001</c:v>
                </c:pt>
                <c:pt idx="6">
                  <c:v>1.64771</c:v>
                </c:pt>
                <c:pt idx="7">
                  <c:v>1.2969299999999999</c:v>
                </c:pt>
                <c:pt idx="8">
                  <c:v>1.07219</c:v>
                </c:pt>
                <c:pt idx="9">
                  <c:v>0.69601000000000002</c:v>
                </c:pt>
                <c:pt idx="10">
                  <c:v>0.22866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A-4B30-8186-8762455938B2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Seconds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Data!$D$30:$D$40</c:f>
              <c:numCache>
                <c:formatCode>0.0000</c:formatCode>
                <c:ptCount val="11"/>
                <c:pt idx="0">
                  <c:v>3600</c:v>
                </c:pt>
                <c:pt idx="1">
                  <c:v>585.06801666666661</c:v>
                </c:pt>
                <c:pt idx="2">
                  <c:v>109.50465666666666</c:v>
                </c:pt>
                <c:pt idx="3">
                  <c:v>24.11155333333333</c:v>
                </c:pt>
                <c:pt idx="4">
                  <c:v>6.0274333333333336</c:v>
                </c:pt>
                <c:pt idx="5">
                  <c:v>3.1338433333333331</c:v>
                </c:pt>
                <c:pt idx="6">
                  <c:v>1.9869233333333334</c:v>
                </c:pt>
                <c:pt idx="7">
                  <c:v>1.5666366666666667</c:v>
                </c:pt>
                <c:pt idx="8">
                  <c:v>1.5858933333333332</c:v>
                </c:pt>
                <c:pt idx="9">
                  <c:v>0.72886333333333342</c:v>
                </c:pt>
                <c:pt idx="10">
                  <c:v>0.91886999999999996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A-4B30-8186-8762455938B2}"/>
            </c:ext>
          </c:extLst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Data!$B$2:$B$12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  <c:pt idx="8">
                  <c:v>96</c:v>
                </c:pt>
                <c:pt idx="9">
                  <c:v>128</c:v>
                </c:pt>
                <c:pt idx="10">
                  <c:v>192</c:v>
                </c:pt>
              </c:numCache>
            </c:numRef>
          </c:xVal>
          <c:yVal>
            <c:numRef>
              <c:f>Data!$F$30:$F$40</c:f>
              <c:numCache>
                <c:formatCode>0.0000</c:formatCode>
                <c:ptCount val="11"/>
                <c:pt idx="1">
                  <c:v>585.75383999999997</c:v>
                </c:pt>
                <c:pt idx="2">
                  <c:v>109.7473</c:v>
                </c:pt>
                <c:pt idx="3">
                  <c:v>24.603079999999999</c:v>
                </c:pt>
                <c:pt idx="4">
                  <c:v>7.0034400000000003</c:v>
                </c:pt>
                <c:pt idx="5">
                  <c:v>4.0007099999999998</c:v>
                </c:pt>
                <c:pt idx="6">
                  <c:v>2.3574299999999999</c:v>
                </c:pt>
                <c:pt idx="7">
                  <c:v>2.0642200000000002</c:v>
                </c:pt>
                <c:pt idx="8">
                  <c:v>2.29053</c:v>
                </c:pt>
                <c:pt idx="9">
                  <c:v>0.76939999999999997</c:v>
                </c:pt>
                <c:pt idx="10">
                  <c:v>1.82222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A-4B30-8186-87624559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09200"/>
        <c:axId val="675710184"/>
      </c:scatterChart>
      <c:valAx>
        <c:axId val="675709200"/>
        <c:scaling>
          <c:orientation val="minMax"/>
          <c:max val="19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0184"/>
        <c:crosses val="autoZero"/>
        <c:crossBetween val="midCat"/>
        <c:majorUnit val="16"/>
      </c:valAx>
      <c:valAx>
        <c:axId val="6757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312B61-6ECA-4DB1-A4BC-86DBA6440BD1}">
  <sheetPr>
    <tabColor theme="7" tint="0.79998168889431442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9D830-8D16-4CD5-8BCD-B148EC2B4F41}">
  <sheetPr>
    <tabColor theme="7" tint="0.79998168889431442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B0876-47C5-407B-A5F2-DB3744D3D58E}">
  <sheetPr>
    <tabColor theme="7" tint="0.79998168889431442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AB953B-FEC2-43FF-AAFB-47EF3C318247}">
  <sheetPr>
    <tabColor theme="7" tint="0.79998168889431442"/>
  </sheetPr>
  <sheetViews>
    <sheetView zoomScale="1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60D05-9F6D-4BB1-BB0C-F09989BA56FE}">
  <sheetPr>
    <tabColor theme="7" tint="0.79998168889431442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29038B-8B09-4A0B-A29D-D380F1B006D9}">
  <sheetPr>
    <tabColor theme="7" tint="0.79998168889431442"/>
  </sheetPr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804520-75F3-41F4-A2AB-B9923774A043}">
  <sheetPr>
    <tabColor theme="7" tint="0.79998168889431442"/>
  </sheetPr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5E14-F3ED-4287-BAD2-ADACD9263F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AEDA6-BC70-4E00-9FAB-8A571865E6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9F538-0716-4C6C-AA0C-37EA587EC9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75D28-2DEA-4F69-A4AF-47ADC4CC6F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2CD36-A243-4C9C-B194-A20F17E2A5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8283C-A778-4A18-89E3-744DF830E8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DBA29-D352-46E9-AA94-DC47917FEE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A08B-D513-4177-A851-7F9961011C14}">
  <sheetPr>
    <tabColor theme="5" tint="0.79998168889431442"/>
  </sheetPr>
  <dimension ref="A1:L11"/>
  <sheetViews>
    <sheetView workbookViewId="0">
      <selection activeCell="C4" sqref="C4"/>
    </sheetView>
  </sheetViews>
  <sheetFormatPr defaultRowHeight="15" x14ac:dyDescent="0.25"/>
  <cols>
    <col min="1" max="1" width="14" bestFit="1" customWidth="1"/>
    <col min="2" max="12" width="11.7109375" customWidth="1"/>
  </cols>
  <sheetData>
    <row r="1" spans="1:12" x14ac:dyDescent="0.25">
      <c r="A1" s="1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</row>
    <row r="2" spans="1:12" x14ac:dyDescent="0.25">
      <c r="A2" t="s">
        <v>3</v>
      </c>
      <c r="B2" s="4">
        <f>Data!D2</f>
        <v>4.4666666666666665E-3</v>
      </c>
      <c r="C2" s="4">
        <f>Data!D3</f>
        <v>4.0000000000000001E-3</v>
      </c>
      <c r="D2" s="4">
        <f>Data!D4</f>
        <v>3.7666666666666669E-3</v>
      </c>
      <c r="E2" s="4">
        <f>Data!D5</f>
        <v>4.5333333333333328E-3</v>
      </c>
      <c r="F2" s="4">
        <f>Data!D6</f>
        <v>4.6999999999999993E-3</v>
      </c>
      <c r="G2" s="4">
        <f>Data!D7</f>
        <v>4.6666666666666662E-3</v>
      </c>
      <c r="H2" s="4">
        <f>Data!D8</f>
        <v>7.5000000000000006E-3</v>
      </c>
      <c r="I2" s="4">
        <f>Data!D9</f>
        <v>6.1999999999999998E-3</v>
      </c>
      <c r="J2" s="4">
        <f>Data!D10</f>
        <v>4.7333333333333333E-3</v>
      </c>
      <c r="K2" s="4">
        <f>Data!D11</f>
        <v>7.2000000000000007E-3</v>
      </c>
      <c r="L2" s="4">
        <f>Data!D12</f>
        <v>9.300000000000001E-3</v>
      </c>
    </row>
    <row r="3" spans="1:12" x14ac:dyDescent="0.25">
      <c r="A3" s="10" t="s">
        <v>10</v>
      </c>
      <c r="B3" s="11">
        <f>Data!D16</f>
        <v>1.0773300000000001</v>
      </c>
      <c r="C3" s="11">
        <f>Data!D17</f>
        <v>0.30293333333333333</v>
      </c>
      <c r="D3" s="11">
        <f>Data!D18</f>
        <v>0.13757333333333333</v>
      </c>
      <c r="E3" s="11">
        <f>Data!D19</f>
        <v>8.2976666666666671E-2</v>
      </c>
      <c r="F3" s="11">
        <f>Data!D20</f>
        <v>7.3959999999999998E-2</v>
      </c>
      <c r="G3" s="11">
        <f>Data!D21</f>
        <v>8.2239999999999994E-2</v>
      </c>
      <c r="H3" s="11">
        <f>Data!D22</f>
        <v>9.9469999999999989E-2</v>
      </c>
      <c r="I3" s="11">
        <f>Data!D23</f>
        <v>0.10626966666666667</v>
      </c>
      <c r="J3" s="11">
        <f>Data!D24</f>
        <v>0.12762666666666667</v>
      </c>
      <c r="K3" s="11">
        <f>Data!D25</f>
        <v>9.4316666666666674E-2</v>
      </c>
      <c r="L3" s="11">
        <f>Data!D26</f>
        <v>0.12479066666666667</v>
      </c>
    </row>
    <row r="4" spans="1:12" x14ac:dyDescent="0.25">
      <c r="A4" t="s">
        <v>12</v>
      </c>
      <c r="B4" s="11">
        <f>Data!D30</f>
        <v>3600</v>
      </c>
      <c r="C4" s="11">
        <f>Data!D31</f>
        <v>585.06801666666661</v>
      </c>
      <c r="D4" s="11">
        <f>Data!D32</f>
        <v>109.50465666666666</v>
      </c>
      <c r="E4" s="11">
        <f>Data!D33</f>
        <v>24.11155333333333</v>
      </c>
      <c r="F4" s="11">
        <f>Data!D34</f>
        <v>6.0274333333333336</v>
      </c>
      <c r="G4" s="11">
        <f>Data!D35</f>
        <v>3.1338433333333331</v>
      </c>
      <c r="H4" s="11">
        <f>Data!D36</f>
        <v>1.9869233333333334</v>
      </c>
      <c r="I4" s="11">
        <f>Data!D37</f>
        <v>1.5666366666666667</v>
      </c>
      <c r="J4" s="11">
        <f>Data!D38</f>
        <v>1.5858933333333332</v>
      </c>
      <c r="K4" s="11">
        <f>Data!D39</f>
        <v>0.72886333333333342</v>
      </c>
      <c r="L4" s="11">
        <f>Data!D40</f>
        <v>0.91886999999999996</v>
      </c>
    </row>
    <row r="5" spans="1:12" x14ac:dyDescent="0.25">
      <c r="A5" t="s">
        <v>11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t="s">
        <v>13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t="s">
        <v>14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t="s">
        <v>15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10" spans="1:12" ht="15.75" thickBot="1" x14ac:dyDescent="0.3">
      <c r="A10" s="13" t="s">
        <v>28</v>
      </c>
      <c r="B10" s="14">
        <f>SUM(B2:B8)</f>
        <v>3601.0817966666668</v>
      </c>
      <c r="C10" s="14">
        <f t="shared" ref="C10:L10" si="0">SUM(C2:C8)</f>
        <v>585.3749499999999</v>
      </c>
      <c r="D10" s="14">
        <f t="shared" si="0"/>
        <v>109.64599666666666</v>
      </c>
      <c r="E10" s="14">
        <f t="shared" si="0"/>
        <v>24.199063333333331</v>
      </c>
      <c r="F10" s="14">
        <f t="shared" si="0"/>
        <v>6.1060933333333338</v>
      </c>
      <c r="G10" s="14">
        <f t="shared" si="0"/>
        <v>3.2207499999999998</v>
      </c>
      <c r="H10" s="14">
        <f t="shared" si="0"/>
        <v>2.0938933333333334</v>
      </c>
      <c r="I10" s="14">
        <f t="shared" si="0"/>
        <v>1.6791063333333334</v>
      </c>
      <c r="J10" s="14">
        <f t="shared" si="0"/>
        <v>1.7182533333333332</v>
      </c>
      <c r="K10" s="14">
        <f t="shared" si="0"/>
        <v>0.83038000000000012</v>
      </c>
      <c r="L10" s="14">
        <f t="shared" si="0"/>
        <v>1.0529606666666667</v>
      </c>
    </row>
    <row r="11" spans="1:12" ht="15.75" thickTop="1" x14ac:dyDescent="0.25">
      <c r="A11" s="15" t="s">
        <v>1</v>
      </c>
      <c r="B11" s="15">
        <v>2</v>
      </c>
      <c r="C11" s="15">
        <v>4</v>
      </c>
      <c r="D11" s="15">
        <v>8</v>
      </c>
      <c r="E11" s="15">
        <v>16</v>
      </c>
      <c r="F11" s="15">
        <v>32</v>
      </c>
      <c r="G11" s="15">
        <v>48</v>
      </c>
      <c r="H11" s="15">
        <v>64</v>
      </c>
      <c r="I11" s="15">
        <v>80</v>
      </c>
      <c r="J11" s="15">
        <v>96</v>
      </c>
      <c r="K11" s="15">
        <v>128</v>
      </c>
      <c r="L11" s="15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2D4E-075C-4F16-984D-043F2CA3662E}">
  <sheetPr>
    <tabColor theme="8" tint="0.79998168889431442"/>
  </sheetPr>
  <dimension ref="A1:O54"/>
  <sheetViews>
    <sheetView tabSelected="1" topLeftCell="A25" workbookViewId="0">
      <selection activeCell="A46" sqref="A46"/>
    </sheetView>
  </sheetViews>
  <sheetFormatPr defaultRowHeight="15" x14ac:dyDescent="0.25"/>
  <cols>
    <col min="1" max="1" width="18.42578125" style="3" bestFit="1" customWidth="1"/>
    <col min="2" max="3" width="6.7109375" style="3" bestFit="1" customWidth="1"/>
    <col min="4" max="4" width="9.5703125" style="4" bestFit="1" customWidth="1"/>
    <col min="14" max="14" width="14" bestFit="1" customWidth="1"/>
    <col min="15" max="25" width="10.7109375" customWidth="1"/>
  </cols>
  <sheetData>
    <row r="1" spans="1:15" x14ac:dyDescent="0.25">
      <c r="A1" s="2" t="s">
        <v>0</v>
      </c>
      <c r="B1" s="6" t="s">
        <v>1</v>
      </c>
      <c r="C1" s="6" t="s">
        <v>2</v>
      </c>
      <c r="D1" s="5" t="s">
        <v>4</v>
      </c>
      <c r="E1" s="6" t="s">
        <v>8</v>
      </c>
      <c r="F1" s="6" t="s">
        <v>9</v>
      </c>
      <c r="G1" s="5" t="s">
        <v>5</v>
      </c>
      <c r="H1" s="6" t="s">
        <v>6</v>
      </c>
      <c r="I1" s="6" t="s">
        <v>7</v>
      </c>
    </row>
    <row r="2" spans="1:15" x14ac:dyDescent="0.25">
      <c r="A2" s="3" t="s">
        <v>3</v>
      </c>
      <c r="B2" s="3">
        <v>2</v>
      </c>
      <c r="C2" s="3">
        <v>501</v>
      </c>
      <c r="D2" s="4">
        <f t="shared" ref="D2:D12" si="0">AVERAGE(G2:I2)</f>
        <v>4.4666666666666665E-3</v>
      </c>
      <c r="E2" s="4">
        <f>MIN(G2:I2)</f>
        <v>4.0000000000000001E-3</v>
      </c>
      <c r="F2" s="4">
        <f>MAX(G2:I2)</f>
        <v>5.3E-3</v>
      </c>
      <c r="G2" s="7">
        <v>4.0000000000000001E-3</v>
      </c>
      <c r="H2" s="7">
        <v>4.1000000000000003E-3</v>
      </c>
      <c r="I2" s="7">
        <v>5.3E-3</v>
      </c>
      <c r="O2" s="1"/>
    </row>
    <row r="3" spans="1:15" x14ac:dyDescent="0.25">
      <c r="A3" s="3" t="s">
        <v>3</v>
      </c>
      <c r="B3" s="3">
        <v>4</v>
      </c>
      <c r="C3" s="3">
        <v>501</v>
      </c>
      <c r="D3" s="4">
        <f t="shared" si="0"/>
        <v>4.0000000000000001E-3</v>
      </c>
      <c r="E3" s="4">
        <f t="shared" ref="E3:E12" si="1">MIN(G3:I3)</f>
        <v>3.3999999999999998E-3</v>
      </c>
      <c r="F3" s="4">
        <f t="shared" ref="F3:F12" si="2">MAX(G3:I3)</f>
        <v>4.5999999999999999E-3</v>
      </c>
      <c r="G3" s="7">
        <v>4.5999999999999999E-3</v>
      </c>
      <c r="H3" s="7">
        <v>3.3999999999999998E-3</v>
      </c>
      <c r="I3" s="7">
        <v>4.0000000000000001E-3</v>
      </c>
    </row>
    <row r="4" spans="1:15" x14ac:dyDescent="0.25">
      <c r="A4" s="3" t="s">
        <v>3</v>
      </c>
      <c r="B4" s="3">
        <v>8</v>
      </c>
      <c r="C4" s="3">
        <v>501</v>
      </c>
      <c r="D4" s="4">
        <f t="shared" si="0"/>
        <v>3.7666666666666669E-3</v>
      </c>
      <c r="E4" s="4">
        <f t="shared" si="1"/>
        <v>3.5999999999999999E-3</v>
      </c>
      <c r="F4" s="4">
        <f t="shared" si="2"/>
        <v>4.0000000000000001E-3</v>
      </c>
      <c r="G4" s="7">
        <v>3.7000000000000002E-3</v>
      </c>
      <c r="H4" s="7">
        <v>3.5999999999999999E-3</v>
      </c>
      <c r="I4" s="7">
        <v>4.0000000000000001E-3</v>
      </c>
    </row>
    <row r="5" spans="1:15" x14ac:dyDescent="0.25">
      <c r="A5" s="3" t="s">
        <v>3</v>
      </c>
      <c r="B5" s="3">
        <v>16</v>
      </c>
      <c r="C5" s="3">
        <v>501</v>
      </c>
      <c r="D5" s="4">
        <f t="shared" si="0"/>
        <v>4.5333333333333328E-3</v>
      </c>
      <c r="E5" s="4">
        <f t="shared" si="1"/>
        <v>3.8999999999999998E-3</v>
      </c>
      <c r="F5" s="4">
        <f t="shared" si="2"/>
        <v>5.4000000000000003E-3</v>
      </c>
      <c r="G5" s="7">
        <v>4.3E-3</v>
      </c>
      <c r="H5" s="7">
        <v>3.8999999999999998E-3</v>
      </c>
      <c r="I5" s="7">
        <v>5.4000000000000003E-3</v>
      </c>
    </row>
    <row r="6" spans="1:15" x14ac:dyDescent="0.25">
      <c r="A6" s="3" t="s">
        <v>3</v>
      </c>
      <c r="B6" s="3">
        <v>32</v>
      </c>
      <c r="C6" s="3">
        <v>501</v>
      </c>
      <c r="D6" s="4">
        <f t="shared" si="0"/>
        <v>4.6999999999999993E-3</v>
      </c>
      <c r="E6" s="4">
        <f t="shared" si="1"/>
        <v>4.4999999999999997E-3</v>
      </c>
      <c r="F6" s="4">
        <f t="shared" si="2"/>
        <v>4.8999999999999998E-3</v>
      </c>
      <c r="G6" s="7">
        <v>4.4999999999999997E-3</v>
      </c>
      <c r="H6" s="7">
        <v>4.8999999999999998E-3</v>
      </c>
      <c r="I6" s="7">
        <v>4.7000000000000002E-3</v>
      </c>
    </row>
    <row r="7" spans="1:15" x14ac:dyDescent="0.25">
      <c r="A7" s="3" t="s">
        <v>3</v>
      </c>
      <c r="B7" s="3">
        <v>48</v>
      </c>
      <c r="C7" s="3">
        <v>501</v>
      </c>
      <c r="D7" s="4">
        <f t="shared" si="0"/>
        <v>4.6666666666666662E-3</v>
      </c>
      <c r="E7" s="4">
        <f t="shared" ref="E7" si="3">MIN(G7:I7)</f>
        <v>3.8E-3</v>
      </c>
      <c r="F7" s="4">
        <f t="shared" ref="F7" si="4">MAX(G7:I7)</f>
        <v>5.3E-3</v>
      </c>
      <c r="G7" s="7">
        <v>4.8999999999999998E-3</v>
      </c>
      <c r="H7" s="7">
        <v>3.8E-3</v>
      </c>
      <c r="I7" s="7">
        <v>5.3E-3</v>
      </c>
    </row>
    <row r="8" spans="1:15" x14ac:dyDescent="0.25">
      <c r="A8" s="3" t="s">
        <v>3</v>
      </c>
      <c r="B8" s="3">
        <v>64</v>
      </c>
      <c r="C8" s="3">
        <v>501</v>
      </c>
      <c r="D8" s="4">
        <f t="shared" si="0"/>
        <v>7.5000000000000006E-3</v>
      </c>
      <c r="E8" s="4">
        <f t="shared" si="1"/>
        <v>6.1999999999999998E-3</v>
      </c>
      <c r="F8" s="4">
        <f t="shared" si="2"/>
        <v>9.4000000000000004E-3</v>
      </c>
      <c r="G8" s="7">
        <v>9.4000000000000004E-3</v>
      </c>
      <c r="H8" s="7">
        <v>6.8999999999999999E-3</v>
      </c>
      <c r="I8" s="7">
        <v>6.1999999999999998E-3</v>
      </c>
    </row>
    <row r="9" spans="1:15" x14ac:dyDescent="0.25">
      <c r="A9" s="3" t="s">
        <v>3</v>
      </c>
      <c r="B9" s="3">
        <v>80</v>
      </c>
      <c r="C9" s="3">
        <v>501</v>
      </c>
      <c r="D9" s="4">
        <f t="shared" si="0"/>
        <v>6.1999999999999998E-3</v>
      </c>
      <c r="E9" s="4">
        <f t="shared" ref="E9" si="5">MIN(G9:I9)</f>
        <v>4.3E-3</v>
      </c>
      <c r="F9" s="4">
        <f t="shared" ref="F9" si="6">MAX(G9:I9)</f>
        <v>9.7999999999999997E-3</v>
      </c>
      <c r="G9" s="7">
        <v>4.4999999999999997E-3</v>
      </c>
      <c r="H9" s="7">
        <v>4.3E-3</v>
      </c>
      <c r="I9" s="7">
        <v>9.7999999999999997E-3</v>
      </c>
    </row>
    <row r="10" spans="1:15" x14ac:dyDescent="0.25">
      <c r="A10" s="3" t="s">
        <v>3</v>
      </c>
      <c r="B10" s="3">
        <v>96</v>
      </c>
      <c r="C10" s="3">
        <v>501</v>
      </c>
      <c r="D10" s="4">
        <f t="shared" si="0"/>
        <v>4.7333333333333333E-3</v>
      </c>
      <c r="E10" s="4">
        <f t="shared" ref="E10" si="7">MIN(G10:I10)</f>
        <v>4.3E-3</v>
      </c>
      <c r="F10" s="4">
        <f t="shared" ref="F10" si="8">MAX(G10:I10)</f>
        <v>5.4999999999999997E-3</v>
      </c>
      <c r="G10" s="7">
        <v>5.4999999999999997E-3</v>
      </c>
      <c r="H10" s="7">
        <v>4.3E-3</v>
      </c>
      <c r="I10" s="7">
        <v>4.4000000000000003E-3</v>
      </c>
    </row>
    <row r="11" spans="1:15" x14ac:dyDescent="0.25">
      <c r="A11" s="3" t="s">
        <v>3</v>
      </c>
      <c r="B11" s="3">
        <v>128</v>
      </c>
      <c r="C11" s="3">
        <v>501</v>
      </c>
      <c r="D11" s="4">
        <f t="shared" si="0"/>
        <v>7.2000000000000007E-3</v>
      </c>
      <c r="E11" s="4">
        <f t="shared" si="1"/>
        <v>5.7000000000000002E-3</v>
      </c>
      <c r="F11" s="4">
        <f t="shared" si="2"/>
        <v>9.7000000000000003E-3</v>
      </c>
      <c r="G11" s="7">
        <v>6.1999999999999998E-3</v>
      </c>
      <c r="H11" s="7">
        <v>9.7000000000000003E-3</v>
      </c>
      <c r="I11" s="7">
        <v>5.7000000000000002E-3</v>
      </c>
    </row>
    <row r="12" spans="1:15" x14ac:dyDescent="0.25">
      <c r="A12" s="3" t="s">
        <v>3</v>
      </c>
      <c r="B12" s="3">
        <v>192</v>
      </c>
      <c r="C12" s="3">
        <v>501</v>
      </c>
      <c r="D12" s="4">
        <f t="shared" si="0"/>
        <v>9.300000000000001E-3</v>
      </c>
      <c r="E12" s="4">
        <f t="shared" si="1"/>
        <v>5.0000000000000001E-3</v>
      </c>
      <c r="F12" s="4">
        <f t="shared" si="2"/>
        <v>1.7000000000000001E-2</v>
      </c>
      <c r="G12" s="7">
        <v>5.8999999999999999E-3</v>
      </c>
      <c r="H12" s="7">
        <v>5.0000000000000001E-3</v>
      </c>
      <c r="I12" s="7">
        <v>1.7000000000000001E-2</v>
      </c>
    </row>
    <row r="15" spans="1:15" x14ac:dyDescent="0.25">
      <c r="A15" s="2" t="s">
        <v>0</v>
      </c>
      <c r="B15" s="6" t="s">
        <v>1</v>
      </c>
      <c r="C15" s="6" t="s">
        <v>2</v>
      </c>
      <c r="D15" s="5" t="s">
        <v>4</v>
      </c>
      <c r="E15" s="6" t="s">
        <v>8</v>
      </c>
      <c r="F15" s="6" t="s">
        <v>9</v>
      </c>
      <c r="G15" s="5" t="s">
        <v>5</v>
      </c>
      <c r="H15" s="6" t="s">
        <v>6</v>
      </c>
      <c r="I15" s="6" t="s">
        <v>7</v>
      </c>
    </row>
    <row r="16" spans="1:15" x14ac:dyDescent="0.25">
      <c r="A16" s="3" t="s">
        <v>10</v>
      </c>
      <c r="B16" s="3">
        <v>2</v>
      </c>
      <c r="C16" s="3">
        <v>501</v>
      </c>
      <c r="D16" s="4">
        <f t="shared" ref="D16:D26" si="9">AVERAGE(G16:I16)</f>
        <v>1.0773300000000001</v>
      </c>
      <c r="E16" s="4">
        <f>MIN(G16:I16)</f>
        <v>0.87716000000000005</v>
      </c>
      <c r="F16" s="4">
        <f>MAX(G16:I16)</f>
        <v>1.3700600000000001</v>
      </c>
      <c r="G16" s="7">
        <v>1.3700600000000001</v>
      </c>
      <c r="H16" s="7">
        <v>0.87716000000000005</v>
      </c>
      <c r="I16" s="7">
        <v>0.98477000000000003</v>
      </c>
    </row>
    <row r="17" spans="1:10" x14ac:dyDescent="0.25">
      <c r="A17" s="3" t="s">
        <v>10</v>
      </c>
      <c r="B17" s="3">
        <v>4</v>
      </c>
      <c r="C17" s="3">
        <v>501</v>
      </c>
      <c r="D17" s="4">
        <f t="shared" si="9"/>
        <v>0.30293333333333333</v>
      </c>
      <c r="E17" s="4">
        <f t="shared" ref="E17:E26" si="10">MIN(G17:I17)</f>
        <v>0.29747000000000001</v>
      </c>
      <c r="F17" s="4">
        <f t="shared" ref="F17:F26" si="11">MAX(G17:I17)</f>
        <v>0.31036999999999998</v>
      </c>
      <c r="G17" s="7">
        <v>0.29747000000000001</v>
      </c>
      <c r="H17" s="7">
        <v>0.30096000000000001</v>
      </c>
      <c r="I17" s="7">
        <v>0.31036999999999998</v>
      </c>
    </row>
    <row r="18" spans="1:10" x14ac:dyDescent="0.25">
      <c r="A18" s="3" t="s">
        <v>10</v>
      </c>
      <c r="B18" s="3">
        <v>8</v>
      </c>
      <c r="C18" s="3">
        <v>501</v>
      </c>
      <c r="D18" s="4">
        <f t="shared" si="9"/>
        <v>0.13757333333333333</v>
      </c>
      <c r="E18" s="4">
        <f t="shared" si="10"/>
        <v>0.12898999999999999</v>
      </c>
      <c r="F18" s="4">
        <f t="shared" si="11"/>
        <v>0.14415</v>
      </c>
      <c r="G18" s="7">
        <v>0.14415</v>
      </c>
      <c r="H18" s="7">
        <v>0.12898999999999999</v>
      </c>
      <c r="I18" s="7">
        <v>0.13958000000000001</v>
      </c>
    </row>
    <row r="19" spans="1:10" x14ac:dyDescent="0.25">
      <c r="A19" s="3" t="s">
        <v>10</v>
      </c>
      <c r="B19" s="3">
        <v>16</v>
      </c>
      <c r="C19" s="3">
        <v>501</v>
      </c>
      <c r="D19" s="4">
        <f t="shared" si="9"/>
        <v>8.2976666666666671E-2</v>
      </c>
      <c r="E19" s="4">
        <f t="shared" si="10"/>
        <v>8.0960000000000004E-2</v>
      </c>
      <c r="F19" s="4">
        <f t="shared" si="11"/>
        <v>8.5070000000000007E-2</v>
      </c>
      <c r="G19" s="7">
        <v>8.5070000000000007E-2</v>
      </c>
      <c r="H19" s="7">
        <v>8.0960000000000004E-2</v>
      </c>
      <c r="I19" s="7">
        <v>8.2900000000000001E-2</v>
      </c>
    </row>
    <row r="20" spans="1:10" x14ac:dyDescent="0.25">
      <c r="A20" s="3" t="s">
        <v>10</v>
      </c>
      <c r="B20" s="3">
        <v>32</v>
      </c>
      <c r="C20" s="3">
        <v>501</v>
      </c>
      <c r="D20" s="4">
        <f t="shared" si="9"/>
        <v>7.3959999999999998E-2</v>
      </c>
      <c r="E20" s="4">
        <f t="shared" si="10"/>
        <v>7.1190000000000003E-2</v>
      </c>
      <c r="F20" s="4">
        <f t="shared" si="11"/>
        <v>7.6179999999999998E-2</v>
      </c>
      <c r="G20" s="7">
        <v>7.4510000000000007E-2</v>
      </c>
      <c r="H20" s="7">
        <v>7.1190000000000003E-2</v>
      </c>
      <c r="I20" s="7">
        <v>7.6179999999999998E-2</v>
      </c>
    </row>
    <row r="21" spans="1:10" x14ac:dyDescent="0.25">
      <c r="A21" s="3" t="s">
        <v>10</v>
      </c>
      <c r="B21" s="3">
        <v>48</v>
      </c>
      <c r="C21" s="3">
        <v>501</v>
      </c>
      <c r="D21" s="4">
        <f t="shared" si="9"/>
        <v>8.2239999999999994E-2</v>
      </c>
      <c r="E21" s="4">
        <f t="shared" si="10"/>
        <v>6.9750000000000006E-2</v>
      </c>
      <c r="F21" s="4">
        <f t="shared" si="11"/>
        <v>9.1569999999999999E-2</v>
      </c>
      <c r="G21" s="7">
        <v>8.5400000000000004E-2</v>
      </c>
      <c r="H21" s="7">
        <v>6.9750000000000006E-2</v>
      </c>
      <c r="I21" s="7">
        <v>9.1569999999999999E-2</v>
      </c>
    </row>
    <row r="22" spans="1:10" x14ac:dyDescent="0.25">
      <c r="A22" s="3" t="s">
        <v>10</v>
      </c>
      <c r="B22" s="3">
        <v>64</v>
      </c>
      <c r="C22" s="3">
        <v>501</v>
      </c>
      <c r="D22" s="4">
        <f t="shared" si="9"/>
        <v>9.9469999999999989E-2</v>
      </c>
      <c r="E22" s="4">
        <f t="shared" si="10"/>
        <v>7.5819999999999999E-2</v>
      </c>
      <c r="F22" s="4">
        <f t="shared" si="11"/>
        <v>0.12142</v>
      </c>
      <c r="G22" s="7">
        <v>7.5819999999999999E-2</v>
      </c>
      <c r="H22" s="7">
        <v>0.10117</v>
      </c>
      <c r="I22" s="7">
        <v>0.12142</v>
      </c>
    </row>
    <row r="23" spans="1:10" x14ac:dyDescent="0.25">
      <c r="A23" s="3" t="s">
        <v>10</v>
      </c>
      <c r="B23" s="3">
        <v>80</v>
      </c>
      <c r="C23" s="3">
        <v>501</v>
      </c>
      <c r="D23" s="4">
        <f t="shared" si="9"/>
        <v>0.10626966666666667</v>
      </c>
      <c r="E23" s="4">
        <f t="shared" si="10"/>
        <v>0.10322000000000001</v>
      </c>
      <c r="F23" s="4">
        <f t="shared" si="11"/>
        <v>0.10911899999999999</v>
      </c>
      <c r="G23" s="7">
        <v>0.10322000000000001</v>
      </c>
      <c r="H23" s="7">
        <v>0.10647</v>
      </c>
      <c r="I23" s="7">
        <v>0.10911899999999999</v>
      </c>
    </row>
    <row r="24" spans="1:10" x14ac:dyDescent="0.25">
      <c r="A24" s="3" t="s">
        <v>10</v>
      </c>
      <c r="B24" s="3">
        <v>96</v>
      </c>
      <c r="C24" s="3">
        <v>501</v>
      </c>
      <c r="D24" s="4">
        <f t="shared" si="9"/>
        <v>0.12762666666666667</v>
      </c>
      <c r="E24" s="4">
        <f t="shared" si="10"/>
        <v>0.10215</v>
      </c>
      <c r="F24" s="4">
        <f t="shared" si="11"/>
        <v>0.14452000000000001</v>
      </c>
      <c r="G24" s="7">
        <v>0.10215</v>
      </c>
      <c r="H24" s="7">
        <v>0.13621</v>
      </c>
      <c r="I24" s="7">
        <v>0.14452000000000001</v>
      </c>
    </row>
    <row r="25" spans="1:10" x14ac:dyDescent="0.25">
      <c r="A25" s="3" t="s">
        <v>10</v>
      </c>
      <c r="B25" s="3">
        <v>128</v>
      </c>
      <c r="C25" s="3">
        <v>501</v>
      </c>
      <c r="D25" s="4">
        <f t="shared" si="9"/>
        <v>9.4316666666666674E-2</v>
      </c>
      <c r="E25" s="4">
        <f t="shared" si="10"/>
        <v>5.1540000000000002E-2</v>
      </c>
      <c r="F25" s="4">
        <f t="shared" si="11"/>
        <v>0.14860000000000001</v>
      </c>
      <c r="G25" s="7">
        <v>8.2809999999999995E-2</v>
      </c>
      <c r="H25" s="7">
        <v>5.1540000000000002E-2</v>
      </c>
      <c r="I25" s="7">
        <v>0.14860000000000001</v>
      </c>
    </row>
    <row r="26" spans="1:10" x14ac:dyDescent="0.25">
      <c r="A26" s="3" t="s">
        <v>10</v>
      </c>
      <c r="B26" s="3">
        <v>192</v>
      </c>
      <c r="C26" s="3">
        <v>501</v>
      </c>
      <c r="D26" s="4">
        <f t="shared" si="9"/>
        <v>0.12479066666666667</v>
      </c>
      <c r="E26" s="4">
        <f t="shared" si="10"/>
        <v>0.11778</v>
      </c>
      <c r="F26" s="4">
        <f t="shared" si="11"/>
        <v>0.13336200000000001</v>
      </c>
      <c r="G26" s="7">
        <v>0.12323000000000001</v>
      </c>
      <c r="H26" s="7">
        <v>0.13336200000000001</v>
      </c>
      <c r="I26" s="7">
        <v>0.11778</v>
      </c>
    </row>
    <row r="29" spans="1:10" x14ac:dyDescent="0.25">
      <c r="A29" s="2" t="s">
        <v>0</v>
      </c>
      <c r="B29" s="6" t="s">
        <v>1</v>
      </c>
      <c r="C29" s="6" t="s">
        <v>2</v>
      </c>
      <c r="D29" s="5" t="s">
        <v>4</v>
      </c>
      <c r="E29" s="6" t="s">
        <v>8</v>
      </c>
      <c r="F29" s="6" t="s">
        <v>9</v>
      </c>
      <c r="G29" s="5" t="s">
        <v>5</v>
      </c>
      <c r="H29" s="6" t="s">
        <v>6</v>
      </c>
      <c r="I29" s="6" t="s">
        <v>7</v>
      </c>
    </row>
    <row r="30" spans="1:10" x14ac:dyDescent="0.25">
      <c r="A30" s="3" t="s">
        <v>12</v>
      </c>
      <c r="B30" s="3">
        <v>2</v>
      </c>
      <c r="C30" s="3">
        <v>501</v>
      </c>
      <c r="D30" s="9">
        <v>3600</v>
      </c>
      <c r="E30" s="4"/>
      <c r="F30" s="4"/>
      <c r="G30" s="7"/>
      <c r="H30" s="7"/>
      <c r="I30" s="7"/>
      <c r="J30" s="12" t="s">
        <v>27</v>
      </c>
    </row>
    <row r="31" spans="1:10" x14ac:dyDescent="0.25">
      <c r="A31" s="3" t="s">
        <v>12</v>
      </c>
      <c r="B31" s="3">
        <v>4</v>
      </c>
      <c r="C31" s="3">
        <v>501</v>
      </c>
      <c r="D31" s="4">
        <f t="shared" ref="D31:D40" si="12">AVERAGE(G31:I31)</f>
        <v>585.06801666666661</v>
      </c>
      <c r="E31" s="4">
        <f t="shared" ref="E31:E40" si="13">MIN(G31:I31)</f>
        <v>584.09123</v>
      </c>
      <c r="F31" s="4">
        <f t="shared" ref="F31:F40" si="14">MAX(G31:I31)</f>
        <v>585.75383999999997</v>
      </c>
      <c r="G31" s="7">
        <v>585.75383999999997</v>
      </c>
      <c r="H31" s="7">
        <v>584.09123</v>
      </c>
      <c r="I31" s="7">
        <v>585.35897999999997</v>
      </c>
    </row>
    <row r="32" spans="1:10" x14ac:dyDescent="0.25">
      <c r="A32" s="3" t="s">
        <v>12</v>
      </c>
      <c r="B32" s="3">
        <v>8</v>
      </c>
      <c r="C32" s="3">
        <v>501</v>
      </c>
      <c r="D32" s="4">
        <f t="shared" si="12"/>
        <v>109.50465666666666</v>
      </c>
      <c r="E32" s="4">
        <f t="shared" si="13"/>
        <v>109.34683</v>
      </c>
      <c r="F32" s="4">
        <f t="shared" si="14"/>
        <v>109.7473</v>
      </c>
      <c r="G32" s="7">
        <v>109.41983999999999</v>
      </c>
      <c r="H32" s="7">
        <v>109.34683</v>
      </c>
      <c r="I32" s="7">
        <v>109.7473</v>
      </c>
    </row>
    <row r="33" spans="1:9" x14ac:dyDescent="0.25">
      <c r="A33" s="3" t="s">
        <v>12</v>
      </c>
      <c r="B33" s="3">
        <v>16</v>
      </c>
      <c r="C33" s="3">
        <v>501</v>
      </c>
      <c r="D33" s="4">
        <f t="shared" si="12"/>
        <v>24.11155333333333</v>
      </c>
      <c r="E33" s="4">
        <f t="shared" si="13"/>
        <v>23.133279999999999</v>
      </c>
      <c r="F33" s="4">
        <f t="shared" si="14"/>
        <v>24.603079999999999</v>
      </c>
      <c r="G33" s="7">
        <v>24.598299999999998</v>
      </c>
      <c r="H33" s="7">
        <v>23.133279999999999</v>
      </c>
      <c r="I33" s="7">
        <v>24.603079999999999</v>
      </c>
    </row>
    <row r="34" spans="1:9" x14ac:dyDescent="0.25">
      <c r="A34" s="3" t="s">
        <v>12</v>
      </c>
      <c r="B34" s="3">
        <v>32</v>
      </c>
      <c r="C34" s="3">
        <v>501</v>
      </c>
      <c r="D34" s="4">
        <f t="shared" si="12"/>
        <v>6.0274333333333336</v>
      </c>
      <c r="E34" s="4">
        <f t="shared" si="13"/>
        <v>5.51736</v>
      </c>
      <c r="F34" s="4">
        <f t="shared" si="14"/>
        <v>7.0034400000000003</v>
      </c>
      <c r="G34" s="7">
        <v>5.5614999999999997</v>
      </c>
      <c r="H34" s="7">
        <v>5.51736</v>
      </c>
      <c r="I34" s="7">
        <v>7.0034400000000003</v>
      </c>
    </row>
    <row r="35" spans="1:9" x14ac:dyDescent="0.25">
      <c r="A35" s="3" t="s">
        <v>12</v>
      </c>
      <c r="B35" s="3">
        <v>48</v>
      </c>
      <c r="C35" s="3">
        <v>501</v>
      </c>
      <c r="D35" s="4">
        <f t="shared" si="12"/>
        <v>3.1338433333333331</v>
      </c>
      <c r="E35" s="4">
        <f t="shared" si="13"/>
        <v>2.6271200000000001</v>
      </c>
      <c r="F35" s="4">
        <f t="shared" si="14"/>
        <v>4.0007099999999998</v>
      </c>
      <c r="G35" s="7">
        <v>2.6271200000000001</v>
      </c>
      <c r="H35" s="7">
        <v>4.0007099999999998</v>
      </c>
      <c r="I35" s="7">
        <v>2.7736999999999998</v>
      </c>
    </row>
    <row r="36" spans="1:9" x14ac:dyDescent="0.25">
      <c r="A36" s="3" t="s">
        <v>12</v>
      </c>
      <c r="B36" s="3">
        <v>64</v>
      </c>
      <c r="C36" s="3">
        <v>501</v>
      </c>
      <c r="D36" s="4">
        <f t="shared" si="12"/>
        <v>1.9869233333333334</v>
      </c>
      <c r="E36" s="4">
        <f t="shared" si="13"/>
        <v>1.64771</v>
      </c>
      <c r="F36" s="4">
        <f t="shared" si="14"/>
        <v>2.3574299999999999</v>
      </c>
      <c r="G36" s="7">
        <v>1.95563</v>
      </c>
      <c r="H36" s="7">
        <v>1.64771</v>
      </c>
      <c r="I36" s="7">
        <v>2.3574299999999999</v>
      </c>
    </row>
    <row r="37" spans="1:9" x14ac:dyDescent="0.25">
      <c r="A37" s="3" t="s">
        <v>12</v>
      </c>
      <c r="B37" s="3">
        <v>80</v>
      </c>
      <c r="C37" s="3">
        <v>501</v>
      </c>
      <c r="D37" s="4">
        <f t="shared" si="12"/>
        <v>1.5666366666666667</v>
      </c>
      <c r="E37" s="4">
        <f t="shared" si="13"/>
        <v>1.2969299999999999</v>
      </c>
      <c r="F37" s="4">
        <f t="shared" si="14"/>
        <v>2.0642200000000002</v>
      </c>
      <c r="G37" s="7">
        <v>2.0642200000000002</v>
      </c>
      <c r="H37" s="7">
        <v>1.33876</v>
      </c>
      <c r="I37" s="7">
        <v>1.2969299999999999</v>
      </c>
    </row>
    <row r="38" spans="1:9" x14ac:dyDescent="0.25">
      <c r="A38" s="3" t="s">
        <v>12</v>
      </c>
      <c r="B38" s="3">
        <v>96</v>
      </c>
      <c r="C38" s="3">
        <v>501</v>
      </c>
      <c r="D38" s="4">
        <f t="shared" si="12"/>
        <v>1.5858933333333332</v>
      </c>
      <c r="E38" s="4">
        <f t="shared" si="13"/>
        <v>1.07219</v>
      </c>
      <c r="F38" s="4">
        <f t="shared" si="14"/>
        <v>2.29053</v>
      </c>
      <c r="G38" s="7">
        <v>1.39496</v>
      </c>
      <c r="H38" s="7">
        <v>2.29053</v>
      </c>
      <c r="I38" s="7">
        <v>1.07219</v>
      </c>
    </row>
    <row r="39" spans="1:9" x14ac:dyDescent="0.25">
      <c r="A39" s="3" t="s">
        <v>12</v>
      </c>
      <c r="B39" s="3">
        <v>128</v>
      </c>
      <c r="C39" s="3">
        <v>501</v>
      </c>
      <c r="D39" s="4">
        <f t="shared" si="12"/>
        <v>0.72886333333333342</v>
      </c>
      <c r="E39" s="4">
        <f t="shared" si="13"/>
        <v>0.69601000000000002</v>
      </c>
      <c r="F39" s="4">
        <f t="shared" si="14"/>
        <v>0.76939999999999997</v>
      </c>
      <c r="G39" s="7">
        <v>0.72118000000000004</v>
      </c>
      <c r="H39" s="7">
        <v>0.69601000000000002</v>
      </c>
      <c r="I39" s="7">
        <v>0.76939999999999997</v>
      </c>
    </row>
    <row r="40" spans="1:9" x14ac:dyDescent="0.25">
      <c r="A40" s="3" t="s">
        <v>12</v>
      </c>
      <c r="B40" s="3">
        <v>192</v>
      </c>
      <c r="C40" s="3">
        <v>501</v>
      </c>
      <c r="D40" s="4">
        <f t="shared" si="12"/>
        <v>0.91886999999999996</v>
      </c>
      <c r="E40" s="4">
        <f t="shared" si="13"/>
        <v>0.22866</v>
      </c>
      <c r="F40" s="4">
        <f t="shared" si="14"/>
        <v>1.82222</v>
      </c>
      <c r="G40" s="7">
        <v>0.22866</v>
      </c>
      <c r="H40" s="7">
        <v>1.82222</v>
      </c>
      <c r="I40" s="7">
        <v>0.70572999999999997</v>
      </c>
    </row>
    <row r="43" spans="1:9" x14ac:dyDescent="0.25">
      <c r="A43" s="2" t="s">
        <v>0</v>
      </c>
      <c r="B43" s="6" t="s">
        <v>1</v>
      </c>
      <c r="C43" s="6" t="s">
        <v>2</v>
      </c>
      <c r="D43" s="5" t="s">
        <v>4</v>
      </c>
      <c r="E43" s="6" t="s">
        <v>8</v>
      </c>
      <c r="F43" s="6" t="s">
        <v>9</v>
      </c>
      <c r="G43" s="5" t="s">
        <v>5</v>
      </c>
      <c r="H43" s="6" t="s">
        <v>6</v>
      </c>
      <c r="I43" s="6" t="s">
        <v>7</v>
      </c>
    </row>
    <row r="44" spans="1:9" x14ac:dyDescent="0.25">
      <c r="A44" s="3" t="s">
        <v>11</v>
      </c>
      <c r="B44" s="3">
        <v>2</v>
      </c>
      <c r="C44" s="3">
        <v>501</v>
      </c>
      <c r="D44" s="4" t="e">
        <f t="shared" ref="D44" si="15">AVERAGE(G44:I44)</f>
        <v>#DIV/0!</v>
      </c>
      <c r="E44" s="4">
        <f t="shared" ref="E44" si="16">MIN(G44:I44)</f>
        <v>0</v>
      </c>
      <c r="F44" s="4">
        <f t="shared" ref="F44" si="17">MAX(G44:I44)</f>
        <v>0</v>
      </c>
      <c r="G44" s="7"/>
      <c r="H44" s="7"/>
      <c r="I44" s="7"/>
    </row>
    <row r="45" spans="1:9" x14ac:dyDescent="0.25">
      <c r="A45" s="3" t="s">
        <v>11</v>
      </c>
      <c r="B45" s="3">
        <v>4</v>
      </c>
      <c r="C45" s="3">
        <v>501</v>
      </c>
      <c r="D45" s="4" t="e">
        <f t="shared" ref="D45:D54" si="18">AVERAGE(G45:I45)</f>
        <v>#DIV/0!</v>
      </c>
      <c r="E45" s="4">
        <f t="shared" ref="E45:E54" si="19">MIN(G45:I45)</f>
        <v>0</v>
      </c>
      <c r="F45" s="4">
        <f t="shared" ref="F45:F54" si="20">MAX(G45:I45)</f>
        <v>0</v>
      </c>
      <c r="G45" s="7"/>
      <c r="H45" s="7"/>
      <c r="I45" s="7"/>
    </row>
    <row r="46" spans="1:9" x14ac:dyDescent="0.25">
      <c r="A46" s="3" t="s">
        <v>11</v>
      </c>
      <c r="B46" s="3">
        <v>8</v>
      </c>
      <c r="C46" s="3">
        <v>501</v>
      </c>
      <c r="D46" s="4" t="e">
        <f t="shared" si="18"/>
        <v>#DIV/0!</v>
      </c>
      <c r="E46" s="4">
        <f t="shared" si="19"/>
        <v>0</v>
      </c>
      <c r="F46" s="4">
        <f t="shared" si="20"/>
        <v>0</v>
      </c>
      <c r="G46" s="7"/>
      <c r="H46" s="7"/>
      <c r="I46" s="7"/>
    </row>
    <row r="47" spans="1:9" x14ac:dyDescent="0.25">
      <c r="A47" s="3" t="s">
        <v>11</v>
      </c>
      <c r="B47" s="3">
        <v>16</v>
      </c>
      <c r="C47" s="3">
        <v>501</v>
      </c>
      <c r="D47" s="4" t="e">
        <f t="shared" si="18"/>
        <v>#DIV/0!</v>
      </c>
      <c r="E47" s="4">
        <f t="shared" si="19"/>
        <v>0</v>
      </c>
      <c r="F47" s="4">
        <f t="shared" si="20"/>
        <v>0</v>
      </c>
      <c r="G47" s="7"/>
      <c r="H47" s="7"/>
      <c r="I47" s="7"/>
    </row>
    <row r="48" spans="1:9" x14ac:dyDescent="0.25">
      <c r="A48" s="3" t="s">
        <v>11</v>
      </c>
      <c r="B48" s="3">
        <v>32</v>
      </c>
      <c r="C48" s="3">
        <v>501</v>
      </c>
      <c r="D48" s="4" t="e">
        <f t="shared" si="18"/>
        <v>#DIV/0!</v>
      </c>
      <c r="E48" s="4">
        <f t="shared" si="19"/>
        <v>0</v>
      </c>
      <c r="F48" s="4">
        <f t="shared" si="20"/>
        <v>0</v>
      </c>
      <c r="G48" s="7"/>
      <c r="H48" s="7"/>
      <c r="I48" s="7"/>
    </row>
    <row r="49" spans="1:9" x14ac:dyDescent="0.25">
      <c r="A49" s="3" t="s">
        <v>11</v>
      </c>
      <c r="B49" s="3">
        <v>48</v>
      </c>
      <c r="C49" s="3">
        <v>501</v>
      </c>
      <c r="D49" s="4" t="e">
        <f t="shared" si="18"/>
        <v>#DIV/0!</v>
      </c>
      <c r="E49" s="4">
        <f t="shared" si="19"/>
        <v>0</v>
      </c>
      <c r="F49" s="4">
        <f t="shared" si="20"/>
        <v>0</v>
      </c>
      <c r="G49" s="7"/>
      <c r="H49" s="7"/>
      <c r="I49" s="7"/>
    </row>
    <row r="50" spans="1:9" x14ac:dyDescent="0.25">
      <c r="A50" s="3" t="s">
        <v>11</v>
      </c>
      <c r="B50" s="3">
        <v>64</v>
      </c>
      <c r="C50" s="3">
        <v>501</v>
      </c>
      <c r="D50" s="4" t="e">
        <f t="shared" si="18"/>
        <v>#DIV/0!</v>
      </c>
      <c r="E50" s="4">
        <f t="shared" si="19"/>
        <v>0</v>
      </c>
      <c r="F50" s="4">
        <f t="shared" si="20"/>
        <v>0</v>
      </c>
      <c r="G50" s="7"/>
      <c r="H50" s="7"/>
      <c r="I50" s="7"/>
    </row>
    <row r="51" spans="1:9" x14ac:dyDescent="0.25">
      <c r="A51" s="3" t="s">
        <v>11</v>
      </c>
      <c r="B51" s="3">
        <v>80</v>
      </c>
      <c r="C51" s="3">
        <v>501</v>
      </c>
      <c r="D51" s="4" t="e">
        <f t="shared" si="18"/>
        <v>#DIV/0!</v>
      </c>
      <c r="E51" s="4">
        <f t="shared" si="19"/>
        <v>0</v>
      </c>
      <c r="F51" s="4">
        <f t="shared" si="20"/>
        <v>0</v>
      </c>
      <c r="G51" s="7"/>
      <c r="H51" s="7"/>
      <c r="I51" s="7"/>
    </row>
    <row r="52" spans="1:9" x14ac:dyDescent="0.25">
      <c r="A52" s="3" t="s">
        <v>11</v>
      </c>
      <c r="B52" s="3">
        <v>96</v>
      </c>
      <c r="C52" s="3">
        <v>501</v>
      </c>
      <c r="D52" s="4" t="e">
        <f t="shared" si="18"/>
        <v>#DIV/0!</v>
      </c>
      <c r="E52" s="4">
        <f t="shared" si="19"/>
        <v>0</v>
      </c>
      <c r="F52" s="4">
        <f t="shared" si="20"/>
        <v>0</v>
      </c>
      <c r="G52" s="7"/>
      <c r="H52" s="7"/>
      <c r="I52" s="7"/>
    </row>
    <row r="53" spans="1:9" x14ac:dyDescent="0.25">
      <c r="A53" s="3" t="s">
        <v>11</v>
      </c>
      <c r="B53" s="3">
        <v>128</v>
      </c>
      <c r="C53" s="3">
        <v>501</v>
      </c>
      <c r="D53" s="4" t="e">
        <f t="shared" si="18"/>
        <v>#DIV/0!</v>
      </c>
      <c r="E53" s="4">
        <f t="shared" si="19"/>
        <v>0</v>
      </c>
      <c r="F53" s="4">
        <f t="shared" si="20"/>
        <v>0</v>
      </c>
      <c r="G53" s="7"/>
      <c r="H53" s="7"/>
      <c r="I53" s="7"/>
    </row>
    <row r="54" spans="1:9" x14ac:dyDescent="0.25">
      <c r="A54" s="3" t="s">
        <v>11</v>
      </c>
      <c r="B54" s="3">
        <v>192</v>
      </c>
      <c r="C54" s="3">
        <v>501</v>
      </c>
      <c r="D54" s="4" t="e">
        <f t="shared" si="18"/>
        <v>#DIV/0!</v>
      </c>
      <c r="E54" s="4">
        <f t="shared" si="19"/>
        <v>0</v>
      </c>
      <c r="F54" s="4">
        <f t="shared" si="20"/>
        <v>0</v>
      </c>
      <c r="G54" s="7"/>
      <c r="H54" s="7"/>
      <c r="I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Total Execution Data</vt:lpstr>
      <vt:lpstr>Data</vt:lpstr>
      <vt:lpstr>Percent of Execution Time</vt:lpstr>
      <vt:lpstr>Nodes vs Execution Time</vt:lpstr>
      <vt:lpstr>Total Execution Time</vt:lpstr>
      <vt:lpstr>Total Execution Time (&gt;8 nodes)</vt:lpstr>
      <vt:lpstr>distributeFiles</vt:lpstr>
      <vt:lpstr>importFiles</vt:lpstr>
      <vt:lpstr>initialSort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Lay</dc:creator>
  <cp:lastModifiedBy>JJ Lay</cp:lastModifiedBy>
  <dcterms:created xsi:type="dcterms:W3CDTF">2019-02-10T05:40:18Z</dcterms:created>
  <dcterms:modified xsi:type="dcterms:W3CDTF">2019-02-13T05:14:32Z</dcterms:modified>
</cp:coreProperties>
</file>