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pps\www\encuestatesalia\Json\"/>
    </mc:Choice>
  </mc:AlternateContent>
  <bookViews>
    <workbookView xWindow="0" yWindow="0" windowWidth="18930" windowHeight="7830" activeTab="1"/>
  </bookViews>
  <sheets>
    <sheet name="Hoja6" sheetId="8" r:id="rId1"/>
    <sheet name="Hoja4" sheetId="4" r:id="rId2"/>
  </sheets>
  <definedNames>
    <definedName name="DatosExternos_1" localSheetId="0" hidden="1">Hoja6!$A$1:$N$13</definedName>
  </definedNames>
  <calcPr calcId="162913"/>
  <pivotCaches>
    <pivotCache cacheId="2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L7" i="4" l="1"/>
  <c r="K7" i="4"/>
  <c r="K8" i="4"/>
  <c r="L8" i="4"/>
  <c r="L6" i="4"/>
  <c r="O7" i="4"/>
  <c r="O8" i="4"/>
  <c r="O9" i="4"/>
  <c r="P6" i="4"/>
  <c r="O6" i="4"/>
  <c r="M7" i="4" l="1"/>
  <c r="M8" i="4"/>
  <c r="L15" i="4"/>
  <c r="Q6" i="4"/>
  <c r="Q15" i="4" s="1"/>
  <c r="M6" i="4"/>
  <c r="K15" i="4"/>
  <c r="P7" i="4"/>
  <c r="P8" i="4"/>
  <c r="P9" i="4"/>
  <c r="M15" i="4" l="1"/>
</calcChain>
</file>

<file path=xl/connections.xml><?xml version="1.0" encoding="utf-8"?>
<connections xmlns="http://schemas.openxmlformats.org/spreadsheetml/2006/main">
  <connection id="1" keepAlive="1" name="Consulta - Column1" description="Conexión a la consulta 'Column1' en el libro." type="5" refreshedVersion="6" background="1" saveData="1">
    <dbPr connection="Provider=Microsoft.Mashup.OleDb.1;Data Source=$Workbook$;Location=Column1;Extended Properties=&quot;&quot;" command="SELECT * FROM [Column1]"/>
  </connection>
</connections>
</file>

<file path=xl/sharedStrings.xml><?xml version="1.0" encoding="utf-8"?>
<sst xmlns="http://schemas.openxmlformats.org/spreadsheetml/2006/main" count="195" uniqueCount="70">
  <si>
    <t>Column1.fecha</t>
  </si>
  <si>
    <t>Column1.hora</t>
  </si>
  <si>
    <t>Column1.usuario</t>
  </si>
  <si>
    <t>Column1.correo</t>
  </si>
  <si>
    <t>Column1.cargo</t>
  </si>
  <si>
    <t>Column1.novedad</t>
  </si>
  <si>
    <t>Column1.estrellas</t>
  </si>
  <si>
    <t>Column1.respuesta.agencia</t>
  </si>
  <si>
    <t>Ambato</t>
  </si>
  <si>
    <t>(Todas)</t>
  </si>
  <si>
    <t>Etiquetas de fila</t>
  </si>
  <si>
    <t>(en blanco)</t>
  </si>
  <si>
    <t>Total general</t>
  </si>
  <si>
    <t>Column1.respuesta.user_backup</t>
  </si>
  <si>
    <t>Column1.respuesta.user_sim</t>
  </si>
  <si>
    <t>Column1.respuesta.it_backup</t>
  </si>
  <si>
    <t>Column1.respuesta.it_sim</t>
  </si>
  <si>
    <t>it_sim</t>
  </si>
  <si>
    <t>it_backup</t>
  </si>
  <si>
    <t>usuario</t>
  </si>
  <si>
    <t>It</t>
  </si>
  <si>
    <t>%</t>
  </si>
  <si>
    <t>Disponible SP</t>
  </si>
  <si>
    <t>Disponible SIM</t>
  </si>
  <si>
    <t>Column1.respuesta.user_ruta</t>
  </si>
  <si>
    <t>Column1.respuesta.it_ruta</t>
  </si>
  <si>
    <t>03.05.2021</t>
  </si>
  <si>
    <t>8:28:13</t>
  </si>
  <si>
    <t>Ronald Galarza</t>
  </si>
  <si>
    <t>rgalarza@cbc.co</t>
  </si>
  <si>
    <t>COS</t>
  </si>
  <si>
    <t>Guayaquil Sur</t>
  </si>
  <si>
    <t>50</t>
  </si>
  <si>
    <t>5</t>
  </si>
  <si>
    <t>55</t>
  </si>
  <si>
    <t>8:28:32</t>
  </si>
  <si>
    <t>8:29:12</t>
  </si>
  <si>
    <t>8:29:45</t>
  </si>
  <si>
    <t>Francisco Avalos</t>
  </si>
  <si>
    <t>favalos@cbc.co</t>
  </si>
  <si>
    <t>GV</t>
  </si>
  <si>
    <t>30</t>
  </si>
  <si>
    <t>Guayaquil Norte</t>
  </si>
  <si>
    <t>40</t>
  </si>
  <si>
    <t>4</t>
  </si>
  <si>
    <t>44</t>
  </si>
  <si>
    <t>Quito Sur</t>
  </si>
  <si>
    <t>60</t>
  </si>
  <si>
    <t>6</t>
  </si>
  <si>
    <t>66</t>
  </si>
  <si>
    <t>Guayaquil Especiales</t>
  </si>
  <si>
    <t>8</t>
  </si>
  <si>
    <t>1</t>
  </si>
  <si>
    <t>9</t>
  </si>
  <si>
    <t>8:51:10</t>
  </si>
  <si>
    <t>8:56:16</t>
  </si>
  <si>
    <t>Julio Ampuño</t>
  </si>
  <si>
    <t>jampuno@cbc.co</t>
  </si>
  <si>
    <t>IT</t>
  </si>
  <si>
    <t>Listo</t>
  </si>
  <si>
    <t>10</t>
  </si>
  <si>
    <t/>
  </si>
  <si>
    <t>9:27:55</t>
  </si>
  <si>
    <t>Gabriel Caicedo</t>
  </si>
  <si>
    <t>gcaicedo@cbc.co</t>
  </si>
  <si>
    <t>listo enviado</t>
  </si>
  <si>
    <t>Atacames</t>
  </si>
  <si>
    <t>15</t>
  </si>
  <si>
    <t>2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</si>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</sst>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quotePrefix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8" xfId="1" applyFont="1" applyBorder="1"/>
    <xf numFmtId="9" fontId="0" fillId="0" borderId="0" xfId="0" applyNumberFormat="1"/>
    <xf numFmtId="0" fontId="0" fillId="3" borderId="12" xfId="0" applyFill="1" applyBorder="1"/>
    <xf numFmtId="0" fontId="0" fillId="3" borderId="13" xfId="0" applyFill="1" applyBorder="1"/>
    <xf numFmtId="9" fontId="0" fillId="3" borderId="14" xfId="1" applyFont="1" applyFill="1" applyBorder="1"/>
    <xf numFmtId="9" fontId="0" fillId="3" borderId="14" xfId="0" applyNumberFormat="1" applyFill="1" applyBorder="1"/>
    <xf numFmtId="0" fontId="2" fillId="2" borderId="3" xfId="0" applyFont="1" applyFill="1" applyBorder="1" applyAlignment="1">
      <alignment horizontal="center"/>
    </xf>
    <xf numFmtId="9" fontId="0" fillId="0" borderId="0" xfId="1" applyFont="1" applyBorder="1"/>
    <xf numFmtId="9" fontId="0" fillId="3" borderId="13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Porcentaje" xfId="1" builtinId="5"/>
  </cellStyles>
  <dxfs count="4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00B0F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4319.395335069443" createdVersion="6" refreshedVersion="6" minRefreshableVersion="3" recordCount="18">
  <cacheSource type="worksheet">
    <worksheetSource ref="A1:N1048576" sheet="Hoja6"/>
  </cacheSource>
  <cacheFields count="14">
    <cacheField name="Column1.fecha" numFmtId="0">
      <sharedItems containsBlank="1" count="2">
        <s v="03.05.2021"/>
        <m/>
      </sharedItems>
    </cacheField>
    <cacheField name="Column1.hora" numFmtId="0">
      <sharedItems containsBlank="1"/>
    </cacheField>
    <cacheField name="Column1.usuario" numFmtId="0">
      <sharedItems containsBlank="1" count="5">
        <s v="Ronald Galarza"/>
        <s v="Francisco Avalos"/>
        <s v="Julio Ampuño"/>
        <s v="Gabriel Caicedo"/>
        <m/>
      </sharedItems>
    </cacheField>
    <cacheField name="Column1.correo" numFmtId="0">
      <sharedItems containsBlank="1"/>
    </cacheField>
    <cacheField name="Column1.cargo" numFmtId="0">
      <sharedItems containsBlank="1" count="4">
        <s v="COS"/>
        <s v="GV"/>
        <s v="IT"/>
        <m/>
      </sharedItems>
    </cacheField>
    <cacheField name="Column1.novedad" numFmtId="0">
      <sharedItems containsBlank="1"/>
    </cacheField>
    <cacheField name="Column1.estrellas" numFmtId="0">
      <sharedItems containsString="0" containsBlank="1" containsNumber="1" containsInteger="1" minValue="10" maxValue="10"/>
    </cacheField>
    <cacheField name="Column1.respuesta.agencia" numFmtId="0">
      <sharedItems containsBlank="1" count="7">
        <s v="Guayaquil Sur"/>
        <s v="Ambato"/>
        <s v="Guayaquil Norte"/>
        <s v="Quito Sur"/>
        <s v="Guayaquil Especiales"/>
        <s v="Atacames"/>
        <m/>
      </sharedItems>
    </cacheField>
    <cacheField name="Column1.respuesta.user_ruta" numFmtId="0">
      <sharedItems containsBlank="1"/>
    </cacheField>
    <cacheField name="Column1.respuesta.user_backup" numFmtId="0">
      <sharedItems containsBlank="1"/>
    </cacheField>
    <cacheField name="Column1.respuesta.user_sim" numFmtId="0">
      <sharedItems containsBlank="1"/>
    </cacheField>
    <cacheField name="Column1.respuesta.it_ruta" numFmtId="0">
      <sharedItems containsBlank="1" count="7">
        <s v="50"/>
        <s v="30"/>
        <s v="40"/>
        <s v="60"/>
        <s v="8"/>
        <s v="15"/>
        <m/>
      </sharedItems>
    </cacheField>
    <cacheField name="Column1.respuesta.it_backup" numFmtId="0">
      <sharedItems containsBlank="1"/>
    </cacheField>
    <cacheField name="Column1.respuesta.it_sim" numFmtId="0">
      <sharedItems containsBlank="1" count="7">
        <s v="55"/>
        <s v="30"/>
        <s v="44"/>
        <s v="66"/>
        <s v="9"/>
        <s v="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s v="8:28:13"/>
    <x v="0"/>
    <s v="rgalarza@cbc.co"/>
    <x v="0"/>
    <s v=""/>
    <n v="10"/>
    <x v="0"/>
    <s v="50"/>
    <s v="5"/>
    <s v="55"/>
    <x v="0"/>
    <s v="5"/>
    <x v="0"/>
  </r>
  <r>
    <x v="0"/>
    <s v="8:28:32"/>
    <x v="0"/>
    <s v="rgalarza@cbc.co"/>
    <x v="0"/>
    <s v=""/>
    <n v="10"/>
    <x v="0"/>
    <s v="50"/>
    <s v="5"/>
    <s v="55"/>
    <x v="0"/>
    <s v="5"/>
    <x v="0"/>
  </r>
  <r>
    <x v="0"/>
    <s v="8:29:12"/>
    <x v="0"/>
    <s v="rgalarza@cbc.co"/>
    <x v="0"/>
    <s v=""/>
    <n v="10"/>
    <x v="0"/>
    <s v="50"/>
    <s v="5"/>
    <s v="55"/>
    <x v="0"/>
    <s v="5"/>
    <x v="0"/>
  </r>
  <r>
    <x v="0"/>
    <s v="8:29:45"/>
    <x v="1"/>
    <s v="favalos@cbc.co"/>
    <x v="1"/>
    <s v=""/>
    <n v="10"/>
    <x v="1"/>
    <s v="30"/>
    <s v="5"/>
    <s v="30"/>
    <x v="1"/>
    <s v="5"/>
    <x v="1"/>
  </r>
  <r>
    <x v="0"/>
    <s v="8:29:45"/>
    <x v="1"/>
    <s v="favalos@cbc.co"/>
    <x v="1"/>
    <s v=""/>
    <n v="10"/>
    <x v="2"/>
    <s v="40"/>
    <s v="4"/>
    <s v="44"/>
    <x v="2"/>
    <s v="4"/>
    <x v="2"/>
  </r>
  <r>
    <x v="0"/>
    <s v="8:29:45"/>
    <x v="1"/>
    <s v="favalos@cbc.co"/>
    <x v="1"/>
    <s v=""/>
    <n v="10"/>
    <x v="0"/>
    <s v="50"/>
    <s v="5"/>
    <s v="55"/>
    <x v="0"/>
    <s v="5"/>
    <x v="0"/>
  </r>
  <r>
    <x v="0"/>
    <s v="8:29:45"/>
    <x v="1"/>
    <s v="favalos@cbc.co"/>
    <x v="1"/>
    <s v=""/>
    <n v="10"/>
    <x v="3"/>
    <s v="60"/>
    <s v="6"/>
    <s v="66"/>
    <x v="3"/>
    <s v="6"/>
    <x v="3"/>
  </r>
  <r>
    <x v="0"/>
    <s v="8:29:45"/>
    <x v="1"/>
    <s v="favalos@cbc.co"/>
    <x v="1"/>
    <s v=""/>
    <n v="10"/>
    <x v="4"/>
    <s v="8"/>
    <s v="1"/>
    <s v="9"/>
    <x v="4"/>
    <s v="1"/>
    <x v="4"/>
  </r>
  <r>
    <x v="0"/>
    <s v="8:51:10"/>
    <x v="0"/>
    <s v="rgalarza@cbc.co"/>
    <x v="0"/>
    <s v=""/>
    <n v="10"/>
    <x v="0"/>
    <s v="50"/>
    <s v="5"/>
    <s v="55"/>
    <x v="0"/>
    <s v="5"/>
    <x v="0"/>
  </r>
  <r>
    <x v="0"/>
    <s v="8:56:16"/>
    <x v="2"/>
    <s v="jampuno@cbc.co"/>
    <x v="2"/>
    <s v="Listo"/>
    <n v="10"/>
    <x v="1"/>
    <s v="10"/>
    <s v="10"/>
    <s v="10"/>
    <x v="1"/>
    <s v="5"/>
    <x v="1"/>
  </r>
  <r>
    <x v="0"/>
    <s v="8:56:16"/>
    <x v="2"/>
    <s v="jampuno@cbc.co"/>
    <x v="2"/>
    <s v="Listo"/>
    <n v="10"/>
    <x v="2"/>
    <s v="10"/>
    <s v="10"/>
    <s v="10"/>
    <x v="2"/>
    <s v="4"/>
    <x v="2"/>
  </r>
  <r>
    <x v="0"/>
    <s v="9:27:55"/>
    <x v="3"/>
    <s v="gcaicedo@cbc.co"/>
    <x v="0"/>
    <s v="listo enviado"/>
    <n v="10"/>
    <x v="5"/>
    <s v="15"/>
    <s v="2"/>
    <s v="17"/>
    <x v="5"/>
    <s v="2"/>
    <x v="5"/>
  </r>
  <r>
    <x v="1"/>
    <m/>
    <x v="4"/>
    <m/>
    <x v="3"/>
    <m/>
    <m/>
    <x v="6"/>
    <m/>
    <m/>
    <m/>
    <x v="6"/>
    <m/>
    <x v="6"/>
  </r>
  <r>
    <x v="1"/>
    <m/>
    <x v="4"/>
    <m/>
    <x v="3"/>
    <m/>
    <m/>
    <x v="6"/>
    <m/>
    <m/>
    <m/>
    <x v="6"/>
    <m/>
    <x v="6"/>
  </r>
  <r>
    <x v="1"/>
    <m/>
    <x v="4"/>
    <m/>
    <x v="3"/>
    <m/>
    <m/>
    <x v="6"/>
    <m/>
    <m/>
    <m/>
    <x v="6"/>
    <m/>
    <x v="6"/>
  </r>
  <r>
    <x v="1"/>
    <m/>
    <x v="4"/>
    <m/>
    <x v="3"/>
    <m/>
    <m/>
    <x v="6"/>
    <m/>
    <m/>
    <m/>
    <x v="6"/>
    <m/>
    <x v="6"/>
  </r>
  <r>
    <x v="1"/>
    <m/>
    <x v="4"/>
    <m/>
    <x v="3"/>
    <m/>
    <m/>
    <x v="6"/>
    <m/>
    <m/>
    <m/>
    <x v="6"/>
    <m/>
    <x v="6"/>
  </r>
  <r>
    <x v="1"/>
    <m/>
    <x v="4"/>
    <m/>
    <x v="3"/>
    <m/>
    <m/>
    <x v="6"/>
    <m/>
    <m/>
    <m/>
    <x v="6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5:D13" firstHeaderRow="0" firstDataRow="1" firstDataCol="1" rowPageCount="3" colPageCount="1"/>
  <pivotFields count="14">
    <pivotField axis="axisPage" showAll="0">
      <items count="3">
        <item x="1"/>
        <item x="0"/>
        <item t="default"/>
      </items>
    </pivotField>
    <pivotField showAll="0"/>
    <pivotField axis="axisPage" showAll="0">
      <items count="6">
        <item x="4"/>
        <item x="0"/>
        <item x="1"/>
        <item x="2"/>
        <item x="3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axis="axisRow" showAll="0">
      <items count="8">
        <item x="1"/>
        <item x="6"/>
        <item x="0"/>
        <item x="2"/>
        <item x="3"/>
        <item x="4"/>
        <item x="5"/>
        <item t="default"/>
      </items>
    </pivotField>
    <pivotField showAll="0" defaultSubtotal="0"/>
    <pivotField showAll="0" defaultSubtotal="0"/>
    <pivotField showAll="0" defaultSubtotal="0"/>
    <pivotField showAll="0" defaultSubtotal="0">
      <items count="7">
        <item x="5"/>
        <item x="1"/>
        <item x="2"/>
        <item x="0"/>
        <item x="3"/>
        <item x="4"/>
        <item x="6"/>
      </items>
    </pivotField>
    <pivotField dataField="1" showAll="0" defaultSubtotal="0"/>
    <pivotField dataField="1" showAll="0" defaultSubtotal="0">
      <items count="7">
        <item x="5"/>
        <item x="1"/>
        <item x="2"/>
        <item x="0"/>
        <item x="3"/>
        <item x="4"/>
        <item x="6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4" hier="-1"/>
    <pageField fld="2" hier="-1"/>
  </pageFields>
  <dataFields count="2">
    <dataField name="it_sim" fld="13" baseField="7" baseItem="0"/>
    <dataField name="it_backup" fld="12" baseField="7" baseItem="0"/>
  </dataFields>
  <formats count="2">
    <format dxfId="22">
      <pivotArea collapsedLevelsAreSubtotals="1" fieldPosition="0">
        <references count="1">
          <reference field="7" count="1">
            <x v="0"/>
          </reference>
        </references>
      </pivotArea>
    </format>
    <format dxfId="21">
      <pivotArea collapsedLevelsAreSubtotals="1" fieldPosition="0">
        <references count="1">
          <reference field="7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olumn1.fecha" tableColumnId="43"/>
      <queryTableField id="2" name="Column1.hora" tableColumnId="44"/>
      <queryTableField id="3" name="Column1.usuario" tableColumnId="45"/>
      <queryTableField id="4" name="Column1.correo" tableColumnId="46"/>
      <queryTableField id="5" name="Column1.cargo" tableColumnId="47"/>
      <queryTableField id="6" name="Column1.novedad" tableColumnId="48"/>
      <queryTableField id="7" name="Column1.estrellas" tableColumnId="49"/>
      <queryTableField id="8" name="Column1.respuesta.agencia" tableColumnId="50"/>
      <queryTableField id="9" name="Column1.respuesta.user_ruta" tableColumnId="51"/>
      <queryTableField id="10" name="Column1.respuesta.user_backup" tableColumnId="52"/>
      <queryTableField id="11" name="Column1.respuesta.user_sim" tableColumnId="53"/>
      <queryTableField id="12" name="Column1.respuesta.it_ruta" tableColumnId="54"/>
      <queryTableField id="13" name="Column1.respuesta.it_backup" tableColumnId="55"/>
      <queryTableField id="14" name="Column1.respuesta.it_sim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Column1" displayName="Column1" ref="A1:N13" tableType="queryTable" totalsRowShown="0">
  <autoFilter ref="A1:N13"/>
  <tableColumns count="14">
    <tableColumn id="43" uniqueName="43" name="Column1.fecha" queryTableFieldId="1" dataDxfId="36"/>
    <tableColumn id="44" uniqueName="44" name="Column1.hora" queryTableFieldId="2" dataDxfId="35"/>
    <tableColumn id="45" uniqueName="45" name="Column1.usuario" queryTableFieldId="3" dataDxfId="34"/>
    <tableColumn id="46" uniqueName="46" name="Column1.correo" queryTableFieldId="4" dataDxfId="33"/>
    <tableColumn id="47" uniqueName="47" name="Column1.cargo" queryTableFieldId="5" dataDxfId="32"/>
    <tableColumn id="48" uniqueName="48" name="Column1.novedad" queryTableFieldId="6" dataDxfId="31"/>
    <tableColumn id="49" uniqueName="49" name="Column1.estrellas" queryTableFieldId="7" dataDxfId="30"/>
    <tableColumn id="50" uniqueName="50" name="Column1.respuesta.agencia" queryTableFieldId="8" dataDxfId="29"/>
    <tableColumn id="51" uniqueName="51" name="Column1.respuesta.user_ruta" queryTableFieldId="9" dataDxfId="28"/>
    <tableColumn id="52" uniqueName="52" name="Column1.respuesta.user_backup" queryTableFieldId="10" dataDxfId="27"/>
    <tableColumn id="53" uniqueName="53" name="Column1.respuesta.user_sim" queryTableFieldId="11" dataDxfId="26"/>
    <tableColumn id="54" uniqueName="54" name="Column1.respuesta.it_ruta" queryTableFieldId="12" dataDxfId="25"/>
    <tableColumn id="55" uniqueName="55" name="Column1.respuesta.it_backup" queryTableFieldId="13" dataDxfId="24"/>
    <tableColumn id="56" uniqueName="56" name="Column1.respuesta.it_sim" queryTableFieldId="14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B1" workbookViewId="0">
      <selection activeCell="I13" sqref="I13"/>
    </sheetView>
  </sheetViews>
  <sheetFormatPr baseColWidth="10" defaultRowHeight="15" x14ac:dyDescent="0.25"/>
  <cols>
    <col min="1" max="1" width="16.5703125" bestFit="1" customWidth="1"/>
    <col min="2" max="2" width="15.7109375" bestFit="1" customWidth="1"/>
    <col min="3" max="3" width="18.42578125" bestFit="1" customWidth="1"/>
    <col min="4" max="4" width="17.42578125" bestFit="1" customWidth="1"/>
    <col min="5" max="5" width="16.42578125" bestFit="1" customWidth="1"/>
    <col min="6" max="6" width="19.5703125" bestFit="1" customWidth="1"/>
    <col min="7" max="7" width="19.42578125" bestFit="1" customWidth="1"/>
    <col min="8" max="8" width="28" bestFit="1" customWidth="1"/>
    <col min="9" max="9" width="29.85546875" bestFit="1" customWidth="1"/>
    <col min="10" max="10" width="32.5703125" bestFit="1" customWidth="1"/>
    <col min="11" max="11" width="29.42578125" bestFit="1" customWidth="1"/>
    <col min="12" max="12" width="27.140625" bestFit="1" customWidth="1"/>
    <col min="13" max="13" width="30" bestFit="1" customWidth="1"/>
    <col min="14" max="14" width="26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</v>
      </c>
      <c r="J1" s="1" t="s">
        <v>13</v>
      </c>
      <c r="K1" s="1" t="s">
        <v>14</v>
      </c>
      <c r="L1" s="1" t="s">
        <v>25</v>
      </c>
      <c r="M1" s="1" t="s">
        <v>15</v>
      </c>
      <c r="N1" s="1" t="s">
        <v>16</v>
      </c>
    </row>
    <row r="2" spans="1:14" x14ac:dyDescent="0.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61</v>
      </c>
      <c r="G2" s="1">
        <v>10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32</v>
      </c>
      <c r="M2" s="1" t="s">
        <v>33</v>
      </c>
      <c r="N2" s="1" t="s">
        <v>34</v>
      </c>
    </row>
    <row r="3" spans="1:14" x14ac:dyDescent="0.25">
      <c r="A3" s="1" t="s">
        <v>26</v>
      </c>
      <c r="B3" s="1" t="s">
        <v>35</v>
      </c>
      <c r="C3" s="1" t="s">
        <v>28</v>
      </c>
      <c r="D3" s="1" t="s">
        <v>29</v>
      </c>
      <c r="E3" s="1" t="s">
        <v>30</v>
      </c>
      <c r="F3" s="1" t="s">
        <v>61</v>
      </c>
      <c r="G3" s="1">
        <v>10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32</v>
      </c>
      <c r="M3" s="1" t="s">
        <v>33</v>
      </c>
      <c r="N3" s="1" t="s">
        <v>34</v>
      </c>
    </row>
    <row r="4" spans="1:14" x14ac:dyDescent="0.25">
      <c r="A4" s="1" t="s">
        <v>26</v>
      </c>
      <c r="B4" s="1" t="s">
        <v>36</v>
      </c>
      <c r="C4" s="1" t="s">
        <v>28</v>
      </c>
      <c r="D4" s="1" t="s">
        <v>29</v>
      </c>
      <c r="E4" s="1" t="s">
        <v>30</v>
      </c>
      <c r="F4" s="1" t="s">
        <v>61</v>
      </c>
      <c r="G4" s="1">
        <v>10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32</v>
      </c>
      <c r="M4" s="1" t="s">
        <v>33</v>
      </c>
      <c r="N4" s="1" t="s">
        <v>34</v>
      </c>
    </row>
    <row r="5" spans="1:14" x14ac:dyDescent="0.25">
      <c r="A5" s="1" t="s">
        <v>26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61</v>
      </c>
      <c r="G5" s="1">
        <v>10</v>
      </c>
      <c r="H5" s="1" t="s">
        <v>8</v>
      </c>
      <c r="I5" s="1" t="s">
        <v>41</v>
      </c>
      <c r="J5" s="1" t="s">
        <v>33</v>
      </c>
      <c r="K5" s="1" t="s">
        <v>41</v>
      </c>
      <c r="L5" s="1" t="s">
        <v>41</v>
      </c>
      <c r="M5" s="1" t="s">
        <v>33</v>
      </c>
      <c r="N5" s="1" t="s">
        <v>41</v>
      </c>
    </row>
    <row r="6" spans="1:14" x14ac:dyDescent="0.25">
      <c r="A6" s="1" t="s">
        <v>26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61</v>
      </c>
      <c r="G6" s="1">
        <v>10</v>
      </c>
      <c r="H6" s="1" t="s">
        <v>42</v>
      </c>
      <c r="I6" s="1" t="s">
        <v>43</v>
      </c>
      <c r="J6" s="1" t="s">
        <v>44</v>
      </c>
      <c r="K6" s="1" t="s">
        <v>45</v>
      </c>
      <c r="L6" s="1" t="s">
        <v>43</v>
      </c>
      <c r="M6" s="1" t="s">
        <v>44</v>
      </c>
      <c r="N6" s="1" t="s">
        <v>45</v>
      </c>
    </row>
    <row r="7" spans="1:14" x14ac:dyDescent="0.25">
      <c r="A7" s="1" t="s">
        <v>26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61</v>
      </c>
      <c r="G7" s="1">
        <v>10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32</v>
      </c>
      <c r="M7" s="1" t="s">
        <v>33</v>
      </c>
      <c r="N7" s="1" t="s">
        <v>34</v>
      </c>
    </row>
    <row r="8" spans="1:14" x14ac:dyDescent="0.25">
      <c r="A8" s="1" t="s">
        <v>26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61</v>
      </c>
      <c r="G8" s="1">
        <v>10</v>
      </c>
      <c r="H8" s="1" t="s">
        <v>46</v>
      </c>
      <c r="I8" s="1" t="s">
        <v>47</v>
      </c>
      <c r="J8" s="1" t="s">
        <v>48</v>
      </c>
      <c r="K8" s="1" t="s">
        <v>49</v>
      </c>
      <c r="L8" s="1" t="s">
        <v>47</v>
      </c>
      <c r="M8" s="1" t="s">
        <v>48</v>
      </c>
      <c r="N8" s="1" t="s">
        <v>49</v>
      </c>
    </row>
    <row r="9" spans="1:14" x14ac:dyDescent="0.25">
      <c r="A9" s="1" t="s">
        <v>26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61</v>
      </c>
      <c r="G9" s="1">
        <v>10</v>
      </c>
      <c r="H9" s="1" t="s">
        <v>50</v>
      </c>
      <c r="I9" s="1" t="s">
        <v>51</v>
      </c>
      <c r="J9" s="1" t="s">
        <v>52</v>
      </c>
      <c r="K9" s="1" t="s">
        <v>53</v>
      </c>
      <c r="L9" s="1" t="s">
        <v>51</v>
      </c>
      <c r="M9" s="1" t="s">
        <v>52</v>
      </c>
      <c r="N9" s="1" t="s">
        <v>53</v>
      </c>
    </row>
    <row r="10" spans="1:14" x14ac:dyDescent="0.25">
      <c r="A10" s="1" t="s">
        <v>26</v>
      </c>
      <c r="B10" s="1" t="s">
        <v>54</v>
      </c>
      <c r="C10" s="1" t="s">
        <v>28</v>
      </c>
      <c r="D10" s="1" t="s">
        <v>29</v>
      </c>
      <c r="E10" s="1" t="s">
        <v>30</v>
      </c>
      <c r="F10" s="1" t="s">
        <v>61</v>
      </c>
      <c r="G10" s="1">
        <v>10</v>
      </c>
      <c r="H10" s="1" t="s">
        <v>31</v>
      </c>
      <c r="I10" s="1" t="s">
        <v>32</v>
      </c>
      <c r="J10" s="1" t="s">
        <v>33</v>
      </c>
      <c r="K10" s="1" t="s">
        <v>34</v>
      </c>
      <c r="L10" s="1" t="s">
        <v>32</v>
      </c>
      <c r="M10" s="1" t="s">
        <v>33</v>
      </c>
      <c r="N10" s="1" t="s">
        <v>34</v>
      </c>
    </row>
    <row r="11" spans="1:14" x14ac:dyDescent="0.25">
      <c r="A11" s="1" t="s">
        <v>26</v>
      </c>
      <c r="B11" s="1" t="s">
        <v>55</v>
      </c>
      <c r="C11" s="1" t="s">
        <v>56</v>
      </c>
      <c r="D11" s="1" t="s">
        <v>57</v>
      </c>
      <c r="E11" s="1" t="s">
        <v>58</v>
      </c>
      <c r="F11" s="1" t="s">
        <v>59</v>
      </c>
      <c r="G11" s="1">
        <v>10</v>
      </c>
      <c r="H11" s="1" t="s">
        <v>8</v>
      </c>
      <c r="I11" s="1" t="s">
        <v>60</v>
      </c>
      <c r="J11" s="1" t="s">
        <v>60</v>
      </c>
      <c r="K11" s="1" t="s">
        <v>60</v>
      </c>
      <c r="L11" s="1" t="s">
        <v>41</v>
      </c>
      <c r="M11" s="1" t="s">
        <v>33</v>
      </c>
      <c r="N11" s="1" t="s">
        <v>41</v>
      </c>
    </row>
    <row r="12" spans="1:14" x14ac:dyDescent="0.25">
      <c r="A12" s="1" t="s">
        <v>26</v>
      </c>
      <c r="B12" s="1" t="s">
        <v>55</v>
      </c>
      <c r="C12" s="1" t="s">
        <v>56</v>
      </c>
      <c r="D12" s="1" t="s">
        <v>57</v>
      </c>
      <c r="E12" s="1" t="s">
        <v>58</v>
      </c>
      <c r="F12" s="1" t="s">
        <v>59</v>
      </c>
      <c r="G12" s="1">
        <v>10</v>
      </c>
      <c r="H12" s="1" t="s">
        <v>42</v>
      </c>
      <c r="I12" s="1" t="s">
        <v>60</v>
      </c>
      <c r="J12" s="1" t="s">
        <v>60</v>
      </c>
      <c r="K12" s="1" t="s">
        <v>60</v>
      </c>
      <c r="L12" s="1" t="s">
        <v>43</v>
      </c>
      <c r="M12" s="1" t="s">
        <v>44</v>
      </c>
      <c r="N12" s="1" t="s">
        <v>45</v>
      </c>
    </row>
    <row r="13" spans="1:14" x14ac:dyDescent="0.25">
      <c r="A13" s="1" t="s">
        <v>26</v>
      </c>
      <c r="B13" s="1" t="s">
        <v>62</v>
      </c>
      <c r="C13" s="1" t="s">
        <v>63</v>
      </c>
      <c r="D13" s="1" t="s">
        <v>64</v>
      </c>
      <c r="E13" s="1" t="s">
        <v>30</v>
      </c>
      <c r="F13" s="1" t="s">
        <v>65</v>
      </c>
      <c r="G13" s="1">
        <v>10</v>
      </c>
      <c r="H13" s="1" t="s">
        <v>66</v>
      </c>
      <c r="I13" s="1" t="s">
        <v>67</v>
      </c>
      <c r="J13" s="1" t="s">
        <v>68</v>
      </c>
      <c r="K13" s="1" t="s">
        <v>69</v>
      </c>
      <c r="L13" s="1" t="s">
        <v>67</v>
      </c>
      <c r="M13" s="1" t="s">
        <v>68</v>
      </c>
      <c r="N13" s="1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tabSelected="1" zoomScale="90" zoomScaleNormal="90" workbookViewId="0">
      <selection activeCell="D6" sqref="D6"/>
    </sheetView>
  </sheetViews>
  <sheetFormatPr baseColWidth="10" defaultRowHeight="15" x14ac:dyDescent="0.25"/>
  <cols>
    <col min="1" max="1" width="3.42578125" customWidth="1"/>
    <col min="2" max="2" width="20" bestFit="1" customWidth="1"/>
    <col min="3" max="3" width="10.140625" customWidth="1"/>
    <col min="4" max="4" width="9.5703125" customWidth="1"/>
    <col min="5" max="8" width="4.85546875" customWidth="1"/>
    <col min="9" max="9" width="11" customWidth="1"/>
    <col min="10" max="10" width="12.5703125" bestFit="1" customWidth="1"/>
    <col min="11" max="17" width="7.42578125" customWidth="1"/>
  </cols>
  <sheetData>
    <row r="1" spans="2:17" x14ac:dyDescent="0.25">
      <c r="B1" s="2" t="s">
        <v>0</v>
      </c>
      <c r="C1" t="s">
        <v>9</v>
      </c>
    </row>
    <row r="2" spans="2:17" x14ac:dyDescent="0.25">
      <c r="B2" s="2" t="s">
        <v>4</v>
      </c>
      <c r="C2" t="s">
        <v>9</v>
      </c>
      <c r="K2" s="5"/>
      <c r="L2" s="5"/>
      <c r="M2" s="5"/>
      <c r="N2" s="5"/>
    </row>
    <row r="3" spans="2:17" ht="15.75" thickBot="1" x14ac:dyDescent="0.3">
      <c r="B3" s="2" t="s">
        <v>2</v>
      </c>
      <c r="C3" t="s">
        <v>9</v>
      </c>
    </row>
    <row r="4" spans="2:17" x14ac:dyDescent="0.25">
      <c r="K4" s="23" t="s">
        <v>22</v>
      </c>
      <c r="L4" s="24"/>
      <c r="M4" s="25"/>
      <c r="N4" s="20"/>
      <c r="O4" s="23" t="s">
        <v>23</v>
      </c>
      <c r="P4" s="24"/>
      <c r="Q4" s="25"/>
    </row>
    <row r="5" spans="2:17" x14ac:dyDescent="0.25">
      <c r="B5" s="2" t="s">
        <v>10</v>
      </c>
      <c r="C5" t="s">
        <v>17</v>
      </c>
      <c r="D5" t="s">
        <v>18</v>
      </c>
      <c r="K5" s="6" t="s">
        <v>19</v>
      </c>
      <c r="L5" s="4" t="s">
        <v>20</v>
      </c>
      <c r="M5" s="7" t="s">
        <v>21</v>
      </c>
      <c r="N5" s="4"/>
      <c r="O5" s="6" t="s">
        <v>19</v>
      </c>
      <c r="P5" s="4" t="s">
        <v>20</v>
      </c>
      <c r="Q5" s="7" t="s">
        <v>21</v>
      </c>
    </row>
    <row r="6" spans="2:17" x14ac:dyDescent="0.25">
      <c r="B6" s="3" t="s">
        <v>8</v>
      </c>
      <c r="C6" s="26">
        <v>0</v>
      </c>
      <c r="D6" s="26">
        <v>0</v>
      </c>
      <c r="K6" s="8">
        <f>D6</f>
        <v>0</v>
      </c>
      <c r="L6" s="9">
        <f>+C6</f>
        <v>0</v>
      </c>
      <c r="M6" s="14" t="e">
        <f>K6/L6</f>
        <v>#DIV/0!</v>
      </c>
      <c r="N6" s="21"/>
      <c r="O6" s="8" t="e">
        <f>GETPIVOTDATA("user_sim",$B$5,"Column1.respuesta.agencia","Ambato")</f>
        <v>#REF!</v>
      </c>
      <c r="P6" s="9">
        <f>GETPIVOTDATA("it_sim",$B$5,"Column1.respuesta.agencia","Ambato")</f>
        <v>0</v>
      </c>
      <c r="Q6" s="14" t="e">
        <f>O6/P6</f>
        <v>#REF!</v>
      </c>
    </row>
    <row r="7" spans="2:17" x14ac:dyDescent="0.25">
      <c r="B7" s="3" t="s">
        <v>11</v>
      </c>
      <c r="C7" s="26"/>
      <c r="D7" s="26"/>
      <c r="K7" s="8">
        <f>D7</f>
        <v>0</v>
      </c>
      <c r="L7" s="9">
        <f>+C7</f>
        <v>0</v>
      </c>
      <c r="M7" s="14" t="e">
        <f t="shared" ref="M7:M8" si="0">K7/L7</f>
        <v>#DIV/0!</v>
      </c>
      <c r="N7" s="21"/>
      <c r="O7" s="8">
        <f>G7-H7</f>
        <v>0</v>
      </c>
      <c r="P7" s="9">
        <f>IF(K7=0,100,0)</f>
        <v>100</v>
      </c>
      <c r="Q7" s="14"/>
    </row>
    <row r="8" spans="2:17" x14ac:dyDescent="0.25">
      <c r="B8" s="3" t="s">
        <v>31</v>
      </c>
      <c r="C8" s="26">
        <v>0</v>
      </c>
      <c r="D8" s="26">
        <v>0</v>
      </c>
      <c r="K8" s="8">
        <f t="shared" ref="K8" si="1">D8</f>
        <v>0</v>
      </c>
      <c r="L8" s="9">
        <f t="shared" ref="L8" si="2">+C8</f>
        <v>0</v>
      </c>
      <c r="M8" s="14" t="e">
        <f t="shared" si="0"/>
        <v>#DIV/0!</v>
      </c>
      <c r="N8" s="21"/>
      <c r="O8" s="8">
        <f>G8-H8</f>
        <v>0</v>
      </c>
      <c r="P8" s="9">
        <f>IF(K8=0,100,0)</f>
        <v>100</v>
      </c>
      <c r="Q8" s="14"/>
    </row>
    <row r="9" spans="2:17" x14ac:dyDescent="0.25">
      <c r="B9" s="3" t="s">
        <v>42</v>
      </c>
      <c r="C9" s="26">
        <v>0</v>
      </c>
      <c r="D9" s="26">
        <v>0</v>
      </c>
      <c r="K9" s="8"/>
      <c r="L9" s="9"/>
      <c r="M9" s="14"/>
      <c r="N9" s="21"/>
      <c r="O9" s="8">
        <f t="shared" ref="O9" si="3">G9-H9</f>
        <v>0</v>
      </c>
      <c r="P9" s="9">
        <f>IF(K9=0,100,0)</f>
        <v>100</v>
      </c>
      <c r="Q9" s="14"/>
    </row>
    <row r="10" spans="2:17" x14ac:dyDescent="0.25">
      <c r="B10" s="3" t="s">
        <v>46</v>
      </c>
      <c r="C10" s="26">
        <v>0</v>
      </c>
      <c r="D10" s="26">
        <v>0</v>
      </c>
      <c r="K10" s="8"/>
      <c r="L10" s="9"/>
      <c r="M10" s="10"/>
      <c r="N10" s="9"/>
      <c r="O10" s="8"/>
      <c r="P10" s="9"/>
      <c r="Q10" s="10"/>
    </row>
    <row r="11" spans="2:17" x14ac:dyDescent="0.25">
      <c r="B11" s="3" t="s">
        <v>50</v>
      </c>
      <c r="C11" s="26">
        <v>0</v>
      </c>
      <c r="D11" s="26">
        <v>0</v>
      </c>
      <c r="K11" s="8"/>
      <c r="L11" s="9"/>
      <c r="M11" s="10"/>
      <c r="N11" s="9"/>
      <c r="O11" s="8"/>
      <c r="P11" s="9"/>
      <c r="Q11" s="10"/>
    </row>
    <row r="12" spans="2:17" x14ac:dyDescent="0.25">
      <c r="B12" s="3" t="s">
        <v>66</v>
      </c>
      <c r="C12" s="26">
        <v>0</v>
      </c>
      <c r="D12" s="26">
        <v>0</v>
      </c>
      <c r="K12" s="8"/>
      <c r="L12" s="9"/>
      <c r="M12" s="10"/>
      <c r="N12" s="9"/>
      <c r="O12" s="8"/>
      <c r="P12" s="9"/>
      <c r="Q12" s="10"/>
    </row>
    <row r="13" spans="2:17" x14ac:dyDescent="0.25">
      <c r="B13" s="3" t="s">
        <v>12</v>
      </c>
      <c r="C13" s="1">
        <v>0</v>
      </c>
      <c r="D13" s="1">
        <v>0</v>
      </c>
      <c r="K13" s="8"/>
      <c r="L13" s="9"/>
      <c r="M13" s="10"/>
      <c r="N13" s="9"/>
      <c r="O13" s="8"/>
      <c r="P13" s="9"/>
      <c r="Q13" s="10"/>
    </row>
    <row r="14" spans="2:17" ht="15.75" thickBot="1" x14ac:dyDescent="0.3">
      <c r="K14" s="11"/>
      <c r="L14" s="12"/>
      <c r="M14" s="13"/>
      <c r="N14" s="12"/>
      <c r="O14" s="11"/>
      <c r="P14" s="12"/>
      <c r="Q14" s="13"/>
    </row>
    <row r="15" spans="2:17" ht="15.75" thickBot="1" x14ac:dyDescent="0.3">
      <c r="K15" s="16">
        <f>SUM(K6:K14)</f>
        <v>0</v>
      </c>
      <c r="L15" s="17">
        <f>SUM(L6:L14)</f>
        <v>0</v>
      </c>
      <c r="M15" s="18" t="e">
        <f t="shared" ref="M15" si="4">K15/L15</f>
        <v>#DIV/0!</v>
      </c>
      <c r="N15" s="22"/>
      <c r="O15" s="17"/>
      <c r="P15" s="17"/>
      <c r="Q15" s="19" t="e">
        <f>AVERAGE(Q6:Q14)</f>
        <v>#REF!</v>
      </c>
    </row>
    <row r="17" spans="13:14" x14ac:dyDescent="0.25">
      <c r="M17" s="15"/>
      <c r="N17" s="15"/>
    </row>
  </sheetData>
  <mergeCells count="2">
    <mergeCell ref="K4:M4"/>
    <mergeCell ref="O4:Q4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9 2 6 5 a 6 - 4 6 5 9 - 4 8 7 3 - 8 1 8 f - 5 2 1 e 5 1 0 5 a 6 a 9 "   x m l n s = " h t t p : / / s c h e m a s . m i c r o s o f t . c o m / D a t a M a s h u p " > A A A A A D Y F A A B Q S w M E F A A C A A g A p E u j U m s v 5 G C n A A A A + A A A A B I A H A B D b 2 5 m a W c v U G F j a 2 F n Z S 5 4 b W w g o h g A K K A U A A A A A A A A A A A A A A A A A A A A A A A A A A A A h Y + 9 D o I w G E V f h X S n f y p R 8 1 E G 4 y a J C Y l x b a B C I x R D i + X d H H w k X 0 E S R d 0 c 7 8 k Z z n 3 c 7 p A M T R 1 c V W d 1 a 2 L E M E W B M n l b a F P G q H e n c I k S A X u Z n 2 W p g l E 2 d j 3 Y I k a V c 5 c 1 I d 5 7 7 G e 4 7 U r C K W X k m O 6 y v F K N R B 9 Z / 5 d D b a y T J l d I w O E V I z i O G F 6 w F c f z i A G Z M K T a f B U + F m M K 5 A f C p q 9 d 3 y m h b L j N g E w T y P u F e A J Q S w M E F A A C A A g A p E u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L o 1 J r r B + w L Q I A A L U L A A A T A B w A R m 9 y b X V s Y X M v U 2 V j d G l v b j E u b S C i G A A o o B Q A A A A A A A A A A A A A A A A A A A A A A A A A A A D t V c 2 O 0 z A Q v l f q O 1 j h k k h R Q j i t i j h A 6 R 4 Q A m m L 4 L B F y E 2 G x u D Y k X + 2 i x B P x S P s i + E k d u L S t F v E I p D Y q m r m z 9 8 3 n m l m J O S K c I a W 3 T N 7 P J 1 M J 7 L E A g p U C w 1 r j J 4 g C m o 6 Q e b z W p A N M G N 5 I T l L n v N c V 8 B U e E 4 o J H P O l F F k G M x n q 6 d V X c v V d r t d d S D J J 3 M g i K K 4 w w G W a 5 C q w e 4 g L 5 3 l v Y 1 4 E B i 8 K x C K F N i E I 4 X X F A c m / o 0 R I D k X v H p J p A r d u R g t a 0 q U A p G 0 w r M v r 7 g q C d u E U Y y Y p t T 9 L q 6 V w G 8 x N a e S h R B c R D 3 j E h B c 1 5 g V 5 O Y 7 m n O q K 5 Y N l I v W d Q E 5 F 0 X n D M e T j F H g D s f o a / A R 8 r I 1 l l y 0 T y 0 1 F o Q 3 o s E S 0 E l Y b F q B 8 S s o c N G I 5 l 4 C K M W y U Q T I u r 1 p 8 K 1 B t Q x J j + 4 M j s X p H p s z D a y 9 x b E 7 g 5 e F M + 1 k 4 4 x e V s f r 6 E X + V N G m j X 0 9 R 1 s w y n c q 3 W 0 d v C X Z U e 6 m A d j 8 a 3 N i G w r i g + B a Q a + t c f 5 Z 1 7 0 q S d X I R A 1 h R h 6 C j N K E 7 H S 2 p 0 s 8 q n 3 n L v k B / 8 B 0 I M A m u O / 1 U x 7 1 H o N 2 1 4 q m E 8 J O b Z c / g d z b f e H c 8 o R p 9 A 7 W 3 j A q l a p n a Z o 9 T O z 3 b H Z m P q m D V i A x J T h t M N J 9 P j e 4 h h t 0 r H 6 W B V b 8 r y V m X 4 M 2 h 2 y Y p 6 3 + q 8 O 0 A / m N U e r 3 e Y z S r 5 p t / X 3 d h h X U l e S R I R h n v r Q 1 O 5 p f N p K g B f 5 3 l m R 2 v y X / z y 2 p F T 5 h S d q o u 9 2 R + k C i d 7 E i D 2 L / k Q 3 5 A 1 B L A Q I t A B Q A A g A I A K R L o 1 J r L + R g p w A A A P g A A A A S A A A A A A A A A A A A A A A A A A A A A A B D b 2 5 m a W c v U G F j a 2 F n Z S 5 4 b W x Q S w E C L Q A U A A I A C A C k S 6 N S D 8 r p q 6 Q A A A D p A A A A E w A A A A A A A A A A A A A A A A D z A A A A W 0 N v b n R l b n R f V H l w Z X N d L n h t b F B L A Q I t A B Q A A g A I A K R L o 1 J r r B + w L Q I A A L U L A A A T A A A A A A A A A A A A A A A A A O Q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5 A A A A A A A A D j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d W V i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x M j o 1 N j o w M S 4 x O D M 0 N T I x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v b H V t b j E u Z m V j a G E m c X V v d D s s J n F 1 b 3 Q 7 Q 2 9 s d W 1 u M S 5 o b 3 J h J n F 1 b 3 Q 7 L C Z x d W 9 0 O 0 N v b H V t b j E u d X N 1 Y X J p b y Z x d W 9 0 O y w m c X V v d D t D b 2 x 1 b W 4 x L m N v c n J l b y Z x d W 9 0 O y w m c X V v d D t D b 2 x 1 b W 4 x L m N h c m d v J n F 1 b 3 Q 7 L C Z x d W 9 0 O 0 N v b H V t b j E u b m 9 2 Z W R h Z C Z x d W 9 0 O y w m c X V v d D t D b 2 x 1 b W 4 x L m V z d H J l b G x h c y Z x d W 9 0 O y w m c X V v d D t D b 2 x 1 b W 4 x L n J l c 3 B 1 Z X N 0 Y S 5 h Z 2 V u Y 2 l h J n F 1 b 3 Q 7 L C Z x d W 9 0 O 0 N v b H V t b j E u c m V z c H V l c 3 R h L n V z Z X J f c m 9 1 d G U m c X V v d D s s J n F 1 b 3 Q 7 Q 2 9 s d W 1 u M S 5 y Z X N w d W V z d G E u d X N l c l 9 i Y W N r d X A m c X V v d D s s J n F 1 b 3 Q 7 Q 2 9 s d W 1 u M S 5 y Z X N w d W V z d G E u d X N l c l 9 z a W 0 m c X V v d D s s J n F 1 b 3 Q 7 Q 2 9 s d W 1 u M S 5 y Z X N w d W V z d G E u a X R f c m 9 1 d G U m c X V v d D s s J n F 1 b 3 Q 7 Q 2 9 s d W 1 u M S 5 y Z X N w d W V z d G E u a X R f Y m F j a 3 V w J n F 1 b 3 Q 7 L C Z x d W 9 0 O 0 N v b H V t b j E u c m V z c H V l c 3 R h L m l 0 X 3 N p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E v U 2 U g Z X h w Y W 5 k a c O z I E N v b H V t b j E u e 0 N v b H V t b j E u Z m V j a G E s M H 0 m c X V v d D s s J n F 1 b 3 Q 7 U 2 V j d G l v b j E v c H J 1 Z W J h L 1 N l I G V 4 c G F u Z G n D s y B D b 2 x 1 b W 4 x L n t D b 2 x 1 b W 4 x L m h v c m E s M X 0 m c X V v d D s s J n F 1 b 3 Q 7 U 2 V j d G l v b j E v c H J 1 Z W J h L 1 N l I G V 4 c G F u Z G n D s y B D b 2 x 1 b W 4 x L n t D b 2 x 1 b W 4 x L n V z d W F y a W 8 s M n 0 m c X V v d D s s J n F 1 b 3 Q 7 U 2 V j d G l v b j E v c H J 1 Z W J h L 1 N l I G V 4 c G F u Z G n D s y B D b 2 x 1 b W 4 x L n t D b 2 x 1 b W 4 x L m N v c n J l b y w z f S Z x d W 9 0 O y w m c X V v d D t T Z W N 0 a W 9 u M S 9 w c n V l Y m E v U 2 U g Z X h w Y W 5 k a c O z I E N v b H V t b j E u e 0 N v b H V t b j E u Y 2 F y Z 2 8 s N H 0 m c X V v d D s s J n F 1 b 3 Q 7 U 2 V j d G l v b j E v c H J 1 Z W J h L 1 N l I G V 4 c G F u Z G n D s y B D b 2 x 1 b W 4 x L n t D b 2 x 1 b W 4 x L m 5 v d m V k Y W Q s N X 0 m c X V v d D s s J n F 1 b 3 Q 7 U 2 V j d G l v b j E v c H J 1 Z W J h L 1 N l I G V 4 c G F u Z G n D s y B D b 2 x 1 b W 4 x L n t D b 2 x 1 b W 4 x L m V z d H J l b G x h c y w 2 f S Z x d W 9 0 O y w m c X V v d D t T Z W N 0 a W 9 u M S 9 w c n V l Y m E v U 2 U g Z X h w Y W 5 k a c O z I E N v b H V t b j E u c m V z c H V l c 3 R h M S 5 7 Q 2 9 s d W 1 u M S 5 y Z X N w d W V z d G E u Y W d l b m N p Y S w 3 f S Z x d W 9 0 O y w m c X V v d D t T Z W N 0 a W 9 u M S 9 w c n V l Y m E v U 2 U g Z X h w Y W 5 k a c O z I E N v b H V t b j E u c m V z c H V l c 3 R h M S 5 7 Q 2 9 s d W 1 u M S 5 y Z X N w d W V z d G E u d X N l c l 9 y b 3 V 0 Z S w 4 f S Z x d W 9 0 O y w m c X V v d D t T Z W N 0 a W 9 u M S 9 w c n V l Y m E v U 2 U g Z X h w Y W 5 k a c O z I E N v b H V t b j E u c m V z c H V l c 3 R h M S 5 7 Q 2 9 s d W 1 u M S 5 y Z X N w d W V z d G E u d X N l c l 9 i Y W N r d X A s O X 0 m c X V v d D s s J n F 1 b 3 Q 7 U 2 V j d G l v b j E v c H J 1 Z W J h L 1 N l I G V 4 c G F u Z G n D s y B D b 2 x 1 b W 4 x L n J l c 3 B 1 Z X N 0 Y T E u e 0 N v b H V t b j E u c m V z c H V l c 3 R h L n V z Z X J f c 2 l t L D E w f S Z x d W 9 0 O y w m c X V v d D t T Z W N 0 a W 9 u M S 9 w c n V l Y m E v U 2 U g Z X h w Y W 5 k a c O z I E N v b H V t b j E u c m V z c H V l c 3 R h M S 5 7 Q 2 9 s d W 1 u M S 5 y Z X N w d W V z d G E u a X R f c m 9 1 d G U s M T F 9 J n F 1 b 3 Q 7 L C Z x d W 9 0 O 1 N l Y 3 R p b 2 4 x L 3 B y d W V i Y S 9 T Z S B l e H B h b m R p w 7 M g Q 2 9 s d W 1 u M S 5 y Z X N w d W V z d G E x L n t D b 2 x 1 b W 4 x L n J l c 3 B 1 Z X N 0 Y S 5 p d F 9 i Y W N r d X A s M T J 9 J n F 1 b 3 Q 7 L C Z x d W 9 0 O 1 N l Y 3 R p b 2 4 x L 3 B y d W V i Y S 9 T Z S B l e H B h b m R p w 7 M g Q 2 9 s d W 1 u M S 5 y Z X N w d W V z d G E x L n t D b 2 x 1 b W 4 x L n J l c 3 B 1 Z X N 0 Y S 5 p d F 9 z a W 0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c n V l Y m E v U 2 U g Z X h w Y W 5 k a c O z I E N v b H V t b j E u e 0 N v b H V t b j E u Z m V j a G E s M H 0 m c X V v d D s s J n F 1 b 3 Q 7 U 2 V j d G l v b j E v c H J 1 Z W J h L 1 N l I G V 4 c G F u Z G n D s y B D b 2 x 1 b W 4 x L n t D b 2 x 1 b W 4 x L m h v c m E s M X 0 m c X V v d D s s J n F 1 b 3 Q 7 U 2 V j d G l v b j E v c H J 1 Z W J h L 1 N l I G V 4 c G F u Z G n D s y B D b 2 x 1 b W 4 x L n t D b 2 x 1 b W 4 x L n V z d W F y a W 8 s M n 0 m c X V v d D s s J n F 1 b 3 Q 7 U 2 V j d G l v b j E v c H J 1 Z W J h L 1 N l I G V 4 c G F u Z G n D s y B D b 2 x 1 b W 4 x L n t D b 2 x 1 b W 4 x L m N v c n J l b y w z f S Z x d W 9 0 O y w m c X V v d D t T Z W N 0 a W 9 u M S 9 w c n V l Y m E v U 2 U g Z X h w Y W 5 k a c O z I E N v b H V t b j E u e 0 N v b H V t b j E u Y 2 F y Z 2 8 s N H 0 m c X V v d D s s J n F 1 b 3 Q 7 U 2 V j d G l v b j E v c H J 1 Z W J h L 1 N l I G V 4 c G F u Z G n D s y B D b 2 x 1 b W 4 x L n t D b 2 x 1 b W 4 x L m 5 v d m V k Y W Q s N X 0 m c X V v d D s s J n F 1 b 3 Q 7 U 2 V j d G l v b j E v c H J 1 Z W J h L 1 N l I G V 4 c G F u Z G n D s y B D b 2 x 1 b W 4 x L n t D b 2 x 1 b W 4 x L m V z d H J l b G x h c y w 2 f S Z x d W 9 0 O y w m c X V v d D t T Z W N 0 a W 9 u M S 9 w c n V l Y m E v U 2 U g Z X h w Y W 5 k a c O z I E N v b H V t b j E u c m V z c H V l c 3 R h M S 5 7 Q 2 9 s d W 1 u M S 5 y Z X N w d W V z d G E u Y W d l b m N p Y S w 3 f S Z x d W 9 0 O y w m c X V v d D t T Z W N 0 a W 9 u M S 9 w c n V l Y m E v U 2 U g Z X h w Y W 5 k a c O z I E N v b H V t b j E u c m V z c H V l c 3 R h M S 5 7 Q 2 9 s d W 1 u M S 5 y Z X N w d W V z d G E u d X N l c l 9 y b 3 V 0 Z S w 4 f S Z x d W 9 0 O y w m c X V v d D t T Z W N 0 a W 9 u M S 9 w c n V l Y m E v U 2 U g Z X h w Y W 5 k a c O z I E N v b H V t b j E u c m V z c H V l c 3 R h M S 5 7 Q 2 9 s d W 1 u M S 5 y Z X N w d W V z d G E u d X N l c l 9 i Y W N r d X A s O X 0 m c X V v d D s s J n F 1 b 3 Q 7 U 2 V j d G l v b j E v c H J 1 Z W J h L 1 N l I G V 4 c G F u Z G n D s y B D b 2 x 1 b W 4 x L n J l c 3 B 1 Z X N 0 Y T E u e 0 N v b H V t b j E u c m V z c H V l c 3 R h L n V z Z X J f c 2 l t L D E w f S Z x d W 9 0 O y w m c X V v d D t T Z W N 0 a W 9 u M S 9 w c n V l Y m E v U 2 U g Z X h w Y W 5 k a c O z I E N v b H V t b j E u c m V z c H V l c 3 R h M S 5 7 Q 2 9 s d W 1 u M S 5 y Z X N w d W V z d G E u a X R f c m 9 1 d G U s M T F 9 J n F 1 b 3 Q 7 L C Z x d W 9 0 O 1 N l Y 3 R p b 2 4 x L 3 B y d W V i Y S 9 T Z S B l e H B h b m R p w 7 M g Q 2 9 s d W 1 u M S 5 y Z X N w d W V z d G E x L n t D b 2 x 1 b W 4 x L n J l c 3 B 1 Z X N 0 Y S 5 p d F 9 i Y W N r d X A s M T J 9 J n F 1 b 3 Q 7 L C Z x d W 9 0 O 1 N l Y 3 R p b 2 4 x L 3 B y d W V i Y S 9 T Z S B l e H B h b m R p w 7 M g Q 2 9 s d W 1 u M S 5 y Z X N w d W V z d G E x L n t D b 2 x 1 b W 4 x L n J l c 3 B 1 Z X N 0 Y S 5 p d F 9 z a W 0 s M T N 9 J n F 1 b 3 Q 7 X S w m c X V v d D t S Z W x h d G l v b n N o a X B J b m Z v J n F 1 b 3 Q 7 O l t d f S I g L z 4 8 R W 5 0 c n k g V H l w Z T 0 i U X V l c n l J R C I g V m F s d W U 9 I n N m N m U z M j g y Y i 0 5 Y z Z k L T Q 5 Y 2 E t O W V m M S 0 1 Y z h m Z G N h M m N j Z D Y i I C 8 + P C 9 T d G F i b G V F b n R y a W V z P j w v S X R l b T 4 8 S X R l b T 4 8 S X R l b U x v Y 2 F 0 a W 9 u P j x J d G V t V H l w Z T 5 G b 3 J t d W x h P C 9 J d G V t V H l w Z T 4 8 S X R l b V B h d G g + U 2 V j d G l v b j E v c H J 1 Z W J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S 9 l b m N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S 9 D b 2 5 2 Z X J 0 a W R h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S 9 T Z S U y M G V 4 c G F u Z G k l Q z M l Q j M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L 1 N l J T I w Z X h w Y W 5 k a S V D M y V C M y U y M E N v b H V t b j E u c m V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L 1 N l J T I w Z X h w Y W 5 k a S V D M y V C M y U y M E N v b H V t b j E u c m V z c H V l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Y 3 V l c 3 R h U m V z c H V l c 3 R h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N U M T Q 6 M T c 6 M j I u N D A 0 N j A 0 N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N 1 Z X N 0 Y V J l c 3 B 1 Z X N 0 Y X M v Q X V 0 b 1 J l b W 9 2 Z W R D b 2 x 1 b W 5 z M S 5 7 T m F t Z S w w f S Z x d W 9 0 O y w m c X V v d D t T Z W N 0 a W 9 u M S 9 l b m N 1 Z X N 0 Y V J l c 3 B 1 Z X N 0 Y X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5 j d W V z d G F S Z X N w d W V z d G F z L 0 F 1 d G 9 S Z W 1 v d m V k Q 2 9 s d W 1 u c z E u e 0 5 h b W U s M H 0 m c X V v d D s s J n F 1 b 3 Q 7 U 2 V j d G l v b j E v Z W 5 j d W V z d G F S Z X N w d W V z d G F z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N 1 Z X N 0 Y V J l c 3 B 1 Z X N 0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N U M T Q 6 M T c 6 M j U u N j I z N D g 5 O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y 9 D b 2 5 2 Z X J 0 a W R h I G V u I H R h Y m x h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9 z L 0 N v b n Z l c n R p Z G E g Z W 4 g d G F i b G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2 R h d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9 s d W 1 u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d W 1 u M S 9 T Z S B l e H B h b m R p w 7 M g Q 2 9 s d W 1 u M S 5 7 Q 2 9 s d W 1 u M S 5 m Z W N o Y S w w f S Z x d W 9 0 O y w m c X V v d D t T Z W N 0 a W 9 u M S 9 D b 2 x 1 b W 4 x L 1 N l I G V 4 c G F u Z G n D s y B D b 2 x 1 b W 4 x L n t D b 2 x 1 b W 4 x L m h v c m E s M X 0 m c X V v d D s s J n F 1 b 3 Q 7 U 2 V j d G l v b j E v Q 2 9 s d W 1 u M S 9 T Z S B l e H B h b m R p w 7 M g Q 2 9 s d W 1 u M S 5 7 Q 2 9 s d W 1 u M S 5 1 c 3 V h c m l v L D J 9 J n F 1 b 3 Q 7 L C Z x d W 9 0 O 1 N l Y 3 R p b 2 4 x L 0 N v b H V t b j E v U 2 U g Z X h w Y W 5 k a c O z I E N v b H V t b j E u e 0 N v b H V t b j E u Y 2 9 y c m V v L D N 9 J n F 1 b 3 Q 7 L C Z x d W 9 0 O 1 N l Y 3 R p b 2 4 x L 0 N v b H V t b j E v U 2 U g Z X h w Y W 5 k a c O z I E N v b H V t b j E u e 0 N v b H V t b j E u Y 2 F y Z 2 8 s N H 0 m c X V v d D s s J n F 1 b 3 Q 7 U 2 V j d G l v b j E v Q 2 9 s d W 1 u M S 9 T Z S B l e H B h b m R p w 7 M g Q 2 9 s d W 1 u M S 5 7 Q 2 9 s d W 1 u M S 5 u b 3 Z l Z G F k L D V 9 J n F 1 b 3 Q 7 L C Z x d W 9 0 O 1 N l Y 3 R p b 2 4 x L 0 N v b H V t b j E v U 2 U g Z X h w Y W 5 k a c O z I E N v b H V t b j E u e 0 N v b H V t b j E u Z X N 0 c m V s b G F z L D Z 9 J n F 1 b 3 Q 7 L C Z x d W 9 0 O 1 N l Y 3 R p b 2 4 x L 0 N v b H V t b j E v U 2 U g Z X h w Y W 5 k a c O z I E N v b H V t b j E u c m V z c H V l c 3 R h M S 5 7 Q 2 9 s d W 1 u M S 5 y Z X N w d W V z d G E u Y W d l b m N p Y S w 3 f S Z x d W 9 0 O y w m c X V v d D t T Z W N 0 a W 9 u M S 9 D b 2 x 1 b W 4 x L 1 N l I G V 4 c G F u Z G n D s y B D b 2 x 1 b W 4 x L n J l c 3 B 1 Z X N 0 Y T E u e 0 N v b H V t b j E u c m V z c H V l c 3 R h L n V z Z X J f c n V 0 Y S w 4 f S Z x d W 9 0 O y w m c X V v d D t T Z W N 0 a W 9 u M S 9 D b 2 x 1 b W 4 x L 1 N l I G V 4 c G F u Z G n D s y B D b 2 x 1 b W 4 x L n J l c 3 B 1 Z X N 0 Y T E u e 0 N v b H V t b j E u c m V z c H V l c 3 R h L n V z Z X J f Y m F j a 3 V w L D l 9 J n F 1 b 3 Q 7 L C Z x d W 9 0 O 1 N l Y 3 R p b 2 4 x L 0 N v b H V t b j E v U 2 U g Z X h w Y W 5 k a c O z I E N v b H V t b j E u c m V z c H V l c 3 R h M S 5 7 Q 2 9 s d W 1 u M S 5 y Z X N w d W V z d G E u d X N l c l 9 z a W 0 s M T B 9 J n F 1 b 3 Q 7 L C Z x d W 9 0 O 1 N l Y 3 R p b 2 4 x L 0 N v b H V t b j E v U 2 U g Z X h w Y W 5 k a c O z I E N v b H V t b j E u c m V z c H V l c 3 R h M S 5 7 Q 2 9 s d W 1 u M S 5 y Z X N w d W V z d G E u a X R f c n V 0 Y S w x M X 0 m c X V v d D s s J n F 1 b 3 Q 7 U 2 V j d G l v b j E v Q 2 9 s d W 1 u M S 9 T Z S B l e H B h b m R p w 7 M g Q 2 9 s d W 1 u M S 5 y Z X N w d W V z d G E x L n t D b 2 x 1 b W 4 x L n J l c 3 B 1 Z X N 0 Y S 5 p d F 9 i Y W N r d X A s M T J 9 J n F 1 b 3 Q 7 L C Z x d W 9 0 O 1 N l Y 3 R p b 2 4 x L 0 N v b H V t b j E v U 2 U g Z X h w Y W 5 k a c O z I E N v b H V t b j E u c m V z c H V l c 3 R h M S 5 7 Q 2 9 s d W 1 u M S 5 y Z X N w d W V z d G E u a X R f c 2 l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2 9 s d W 1 u M S 9 T Z S B l e H B h b m R p w 7 M g Q 2 9 s d W 1 u M S 5 7 Q 2 9 s d W 1 u M S 5 m Z W N o Y S w w f S Z x d W 9 0 O y w m c X V v d D t T Z W N 0 a W 9 u M S 9 D b 2 x 1 b W 4 x L 1 N l I G V 4 c G F u Z G n D s y B D b 2 x 1 b W 4 x L n t D b 2 x 1 b W 4 x L m h v c m E s M X 0 m c X V v d D s s J n F 1 b 3 Q 7 U 2 V j d G l v b j E v Q 2 9 s d W 1 u M S 9 T Z S B l e H B h b m R p w 7 M g Q 2 9 s d W 1 u M S 5 7 Q 2 9 s d W 1 u M S 5 1 c 3 V h c m l v L D J 9 J n F 1 b 3 Q 7 L C Z x d W 9 0 O 1 N l Y 3 R p b 2 4 x L 0 N v b H V t b j E v U 2 U g Z X h w Y W 5 k a c O z I E N v b H V t b j E u e 0 N v b H V t b j E u Y 2 9 y c m V v L D N 9 J n F 1 b 3 Q 7 L C Z x d W 9 0 O 1 N l Y 3 R p b 2 4 x L 0 N v b H V t b j E v U 2 U g Z X h w Y W 5 k a c O z I E N v b H V t b j E u e 0 N v b H V t b j E u Y 2 F y Z 2 8 s N H 0 m c X V v d D s s J n F 1 b 3 Q 7 U 2 V j d G l v b j E v Q 2 9 s d W 1 u M S 9 T Z S B l e H B h b m R p w 7 M g Q 2 9 s d W 1 u M S 5 7 Q 2 9 s d W 1 u M S 5 u b 3 Z l Z G F k L D V 9 J n F 1 b 3 Q 7 L C Z x d W 9 0 O 1 N l Y 3 R p b 2 4 x L 0 N v b H V t b j E v U 2 U g Z X h w Y W 5 k a c O z I E N v b H V t b j E u e 0 N v b H V t b j E u Z X N 0 c m V s b G F z L D Z 9 J n F 1 b 3 Q 7 L C Z x d W 9 0 O 1 N l Y 3 R p b 2 4 x L 0 N v b H V t b j E v U 2 U g Z X h w Y W 5 k a c O z I E N v b H V t b j E u c m V z c H V l c 3 R h M S 5 7 Q 2 9 s d W 1 u M S 5 y Z X N w d W V z d G E u Y W d l b m N p Y S w 3 f S Z x d W 9 0 O y w m c X V v d D t T Z W N 0 a W 9 u M S 9 D b 2 x 1 b W 4 x L 1 N l I G V 4 c G F u Z G n D s y B D b 2 x 1 b W 4 x L n J l c 3 B 1 Z X N 0 Y T E u e 0 N v b H V t b j E u c m V z c H V l c 3 R h L n V z Z X J f c n V 0 Y S w 4 f S Z x d W 9 0 O y w m c X V v d D t T Z W N 0 a W 9 u M S 9 D b 2 x 1 b W 4 x L 1 N l I G V 4 c G F u Z G n D s y B D b 2 x 1 b W 4 x L n J l c 3 B 1 Z X N 0 Y T E u e 0 N v b H V t b j E u c m V z c H V l c 3 R h L n V z Z X J f Y m F j a 3 V w L D l 9 J n F 1 b 3 Q 7 L C Z x d W 9 0 O 1 N l Y 3 R p b 2 4 x L 0 N v b H V t b j E v U 2 U g Z X h w Y W 5 k a c O z I E N v b H V t b j E u c m V z c H V l c 3 R h M S 5 7 Q 2 9 s d W 1 u M S 5 y Z X N w d W V z d G E u d X N l c l 9 z a W 0 s M T B 9 J n F 1 b 3 Q 7 L C Z x d W 9 0 O 1 N l Y 3 R p b 2 4 x L 0 N v b H V t b j E v U 2 U g Z X h w Y W 5 k a c O z I E N v b H V t b j E u c m V z c H V l c 3 R h M S 5 7 Q 2 9 s d W 1 u M S 5 y Z X N w d W V z d G E u a X R f c n V 0 Y S w x M X 0 m c X V v d D s s J n F 1 b 3 Q 7 U 2 V j d G l v b j E v Q 2 9 s d W 1 u M S 9 T Z S B l e H B h b m R p w 7 M g Q 2 9 s d W 1 u M S 5 y Z X N w d W V z d G E x L n t D b 2 x 1 b W 4 x L n J l c 3 B 1 Z X N 0 Y S 5 p d F 9 i Y W N r d X A s M T J 9 J n F 1 b 3 Q 7 L C Z x d W 9 0 O 1 N l Y 3 R p b 2 4 x L 0 N v b H V t b j E v U 2 U g Z X h w Y W 5 k a c O z I E N v b H V t b j E u c m V z c H V l c 3 R h M S 5 7 Q 2 9 s d W 1 u M S 5 y Z X N w d W V z d G E u a X R f c 2 l t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5 m Z W N o Y S Z x d W 9 0 O y w m c X V v d D t D b 2 x 1 b W 4 x L m h v c m E m c X V v d D s s J n F 1 b 3 Q 7 Q 2 9 s d W 1 u M S 5 1 c 3 V h c m l v J n F 1 b 3 Q 7 L C Z x d W 9 0 O 0 N v b H V t b j E u Y 2 9 y c m V v J n F 1 b 3 Q 7 L C Z x d W 9 0 O 0 N v b H V t b j E u Y 2 F y Z 2 8 m c X V v d D s s J n F 1 b 3 Q 7 Q 2 9 s d W 1 u M S 5 u b 3 Z l Z G F k J n F 1 b 3 Q 7 L C Z x d W 9 0 O 0 N v b H V t b j E u Z X N 0 c m V s b G F z J n F 1 b 3 Q 7 L C Z x d W 9 0 O 0 N v b H V t b j E u c m V z c H V l c 3 R h L m F n Z W 5 j a W E m c X V v d D s s J n F 1 b 3 Q 7 Q 2 9 s d W 1 u M S 5 y Z X N w d W V z d G E u d X N l c l 9 y d X R h J n F 1 b 3 Q 7 L C Z x d W 9 0 O 0 N v b H V t b j E u c m V z c H V l c 3 R h L n V z Z X J f Y m F j a 3 V w J n F 1 b 3 Q 7 L C Z x d W 9 0 O 0 N v b H V t b j E u c m V z c H V l c 3 R h L n V z Z X J f c 2 l t J n F 1 b 3 Q 7 L C Z x d W 9 0 O 0 N v b H V t b j E u c m V z c H V l c 3 R h L m l 0 X 3 J 1 d G E m c X V v d D s s J n F 1 b 3 Q 7 Q 2 9 s d W 1 u M S 5 y Z X N w d W V z d G E u a X R f Y m F j a 3 V w J n F 1 b 3 Q 7 L C Z x d W 9 0 O 0 N v b H V t b j E u c m V z c H V l c 3 R h L m l 0 X 3 N p b S Z x d W 9 0 O 1 0 i I C 8 + P E V u d H J 5 I F R 5 c G U 9 I k Z p b G x D b 2 x 1 b W 5 U e X B l c y I g V m F s d W U 9 I n N B Q U F B Q U F B Q U F B Q U F B Q U F B Q U F B P S I g L z 4 8 R W 5 0 c n k g V H l w Z T 0 i R m l s b E x h c 3 R V c G R h d G V k I i B W Y W x 1 Z T 0 i Z D I w M j E t M D U t M D N U M T Q 6 M j k 6 M D k u N z k z N T Y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F 1 Z X J 5 S U Q i I F Z h b H V l P S J z Z D Y w N W J l Y j E t Y m V m M i 0 0 M D E 1 L W I 0 N W Y t O T E 3 Y j g w O D I z N m I z I i A v P j w v U 3 R h Y m x l R W 5 0 c m l l c z 4 8 L 0 l 0 Z W 0 + P E l 0 Z W 0 + P E l 0 Z W 1 M b 2 N h d G l v b j 4 8 S X R l b V R 5 c G U + R m 9 y b X V s Y T w v S X R l b V R 5 c G U + P E l 0 Z W 1 Q Y X R o P l N l Y 3 R p b 2 4 x L 0 N v b H V t b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k Y X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D b 2 5 2 Z X J 0 a W R h J T I w Z W 4 l M j B 0 Y W J s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L 1 N l J T I w Z X h w Y W 5 k a S V D M y V C M y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L 1 N l J T I w Z X h w Y W 5 k a S V D M y V C M y U y M E N v b H V t b j E u c m V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T Z S U y M G V 4 c G F u Z G k l Q z M l Q j M l M j B D b 2 x 1 b W 4 x L n J l c 3 B 1 Z X N 0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n P y C 7 V O N k a r D D u 4 c s P 4 U A A A A A A C A A A A A A A Q Z g A A A A E A A C A A A A D L f q 4 k K H B C u a M W 7 z S Q J H D D 9 x b Y 0 i D b 9 6 A r / i o h 1 H 4 r N g A A A A A O g A A A A A I A A C A A A A D t Y l 6 8 1 n J o T 3 + 6 5 I A Z + m e m x D d K c V / p / B D S J n / j K 5 J b 5 1 A A A A C h T w f q I 7 N l Q g 0 G 6 a c b 5 4 F 9 N R / + p N y c Y q 4 2 g 9 A p b f K 7 k 7 J c z H 7 J z G X f v d M y B 2 6 s w 6 8 2 1 N B / W q p D 6 e K 7 g z J e n Z S f s l l 0 7 z o d s f 7 8 A r 0 d X j Z g + U A A A A C Z o X Y z D 1 3 o J T q B t k Q b t 5 2 m D Z U Q X R i M / m f M C X C n i D d P 3 n d 0 k I K I e u Z w r i + m A d h p I T + 8 / l J / f l 3 k 8 P C 6 2 m r 3 g Z 9 8 < / D a t a M a s h u p > 
</file>

<file path=customXml/itemProps1.xml><?xml version="1.0" encoding="utf-8"?>
<ds:datastoreItem xmlns:ds="http://schemas.openxmlformats.org/officeDocument/2006/customXml" ds:itemID="{60EC49BE-C2D3-410A-B2B2-EDC46E2315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Hoja6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2021-04-16T02:36:28Z</dcterms:created>
  <dcterms:modified xsi:type="dcterms:W3CDTF">2021-05-03T14:35:38Z</dcterms:modified>
</cp:coreProperties>
</file>