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Ashesi Stuff\YEAR 3\YR 3.1\DATA MINING\Data_mining\"/>
    </mc:Choice>
  </mc:AlternateContent>
  <bookViews>
    <workbookView xWindow="0" yWindow="0" windowWidth="12210" windowHeight="6300" firstSheet="6" activeTab="8"/>
  </bookViews>
  <sheets>
    <sheet name="Data" sheetId="3" r:id="rId1"/>
    <sheet name="Sheet3" sheetId="6" r:id="rId2"/>
    <sheet name="Sheet1" sheetId="4" r:id="rId3"/>
    <sheet name="Sheet2" sheetId="5" r:id="rId4"/>
    <sheet name="Sheet5" sheetId="8" r:id="rId5"/>
    <sheet name="Sheet7" sheetId="10" r:id="rId6"/>
    <sheet name="Sheet6" sheetId="11" r:id="rId7"/>
    <sheet name="Sheet8" sheetId="12" r:id="rId8"/>
    <sheet name="Sheet9" sheetId="13" r:id="rId9"/>
  </sheets>
  <calcPr calcId="171026" concurrentCalc="0"/>
  <pivotCaches>
    <pivotCache cacheId="3" r:id="rId10"/>
    <pivotCache cacheId="4" r:id="rId11"/>
    <pivotCache cacheId="5" r:id="rId12"/>
  </pivotCaches>
</workbook>
</file>

<file path=xl/calcChain.xml><?xml version="1.0" encoding="utf-8"?>
<calcChain xmlns="http://schemas.openxmlformats.org/spreadsheetml/2006/main">
  <c r="F22" i="10" l="1"/>
  <c r="C16" i="13"/>
  <c r="R276" i="6"/>
  <c r="P276" i="6"/>
  <c r="O276" i="6"/>
  <c r="R275" i="6"/>
  <c r="P275" i="6"/>
  <c r="O275" i="6"/>
  <c r="R274" i="6"/>
  <c r="P274" i="6"/>
  <c r="O274" i="6"/>
  <c r="R273" i="6"/>
  <c r="P273" i="6"/>
  <c r="O273" i="6"/>
  <c r="R272" i="6"/>
  <c r="P272" i="6"/>
  <c r="O272" i="6"/>
  <c r="R271" i="6"/>
  <c r="P271" i="6"/>
  <c r="O271" i="6"/>
  <c r="R270" i="6"/>
  <c r="P270" i="6"/>
  <c r="O270" i="6"/>
  <c r="R269" i="6"/>
  <c r="P269" i="6"/>
  <c r="O269" i="6"/>
  <c r="R268" i="6"/>
  <c r="P268" i="6"/>
  <c r="O268" i="6"/>
  <c r="R267" i="6"/>
  <c r="P267" i="6"/>
  <c r="O267" i="6"/>
  <c r="R266" i="6"/>
  <c r="P266" i="6"/>
  <c r="O266" i="6"/>
  <c r="R265" i="6"/>
  <c r="P265" i="6"/>
  <c r="O265" i="6"/>
  <c r="R264" i="6"/>
  <c r="P264" i="6"/>
  <c r="O264" i="6"/>
  <c r="R263" i="6"/>
  <c r="P263" i="6"/>
  <c r="O263" i="6"/>
  <c r="R262" i="6"/>
  <c r="P262" i="6"/>
  <c r="O262" i="6"/>
  <c r="R261" i="6"/>
  <c r="P261" i="6"/>
  <c r="O261" i="6"/>
  <c r="R260" i="6"/>
  <c r="P260" i="6"/>
  <c r="O260" i="6"/>
  <c r="R259" i="6"/>
  <c r="P259" i="6"/>
  <c r="O259" i="6"/>
  <c r="R258" i="6"/>
  <c r="P258" i="6"/>
  <c r="O258" i="6"/>
  <c r="R257" i="6"/>
  <c r="P257" i="6"/>
  <c r="O257" i="6"/>
  <c r="R256" i="6"/>
  <c r="P256" i="6"/>
  <c r="O256" i="6"/>
  <c r="R255" i="6"/>
  <c r="P255" i="6"/>
  <c r="O255" i="6"/>
  <c r="R254" i="6"/>
  <c r="P254" i="6"/>
  <c r="O254" i="6"/>
  <c r="R253" i="6"/>
  <c r="P253" i="6"/>
  <c r="O253" i="6"/>
  <c r="R252" i="6"/>
  <c r="P252" i="6"/>
  <c r="O252" i="6"/>
  <c r="R251" i="6"/>
  <c r="P251" i="6"/>
  <c r="O251" i="6"/>
  <c r="R250" i="6"/>
  <c r="P250" i="6"/>
  <c r="O250" i="6"/>
  <c r="R249" i="6"/>
  <c r="P249" i="6"/>
  <c r="O249" i="6"/>
  <c r="R248" i="6"/>
  <c r="P248" i="6"/>
  <c r="O248" i="6"/>
  <c r="R247" i="6"/>
  <c r="P247" i="6"/>
  <c r="O247" i="6"/>
  <c r="R246" i="6"/>
  <c r="P246" i="6"/>
  <c r="O246" i="6"/>
  <c r="R245" i="6"/>
  <c r="P245" i="6"/>
  <c r="O245" i="6"/>
  <c r="R244" i="6"/>
  <c r="P244" i="6"/>
  <c r="O244" i="6"/>
  <c r="R243" i="6"/>
  <c r="P243" i="6"/>
  <c r="O243" i="6"/>
  <c r="R242" i="6"/>
  <c r="P242" i="6"/>
  <c r="O242" i="6"/>
  <c r="R241" i="6"/>
  <c r="P241" i="6"/>
  <c r="O241" i="6"/>
  <c r="R240" i="6"/>
  <c r="P240" i="6"/>
  <c r="O240" i="6"/>
  <c r="R239" i="6"/>
  <c r="P239" i="6"/>
  <c r="O239" i="6"/>
  <c r="R238" i="6"/>
  <c r="P238" i="6"/>
  <c r="O238" i="6"/>
  <c r="R237" i="6"/>
  <c r="P237" i="6"/>
  <c r="O237" i="6"/>
  <c r="R236" i="6"/>
  <c r="P236" i="6"/>
  <c r="O236" i="6"/>
  <c r="R235" i="6"/>
  <c r="P235" i="6"/>
  <c r="O235" i="6"/>
  <c r="R234" i="6"/>
  <c r="P234" i="6"/>
  <c r="O234" i="6"/>
  <c r="R233" i="6"/>
  <c r="P233" i="6"/>
  <c r="O233" i="6"/>
  <c r="R232" i="6"/>
  <c r="P232" i="6"/>
  <c r="O232" i="6"/>
  <c r="R231" i="6"/>
  <c r="P231" i="6"/>
  <c r="O231" i="6"/>
  <c r="R230" i="6"/>
  <c r="P230" i="6"/>
  <c r="O230" i="6"/>
  <c r="R229" i="6"/>
  <c r="P229" i="6"/>
  <c r="O229" i="6"/>
  <c r="R228" i="6"/>
  <c r="P228" i="6"/>
  <c r="O228" i="6"/>
  <c r="R227" i="6"/>
  <c r="P227" i="6"/>
  <c r="O227" i="6"/>
  <c r="R226" i="6"/>
  <c r="P226" i="6"/>
  <c r="O226" i="6"/>
  <c r="R225" i="6"/>
  <c r="P225" i="6"/>
  <c r="O225" i="6"/>
  <c r="R224" i="6"/>
  <c r="P224" i="6"/>
  <c r="O224" i="6"/>
  <c r="R223" i="6"/>
  <c r="P223" i="6"/>
  <c r="O223" i="6"/>
  <c r="R222" i="6"/>
  <c r="P222" i="6"/>
  <c r="O222" i="6"/>
  <c r="R221" i="6"/>
  <c r="P221" i="6"/>
  <c r="O221" i="6"/>
  <c r="R220" i="6"/>
  <c r="P220" i="6"/>
  <c r="O220" i="6"/>
  <c r="R219" i="6"/>
  <c r="P219" i="6"/>
  <c r="O219" i="6"/>
  <c r="R218" i="6"/>
  <c r="P218" i="6"/>
  <c r="O218" i="6"/>
  <c r="R217" i="6"/>
  <c r="P217" i="6"/>
  <c r="O217" i="6"/>
  <c r="R216" i="6"/>
  <c r="P216" i="6"/>
  <c r="O216" i="6"/>
  <c r="R215" i="6"/>
  <c r="P215" i="6"/>
  <c r="O215" i="6"/>
  <c r="R214" i="6"/>
  <c r="P214" i="6"/>
  <c r="O214" i="6"/>
  <c r="R213" i="6"/>
  <c r="P213" i="6"/>
  <c r="O213" i="6"/>
  <c r="R212" i="6"/>
  <c r="P212" i="6"/>
  <c r="O212" i="6"/>
  <c r="R211" i="6"/>
  <c r="P211" i="6"/>
  <c r="O211" i="6"/>
  <c r="R210" i="6"/>
  <c r="P210" i="6"/>
  <c r="O210" i="6"/>
  <c r="R209" i="6"/>
  <c r="P209" i="6"/>
  <c r="O209" i="6"/>
  <c r="R208" i="6"/>
  <c r="P208" i="6"/>
  <c r="O208" i="6"/>
  <c r="R207" i="6"/>
  <c r="P207" i="6"/>
  <c r="O207" i="6"/>
  <c r="R206" i="6"/>
  <c r="P206" i="6"/>
  <c r="O206" i="6"/>
  <c r="R205" i="6"/>
  <c r="P205" i="6"/>
  <c r="O205" i="6"/>
  <c r="R204" i="6"/>
  <c r="P204" i="6"/>
  <c r="O204" i="6"/>
  <c r="R203" i="6"/>
  <c r="P203" i="6"/>
  <c r="O203" i="6"/>
  <c r="R202" i="6"/>
  <c r="P202" i="6"/>
  <c r="O202" i="6"/>
  <c r="R201" i="6"/>
  <c r="P201" i="6"/>
  <c r="O201" i="6"/>
  <c r="R200" i="6"/>
  <c r="P200" i="6"/>
  <c r="O200" i="6"/>
  <c r="R199" i="6"/>
  <c r="P199" i="6"/>
  <c r="O199" i="6"/>
  <c r="R198" i="6"/>
  <c r="P198" i="6"/>
  <c r="O198" i="6"/>
  <c r="R197" i="6"/>
  <c r="P197" i="6"/>
  <c r="O197" i="6"/>
  <c r="R196" i="6"/>
  <c r="P196" i="6"/>
  <c r="O196" i="6"/>
  <c r="R195" i="6"/>
  <c r="P195" i="6"/>
  <c r="O195" i="6"/>
  <c r="R194" i="6"/>
  <c r="P194" i="6"/>
  <c r="O194" i="6"/>
  <c r="R193" i="6"/>
  <c r="P193" i="6"/>
  <c r="O193" i="6"/>
  <c r="R192" i="6"/>
  <c r="P192" i="6"/>
  <c r="O192" i="6"/>
  <c r="R191" i="6"/>
  <c r="P191" i="6"/>
  <c r="O191" i="6"/>
  <c r="R190" i="6"/>
  <c r="P190" i="6"/>
  <c r="O190" i="6"/>
  <c r="R189" i="6"/>
  <c r="P189" i="6"/>
  <c r="O189" i="6"/>
  <c r="R188" i="6"/>
  <c r="P188" i="6"/>
  <c r="O188" i="6"/>
  <c r="R187" i="6"/>
  <c r="P187" i="6"/>
  <c r="O187" i="6"/>
  <c r="R186" i="6"/>
  <c r="P186" i="6"/>
  <c r="O186" i="6"/>
  <c r="R185" i="6"/>
  <c r="P185" i="6"/>
  <c r="O185" i="6"/>
  <c r="R184" i="6"/>
  <c r="P184" i="6"/>
  <c r="O184" i="6"/>
  <c r="R183" i="6"/>
  <c r="P183" i="6"/>
  <c r="O183" i="6"/>
  <c r="R182" i="6"/>
  <c r="P182" i="6"/>
  <c r="O182" i="6"/>
  <c r="R181" i="6"/>
  <c r="P181" i="6"/>
  <c r="O181" i="6"/>
  <c r="R180" i="6"/>
  <c r="P180" i="6"/>
  <c r="O180" i="6"/>
  <c r="R179" i="6"/>
  <c r="P179" i="6"/>
  <c r="O179" i="6"/>
  <c r="R178" i="6"/>
  <c r="P178" i="6"/>
  <c r="O178" i="6"/>
  <c r="R177" i="6"/>
  <c r="P177" i="6"/>
  <c r="O177" i="6"/>
  <c r="R176" i="6"/>
  <c r="P176" i="6"/>
  <c r="O176" i="6"/>
  <c r="R175" i="6"/>
  <c r="P175" i="6"/>
  <c r="O175" i="6"/>
  <c r="R174" i="6"/>
  <c r="P174" i="6"/>
  <c r="O174" i="6"/>
  <c r="R173" i="6"/>
  <c r="P173" i="6"/>
  <c r="O173" i="6"/>
  <c r="R172" i="6"/>
  <c r="P172" i="6"/>
  <c r="O172" i="6"/>
  <c r="R171" i="6"/>
  <c r="P171" i="6"/>
  <c r="O171" i="6"/>
  <c r="R170" i="6"/>
  <c r="P170" i="6"/>
  <c r="O170" i="6"/>
  <c r="R169" i="6"/>
  <c r="P169" i="6"/>
  <c r="O169" i="6"/>
  <c r="R168" i="6"/>
  <c r="P168" i="6"/>
  <c r="O168" i="6"/>
  <c r="R167" i="6"/>
  <c r="P167" i="6"/>
  <c r="O167" i="6"/>
  <c r="R166" i="6"/>
  <c r="P166" i="6"/>
  <c r="O166" i="6"/>
  <c r="R165" i="6"/>
  <c r="P165" i="6"/>
  <c r="O165" i="6"/>
  <c r="R164" i="6"/>
  <c r="P164" i="6"/>
  <c r="O164" i="6"/>
  <c r="R163" i="6"/>
  <c r="P163" i="6"/>
  <c r="O163" i="6"/>
  <c r="R162" i="6"/>
  <c r="P162" i="6"/>
  <c r="O162" i="6"/>
  <c r="R161" i="6"/>
  <c r="P161" i="6"/>
  <c r="O161" i="6"/>
  <c r="R160" i="6"/>
  <c r="P160" i="6"/>
  <c r="O160" i="6"/>
  <c r="R159" i="6"/>
  <c r="P159" i="6"/>
  <c r="O159" i="6"/>
  <c r="R158" i="6"/>
  <c r="P158" i="6"/>
  <c r="O158" i="6"/>
  <c r="R157" i="6"/>
  <c r="P157" i="6"/>
  <c r="O157" i="6"/>
  <c r="R156" i="6"/>
  <c r="P156" i="6"/>
  <c r="O156" i="6"/>
  <c r="R155" i="6"/>
  <c r="P155" i="6"/>
  <c r="O155" i="6"/>
  <c r="R154" i="6"/>
  <c r="P154" i="6"/>
  <c r="O154" i="6"/>
  <c r="R153" i="6"/>
  <c r="P153" i="6"/>
  <c r="O153" i="6"/>
  <c r="R152" i="6"/>
  <c r="P152" i="6"/>
  <c r="O152" i="6"/>
  <c r="R151" i="6"/>
  <c r="P151" i="6"/>
  <c r="O151" i="6"/>
  <c r="R150" i="6"/>
  <c r="P150" i="6"/>
  <c r="O150" i="6"/>
  <c r="R149" i="6"/>
  <c r="P149" i="6"/>
  <c r="O149" i="6"/>
  <c r="R148" i="6"/>
  <c r="P148" i="6"/>
  <c r="O148" i="6"/>
  <c r="R147" i="6"/>
  <c r="P147" i="6"/>
  <c r="O147" i="6"/>
  <c r="R146" i="6"/>
  <c r="P146" i="6"/>
  <c r="O146" i="6"/>
  <c r="R145" i="6"/>
  <c r="P145" i="6"/>
  <c r="O145" i="6"/>
  <c r="R144" i="6"/>
  <c r="P144" i="6"/>
  <c r="O144" i="6"/>
  <c r="R143" i="6"/>
  <c r="P143" i="6"/>
  <c r="O143" i="6"/>
  <c r="R142" i="6"/>
  <c r="P142" i="6"/>
  <c r="O142" i="6"/>
  <c r="R141" i="6"/>
  <c r="P141" i="6"/>
  <c r="O141" i="6"/>
  <c r="R140" i="6"/>
  <c r="P140" i="6"/>
  <c r="O140" i="6"/>
  <c r="R139" i="6"/>
  <c r="P139" i="6"/>
  <c r="O139" i="6"/>
  <c r="R138" i="6"/>
  <c r="P138" i="6"/>
  <c r="O138" i="6"/>
  <c r="R137" i="6"/>
  <c r="P137" i="6"/>
  <c r="O137" i="6"/>
  <c r="R136" i="6"/>
  <c r="P136" i="6"/>
  <c r="O136" i="6"/>
  <c r="R135" i="6"/>
  <c r="P135" i="6"/>
  <c r="O135" i="6"/>
  <c r="R134" i="6"/>
  <c r="P134" i="6"/>
  <c r="O134" i="6"/>
  <c r="R133" i="6"/>
  <c r="P133" i="6"/>
  <c r="O133" i="6"/>
  <c r="R132" i="6"/>
  <c r="P132" i="6"/>
  <c r="O132" i="6"/>
  <c r="R131" i="6"/>
  <c r="P131" i="6"/>
  <c r="O131" i="6"/>
  <c r="R130" i="6"/>
  <c r="P130" i="6"/>
  <c r="O130" i="6"/>
  <c r="R129" i="6"/>
  <c r="P129" i="6"/>
  <c r="O129" i="6"/>
  <c r="R128" i="6"/>
  <c r="P128" i="6"/>
  <c r="O128" i="6"/>
  <c r="R127" i="6"/>
  <c r="P127" i="6"/>
  <c r="O127" i="6"/>
  <c r="R126" i="6"/>
  <c r="P126" i="6"/>
  <c r="O126" i="6"/>
  <c r="R125" i="6"/>
  <c r="P125" i="6"/>
  <c r="O125" i="6"/>
  <c r="R124" i="6"/>
  <c r="P124" i="6"/>
  <c r="O124" i="6"/>
  <c r="R123" i="6"/>
  <c r="P123" i="6"/>
  <c r="O123" i="6"/>
  <c r="R122" i="6"/>
  <c r="P122" i="6"/>
  <c r="O122" i="6"/>
  <c r="R121" i="6"/>
  <c r="P121" i="6"/>
  <c r="O121" i="6"/>
  <c r="R120" i="6"/>
  <c r="P120" i="6"/>
  <c r="O120" i="6"/>
  <c r="R119" i="6"/>
  <c r="P119" i="6"/>
  <c r="O119" i="6"/>
  <c r="R118" i="6"/>
  <c r="P118" i="6"/>
  <c r="O118" i="6"/>
  <c r="R117" i="6"/>
  <c r="P117" i="6"/>
  <c r="O117" i="6"/>
  <c r="R116" i="6"/>
  <c r="P116" i="6"/>
  <c r="O116" i="6"/>
  <c r="R115" i="6"/>
  <c r="P115" i="6"/>
  <c r="O115" i="6"/>
  <c r="R114" i="6"/>
  <c r="P114" i="6"/>
  <c r="O114" i="6"/>
  <c r="R113" i="6"/>
  <c r="P113" i="6"/>
  <c r="O113" i="6"/>
  <c r="R112" i="6"/>
  <c r="P112" i="6"/>
  <c r="O112" i="6"/>
  <c r="R111" i="6"/>
  <c r="P111" i="6"/>
  <c r="O111" i="6"/>
  <c r="R110" i="6"/>
  <c r="P110" i="6"/>
  <c r="O110" i="6"/>
  <c r="R109" i="6"/>
  <c r="P109" i="6"/>
  <c r="O109" i="6"/>
  <c r="R108" i="6"/>
  <c r="P108" i="6"/>
  <c r="O108" i="6"/>
  <c r="R107" i="6"/>
  <c r="P107" i="6"/>
  <c r="O107" i="6"/>
  <c r="R106" i="6"/>
  <c r="P106" i="6"/>
  <c r="O106" i="6"/>
  <c r="R105" i="6"/>
  <c r="P105" i="6"/>
  <c r="O105" i="6"/>
  <c r="R104" i="6"/>
  <c r="P104" i="6"/>
  <c r="O104" i="6"/>
  <c r="R103" i="6"/>
  <c r="P103" i="6"/>
  <c r="O103" i="6"/>
  <c r="R102" i="6"/>
  <c r="P102" i="6"/>
  <c r="O102" i="6"/>
  <c r="R101" i="6"/>
  <c r="P101" i="6"/>
  <c r="O101" i="6"/>
  <c r="R100" i="6"/>
  <c r="P100" i="6"/>
  <c r="O100" i="6"/>
  <c r="R99" i="6"/>
  <c r="P99" i="6"/>
  <c r="O99" i="6"/>
  <c r="R98" i="6"/>
  <c r="P98" i="6"/>
  <c r="O98" i="6"/>
  <c r="R97" i="6"/>
  <c r="P97" i="6"/>
  <c r="O97" i="6"/>
  <c r="R96" i="6"/>
  <c r="P96" i="6"/>
  <c r="O96" i="6"/>
  <c r="R95" i="6"/>
  <c r="P95" i="6"/>
  <c r="O95" i="6"/>
  <c r="R94" i="6"/>
  <c r="P94" i="6"/>
  <c r="O94" i="6"/>
  <c r="R93" i="6"/>
  <c r="P93" i="6"/>
  <c r="O93" i="6"/>
  <c r="R92" i="6"/>
  <c r="P92" i="6"/>
  <c r="O92" i="6"/>
  <c r="R91" i="6"/>
  <c r="P91" i="6"/>
  <c r="O91" i="6"/>
  <c r="R90" i="6"/>
  <c r="P90" i="6"/>
  <c r="O90" i="6"/>
  <c r="R89" i="6"/>
  <c r="P89" i="6"/>
  <c r="O89" i="6"/>
  <c r="R88" i="6"/>
  <c r="P88" i="6"/>
  <c r="O88" i="6"/>
  <c r="R87" i="6"/>
  <c r="P87" i="6"/>
  <c r="O87" i="6"/>
  <c r="R86" i="6"/>
  <c r="P86" i="6"/>
  <c r="O86" i="6"/>
  <c r="R85" i="6"/>
  <c r="P85" i="6"/>
  <c r="O85" i="6"/>
  <c r="R84" i="6"/>
  <c r="P84" i="6"/>
  <c r="O84" i="6"/>
  <c r="R83" i="6"/>
  <c r="P83" i="6"/>
  <c r="O83" i="6"/>
  <c r="R82" i="6"/>
  <c r="P82" i="6"/>
  <c r="O82" i="6"/>
  <c r="R81" i="6"/>
  <c r="P81" i="6"/>
  <c r="O81" i="6"/>
  <c r="R80" i="6"/>
  <c r="P80" i="6"/>
  <c r="O80" i="6"/>
  <c r="R79" i="6"/>
  <c r="P79" i="6"/>
  <c r="O79" i="6"/>
  <c r="R78" i="6"/>
  <c r="P78" i="6"/>
  <c r="O78" i="6"/>
  <c r="R77" i="6"/>
  <c r="P77" i="6"/>
  <c r="O77" i="6"/>
  <c r="R76" i="6"/>
  <c r="P76" i="6"/>
  <c r="O76" i="6"/>
  <c r="R75" i="6"/>
  <c r="P75" i="6"/>
  <c r="O75" i="6"/>
  <c r="R74" i="6"/>
  <c r="P74" i="6"/>
  <c r="O74" i="6"/>
  <c r="R73" i="6"/>
  <c r="P73" i="6"/>
  <c r="O73" i="6"/>
  <c r="R72" i="6"/>
  <c r="P72" i="6"/>
  <c r="O72" i="6"/>
  <c r="R71" i="6"/>
  <c r="P71" i="6"/>
  <c r="O71" i="6"/>
  <c r="R70" i="6"/>
  <c r="P70" i="6"/>
  <c r="O70" i="6"/>
  <c r="R69" i="6"/>
  <c r="P69" i="6"/>
  <c r="O69" i="6"/>
  <c r="R68" i="6"/>
  <c r="P68" i="6"/>
  <c r="O68" i="6"/>
  <c r="R67" i="6"/>
  <c r="P67" i="6"/>
  <c r="O67" i="6"/>
  <c r="R66" i="6"/>
  <c r="P66" i="6"/>
  <c r="O66" i="6"/>
  <c r="R65" i="6"/>
  <c r="P65" i="6"/>
  <c r="O65" i="6"/>
  <c r="R64" i="6"/>
  <c r="P64" i="6"/>
  <c r="O64" i="6"/>
  <c r="R63" i="6"/>
  <c r="P63" i="6"/>
  <c r="O63" i="6"/>
  <c r="R62" i="6"/>
  <c r="P62" i="6"/>
  <c r="O62" i="6"/>
  <c r="R61" i="6"/>
  <c r="P61" i="6"/>
  <c r="O61" i="6"/>
  <c r="R60" i="6"/>
  <c r="P60" i="6"/>
  <c r="O60" i="6"/>
  <c r="R59" i="6"/>
  <c r="P59" i="6"/>
  <c r="O59" i="6"/>
  <c r="R58" i="6"/>
  <c r="P58" i="6"/>
  <c r="O58" i="6"/>
  <c r="R57" i="6"/>
  <c r="P57" i="6"/>
  <c r="O57" i="6"/>
  <c r="R56" i="6"/>
  <c r="P56" i="6"/>
  <c r="O56" i="6"/>
  <c r="R55" i="6"/>
  <c r="P55" i="6"/>
  <c r="O55" i="6"/>
  <c r="R54" i="6"/>
  <c r="P54" i="6"/>
  <c r="O54" i="6"/>
  <c r="R53" i="6"/>
  <c r="P53" i="6"/>
  <c r="O53" i="6"/>
  <c r="R52" i="6"/>
  <c r="P52" i="6"/>
  <c r="O52" i="6"/>
  <c r="R51" i="6"/>
  <c r="P51" i="6"/>
  <c r="O51" i="6"/>
  <c r="R50" i="6"/>
  <c r="P50" i="6"/>
  <c r="O50" i="6"/>
  <c r="R49" i="6"/>
  <c r="P49" i="6"/>
  <c r="O49" i="6"/>
  <c r="R48" i="6"/>
  <c r="P48" i="6"/>
  <c r="O48" i="6"/>
  <c r="R47" i="6"/>
  <c r="P47" i="6"/>
  <c r="O47" i="6"/>
  <c r="R46" i="6"/>
  <c r="P46" i="6"/>
  <c r="O46" i="6"/>
  <c r="R45" i="6"/>
  <c r="P45" i="6"/>
  <c r="O45" i="6"/>
  <c r="R44" i="6"/>
  <c r="P44" i="6"/>
  <c r="O44" i="6"/>
  <c r="R43" i="6"/>
  <c r="P43" i="6"/>
  <c r="O43" i="6"/>
  <c r="R42" i="6"/>
  <c r="P42" i="6"/>
  <c r="O42" i="6"/>
  <c r="R41" i="6"/>
  <c r="P41" i="6"/>
  <c r="O41" i="6"/>
  <c r="R40" i="6"/>
  <c r="P40" i="6"/>
  <c r="O40" i="6"/>
  <c r="R39" i="6"/>
  <c r="P39" i="6"/>
  <c r="O39" i="6"/>
  <c r="R38" i="6"/>
  <c r="P38" i="6"/>
  <c r="O38" i="6"/>
  <c r="R37" i="6"/>
  <c r="P37" i="6"/>
  <c r="O37" i="6"/>
  <c r="R36" i="6"/>
  <c r="P36" i="6"/>
  <c r="O36" i="6"/>
  <c r="R35" i="6"/>
  <c r="P35" i="6"/>
  <c r="O35" i="6"/>
  <c r="R34" i="6"/>
  <c r="P34" i="6"/>
  <c r="O34" i="6"/>
  <c r="R33" i="6"/>
  <c r="P33" i="6"/>
  <c r="O33" i="6"/>
  <c r="R32" i="6"/>
  <c r="P32" i="6"/>
  <c r="O32" i="6"/>
  <c r="R31" i="6"/>
  <c r="P31" i="6"/>
  <c r="O31" i="6"/>
  <c r="R30" i="6"/>
  <c r="P30" i="6"/>
  <c r="O30" i="6"/>
  <c r="R29" i="6"/>
  <c r="P29" i="6"/>
  <c r="O29" i="6"/>
  <c r="R28" i="6"/>
  <c r="P28" i="6"/>
  <c r="O28" i="6"/>
  <c r="R27" i="6"/>
  <c r="P27" i="6"/>
  <c r="O27" i="6"/>
  <c r="R26" i="6"/>
  <c r="P26" i="6"/>
  <c r="O26" i="6"/>
  <c r="R25" i="6"/>
  <c r="P25" i="6"/>
  <c r="O25" i="6"/>
  <c r="R24" i="6"/>
  <c r="P24" i="6"/>
  <c r="O24" i="6"/>
  <c r="R23" i="6"/>
  <c r="P23" i="6"/>
  <c r="O23" i="6"/>
  <c r="R22" i="6"/>
  <c r="P22" i="6"/>
  <c r="O22" i="6"/>
  <c r="R21" i="6"/>
  <c r="P21" i="6"/>
  <c r="O21" i="6"/>
  <c r="R20" i="6"/>
  <c r="P20" i="6"/>
  <c r="O20" i="6"/>
  <c r="R19" i="6"/>
  <c r="P19" i="6"/>
  <c r="O19" i="6"/>
  <c r="R18" i="6"/>
  <c r="P18" i="6"/>
  <c r="O18" i="6"/>
  <c r="R17" i="6"/>
  <c r="P17" i="6"/>
  <c r="O17" i="6"/>
  <c r="R16" i="6"/>
  <c r="P16" i="6"/>
  <c r="O16" i="6"/>
  <c r="R15" i="6"/>
  <c r="P15" i="6"/>
  <c r="O15" i="6"/>
  <c r="R14" i="6"/>
  <c r="P14" i="6"/>
  <c r="O14" i="6"/>
  <c r="R13" i="6"/>
  <c r="P13" i="6"/>
  <c r="O13" i="6"/>
  <c r="R12" i="6"/>
  <c r="P12" i="6"/>
  <c r="O12" i="6"/>
  <c r="R11" i="6"/>
  <c r="P11" i="6"/>
  <c r="O11" i="6"/>
  <c r="R10" i="6"/>
  <c r="P10" i="6"/>
  <c r="O10" i="6"/>
  <c r="R9" i="6"/>
  <c r="P9" i="6"/>
  <c r="O9" i="6"/>
  <c r="R8" i="6"/>
  <c r="P8" i="6"/>
  <c r="O8" i="6"/>
  <c r="R7" i="6"/>
  <c r="P7" i="6"/>
  <c r="O7" i="6"/>
  <c r="R6" i="6"/>
  <c r="P6" i="6"/>
  <c r="O6" i="6"/>
  <c r="R5" i="6"/>
  <c r="P5" i="6"/>
  <c r="O5" i="6"/>
  <c r="R4" i="6"/>
  <c r="P4" i="6"/>
  <c r="O4" i="6"/>
  <c r="R3" i="6"/>
  <c r="P3" i="6"/>
  <c r="O3" i="6"/>
  <c r="R2" i="6"/>
  <c r="P2" i="6"/>
  <c r="O2" i="6"/>
  <c r="C291" i="3"/>
  <c r="C289" i="3"/>
  <c r="C288" i="3"/>
  <c r="C287" i="3"/>
  <c r="C286" i="3"/>
  <c r="C285" i="3"/>
  <c r="C284" i="3"/>
  <c r="C283" i="3"/>
  <c r="C282" i="3"/>
  <c r="C281" i="3"/>
  <c r="E280" i="3"/>
  <c r="C280" i="3"/>
  <c r="N278" i="3"/>
  <c r="M278" i="3"/>
  <c r="L278" i="3"/>
  <c r="K278" i="3"/>
  <c r="J278" i="3"/>
  <c r="I278" i="3"/>
  <c r="H278" i="3"/>
  <c r="G278" i="3"/>
  <c r="F278" i="3"/>
  <c r="E278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H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R2" i="3"/>
  <c r="Q2" i="3"/>
  <c r="P2" i="3"/>
</calcChain>
</file>

<file path=xl/sharedStrings.xml><?xml version="1.0" encoding="utf-8"?>
<sst xmlns="http://schemas.openxmlformats.org/spreadsheetml/2006/main" count="9948" uniqueCount="1555">
  <si>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</si>
  <si>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</si>
  <si>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</si>
  <si>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</si>
  <si>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</si>
  <si>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</si>
  <si>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</si>
  <si>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</si>
  <si>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</si>
  <si>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</si>
  <si>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</si>
  <si>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Lat</t>
  </si>
  <si>
    <t>Long</t>
  </si>
  <si>
    <t>IDNumber</t>
  </si>
  <si>
    <t>Kobina Tahir Hammond</t>
  </si>
  <si>
    <t>Adansi Asokwa Constituency</t>
  </si>
  <si>
    <t>Ashanti Region</t>
  </si>
  <si>
    <t>NPP</t>
  </si>
  <si>
    <t>M</t>
  </si>
  <si>
    <t>Lawyer</t>
  </si>
  <si>
    <t>Islam</t>
  </si>
  <si>
    <t>Daniel Kingsley Atta Boafo</t>
  </si>
  <si>
    <t>Adansi Fomena Constituency</t>
  </si>
  <si>
    <t>Agric Researcher</t>
  </si>
  <si>
    <t>Afigya Kwabre North</t>
  </si>
  <si>
    <t>Kwame Bannor Marfo</t>
  </si>
  <si>
    <t>Afigya Kwabre North Constituency</t>
  </si>
  <si>
    <t>Banker/Lecturer</t>
  </si>
  <si>
    <t>Christian</t>
  </si>
  <si>
    <t>Unkn</t>
  </si>
  <si>
    <t>Afigya Kwabre South</t>
  </si>
  <si>
    <t>William Owuraku Aidoo</t>
  </si>
  <si>
    <t>Farmer</t>
  </si>
  <si>
    <t>Catholic</t>
  </si>
  <si>
    <t>Afigya Sekyere East</t>
  </si>
  <si>
    <t>David Hennric Yeboah</t>
  </si>
  <si>
    <t>Afigya Sekyere East Constituency</t>
  </si>
  <si>
    <t>Business Person</t>
  </si>
  <si>
    <t>Calvary Charismatic Church</t>
  </si>
  <si>
    <t>7.0215938  -1.5806171</t>
  </si>
  <si>
    <t>Ahafo Ano North</t>
  </si>
  <si>
    <t>Johnson Kwaku Adu</t>
  </si>
  <si>
    <t>Ahafo Ano South West Constituency</t>
  </si>
  <si>
    <t>Education Executive</t>
  </si>
  <si>
    <t>Church of Pentecost</t>
  </si>
  <si>
    <t>6.981242   -2.0068933</t>
  </si>
  <si>
    <t>Ahafo Ano South East</t>
  </si>
  <si>
    <t>Francis Manu-Adabor</t>
  </si>
  <si>
    <t>Ahafo Ano South-East Constituency</t>
  </si>
  <si>
    <t>Engineer</t>
  </si>
  <si>
    <t>Ahafo Ano South West</t>
  </si>
  <si>
    <t>Kwasi Adusei</t>
  </si>
  <si>
    <t>Ahafo Ano-North Constituency</t>
  </si>
  <si>
    <t>6.9349167  -2.240696</t>
  </si>
  <si>
    <t>Akrofuom</t>
  </si>
  <si>
    <t>Kwabena Appiah-Pinkrah</t>
  </si>
  <si>
    <t>Akrofuom Constituency</t>
  </si>
  <si>
    <t>Development Consultant</t>
  </si>
  <si>
    <t>Methodist</t>
  </si>
  <si>
    <t>Asante Akim Central</t>
  </si>
  <si>
    <t>Kwame Anyimadu-Antwi</t>
  </si>
  <si>
    <t>Asante Akim Central Constituency</t>
  </si>
  <si>
    <t>Presbyterian</t>
  </si>
  <si>
    <t>6.6276067  -1.2107492</t>
  </si>
  <si>
    <t>Asante Akim North</t>
  </si>
  <si>
    <t>Agyemang Kwadwo Baah</t>
  </si>
  <si>
    <t>Asante Akim North Constituency</t>
  </si>
  <si>
    <t>Advertising and Marketing</t>
  </si>
  <si>
    <t>Resurrection Power Living Bread Christian Center</t>
  </si>
  <si>
    <t>6.7879628  -1.0406113</t>
  </si>
  <si>
    <t>Asante Akim South</t>
  </si>
  <si>
    <t>Kwaku Asante-Boateng</t>
  </si>
  <si>
    <t>Asante Akim South Constituency</t>
  </si>
  <si>
    <t>Legal Practitioner</t>
  </si>
  <si>
    <t>Assemblies of God</t>
  </si>
  <si>
    <t>6.5095308 -1.0984612</t>
  </si>
  <si>
    <t>Asawase</t>
  </si>
  <si>
    <t>Mubarak Mohammed Muntaka (Alhaji)</t>
  </si>
  <si>
    <t>Asawase Constituency</t>
  </si>
  <si>
    <t>NDC</t>
  </si>
  <si>
    <t>Asokwa</t>
  </si>
  <si>
    <t>Appiagyei Patricia</t>
  </si>
  <si>
    <t>Asokwa Constituency</t>
  </si>
  <si>
    <t>F</t>
  </si>
  <si>
    <t>Banker</t>
  </si>
  <si>
    <t>Atwima Kwanwoma</t>
  </si>
  <si>
    <t>Kojo Appiah-Kubi (Dr)</t>
  </si>
  <si>
    <t>Atwima Kwawoma Constituency</t>
  </si>
  <si>
    <t>Economist</t>
  </si>
  <si>
    <t>Atwima Mponua</t>
  </si>
  <si>
    <t>Isaac Kwame Asiamah</t>
  </si>
  <si>
    <t>Atwima Mponua Constituency</t>
  </si>
  <si>
    <t>Politician</t>
  </si>
  <si>
    <t>Anglican</t>
  </si>
  <si>
    <t>Atwima Nwabiagya North</t>
  </si>
  <si>
    <t>Benito Owusu-Bio</t>
  </si>
  <si>
    <t>Atwima Nwabiagya North Constituency</t>
  </si>
  <si>
    <t>Hotelier</t>
  </si>
  <si>
    <t>Atwima Nwabiagya South</t>
  </si>
  <si>
    <t>Anthony Osei Boakye</t>
  </si>
  <si>
    <t>Atwima Nwabiagya South Constituency</t>
  </si>
  <si>
    <t>Public Servant</t>
  </si>
  <si>
    <t>Bantama</t>
  </si>
  <si>
    <t>Henry Kwabena Kokofu</t>
  </si>
  <si>
    <t>Bantama Constituency</t>
  </si>
  <si>
    <t>Forester</t>
  </si>
  <si>
    <t>Bekwai</t>
  </si>
  <si>
    <t>Joseph Osei-Owusu,</t>
  </si>
  <si>
    <t>Bekwai Constituency</t>
  </si>
  <si>
    <t>Bosome Freho</t>
  </si>
  <si>
    <t>Kwadwo Kyei Frimpong</t>
  </si>
  <si>
    <t>Bosome-Freho Constituency</t>
  </si>
  <si>
    <t>Surveyor</t>
  </si>
  <si>
    <t>Bosomtwe</t>
  </si>
  <si>
    <t>Simon Osei-Mensah</t>
  </si>
  <si>
    <t>Bosomtwe Constituency</t>
  </si>
  <si>
    <t>Effiduase-Asokore</t>
  </si>
  <si>
    <t>Frank Boakye Agyen</t>
  </si>
  <si>
    <t>Effiduase-Asokore Constituency</t>
  </si>
  <si>
    <t>Presby</t>
  </si>
  <si>
    <t>Ejisu</t>
  </si>
  <si>
    <t>Kwabena Owusu-Aduomi</t>
  </si>
  <si>
    <t>Ejisu Constituency</t>
  </si>
  <si>
    <t>Civil Engineer</t>
  </si>
  <si>
    <t>Deeper Life Church</t>
  </si>
  <si>
    <t>Ejura Sekyedumase</t>
  </si>
  <si>
    <t>Mohammed Salisu Bamba</t>
  </si>
  <si>
    <t>Ejura-Sekyedumase Constituency</t>
  </si>
  <si>
    <t>Fomena</t>
  </si>
  <si>
    <t>Ama Pomaa Boateng</t>
  </si>
  <si>
    <t>Juaben Constituency</t>
  </si>
  <si>
    <t>IT Consultant</t>
  </si>
  <si>
    <t>Juaben</t>
  </si>
  <si>
    <t>Philip Basoah</t>
  </si>
  <si>
    <t>Kumawu Constituency</t>
  </si>
  <si>
    <t>Liberation Christian Centre</t>
  </si>
  <si>
    <t>Kumawu</t>
  </si>
  <si>
    <t>Kofi Frimpong</t>
  </si>
  <si>
    <t>Kwabre East Constituency</t>
  </si>
  <si>
    <t>Seventh- Day Adventist</t>
  </si>
  <si>
    <t>Kwabre East</t>
  </si>
  <si>
    <t>Owusu Afriyie Akoto (Dr)</t>
  </si>
  <si>
    <t>Kwadaso Constituency</t>
  </si>
  <si>
    <t>Company Director</t>
  </si>
  <si>
    <t>Kwadaso</t>
  </si>
  <si>
    <t>Francis Addai-Nimoh</t>
  </si>
  <si>
    <t>Mampong Constituency</t>
  </si>
  <si>
    <t>Mampong</t>
  </si>
  <si>
    <t>Collins Owusu Amankwah</t>
  </si>
  <si>
    <t>Manhyia North Constituency</t>
  </si>
  <si>
    <t>Media Personality</t>
  </si>
  <si>
    <t>Faith Gospel Church</t>
  </si>
  <si>
    <t>Manhyia North</t>
  </si>
  <si>
    <t>Matthew Opoku Prempeh (Dr.)</t>
  </si>
  <si>
    <t>Manhyia South Constituency</t>
  </si>
  <si>
    <t>Divorced</t>
  </si>
  <si>
    <t>Medical Doctor</t>
  </si>
  <si>
    <t>Manhyia South</t>
  </si>
  <si>
    <t>Frimpong Yaw Addo</t>
  </si>
  <si>
    <t>Manso Adubia Constituency</t>
  </si>
  <si>
    <t>Manso Adubia</t>
  </si>
  <si>
    <t>Grace Addo (Ms)</t>
  </si>
  <si>
    <t>Manso-Nkwanta Constituency</t>
  </si>
  <si>
    <t>Separated</t>
  </si>
  <si>
    <t>Teacher</t>
  </si>
  <si>
    <t>6.4614877,</t>
  </si>
  <si>
    <t>Manso Nkwanta</t>
  </si>
  <si>
    <t>Ernest kofi Yakah</t>
  </si>
  <si>
    <t>New Edubiase Constituency</t>
  </si>
  <si>
    <t>New Edubiase</t>
  </si>
  <si>
    <t>Richard W. Anane (Dr)</t>
  </si>
  <si>
    <t>Nhyiaeso Constituency</t>
  </si>
  <si>
    <t>Nhyiaeso</t>
  </si>
  <si>
    <t>Kwame Asafu-Adjei</t>
  </si>
  <si>
    <t>Nsuta-Kwamang Beposo Constituency</t>
  </si>
  <si>
    <t>Nsuta-Kwamang-Beposo</t>
  </si>
  <si>
    <t>Edward M Ennin,</t>
  </si>
  <si>
    <t>Obuasi East Constituency</t>
  </si>
  <si>
    <t>Insurance Executive</t>
  </si>
  <si>
    <t>Obuasi East</t>
  </si>
  <si>
    <t>Kwaku Agyeman Kwarteng</t>
  </si>
  <si>
    <t>Obuasi West Constituency</t>
  </si>
  <si>
    <t>Obuasi West</t>
  </si>
  <si>
    <t>Emmanuel Akwasi Gyamfi</t>
  </si>
  <si>
    <t>Odotobri Constituency</t>
  </si>
  <si>
    <t>Odotobiri</t>
  </si>
  <si>
    <t>Augustine Collins Ntim</t>
  </si>
  <si>
    <t>Offinso North Constituency</t>
  </si>
  <si>
    <t>Offinso North</t>
  </si>
  <si>
    <t>Ben Abdallah Banda</t>
  </si>
  <si>
    <t>Offinso South Constituency</t>
  </si>
  <si>
    <t>n/a</t>
  </si>
  <si>
    <t>Offinso South</t>
  </si>
  <si>
    <t>Elizabeth Agyeman (Ms)</t>
  </si>
  <si>
    <t>Oforikrom Constituency</t>
  </si>
  <si>
    <t>Oforikrom</t>
  </si>
  <si>
    <t>Anthony Akoto Osei (Dr)</t>
  </si>
  <si>
    <t>Old Tafo Constituency</t>
  </si>
  <si>
    <t>Old Tafo</t>
  </si>
  <si>
    <t>Alex Adomako-Mensah</t>
  </si>
  <si>
    <t>Sekyere Afram Plains. Constituency</t>
  </si>
  <si>
    <t>Sekyere Afram Plains</t>
  </si>
  <si>
    <t>Osei Kyei-Mensah-Bonsu,</t>
  </si>
  <si>
    <t>Suame Constituency</t>
  </si>
  <si>
    <t>Urban Planner</t>
  </si>
  <si>
    <t>Suame</t>
  </si>
  <si>
    <t>Isaac Osei</t>
  </si>
  <si>
    <t>Subin Constituency</t>
  </si>
  <si>
    <t>Subin</t>
  </si>
  <si>
    <t>Robert Sarfo-Mensah</t>
  </si>
  <si>
    <t>Asunafo North Constituency</t>
  </si>
  <si>
    <t>Brong Ahafo Region</t>
  </si>
  <si>
    <t>Asunafo North</t>
  </si>
  <si>
    <t>Eric Opoku</t>
  </si>
  <si>
    <t>Asunafo South Constituency</t>
  </si>
  <si>
    <t>Asunafo South</t>
  </si>
  <si>
    <t>Joseph Benhazin Dahah</t>
  </si>
  <si>
    <t>Asutifi North Constituency</t>
  </si>
  <si>
    <t>Asutifi North</t>
  </si>
  <si>
    <t>Collins Dauda (Alhaji)</t>
  </si>
  <si>
    <t>Asutifi South Constituency</t>
  </si>
  <si>
    <t>Asutifi South</t>
  </si>
  <si>
    <t>Nanja Sanja</t>
  </si>
  <si>
    <t>Attebubu Amantin Constituency</t>
  </si>
  <si>
    <t>Atebubu-Amantin</t>
  </si>
  <si>
    <t>Ahmed Ibrahim</t>
  </si>
  <si>
    <t>Banda Constituency</t>
  </si>
  <si>
    <t>Banda</t>
  </si>
  <si>
    <t>Dr. Kwabena Twum-Nuamah</t>
  </si>
  <si>
    <t>Berekum East Constituency</t>
  </si>
  <si>
    <t>Berekum East</t>
  </si>
  <si>
    <t>Kwaku Agyenim-Boateng</t>
  </si>
  <si>
    <t>Berekum West Constituency</t>
  </si>
  <si>
    <t>Berekum West</t>
  </si>
  <si>
    <t>Kwaku Agyemang-Manu</t>
  </si>
  <si>
    <t>Dormaa Central Constituency</t>
  </si>
  <si>
    <t>Accountant</t>
  </si>
  <si>
    <t>Dormaa Central</t>
  </si>
  <si>
    <t>William Kwasi Sabi</t>
  </si>
  <si>
    <t>Dormaa East Constituency</t>
  </si>
  <si>
    <t>Consultant, Health</t>
  </si>
  <si>
    <t>Dormaa East</t>
  </si>
  <si>
    <t>Vincent Oppong Asamoah</t>
  </si>
  <si>
    <t>Dormaa West Constituency</t>
  </si>
  <si>
    <t>Social Worker</t>
  </si>
  <si>
    <t>Dormaa West</t>
  </si>
  <si>
    <t>Stevens Siaka</t>
  </si>
  <si>
    <t>Jaman North Constituency</t>
  </si>
  <si>
    <t>Jaman North</t>
  </si>
  <si>
    <t>Yaw Maama Afful</t>
  </si>
  <si>
    <t>Jaman South Constituency</t>
  </si>
  <si>
    <t>Entrepreneur</t>
  </si>
  <si>
    <t>Jaman South</t>
  </si>
  <si>
    <t>Stephen Kunsu</t>
  </si>
  <si>
    <t>Kintampo North Constituency</t>
  </si>
  <si>
    <t>Kintampo North</t>
  </si>
  <si>
    <t>Yaw Effah-Baafi</t>
  </si>
  <si>
    <t>Kintampo South Constituency</t>
  </si>
  <si>
    <t>Kintampo South</t>
  </si>
  <si>
    <t>Derek Oduro (Maj. [Rtd])</t>
  </si>
  <si>
    <t>Nkoranza North Constituency</t>
  </si>
  <si>
    <t>Nkoranza North</t>
  </si>
  <si>
    <t>Emmanuel Kwadwo Agyekum</t>
  </si>
  <si>
    <t>Nkoranza South Constituency</t>
  </si>
  <si>
    <t>Nkoranza South</t>
  </si>
  <si>
    <t>Kwabena Donkor (Dr)</t>
  </si>
  <si>
    <t>Pru East Constituency</t>
  </si>
  <si>
    <t>Energy Consultant</t>
  </si>
  <si>
    <t>ICGC</t>
  </si>
  <si>
    <t>Pru East</t>
  </si>
  <si>
    <t>Masawud Mohammed (Alhaji)</t>
  </si>
  <si>
    <t>Pru West Constituency</t>
  </si>
  <si>
    <t>Pru West</t>
  </si>
  <si>
    <t>Dominic Napare</t>
  </si>
  <si>
    <t>Sene East Constituency</t>
  </si>
  <si>
    <t>Sene East</t>
  </si>
  <si>
    <t>Twumasi Kwame Ampofo</t>
  </si>
  <si>
    <t>Sene West Constituency</t>
  </si>
  <si>
    <t>Manufacturing</t>
  </si>
  <si>
    <t>Sene West</t>
  </si>
  <si>
    <t>Kwasi Ameyaw-Cheremeh</t>
  </si>
  <si>
    <t>Sunyani East Constituency</t>
  </si>
  <si>
    <t>Sunyani East</t>
  </si>
  <si>
    <t>Ignatius Baffour Awuah</t>
  </si>
  <si>
    <t>Sunyani West Constituency</t>
  </si>
  <si>
    <t>Sunyani West</t>
  </si>
  <si>
    <t>Kwasi Agyemang Gyan-Tutu</t>
  </si>
  <si>
    <t>Tain Constituency</t>
  </si>
  <si>
    <t>Tain</t>
  </si>
  <si>
    <t>Freda Akosua Oheneafrewo Prempeh</t>
  </si>
  <si>
    <t>Tano North Constituency</t>
  </si>
  <si>
    <t>Public Relations Executive</t>
  </si>
  <si>
    <t>Lighthouse Chapel International</t>
  </si>
  <si>
    <t>Tano North</t>
  </si>
  <si>
    <t>Hanna Louisa Bisiw (Dr.)</t>
  </si>
  <si>
    <t>Tano South Constituency</t>
  </si>
  <si>
    <t>Veterinary Doctor</t>
  </si>
  <si>
    <t>Tano South</t>
  </si>
  <si>
    <t>Alex Kyeremeh</t>
  </si>
  <si>
    <t>Techiman North Constituency</t>
  </si>
  <si>
    <t>Techiman North</t>
  </si>
  <si>
    <t>Mensah Adjei</t>
  </si>
  <si>
    <t>Techiman South Constituency</t>
  </si>
  <si>
    <t>Techiman South</t>
  </si>
  <si>
    <t>George Yaw Gyan-Baffour (Prof)</t>
  </si>
  <si>
    <t>Wenchi Constituency</t>
  </si>
  <si>
    <t>Wenchi</t>
  </si>
  <si>
    <t>Anthony Christian Dadzie</t>
  </si>
  <si>
    <t>Abura-Asebu-Kwamankese Constituency</t>
  </si>
  <si>
    <t>Central Region</t>
  </si>
  <si>
    <t>Abura-Asebu-Kwamankese</t>
  </si>
  <si>
    <t>Queenstar Pokuah Sawyerr (Mrs)</t>
  </si>
  <si>
    <t>Agona East Constituency</t>
  </si>
  <si>
    <t>Agona East</t>
  </si>
  <si>
    <t>Charles Obeng-Inkoom</t>
  </si>
  <si>
    <t>Agona West Constituency</t>
  </si>
  <si>
    <t>Agona West</t>
  </si>
  <si>
    <t>Cassiel Ato Forson</t>
  </si>
  <si>
    <t>Ajumako-Enyan-Esiam Constituency</t>
  </si>
  <si>
    <t>Ajumako-Enyan-Esiam</t>
  </si>
  <si>
    <t>Georgina Nkrumah Aboah (Mrs)</t>
  </si>
  <si>
    <t>Asikuma-Odoben-Brakwa Constituency</t>
  </si>
  <si>
    <t>Asikuma-Odoben-Brakwa</t>
  </si>
  <si>
    <t>Samuel Ambre</t>
  </si>
  <si>
    <t>Assin Central Constituency</t>
  </si>
  <si>
    <t>Assin Central</t>
  </si>
  <si>
    <t>Ken Ohene Agyapong</t>
  </si>
  <si>
    <t>Assin North Constituency</t>
  </si>
  <si>
    <t>"business man"</t>
  </si>
  <si>
    <t>Assin North</t>
  </si>
  <si>
    <t>Dominic K. Fobih (Prof)</t>
  </si>
  <si>
    <t>Assin South Constituency</t>
  </si>
  <si>
    <t>Lecturer</t>
  </si>
  <si>
    <t>Assin South</t>
  </si>
  <si>
    <t>Hawa Mavis Koomson (Mrs)</t>
  </si>
  <si>
    <t>Awutu Senya East Constituency</t>
  </si>
  <si>
    <t>Awutu Senya East</t>
  </si>
  <si>
    <t>Hanna Serwaah Tetteh (Ms)</t>
  </si>
  <si>
    <t>Awutu-Senya West Constituency</t>
  </si>
  <si>
    <t>Awutu Senya West</t>
  </si>
  <si>
    <t>Ebo Barton-Odro</t>
  </si>
  <si>
    <t>Cape Coast North Constituency</t>
  </si>
  <si>
    <t>Cape Coast North</t>
  </si>
  <si>
    <t>Kweku Ricketts-Hagan</t>
  </si>
  <si>
    <t>Cape Coast South Constituency</t>
  </si>
  <si>
    <t>Cape Coast South</t>
  </si>
  <si>
    <t>Alexander Kwamina Afenyo-Markin</t>
  </si>
  <si>
    <t>Effutu Constituency</t>
  </si>
  <si>
    <t>Effutu</t>
  </si>
  <si>
    <t>Abeiku Crentsil</t>
  </si>
  <si>
    <t>Ekumfi Constituency</t>
  </si>
  <si>
    <t>Architect</t>
  </si>
  <si>
    <t>Ekumfi</t>
  </si>
  <si>
    <t>Rachel Florence Appoh (Ms)</t>
  </si>
  <si>
    <t>Gomoa Central Constituency</t>
  </si>
  <si>
    <t>Single</t>
  </si>
  <si>
    <t>Auditor</t>
  </si>
  <si>
    <t>Gomoa Central</t>
  </si>
  <si>
    <t>Ekow Panyin Okyere Eduamoah</t>
  </si>
  <si>
    <t>Gomoa East Constituency</t>
  </si>
  <si>
    <t>Gomoa East</t>
  </si>
  <si>
    <t>Francis Kojo Arthur</t>
  </si>
  <si>
    <t>Gomoa West Constituency</t>
  </si>
  <si>
    <t>Gomoa West</t>
  </si>
  <si>
    <t>Foster Joseph Andoh</t>
  </si>
  <si>
    <t>Hemang-Lower Denkyira Constituency</t>
  </si>
  <si>
    <t>HR Manager</t>
  </si>
  <si>
    <t>Hermang Lower Denkyira</t>
  </si>
  <si>
    <t>Stephen Nana Ato Arthur (Dr)</t>
  </si>
  <si>
    <t>Komenda-Edina-Eguafo-Abrem Constituency</t>
  </si>
  <si>
    <t>KEEA</t>
  </si>
  <si>
    <t>Aquinas Quansah</t>
  </si>
  <si>
    <t>Mfantsiman West Constituency</t>
  </si>
  <si>
    <t>Journalist</t>
  </si>
  <si>
    <t>Harvest Chapel International</t>
  </si>
  <si>
    <t>Mfantseman</t>
  </si>
  <si>
    <t>Ato Samuel Amoah</t>
  </si>
  <si>
    <t>Twifo Ati Mokwa Constituency</t>
  </si>
  <si>
    <t>Twifo-Atii Morkwaa</t>
  </si>
  <si>
    <t>Nana Amoakoh</t>
  </si>
  <si>
    <t>Upper Denkyira East Constituency</t>
  </si>
  <si>
    <t>,-1.8033</t>
  </si>
  <si>
    <t>Upper Denkyira East</t>
  </si>
  <si>
    <t>Benjamin Kofi Ayeh</t>
  </si>
  <si>
    <t>Upper Denkyira West Constituency</t>
  </si>
  <si>
    <t>LDS</t>
  </si>
  <si>
    <t>Upper Denkyira West</t>
  </si>
  <si>
    <t>Bryan Acheampong</t>
  </si>
  <si>
    <t>Abetifi Constituency</t>
  </si>
  <si>
    <t>Eastern Region</t>
  </si>
  <si>
    <t>NA</t>
  </si>
  <si>
    <t>Abetifi</t>
  </si>
  <si>
    <t>Esther Obeng Dappah(Ms)</t>
  </si>
  <si>
    <t>Abirem Constituency</t>
  </si>
  <si>
    <t>Abirem</t>
  </si>
  <si>
    <t>Gifty Twum-Ampofo</t>
  </si>
  <si>
    <t>Abuakwa North Constituency</t>
  </si>
  <si>
    <t>Abuakwa North</t>
  </si>
  <si>
    <t>Samuel Atta Akyea</t>
  </si>
  <si>
    <t>Abuakwa South Constituency</t>
  </si>
  <si>
    <t>Abuakwa South</t>
  </si>
  <si>
    <t>Robert Kwasi Amoah</t>
  </si>
  <si>
    <t>Achiase Constituency</t>
  </si>
  <si>
    <t>Achiase</t>
  </si>
  <si>
    <t>Aboagye Emmanuel Didieye</t>
  </si>
  <si>
    <t>Afram Plains North Constituency</t>
  </si>
  <si>
    <t>ICT Specialist</t>
  </si>
  <si>
    <t>Afram Plains North</t>
  </si>
  <si>
    <t>Joseph Appiah Boateng</t>
  </si>
  <si>
    <t>Afram Plains South Constituency</t>
  </si>
  <si>
    <t>Contractor</t>
  </si>
  <si>
    <t>Afram Plains South</t>
  </si>
  <si>
    <t>William Agyapong Quaittoo</t>
  </si>
  <si>
    <t>Akim Oda Constituency</t>
  </si>
  <si>
    <t>Business/Project Development and Management</t>
  </si>
  <si>
    <t>Baptist</t>
  </si>
  <si>
    <t>Akim Oda</t>
  </si>
  <si>
    <t>Kennedy Nyarko Osei</t>
  </si>
  <si>
    <t>Akim Swedru Constituency</t>
  </si>
  <si>
    <t>Marketing</t>
  </si>
  <si>
    <t>Akim Swedru</t>
  </si>
  <si>
    <t>William Ofori Boafo</t>
  </si>
  <si>
    <t>Akwapim North Constituency</t>
  </si>
  <si>
    <t>,-0.2487741</t>
  </si>
  <si>
    <t>Akwapem North</t>
  </si>
  <si>
    <t>Osei Bonsu Amoah</t>
  </si>
  <si>
    <t>Akwapim South Constituency</t>
  </si>
  <si>
    <t>Akwapem South</t>
  </si>
  <si>
    <t>Baba Jamal Mohammed Ahmed</t>
  </si>
  <si>
    <t>Akwatia Constituency</t>
  </si>
  <si>
    <t>Akwatia</t>
  </si>
  <si>
    <t>Yaw Owusu-Boateng</t>
  </si>
  <si>
    <t>Asene/Akroso/Manso Constituency</t>
  </si>
  <si>
    <t>Asene-Akroso-Manso</t>
  </si>
  <si>
    <t>Kofi Osei-Ameyaw</t>
  </si>
  <si>
    <t>Asuogyaman Constituency</t>
  </si>
  <si>
    <t>Asuogyaman</t>
  </si>
  <si>
    <t>Abena Osei-Asare (Mrs)</t>
  </si>
  <si>
    <t>Atiwa East Constituency</t>
  </si>
  <si>
    <t>Atiwa East</t>
  </si>
  <si>
    <t>Kwasi Amoako-Attah</t>
  </si>
  <si>
    <t>Atiwa West Constituency</t>
  </si>
  <si>
    <t>Atiwa West</t>
  </si>
  <si>
    <t>Samuel Ayeh-Paye</t>
  </si>
  <si>
    <t>Ayensuano Constituency</t>
  </si>
  <si>
    <t>Ayensuano</t>
  </si>
  <si>
    <t>Amankwa Kwabena Asiamah</t>
  </si>
  <si>
    <t>Fanteakwa North Constituency</t>
  </si>
  <si>
    <t>Fanteakwa North</t>
  </si>
  <si>
    <t>Kofi Okyere-Agyekum</t>
  </si>
  <si>
    <t>Fanteakwa South Constituency</t>
  </si>
  <si>
    <t>Fanteakwa South</t>
  </si>
  <si>
    <t>Asamoah Ofosu</t>
  </si>
  <si>
    <t>Kade Constituency</t>
  </si>
  <si>
    <t>Kade</t>
  </si>
  <si>
    <t>Ebenezer Okletey Terlabi</t>
  </si>
  <si>
    <t>Lower Manya Krobo Constituency</t>
  </si>
  <si>
    <t>biochemist</t>
  </si>
  <si>
    <t>Lower Manya Krobo</t>
  </si>
  <si>
    <t>Gifty Klenam (Ms)</t>
  </si>
  <si>
    <t>Lower West Akim Constituency</t>
  </si>
  <si>
    <t>farmer</t>
  </si>
  <si>
    <t>Lower West Akim</t>
  </si>
  <si>
    <t>Kwame Seth Acheampong</t>
  </si>
  <si>
    <t>Mpraeso Constituency</t>
  </si>
  <si>
    <t>Mpraeso</t>
  </si>
  <si>
    <t>Kwasi Boateng Adjei</t>
  </si>
  <si>
    <t>New Juaben North Constituency</t>
  </si>
  <si>
    <t>New Juaben North</t>
  </si>
  <si>
    <t>Mark Assibey-Yeboah (Dr)</t>
  </si>
  <si>
    <t>New Juaben South Constituency</t>
  </si>
  <si>
    <t>New Juaben South</t>
  </si>
  <si>
    <t>Eric Kwakye Darfour</t>
  </si>
  <si>
    <t>Nkawkaw Constituency</t>
  </si>
  <si>
    <t>ISKCON</t>
  </si>
  <si>
    <t>Nkawkaw</t>
  </si>
  <si>
    <t>Frank Annoh-Dompreh</t>
  </si>
  <si>
    <t>Nsawam-Adoagyiri Constituency</t>
  </si>
  <si>
    <t>Nsawam-Adoagyiri</t>
  </si>
  <si>
    <t>David Oppon-Kusi</t>
  </si>
  <si>
    <t>Ofoase-Ayirebi Constituency</t>
  </si>
  <si>
    <t>Ofoase-Ayirebi</t>
  </si>
  <si>
    <t>Daniel Botwe</t>
  </si>
  <si>
    <t>Okere Constituency</t>
  </si>
  <si>
    <t>Computer Scientist</t>
  </si>
  <si>
    <t>Okere</t>
  </si>
  <si>
    <t>Frederick Opare-Ansah</t>
  </si>
  <si>
    <t>Suhum Constituency</t>
  </si>
  <si>
    <t>Suhum</t>
  </si>
  <si>
    <t>Jeff Tetteh Kavianu</t>
  </si>
  <si>
    <t>Upper Manya Krobo Constituency</t>
  </si>
  <si>
    <t>Management Consultant</t>
  </si>
  <si>
    <t>New Fountain of Life Ministry International</t>
  </si>
  <si>
    <t>Upper Manya Krobo</t>
  </si>
  <si>
    <t>Joseph Sam Amankwanor</t>
  </si>
  <si>
    <t>Upper West Akim Constituency</t>
  </si>
  <si>
    <t>Royal House Temple</t>
  </si>
  <si>
    <t> -0.6394</t>
  </si>
  <si>
    <t>Upper West Akim</t>
  </si>
  <si>
    <t>Magnus Kofi Amoatey</t>
  </si>
  <si>
    <t>Yilo Krobo Constituency</t>
  </si>
  <si>
    <t>Director of Programmes</t>
  </si>
  <si>
    <t>Yilo Krobo</t>
  </si>
  <si>
    <t>Theophilus Tetteh Chaie</t>
  </si>
  <si>
    <t>Ablekuma Central Constituency</t>
  </si>
  <si>
    <t>Greater Accra Region</t>
  </si>
  <si>
    <t>Educationist</t>
  </si>
  <si>
    <t>Ablekuma Central</t>
  </si>
  <si>
    <t>Justice Joe Appiah</t>
  </si>
  <si>
    <t>Ablekuma North Constituency</t>
  </si>
  <si>
    <t>Network engineer/ Bussiness person</t>
  </si>
  <si>
    <t>Presbyterian church</t>
  </si>
  <si>
    <t>Ablekuma North</t>
  </si>
  <si>
    <t>Fritz Frederic Baffour</t>
  </si>
  <si>
    <t>Ablekuma South Constituency</t>
  </si>
  <si>
    <t>Journalist/Advertiser</t>
  </si>
  <si>
    <t>Ablekuma South</t>
  </si>
  <si>
    <t>Ursula G. Owusu-Ekuful (Mrs.)</t>
  </si>
  <si>
    <t>Ablekuma West Constituency</t>
  </si>
  <si>
    <t>Ablekuma West</t>
  </si>
  <si>
    <t>Comfort Doyoe Cudjoe-Ghansah (Mrs.)</t>
  </si>
  <si>
    <t>Ada Constituency</t>
  </si>
  <si>
    <t>Business person</t>
  </si>
  <si>
    <t>Ada</t>
  </si>
  <si>
    <t>Emmanuel Nii Ashie-Moore</t>
  </si>
  <si>
    <t>Adenta Constituency</t>
  </si>
  <si>
    <t>Adenta</t>
  </si>
  <si>
    <t>Nii Okai Emmanuel Laryea</t>
  </si>
  <si>
    <t>Amasaman Constituency</t>
  </si>
  <si>
    <t>Amasaman</t>
  </si>
  <si>
    <t>Shirley A. Botchway(Ms)</t>
  </si>
  <si>
    <t>Anyaa Sowutuom Constituency</t>
  </si>
  <si>
    <t>Anyaa-Sowutuom</t>
  </si>
  <si>
    <t>Alfred Kwame Agbesi</t>
  </si>
  <si>
    <t>Ashaiman Constituency</t>
  </si>
  <si>
    <t>Evangelical Presby</t>
  </si>
  <si>
    <t>Ashaiman</t>
  </si>
  <si>
    <t>Henry Quartey</t>
  </si>
  <si>
    <t>Ayawaso Central Constituency</t>
  </si>
  <si>
    <t>Power Impact Ministries</t>
  </si>
  <si>
    <t>Ayawaso Central</t>
  </si>
  <si>
    <t>Naser Toure Mahama</t>
  </si>
  <si>
    <t>Ayawaso East Constituency</t>
  </si>
  <si>
    <t>Ayawaso East</t>
  </si>
  <si>
    <t>Mustapha Ahmed (Maj [Rtd]) (Dr) (Alh)</t>
  </si>
  <si>
    <t>Ayawaso North Constituency</t>
  </si>
  <si>
    <t>Dental Surgeon</t>
  </si>
  <si>
    <t>Ayawaso North</t>
  </si>
  <si>
    <t>Kyeremateng Emmanuel Agyarko</t>
  </si>
  <si>
    <t>Ayawaso West Wougon Constituency</t>
  </si>
  <si>
    <t>Pharmacist</t>
  </si>
  <si>
    <t>Ayawaso West Wuogon</t>
  </si>
  <si>
    <t>Bright Edward Kodzo Demordzi</t>
  </si>
  <si>
    <t>Bortianor Ngleshie Amanfrom Constituency</t>
  </si>
  <si>
    <t>Overcomers Praise Assembly International</t>
  </si>
  <si>
    <t>Bortianor-Ngleshie Amanfro</t>
  </si>
  <si>
    <t>Nii Amasah Namoale</t>
  </si>
  <si>
    <t>Dade-Kotopon Constituency</t>
  </si>
  <si>
    <t>Agronomist</t>
  </si>
  <si>
    <t>Church of Christ</t>
  </si>
  <si>
    <t>Dadekotopon</t>
  </si>
  <si>
    <t>Sarah Adwoa Safo (Ms)</t>
  </si>
  <si>
    <t>Dome Kwabenya Constituency</t>
  </si>
  <si>
    <t>Kristo Asafo Mission</t>
  </si>
  <si>
    <t>Domeabra-Obom</t>
  </si>
  <si>
    <t>Daoud Anum Yemoh</t>
  </si>
  <si>
    <t>Domeabra/Obom Constituency</t>
  </si>
  <si>
    <t>Dome-Kwabenya</t>
  </si>
  <si>
    <t>Nii Armah Ashietey</t>
  </si>
  <si>
    <t>Klottey-Korle Constituency</t>
  </si>
  <si>
    <t>Korle Klottey</t>
  </si>
  <si>
    <t>Joseph Nii Laryea Afotey-Agbo</t>
  </si>
  <si>
    <t>Kpone-Katamanso Constituency</t>
  </si>
  <si>
    <t>Kpone-Katamanso</t>
  </si>
  <si>
    <t>Nii Oakley Quaye-Kumah (Dr)</t>
  </si>
  <si>
    <t>Krowor Constituency</t>
  </si>
  <si>
    <t>Veterinary Surgeon</t>
  </si>
  <si>
    <t>Krowor</t>
  </si>
  <si>
    <t>Benita Sena Okity-Duah (Mrs.)</t>
  </si>
  <si>
    <t>Ledzokuku Constituency</t>
  </si>
  <si>
    <t>Fashion designer/Politician</t>
  </si>
  <si>
    <t>Ledzokuku</t>
  </si>
  <si>
    <t>Amadu B. Sorogho (Alhaji)</t>
  </si>
  <si>
    <t>Madina Constituency</t>
  </si>
  <si>
    <t>Manager/Administrator</t>
  </si>
  <si>
    <t>Madina</t>
  </si>
  <si>
    <t>Enoch Teye Mensah</t>
  </si>
  <si>
    <t>Ningo Prampram Constituency</t>
  </si>
  <si>
    <t>Account Officer</t>
  </si>
  <si>
    <t>Ningo Prampram</t>
  </si>
  <si>
    <t>Edwin Nii Lantey Vanderpuye</t>
  </si>
  <si>
    <t>Odododiodoo</t>
  </si>
  <si>
    <t>World Harvest Church</t>
  </si>
  <si>
    <t>Odododiodioo</t>
  </si>
  <si>
    <t>Patrick Yaw Boamah</t>
  </si>
  <si>
    <t>Okaikwei Central Constituency</t>
  </si>
  <si>
    <t>Okaikwei Central</t>
  </si>
  <si>
    <t>Elizabeth K. T. Sackey(Mrs)</t>
  </si>
  <si>
    <t>Okaikwei North Constituency</t>
  </si>
  <si>
    <t>,-0.2327</t>
  </si>
  <si>
    <t>Okaikwei North</t>
  </si>
  <si>
    <t>Ahmed Arthur</t>
  </si>
  <si>
    <t>Okaikwei South Constituency</t>
  </si>
  <si>
    <t>Okaikwei South</t>
  </si>
  <si>
    <t>Christian Corleytey Otuteye</t>
  </si>
  <si>
    <t>Sege Constituency</t>
  </si>
  <si>
    <t>Sege</t>
  </si>
  <si>
    <t>David Tetteh Assumeng</t>
  </si>
  <si>
    <t>Shai-Osudoku Constituency</t>
  </si>
  <si>
    <t>Shai-Osudoku</t>
  </si>
  <si>
    <t>Kofi Brako</t>
  </si>
  <si>
    <t>Tema Central Constituency</t>
  </si>
  <si>
    <t>Managing Director</t>
  </si>
  <si>
    <t>Tema Central</t>
  </si>
  <si>
    <t>Daniel Nii Kwartei Titus-Glover</t>
  </si>
  <si>
    <t>Tema East Constituency</t>
  </si>
  <si>
    <t>Human Resource Manager</t>
  </si>
  <si>
    <t>Miracle Life Gospel Church</t>
  </si>
  <si>
    <t>Tema East</t>
  </si>
  <si>
    <t>Irene Naa Torshie Addo (Mrs)</t>
  </si>
  <si>
    <t>Tema West Constituency</t>
  </si>
  <si>
    <t>Tema West</t>
  </si>
  <si>
    <t>Moses Anim</t>
  </si>
  <si>
    <t>Trobu Constituency</t>
  </si>
  <si>
    <t>Project Manager</t>
  </si>
  <si>
    <t>Trobu</t>
  </si>
  <si>
    <t>Rosemund Comfort Abrah (Ms.)</t>
  </si>
  <si>
    <t>Weija/Gbawe Constituency</t>
  </si>
  <si>
    <t>Weija-Gbawe</t>
  </si>
  <si>
    <t>Dominic B. A. Nitiwul</t>
  </si>
  <si>
    <t>Bimbilla Constituency</t>
  </si>
  <si>
    <t>Northern Region</t>
  </si>
  <si>
    <t>Bimbilla</t>
  </si>
  <si>
    <t>Joseph Akati Saaka (Alhaji)</t>
  </si>
  <si>
    <t>Bole-Bamboi Constituency</t>
  </si>
  <si>
    <t>Marketing Expert</t>
  </si>
  <si>
    <t>N/A</t>
  </si>
  <si>
    <t>Bole-Bamboi</t>
  </si>
  <si>
    <t>Solomon Namliit Boar</t>
  </si>
  <si>
    <t>Bunkprugu Constituency</t>
  </si>
  <si>
    <t>Manager/Administrator/HR Practitioner</t>
  </si>
  <si>
    <t>Bunkpurugu</t>
  </si>
  <si>
    <t>Namoro Sanda Azumah</t>
  </si>
  <si>
    <t>Chereponi Constituency</t>
  </si>
  <si>
    <t>Chereponi</t>
  </si>
  <si>
    <t>Abudu Nelson Baani</t>
  </si>
  <si>
    <t>Daboya/Mankarigu Constituency</t>
  </si>
  <si>
    <t>Tax Administrator</t>
  </si>
  <si>
    <t>Daboya-Mankarigu</t>
  </si>
  <si>
    <t>Mutawakilu Adam</t>
  </si>
  <si>
    <t>Damango Constituency</t>
  </si>
  <si>
    <t>Damongo</t>
  </si>
  <si>
    <t>Matthew Nyindam</t>
  </si>
  <si>
    <t>Gushegu Constituency</t>
  </si>
  <si>
    <t>Farmer/Agriculturist</t>
  </si>
  <si>
    <t>Gushegu</t>
  </si>
  <si>
    <t>Sualihu Dandaawa Alhassan</t>
  </si>
  <si>
    <t>Karaga Constituency</t>
  </si>
  <si>
    <t>Administrator</t>
  </si>
  <si>
    <t>Karaga</t>
  </si>
  <si>
    <t>Kpandai Constituency</t>
  </si>
  <si>
    <t>Kpandai</t>
  </si>
  <si>
    <t>Amadu Moses Yahaya</t>
  </si>
  <si>
    <t>Kumbungu Constituency</t>
  </si>
  <si>
    <t>CPP</t>
  </si>
  <si>
    <t>Sunni</t>
  </si>
  <si>
    <t>Kumbungu</t>
  </si>
  <si>
    <t>Ahmed Yakubu Alhassan (Dr)</t>
  </si>
  <si>
    <t>Mion Constituency</t>
  </si>
  <si>
    <t>Mion</t>
  </si>
  <si>
    <t>Alfred Sugri Tia (Dr)</t>
  </si>
  <si>
    <t>Nalerigu/Gambaga Constituency</t>
  </si>
  <si>
    <t>Nalerigu-Gambaga</t>
  </si>
  <si>
    <t>Murtala Ibrahim Muhammed</t>
  </si>
  <si>
    <t>Nanton Constituency</t>
  </si>
  <si>
    <t>Educationist/Development Planning</t>
  </si>
  <si>
    <t>Muslim</t>
  </si>
  <si>
    <t>Nanton</t>
  </si>
  <si>
    <t>Joseph Nikpe Bukari</t>
  </si>
  <si>
    <t>Saboba Constituency</t>
  </si>
  <si>
    <t>Evangelical Presbyterian</t>
  </si>
  <si>
    <t>Saboba</t>
  </si>
  <si>
    <t>Bashir Fuseini Alhassan</t>
  </si>
  <si>
    <t>Sagnarigu Constituency</t>
  </si>
  <si>
    <t>Jourrnalist</t>
  </si>
  <si>
    <t>Sagnarigu</t>
  </si>
  <si>
    <t>Alhassan Mumuni (Alhaji)</t>
  </si>
  <si>
    <t>Salaga North Constituency</t>
  </si>
  <si>
    <t>Salaga North</t>
  </si>
  <si>
    <t>Ibrahim Dey Abubakari (Alhaji)</t>
  </si>
  <si>
    <t>Salaga South Constituency</t>
  </si>
  <si>
    <t>Salaga South</t>
  </si>
  <si>
    <t>Mary Salifu Boforo (Hajia)</t>
  </si>
  <si>
    <t>Savelugu Constituency</t>
  </si>
  <si>
    <t>Farmer/Social Worker</t>
  </si>
  <si>
    <t>Savelugu</t>
  </si>
  <si>
    <t>Donald Dari Soditey</t>
  </si>
  <si>
    <t>Sawla/Tuna/Kalba Constituency</t>
  </si>
  <si>
    <t>Head Teacher</t>
  </si>
  <si>
    <t>Sawla-Tuna-Kalba</t>
  </si>
  <si>
    <t>Inusah Abdulai B. Fuseini (Alhaji)</t>
  </si>
  <si>
    <t>Tamale Central Constituency</t>
  </si>
  <si>
    <t>Tamale Central</t>
  </si>
  <si>
    <t>Dahamani Alhassan</t>
  </si>
  <si>
    <t>Tamale North Constituency</t>
  </si>
  <si>
    <t>Independent</t>
  </si>
  <si>
    <t>Tamale North</t>
  </si>
  <si>
    <t>Haruna Iddrisu</t>
  </si>
  <si>
    <t>Tamale South Constituency</t>
  </si>
  <si>
    <t>Tamale South</t>
  </si>
  <si>
    <t>James Cecil Yanwube</t>
  </si>
  <si>
    <t>Tatale/Sanguli Constituency</t>
  </si>
  <si>
    <t>Tatale-Sanguli</t>
  </si>
  <si>
    <t>Wahab Wumbei Suhiyini</t>
  </si>
  <si>
    <t>Tolon Constituency</t>
  </si>
  <si>
    <t>Tolon</t>
  </si>
  <si>
    <t>Sagre Bambangi (Dr.)</t>
  </si>
  <si>
    <t>Walewale Constituency</t>
  </si>
  <si>
    <t>Walewale</t>
  </si>
  <si>
    <t>Maban George Laliri</t>
  </si>
  <si>
    <t>Wulensi Constituency</t>
  </si>
  <si>
    <t>Widowed</t>
  </si>
  <si>
    <t>Wulensi</t>
  </si>
  <si>
    <t>Mustapha Ussif</t>
  </si>
  <si>
    <t>Yagaba/Kubori Constituency</t>
  </si>
  <si>
    <t>Yagaba-Kubori</t>
  </si>
  <si>
    <t>Seidu Amadu (Alhaji)</t>
  </si>
  <si>
    <t>Yapei/Kusawgu Constituency</t>
  </si>
  <si>
    <t>Economist/Banker/Insurer</t>
  </si>
  <si>
    <t>Yapei-Kusawgu</t>
  </si>
  <si>
    <t>Tijani Habibu Mohammad (Alhaji)</t>
  </si>
  <si>
    <t>Yendi Constituency</t>
  </si>
  <si>
    <t>Teaching</t>
  </si>
  <si>
    <t>sunni</t>
  </si>
  <si>
    <t>Yendi</t>
  </si>
  <si>
    <t>Joseph Bipoba Naabu</t>
  </si>
  <si>
    <t>Yunyoo Constituency</t>
  </si>
  <si>
    <t>Yunyoo</t>
  </si>
  <si>
    <t>Jabaah John Bennam</t>
  </si>
  <si>
    <t>Zabzugu Constituency</t>
  </si>
  <si>
    <t>Last Day Gospel Church</t>
  </si>
  <si>
    <t>Zabzugu</t>
  </si>
  <si>
    <t>Mahama Ayariga</t>
  </si>
  <si>
    <t>Bawku Central Constituency</t>
  </si>
  <si>
    <t>Upper East Region</t>
  </si>
  <si>
    <t>Bawku Central</t>
  </si>
  <si>
    <t>Noah Ben Azure</t>
  </si>
  <si>
    <t>Binduri Constituency</t>
  </si>
  <si>
    <t>Education / Agriculture</t>
  </si>
  <si>
    <t>Church of God</t>
  </si>
  <si>
    <t>Binduri</t>
  </si>
  <si>
    <t>Opam-Brown Emmanuel Akolbire</t>
  </si>
  <si>
    <t>Bolgatanga Central Constituency</t>
  </si>
  <si>
    <t>Bolgatanga Central</t>
  </si>
  <si>
    <t>Dominic Ayine</t>
  </si>
  <si>
    <t>Bolgatanga East Constituency</t>
  </si>
  <si>
    <t>Bolgatanga East</t>
  </si>
  <si>
    <t>Albert Abongo</t>
  </si>
  <si>
    <t>Bongo Constituency</t>
  </si>
  <si>
    <t>Bongo</t>
  </si>
  <si>
    <t>James Agalga</t>
  </si>
  <si>
    <t>Builsa North Constituency</t>
  </si>
  <si>
    <t>Builsa North</t>
  </si>
  <si>
    <t>Alhassan Azong</t>
  </si>
  <si>
    <t>Builsa South Constituency</t>
  </si>
  <si>
    <t>PNC</t>
  </si>
  <si>
    <t>Lecturer/Development Consultant</t>
  </si>
  <si>
    <t>Builsa South</t>
  </si>
  <si>
    <t>Pele Abuga</t>
  </si>
  <si>
    <t>Chiana-Paga Constituency</t>
  </si>
  <si>
    <t>Eckankar</t>
  </si>
  <si>
    <t>Chiana-Paga</t>
  </si>
  <si>
    <t>Azimbe Dominic Azumah</t>
  </si>
  <si>
    <t>Garu Constituency</t>
  </si>
  <si>
    <t>Garu</t>
  </si>
  <si>
    <t>Boniface Gambila Adagbila</t>
  </si>
  <si>
    <t>Nabdam Constituency</t>
  </si>
  <si>
    <t>Psychologist</t>
  </si>
  <si>
    <t>Nabdam</t>
  </si>
  <si>
    <t>Mark Owen Woyongo</t>
  </si>
  <si>
    <t>Navrongo Central Constituency</t>
  </si>
  <si>
    <t xml:space="preserve"> PR/Journalist/Advertiser/Marketer</t>
  </si>
  <si>
    <t>Navrongo Central</t>
  </si>
  <si>
    <t>Laadi Ayii Ayamba</t>
  </si>
  <si>
    <t>Pusiga Constituency</t>
  </si>
  <si>
    <t>Pusiga</t>
  </si>
  <si>
    <t>Benson Tongo Baba</t>
  </si>
  <si>
    <t>Talensi Constituency</t>
  </si>
  <si>
    <t>Retired Deputy Director of Ghana Prisons Service</t>
  </si>
  <si>
    <t>Talensi</t>
  </si>
  <si>
    <t>David Adakudugu</t>
  </si>
  <si>
    <t>Tempane Constituency</t>
  </si>
  <si>
    <t>Tempane</t>
  </si>
  <si>
    <t>Apul Cletus Avoka</t>
  </si>
  <si>
    <t>Zebilla Constituency</t>
  </si>
  <si>
    <t>Zebilla</t>
  </si>
  <si>
    <t>Mathias Asoma Puozaa</t>
  </si>
  <si>
    <t>Daffiama/Bussie/Issa Constituency</t>
  </si>
  <si>
    <t>Upper West Region</t>
  </si>
  <si>
    <t>Tutor</t>
  </si>
  <si>
    <t>Daffiama-Bussie-Issa</t>
  </si>
  <si>
    <t>Paul Derigubaa</t>
  </si>
  <si>
    <t>Jirapa Constituency</t>
  </si>
  <si>
    <t xml:space="preserve"> Catholic</t>
  </si>
  <si>
    <t>Jirapa</t>
  </si>
  <si>
    <t>Edward Kaale-Ewola Dery</t>
  </si>
  <si>
    <t>Lambussie/Karni Constituency</t>
  </si>
  <si>
    <t>Lambussie-Karni</t>
  </si>
  <si>
    <t>Samson Abu</t>
  </si>
  <si>
    <t>Lawra Constituency</t>
  </si>
  <si>
    <t>Lawra</t>
  </si>
  <si>
    <t>Alban S. K. Bagbin</t>
  </si>
  <si>
    <t>Nadowli Kaleo Constituency</t>
  </si>
  <si>
    <t>Nadowli-Kaleo</t>
  </si>
  <si>
    <t>Benjamin Bewa-Nyog Kunbuor (Dr.)</t>
  </si>
  <si>
    <t>Nandom Constituency</t>
  </si>
  <si>
    <t>Nandom</t>
  </si>
  <si>
    <t>Alijata Sulemana Gbentie (Hajia)</t>
  </si>
  <si>
    <t>Sissala East Constituency</t>
  </si>
  <si>
    <t>Sissala East</t>
  </si>
  <si>
    <t>Amin Amidu Suleimani</t>
  </si>
  <si>
    <t>Sissala West Constituency</t>
  </si>
  <si>
    <t>Sissala West</t>
  </si>
  <si>
    <t>Abdul-Rashid Pelpuo</t>
  </si>
  <si>
    <t>Wa Central Constituency</t>
  </si>
  <si>
    <t>Wa Central</t>
  </si>
  <si>
    <t>Ameen Salifu</t>
  </si>
  <si>
    <t>Wa East Constituency</t>
  </si>
  <si>
    <t>Chartered Surveyor</t>
  </si>
  <si>
    <t xml:space="preserve">Islam </t>
  </si>
  <si>
    <t>Wa East</t>
  </si>
  <si>
    <t>Joseph Yieleh Chireh</t>
  </si>
  <si>
    <t>Wa West Constituency</t>
  </si>
  <si>
    <t>Wa West</t>
  </si>
  <si>
    <t>Kwame Governs Agbodza</t>
  </si>
  <si>
    <t>Adaklu Constituency</t>
  </si>
  <si>
    <t>Volta Region</t>
  </si>
  <si>
    <t>Adaklu</t>
  </si>
  <si>
    <t>Joseph Z. Amenowode</t>
  </si>
  <si>
    <t>Afadjato South Constituency</t>
  </si>
  <si>
    <t>Global Evangelical Church</t>
  </si>
  <si>
    <t>Afadjato South</t>
  </si>
  <si>
    <t>Juliana Azumah-Mensah (Mrs)</t>
  </si>
  <si>
    <t>Agotime-Ziope Constituency</t>
  </si>
  <si>
    <t>Nurse</t>
  </si>
  <si>
    <t>Agotime-Ziope</t>
  </si>
  <si>
    <t>Joseph Kwadwo Ofori</t>
  </si>
  <si>
    <t>Akan Constituency</t>
  </si>
  <si>
    <t>Akan</t>
  </si>
  <si>
    <t>Peter Nortsu-Kotoe</t>
  </si>
  <si>
    <t>Akatsi North Constituency</t>
  </si>
  <si>
    <t>DCE</t>
  </si>
  <si>
    <t>Akatsi North</t>
  </si>
  <si>
    <t>Bernard Ahiafor</t>
  </si>
  <si>
    <t>Akatsi South Constituency</t>
  </si>
  <si>
    <t>Christ Foundation Ministry, Kwashiaman</t>
  </si>
  <si>
    <t>Akatsi South</t>
  </si>
  <si>
    <t>Clement Kofi Humado</t>
  </si>
  <si>
    <t>Anlo Constituency</t>
  </si>
  <si>
    <t>Economist/Banker</t>
  </si>
  <si>
    <t>Anlo</t>
  </si>
  <si>
    <t>Emmanuel Kwasi Bandua</t>
  </si>
  <si>
    <t>Biakoye Constituency</t>
  </si>
  <si>
    <t>Biakoye</t>
  </si>
  <si>
    <t>Kwasi Ashiamah</t>
  </si>
  <si>
    <t>Buem Constituency</t>
  </si>
  <si>
    <t>Marketer</t>
  </si>
  <si>
    <t>Buem</t>
  </si>
  <si>
    <t>Joe Kwashie Gidisu</t>
  </si>
  <si>
    <t>Central Tongu Constituency</t>
  </si>
  <si>
    <t>Educationist/Teacher</t>
  </si>
  <si>
    <t>Central Tongu</t>
  </si>
  <si>
    <t>Benjamin Komla Kpodo</t>
  </si>
  <si>
    <t>Ho Central Constituency</t>
  </si>
  <si>
    <t>Chartered Accountant</t>
  </si>
  <si>
    <t>Ho Central</t>
  </si>
  <si>
    <t>Emmanuel Kwasi Bedzrah</t>
  </si>
  <si>
    <t>Ho West Constituency</t>
  </si>
  <si>
    <t>Ho West</t>
  </si>
  <si>
    <t>Bernice Adiku Heloo (Mrs) (PhD)</t>
  </si>
  <si>
    <t>Hohoe Constituency</t>
  </si>
  <si>
    <t>Hohoe</t>
  </si>
  <si>
    <t>Richard Mawuli Quashigah</t>
  </si>
  <si>
    <t>Keta Constituency</t>
  </si>
  <si>
    <t>Action Chapel Intl</t>
  </si>
  <si>
    <t>Keta</t>
  </si>
  <si>
    <t>James Klutse Avedzi</t>
  </si>
  <si>
    <t>Ketu North Constituency</t>
  </si>
  <si>
    <t>Ketu North</t>
  </si>
  <si>
    <t>Fiifi Fiavi Kwetey</t>
  </si>
  <si>
    <t>Ketu South Constituency</t>
  </si>
  <si>
    <t>Accounting,Economics, Commerce</t>
  </si>
  <si>
    <t>Ketu South</t>
  </si>
  <si>
    <t>Della Sowah (Mrs)</t>
  </si>
  <si>
    <t>Kpando Constituency</t>
  </si>
  <si>
    <t>Winner's Chapel</t>
  </si>
  <si>
    <t>Kpando</t>
  </si>
  <si>
    <t>Wisdom Gidisu</t>
  </si>
  <si>
    <t>Krachi East Constituency</t>
  </si>
  <si>
    <t>Krachi East</t>
  </si>
  <si>
    <t>John Majisi</t>
  </si>
  <si>
    <t>Krachi Nchumuru Constituency</t>
  </si>
  <si>
    <t>SDA</t>
  </si>
  <si>
    <t>Krachi Nchumuru</t>
  </si>
  <si>
    <t>Helen Adjoa Ntoso</t>
  </si>
  <si>
    <t>Krachi West Constituency</t>
  </si>
  <si>
    <t>Barea Christian Centre</t>
  </si>
  <si>
    <t>Krachi West</t>
  </si>
  <si>
    <t>Kwabena Bless John Oti</t>
  </si>
  <si>
    <t>Nkwanta North Constituency</t>
  </si>
  <si>
    <t>Youth in Dev. &amp; Work</t>
  </si>
  <si>
    <t>Nkwanta North</t>
  </si>
  <si>
    <t>Gershon K. B. Gbediame</t>
  </si>
  <si>
    <t>NKwanta South Constituency</t>
  </si>
  <si>
    <t>Great Commission Church Int.</t>
  </si>
  <si>
    <t>Nkwanta South</t>
  </si>
  <si>
    <t>George Loh</t>
  </si>
  <si>
    <t>North Dayi Constituency</t>
  </si>
  <si>
    <t>North Dayi</t>
  </si>
  <si>
    <t>Samuel Okudzeto Ablakwa</t>
  </si>
  <si>
    <t>North Tongu Constituency</t>
  </si>
  <si>
    <t>Fountain Gate</t>
  </si>
  <si>
    <t>North Tongu</t>
  </si>
  <si>
    <t>Edem Asmah</t>
  </si>
  <si>
    <t>South Dayi Constituency</t>
  </si>
  <si>
    <t>Project Planning</t>
  </si>
  <si>
    <t>South Dayi</t>
  </si>
  <si>
    <t>Kobla Mensah Woyome</t>
  </si>
  <si>
    <t>South Tongu Constituency</t>
  </si>
  <si>
    <t>Winners Chapel Int.</t>
  </si>
  <si>
    <t>South Tongu</t>
  </si>
  <si>
    <t>George Kwame Aboagye</t>
  </si>
  <si>
    <t>Ahanta West Constituency</t>
  </si>
  <si>
    <t>Western Region</t>
  </si>
  <si>
    <t>Ahanta West</t>
  </si>
  <si>
    <t>George Kofi Arthur</t>
  </si>
  <si>
    <t>Amenfi Central Constituency</t>
  </si>
  <si>
    <t>Amenfi Central</t>
  </si>
  <si>
    <t>Akwasi Opong-Fosu</t>
  </si>
  <si>
    <t>Amenfi East Constituency</t>
  </si>
  <si>
    <t>Local Government Practitioner</t>
  </si>
  <si>
    <t>Word Miracle Church International</t>
  </si>
  <si>
    <t>Amenfi East</t>
  </si>
  <si>
    <t>Eric Afful</t>
  </si>
  <si>
    <t>Amenfi West Constituency</t>
  </si>
  <si>
    <t>Amenfi West</t>
  </si>
  <si>
    <t>Mathias Kwame Ntow</t>
  </si>
  <si>
    <t>Aowin Constituency</t>
  </si>
  <si>
    <t>Pentecost</t>
  </si>
  <si>
    <t>Aowin</t>
  </si>
  <si>
    <t>Richard Acheampong</t>
  </si>
  <si>
    <t>Bia East Constituency</t>
  </si>
  <si>
    <t>HR</t>
  </si>
  <si>
    <t>Bia East</t>
  </si>
  <si>
    <t>Michael Coffie Boampong</t>
  </si>
  <si>
    <t>Bia West Constituency</t>
  </si>
  <si>
    <t>Bia West</t>
  </si>
  <si>
    <t>Sampson Ahi</t>
  </si>
  <si>
    <t>Bodi Constituency</t>
  </si>
  <si>
    <t>Bibiani-Anhwiaso-Bekwai</t>
  </si>
  <si>
    <t>Joseph Cudjoe</t>
  </si>
  <si>
    <t>Effia Constituency</t>
  </si>
  <si>
    <t>Investment Manager, COCOBOD</t>
  </si>
  <si>
    <t>Bodi</t>
  </si>
  <si>
    <t>Emmanuel Armah-Kofi Buah</t>
  </si>
  <si>
    <t>Ellembele Constituency</t>
  </si>
  <si>
    <t>Effia</t>
  </si>
  <si>
    <t>Joe Ghartey</t>
  </si>
  <si>
    <t>Essikadu-Ketan Constituency</t>
  </si>
  <si>
    <t>Ellembelle</t>
  </si>
  <si>
    <t>Kweku Tanikyi Kessie</t>
  </si>
  <si>
    <t>Evalue Ajomoro Gwira Constituency</t>
  </si>
  <si>
    <t>Essikado-Ketan</t>
  </si>
  <si>
    <t>Francis K. Anaman (WG. CDR. [RTD])</t>
  </si>
  <si>
    <t>Jomoro Constituency</t>
  </si>
  <si>
    <t>Army Officer</t>
  </si>
  <si>
    <t>Evalue-Ajomoro-Gwira</t>
  </si>
  <si>
    <t>Mintah Kwabena Akando</t>
  </si>
  <si>
    <t>Juaboso Constituency</t>
  </si>
  <si>
    <t>Jomoro</t>
  </si>
  <si>
    <t>Joe Baidoe-Ansah</t>
  </si>
  <si>
    <t>Kwesimintsim Constituency</t>
  </si>
  <si>
    <t>Communication Expert</t>
  </si>
  <si>
    <t>Juaboso</t>
  </si>
  <si>
    <t>Alex Kofi Agyekum</t>
  </si>
  <si>
    <t>Mpohor Constituency</t>
  </si>
  <si>
    <t>Kwesimintsim</t>
  </si>
  <si>
    <t>Francis Adu-Blay Koffie</t>
  </si>
  <si>
    <t>Prestea-Huni Valley Constituency</t>
  </si>
  <si>
    <t>Miner</t>
  </si>
  <si>
    <t>Living Word International Church</t>
  </si>
  <si>
    <t>Mpohor</t>
  </si>
  <si>
    <t>Herod Cobbina,</t>
  </si>
  <si>
    <t>Sefwi Akontombra Constituency</t>
  </si>
  <si>
    <t>Storekeeper</t>
  </si>
  <si>
    <t>Prestea-Huni Valley</t>
  </si>
  <si>
    <t>Evans Paul Aidoo</t>
  </si>
  <si>
    <t>Sefwi-Wiawso Constituency</t>
  </si>
  <si>
    <t>Sefwi Akontombra</t>
  </si>
  <si>
    <t>Papa Owusu-Ankomah</t>
  </si>
  <si>
    <t>Sekondi Constituency</t>
  </si>
  <si>
    <t>Sefwi Wiawso</t>
  </si>
  <si>
    <t>Gabriel Kodwo Essilfie</t>
  </si>
  <si>
    <t>Shama Constituency</t>
  </si>
  <si>
    <t>Sekondi</t>
  </si>
  <si>
    <t>Stephen M. E. K. Ackah</t>
  </si>
  <si>
    <t>Suaman Constituency</t>
  </si>
  <si>
    <t>Shama</t>
  </si>
  <si>
    <t>Kwabena Okyere Darko-Mensah</t>
  </si>
  <si>
    <t>Takoradi Constituency</t>
  </si>
  <si>
    <t>Biochemist/Hotelier</t>
  </si>
  <si>
    <t>Suaman</t>
  </si>
  <si>
    <t>Gifty Eugenia Kusi (Mrs)</t>
  </si>
  <si>
    <t>Tarkwa-Nsuaem Constituency</t>
  </si>
  <si>
    <t>Medical Doctor/Nurse/Health Worker</t>
  </si>
  <si>
    <t>Takoradi</t>
  </si>
  <si>
    <t>Isaac Adjei Mensah</t>
  </si>
  <si>
    <t>Wassa East Constituency</t>
  </si>
  <si>
    <t>Tarkwa-Nsuaem</t>
  </si>
  <si>
    <t>Hon. Isaac Adjei Mensah</t>
  </si>
  <si>
    <t>Wassa East constituency</t>
  </si>
  <si>
    <t>Human Resource Manager(Newmont Gh Ltd</t>
  </si>
  <si>
    <t>Wassa East</t>
  </si>
  <si>
    <t>Ashanti Region Total</t>
  </si>
  <si>
    <t>Brong Ahafo Region Total</t>
  </si>
  <si>
    <t>Central Region Total</t>
  </si>
  <si>
    <t>Eastern Region Total</t>
  </si>
  <si>
    <t>Greater Accra Region Total</t>
  </si>
  <si>
    <t>Northern Region Total</t>
  </si>
  <si>
    <t>Upper East Region Total</t>
  </si>
  <si>
    <t>Upper West Region Total</t>
  </si>
  <si>
    <t>Volta Region Total</t>
  </si>
  <si>
    <t>Western Region Total</t>
  </si>
  <si>
    <t>Constit</t>
  </si>
  <si>
    <t>matching</t>
  </si>
  <si>
    <t>proposed_match</t>
  </si>
  <si>
    <t>Official Webpage Number</t>
  </si>
  <si>
    <t>Afigya Kwabre South Constituency</t>
  </si>
  <si>
    <t>Ahafo Ano North Constituency</t>
  </si>
  <si>
    <t>Ahafo Ano South East Constituency</t>
  </si>
  <si>
    <t>Atwima Kwanwoma Constituency</t>
  </si>
  <si>
    <t>Bosome Freho Constituency</t>
  </si>
  <si>
    <t>Ejura Sekyedumase Constituency</t>
  </si>
  <si>
    <t>Fomena Constituency</t>
  </si>
  <si>
    <t>Manso Nkwanta Constituency</t>
  </si>
  <si>
    <t>Nsuta-Kwamang-Beposo Constituency</t>
  </si>
  <si>
    <t>Odotobiri Constituency</t>
  </si>
  <si>
    <t>Sekyere Afram Plains Constituency</t>
  </si>
  <si>
    <t>Atebubu-Amantin Constituency</t>
  </si>
  <si>
    <t>Awutu Senya West Constituency</t>
  </si>
  <si>
    <t>Hermang Lower Denkyira Constituency</t>
  </si>
  <si>
    <t>KEEA Constituency</t>
  </si>
  <si>
    <t>Mfantseman Constituency</t>
  </si>
  <si>
    <t>Twifo-Atii Morkwaa Constituency</t>
  </si>
  <si>
    <t>Akwapem North Constituency</t>
  </si>
  <si>
    <t>Akwapem South Constituency</t>
  </si>
  <si>
    <t>Asene-Akroso-Manso Constituency</t>
  </si>
  <si>
    <t>Anyaa-Sowutuom Constituency</t>
  </si>
  <si>
    <t>Ayawaso West Wuogon Constituency</t>
  </si>
  <si>
    <t>Bortianor-Ngleshie Amanfro Constituency</t>
  </si>
  <si>
    <t>Dadekotopon Constituency</t>
  </si>
  <si>
    <t>Domeabra-Obom Constituency</t>
  </si>
  <si>
    <t>Dome-Kwabenya Constituency</t>
  </si>
  <si>
    <t>Korle Klottey Constituency</t>
  </si>
  <si>
    <t>Odododiodioo Constituency</t>
  </si>
  <si>
    <t>Weija-Gbawe Constituency</t>
  </si>
  <si>
    <t>Bunkpurugu Constituency</t>
  </si>
  <si>
    <t>Daboya-Mankarigu Constituency</t>
  </si>
  <si>
    <t>Damongo Constituency</t>
  </si>
  <si>
    <t>Nalerigu-Gambaga Constituency</t>
  </si>
  <si>
    <t>Sawla-Tuna-Kalba Constituency</t>
  </si>
  <si>
    <t>Tatale-Sanguli Constituency</t>
  </si>
  <si>
    <t>Yagaba-Kubori Constituency</t>
  </si>
  <si>
    <t>Yapei-Kusawgu Constituency</t>
  </si>
  <si>
    <t>Daffiama-Bussie-Issa Constituency</t>
  </si>
  <si>
    <t>Lambussie-Karni Constituency</t>
  </si>
  <si>
    <t>Nadowli-Kaleo Constituency</t>
  </si>
  <si>
    <t>Gyedu Kingsley Aboagye</t>
  </si>
  <si>
    <t>Bibiani-Anhwiaso-Bekwai Constituency</t>
  </si>
  <si>
    <t>Ellembelle Constituency</t>
  </si>
  <si>
    <t>Essikado-Ketan Constituency</t>
  </si>
  <si>
    <t>Evalue-Ajomoro-Gwira Constituency</t>
  </si>
  <si>
    <t>Sefwi Wiawso Constituency</t>
  </si>
  <si>
    <t>NAME_2,C,75</t>
  </si>
  <si>
    <t>NL_NAME_2,C,75</t>
  </si>
  <si>
    <t>VARNAME_2,C,150</t>
  </si>
  <si>
    <t>TYPE_2,C,50</t>
  </si>
  <si>
    <t>ENGTYPE_2,C,50</t>
  </si>
  <si>
    <t>LATITUDE,N,19,9</t>
  </si>
  <si>
    <t>LONGITUDE,N,19,9</t>
  </si>
  <si>
    <t>ID_0,N,9,0</t>
  </si>
  <si>
    <t>ISO,C,3</t>
  </si>
  <si>
    <t>NAME_0,C,75</t>
  </si>
  <si>
    <t>ID_1,N,9,0</t>
  </si>
  <si>
    <t>NAME_1,C,75</t>
  </si>
  <si>
    <t>ID_2,N,9,0</t>
  </si>
  <si>
    <t>Kwahu East District</t>
  </si>
  <si>
    <t>GHA</t>
  </si>
  <si>
    <t>Ghana</t>
  </si>
  <si>
    <t>Eastern</t>
  </si>
  <si>
    <t>Birim North District</t>
  </si>
  <si>
    <t>New-Abirem</t>
  </si>
  <si>
    <t>Ablekuma Sub-Metro</t>
  </si>
  <si>
    <t>Abossey Okai</t>
  </si>
  <si>
    <t>Greater Accra</t>
  </si>
  <si>
    <t>Kwashieman</t>
  </si>
  <si>
    <t>Korle-Gonno</t>
  </si>
  <si>
    <t>Dansoman</t>
  </si>
  <si>
    <t>East Akyem District</t>
  </si>
  <si>
    <t>Kukurantumi</t>
  </si>
  <si>
    <t>Kibi</t>
  </si>
  <si>
    <t>Abura-Asebu-Kwamankese District</t>
  </si>
  <si>
    <t>Abura-Dunkwa</t>
  </si>
  <si>
    <t>Central</t>
  </si>
  <si>
    <t>Birim South District</t>
  </si>
  <si>
    <t>Dangme East District</t>
  </si>
  <si>
    <t>Ada Foah</t>
  </si>
  <si>
    <t>Adaklu District</t>
  </si>
  <si>
    <t>Adaklu Waya</t>
  </si>
  <si>
    <t>Volta</t>
  </si>
  <si>
    <t>Adansi Asokwa</t>
  </si>
  <si>
    <t>Adansi North District</t>
  </si>
  <si>
    <t>Ashanti</t>
  </si>
  <si>
    <t>Adentan Municipal</t>
  </si>
  <si>
    <t>Afadjato South District</t>
  </si>
  <si>
    <t>Ve Golokwati</t>
  </si>
  <si>
    <t>Afigya Kwabre District</t>
  </si>
  <si>
    <t>Kyekyewere</t>
  </si>
  <si>
    <t>Kodie</t>
  </si>
  <si>
    <t>Sekyere South District</t>
  </si>
  <si>
    <t>Agona</t>
  </si>
  <si>
    <t>Afram Plains North District</t>
  </si>
  <si>
    <t>Donkorkrom</t>
  </si>
  <si>
    <t>Afram Plains South District</t>
  </si>
  <si>
    <t>Tease</t>
  </si>
  <si>
    <t>Agona East District</t>
  </si>
  <si>
    <t>Agona-Nsaba</t>
  </si>
  <si>
    <t>Agona West District</t>
  </si>
  <si>
    <t>Agona-Swedru</t>
  </si>
  <si>
    <t>Agotime-Ziope District</t>
  </si>
  <si>
    <t>Kpetoe</t>
  </si>
  <si>
    <t>Ahafo Ano North District</t>
  </si>
  <si>
    <t>Tepa</t>
  </si>
  <si>
    <t>Ahafo Ano South District</t>
  </si>
  <si>
    <t>Dwinyama</t>
  </si>
  <si>
    <t>Mankraso</t>
  </si>
  <si>
    <t>Ahanta West District</t>
  </si>
  <si>
    <t>Agona-Nkwanta</t>
  </si>
  <si>
    <t>Western</t>
  </si>
  <si>
    <t>Ajumako-Enyan-Esiam District</t>
  </si>
  <si>
    <t>Ajumako</t>
  </si>
  <si>
    <t>Kadjebi District</t>
  </si>
  <si>
    <t>Kadjebi</t>
  </si>
  <si>
    <t>Akatsi North District</t>
  </si>
  <si>
    <t>Ave Dakpa</t>
  </si>
  <si>
    <t>Akatsi South District</t>
  </si>
  <si>
    <t>Akatsi</t>
  </si>
  <si>
    <t>Birim Central District</t>
  </si>
  <si>
    <t>Adansi South District</t>
  </si>
  <si>
    <t>Akwapem North District</t>
  </si>
  <si>
    <t>Akropong</t>
  </si>
  <si>
    <t>Akwapem South District</t>
  </si>
  <si>
    <t>Aburi</t>
  </si>
  <si>
    <t>Denkyembuo District</t>
  </si>
  <si>
    <t>Ga West Municipal</t>
  </si>
  <si>
    <t>Amenfi Central District</t>
  </si>
  <si>
    <t>Manso Amenfi</t>
  </si>
  <si>
    <t>Amenfi East District</t>
  </si>
  <si>
    <t>Akropong, Afransie</t>
  </si>
  <si>
    <t>Amenfi West District</t>
  </si>
  <si>
    <t>Asankrangwa</t>
  </si>
  <si>
    <t>Keta Municipal</t>
  </si>
  <si>
    <t>Anloga</t>
  </si>
  <si>
    <t>Ga Central Municipal</t>
  </si>
  <si>
    <t>Sowutuom</t>
  </si>
  <si>
    <t>Aowin District</t>
  </si>
  <si>
    <t>Enchi</t>
  </si>
  <si>
    <t>Asante Akim Central Municipal</t>
  </si>
  <si>
    <t>Konongo</t>
  </si>
  <si>
    <t>Asante Akim North District</t>
  </si>
  <si>
    <t>Agogo</t>
  </si>
  <si>
    <t>Asante Akim South District</t>
  </si>
  <si>
    <t>Juaso</t>
  </si>
  <si>
    <t>Asokore Mampong Sub-Metro</t>
  </si>
  <si>
    <t>Asokore Mampong</t>
  </si>
  <si>
    <t>Akim Akroso</t>
  </si>
  <si>
    <t>Ashaiman Municipal</t>
  </si>
  <si>
    <t>Asikuma-Odoben-Brakwa District</t>
  </si>
  <si>
    <t>Asikuma</t>
  </si>
  <si>
    <t>Asokwa Sub-Metro</t>
  </si>
  <si>
    <t>Atonsu</t>
  </si>
  <si>
    <t>Assin North District</t>
  </si>
  <si>
    <t>Assin-Foso</t>
  </si>
  <si>
    <t>Breku</t>
  </si>
  <si>
    <t>Assin South District</t>
  </si>
  <si>
    <t>Nsuaem-Kyekyewere</t>
  </si>
  <si>
    <t>Asunafo North District</t>
  </si>
  <si>
    <t>Goaso</t>
  </si>
  <si>
    <t>Brong Ahafo</t>
  </si>
  <si>
    <t>Asunafo South District</t>
  </si>
  <si>
    <t>Kukuom</t>
  </si>
  <si>
    <t>Asuogyaman District</t>
  </si>
  <si>
    <t>Atimpoku</t>
  </si>
  <si>
    <t>Asutifi North District</t>
  </si>
  <si>
    <t>Kenyasi</t>
  </si>
  <si>
    <t>Asutifi South District</t>
  </si>
  <si>
    <t>Hwidiem</t>
  </si>
  <si>
    <t>Atebubu-Amantin District</t>
  </si>
  <si>
    <t>Atebubu</t>
  </si>
  <si>
    <t>Atiwa East District</t>
  </si>
  <si>
    <t>Anyinam</t>
  </si>
  <si>
    <t>Kwabeng</t>
  </si>
  <si>
    <t>Atwima Kwanwoma District</t>
  </si>
  <si>
    <t>Foase Kokoben</t>
  </si>
  <si>
    <t>Atwima Mponua District</t>
  </si>
  <si>
    <t>Nyinahin</t>
  </si>
  <si>
    <t>Atwima Nwabiagya District</t>
  </si>
  <si>
    <t>Barekese</t>
  </si>
  <si>
    <t>Nkwawie</t>
  </si>
  <si>
    <t>Awutu Senya East District</t>
  </si>
  <si>
    <t>Kasoa</t>
  </si>
  <si>
    <t>Awutu Senya West District</t>
  </si>
  <si>
    <t>Awutu Senya</t>
  </si>
  <si>
    <t>Ayawaso Sub-Metro</t>
  </si>
  <si>
    <t>Kokomlemle</t>
  </si>
  <si>
    <t>Nima</t>
  </si>
  <si>
    <t>Mamobi</t>
  </si>
  <si>
    <t>University of Ghana</t>
  </si>
  <si>
    <t>Ayensuano District</t>
  </si>
  <si>
    <t>Coaltar</t>
  </si>
  <si>
    <t>Banda District</t>
  </si>
  <si>
    <t>Banda Ahenkro</t>
  </si>
  <si>
    <t>Bantama Sub-Metro</t>
  </si>
  <si>
    <t>Bawku Municipal</t>
  </si>
  <si>
    <t>Bawku</t>
  </si>
  <si>
    <t>Upper East</t>
  </si>
  <si>
    <t>Bekwai Municipal</t>
  </si>
  <si>
    <t>Berekum Municipal</t>
  </si>
  <si>
    <t>Berekum</t>
  </si>
  <si>
    <t>Jinijini</t>
  </si>
  <si>
    <t>Bia East District</t>
  </si>
  <si>
    <t>Asokore Adabokrom</t>
  </si>
  <si>
    <t>Bia West District</t>
  </si>
  <si>
    <t>Essam</t>
  </si>
  <si>
    <t>Biakoye District</t>
  </si>
  <si>
    <t>Nkonya Ahenkro</t>
  </si>
  <si>
    <t>Bibiani-Anhwiaso-Bekwai District</t>
  </si>
  <si>
    <t>Bibiani</t>
  </si>
  <si>
    <t>Nanumba North District</t>
  </si>
  <si>
    <t>Northern</t>
  </si>
  <si>
    <t>Bodi District</t>
  </si>
  <si>
    <t>Bole District</t>
  </si>
  <si>
    <t>Bole</t>
  </si>
  <si>
    <t>Bolgatanga Municipal</t>
  </si>
  <si>
    <t>Bolgatanga</t>
  </si>
  <si>
    <t>Zuarungu</t>
  </si>
  <si>
    <t>Bongo District</t>
  </si>
  <si>
    <t>Ga South Municipal</t>
  </si>
  <si>
    <t>Amanfro</t>
  </si>
  <si>
    <t>Bosome Freho District</t>
  </si>
  <si>
    <t>Asiwa</t>
  </si>
  <si>
    <t>Bosomtwe District</t>
  </si>
  <si>
    <t>Kuntanase</t>
  </si>
  <si>
    <t>Jasikan District</t>
  </si>
  <si>
    <t>Jasikan</t>
  </si>
  <si>
    <t>Builsa North District</t>
  </si>
  <si>
    <t>Sandema</t>
  </si>
  <si>
    <t>Builsa South District</t>
  </si>
  <si>
    <t>Fumbisi</t>
  </si>
  <si>
    <t>Bunkpurugu-Yunyoo District</t>
  </si>
  <si>
    <t>Cape Coast Metropolis</t>
  </si>
  <si>
    <t>Ankanful</t>
  </si>
  <si>
    <t>Cape Coast</t>
  </si>
  <si>
    <t>Central Tongu District</t>
  </si>
  <si>
    <t>Adidome</t>
  </si>
  <si>
    <t>Chereponi District</t>
  </si>
  <si>
    <t>Kassena-Nankana West District</t>
  </si>
  <si>
    <t>Paga</t>
  </si>
  <si>
    <t>North Gonja District</t>
  </si>
  <si>
    <t>Daboya</t>
  </si>
  <si>
    <t>La Sub-Metro</t>
  </si>
  <si>
    <t>La</t>
  </si>
  <si>
    <t>Daffiama-Bussie-Issa District</t>
  </si>
  <si>
    <t>Issa</t>
  </si>
  <si>
    <t>Upper West</t>
  </si>
  <si>
    <t>West Gonja District</t>
  </si>
  <si>
    <t>Domeabra</t>
  </si>
  <si>
    <t>Ga East Municipal</t>
  </si>
  <si>
    <t>Dome</t>
  </si>
  <si>
    <t>Dormaa Municipal</t>
  </si>
  <si>
    <t>Dormaa Ahenkro</t>
  </si>
  <si>
    <t>Dormaa East District</t>
  </si>
  <si>
    <t>Wamfie</t>
  </si>
  <si>
    <t>Dormaa West District</t>
  </si>
  <si>
    <t>Nkrankwanta</t>
  </si>
  <si>
    <t>Effia-Kwesimintsim Sub-Metro</t>
  </si>
  <si>
    <t>Effiakuma</t>
  </si>
  <si>
    <t>Sekyere East District</t>
  </si>
  <si>
    <t>Effiduase</t>
  </si>
  <si>
    <t>Effutu District</t>
  </si>
  <si>
    <t>Winneba</t>
  </si>
  <si>
    <t>Ejisu-Juaben Municipal</t>
  </si>
  <si>
    <t>Ejura Sekyedumase District</t>
  </si>
  <si>
    <t>Ejura</t>
  </si>
  <si>
    <t>Ekumfi District</t>
  </si>
  <si>
    <t>Ekumfi Narkwa</t>
  </si>
  <si>
    <t>Ellembelle District</t>
  </si>
  <si>
    <t>Ellembele</t>
  </si>
  <si>
    <t>Essikado-Ketan Sub-Metro</t>
  </si>
  <si>
    <t>Essikado</t>
  </si>
  <si>
    <t>Nzema East Municipal</t>
  </si>
  <si>
    <t>Axim</t>
  </si>
  <si>
    <t>Fanteakwa District</t>
  </si>
  <si>
    <t>Begoro</t>
  </si>
  <si>
    <t>Bosuso</t>
  </si>
  <si>
    <t>Garu-Tempane District</t>
  </si>
  <si>
    <t>Gomoa East District</t>
  </si>
  <si>
    <t>Aboso</t>
  </si>
  <si>
    <t>Fetteh</t>
  </si>
  <si>
    <t>Gomoa West District</t>
  </si>
  <si>
    <t>Apam</t>
  </si>
  <si>
    <t>Gushegu District</t>
  </si>
  <si>
    <t>Hermang Lower Denkyira District</t>
  </si>
  <si>
    <t>Hermang</t>
  </si>
  <si>
    <t>Ho Municipal</t>
  </si>
  <si>
    <t>Ho</t>
  </si>
  <si>
    <t>Ho West District</t>
  </si>
  <si>
    <t>Dzolokpuita</t>
  </si>
  <si>
    <t>Hohoe Municipal</t>
  </si>
  <si>
    <t>Jaman North District</t>
  </si>
  <si>
    <t>Sampa</t>
  </si>
  <si>
    <t>Jaman South District</t>
  </si>
  <si>
    <t>Drobo</t>
  </si>
  <si>
    <t>Jirapa District</t>
  </si>
  <si>
    <t>Jomoro District</t>
  </si>
  <si>
    <t>Half-Assin</t>
  </si>
  <si>
    <t>Juaboso District</t>
  </si>
  <si>
    <t>Kwaebibirem District</t>
  </si>
  <si>
    <t>Karaga District</t>
  </si>
  <si>
    <t>KEEA District</t>
  </si>
  <si>
    <t>Komenda</t>
  </si>
  <si>
    <t>Ketu North District</t>
  </si>
  <si>
    <t>Dzodze</t>
  </si>
  <si>
    <t>Ketu South Municipal</t>
  </si>
  <si>
    <t>Denu</t>
  </si>
  <si>
    <t>Kintampo North District</t>
  </si>
  <si>
    <t>Kintampo</t>
  </si>
  <si>
    <t>Kintampo South District</t>
  </si>
  <si>
    <t>Jema</t>
  </si>
  <si>
    <t>Osu Klottey Sub-Metro</t>
  </si>
  <si>
    <t>Osu</t>
  </si>
  <si>
    <t>Kpandai District</t>
  </si>
  <si>
    <t>Kpando Municipal</t>
  </si>
  <si>
    <t>Kpone-Katamanso District</t>
  </si>
  <si>
    <t>Kpone</t>
  </si>
  <si>
    <t>Krachi East District</t>
  </si>
  <si>
    <t>Dambai</t>
  </si>
  <si>
    <t>Krachi Nchumuru District</t>
  </si>
  <si>
    <t>Chinderi</t>
  </si>
  <si>
    <t>Krachi West District</t>
  </si>
  <si>
    <t>Kete-Krachi</t>
  </si>
  <si>
    <t>Ledzokuku-Krowor Municipal</t>
  </si>
  <si>
    <t>Nungua</t>
  </si>
  <si>
    <t>Sekyere Kumawu District</t>
  </si>
  <si>
    <t>Kumbungu District</t>
  </si>
  <si>
    <t>Kwabre East District</t>
  </si>
  <si>
    <t>Mamponteng</t>
  </si>
  <si>
    <t>Kwadaso Sub-Metro</t>
  </si>
  <si>
    <t>Lambussie-Karni District</t>
  </si>
  <si>
    <t>Lambussie</t>
  </si>
  <si>
    <t>Lawra District</t>
  </si>
  <si>
    <t>Teshie</t>
  </si>
  <si>
    <t>Lower Manya Krobo District</t>
  </si>
  <si>
    <t>Odumasi-Krobo</t>
  </si>
  <si>
    <t>Lower West Akim Municipal</t>
  </si>
  <si>
    <t>Asamankese</t>
  </si>
  <si>
    <t>La Nkwantanang-Madina Mun</t>
  </si>
  <si>
    <t>Mampong Municipal</t>
  </si>
  <si>
    <t>Manhyia Sub-Metro</t>
  </si>
  <si>
    <t>Buokrom</t>
  </si>
  <si>
    <t>Manhyia</t>
  </si>
  <si>
    <t>Amansie West District</t>
  </si>
  <si>
    <t>Mfantseman District</t>
  </si>
  <si>
    <t>Saltpong</t>
  </si>
  <si>
    <t>Mion District</t>
  </si>
  <si>
    <t>Sang</t>
  </si>
  <si>
    <t>Mpohor District</t>
  </si>
  <si>
    <t>Kwahu South District</t>
  </si>
  <si>
    <t>Mpreaso</t>
  </si>
  <si>
    <t>Nabdam District</t>
  </si>
  <si>
    <t>Nangodi</t>
  </si>
  <si>
    <t>Nadowli-Kaleo District</t>
  </si>
  <si>
    <t>Nadowli</t>
  </si>
  <si>
    <t>East Mamprusi District</t>
  </si>
  <si>
    <t>Gambaga</t>
  </si>
  <si>
    <t>Nandom District</t>
  </si>
  <si>
    <t>Savelugu-Nanton District</t>
  </si>
  <si>
    <t>Kassena-Nankana East District</t>
  </si>
  <si>
    <t>Navrongo</t>
  </si>
  <si>
    <t>New Juaben Municipal</t>
  </si>
  <si>
    <t>Oyoko, Asokore</t>
  </si>
  <si>
    <t>Koforidua</t>
  </si>
  <si>
    <t>Nhyiaeso Sub-Metro</t>
  </si>
  <si>
    <t>Ningo Prampram District</t>
  </si>
  <si>
    <t>Prampram</t>
  </si>
  <si>
    <t>Kwahu West Municipal</t>
  </si>
  <si>
    <t>Nkwakaw</t>
  </si>
  <si>
    <t>Nkoranza North District</t>
  </si>
  <si>
    <t>Busunya</t>
  </si>
  <si>
    <t>Nkoranza South District</t>
  </si>
  <si>
    <t>Nkoranza</t>
  </si>
  <si>
    <t>Nkwanta North District</t>
  </si>
  <si>
    <t>Kpasa</t>
  </si>
  <si>
    <t>Nkwanta South District</t>
  </si>
  <si>
    <t>Nkwanta</t>
  </si>
  <si>
    <t>North Dayi District</t>
  </si>
  <si>
    <t>Anfoega</t>
  </si>
  <si>
    <t>North Tongu District</t>
  </si>
  <si>
    <t>Battor Dugame</t>
  </si>
  <si>
    <t>Nsawam-Adoagyiri District</t>
  </si>
  <si>
    <t>Nsawam</t>
  </si>
  <si>
    <t>Sekyere Central District</t>
  </si>
  <si>
    <t>Nsuta</t>
  </si>
  <si>
    <t>Obuasi Municipal</t>
  </si>
  <si>
    <t>Wawase</t>
  </si>
  <si>
    <t>Obuasi</t>
  </si>
  <si>
    <t>Ashiedu Keteke Sub-Metro</t>
  </si>
  <si>
    <t>James-Town</t>
  </si>
  <si>
    <t>Amansie Central District</t>
  </si>
  <si>
    <t>Jacobu</t>
  </si>
  <si>
    <t>Offinso North District</t>
  </si>
  <si>
    <t>Akomadan</t>
  </si>
  <si>
    <t>Offinso Municipal</t>
  </si>
  <si>
    <t>Offinso</t>
  </si>
  <si>
    <t>Akyemansa District</t>
  </si>
  <si>
    <t>Ofoase</t>
  </si>
  <si>
    <t>Oforikrom Sub-Metro</t>
  </si>
  <si>
    <t>Ayigya</t>
  </si>
  <si>
    <t>Okaikwei Sub-Metro</t>
  </si>
  <si>
    <t>Abeka-Lapaz</t>
  </si>
  <si>
    <t>Achimota</t>
  </si>
  <si>
    <t>Kaneshie</t>
  </si>
  <si>
    <t>Adukrom</t>
  </si>
  <si>
    <t>Old Tafo Sub-Metro</t>
  </si>
  <si>
    <t>Prestea-Huni Valley District</t>
  </si>
  <si>
    <t>Bogoso</t>
  </si>
  <si>
    <t>Pru East District</t>
  </si>
  <si>
    <t>Yeji</t>
  </si>
  <si>
    <t>Prang</t>
  </si>
  <si>
    <t>Pusiga District</t>
  </si>
  <si>
    <t>Saboba District</t>
  </si>
  <si>
    <t>Sagnarigu District</t>
  </si>
  <si>
    <t>East Gonja District</t>
  </si>
  <si>
    <t>Makango</t>
  </si>
  <si>
    <t>Salaga</t>
  </si>
  <si>
    <t>Sawla-Tuna-Kalba District</t>
  </si>
  <si>
    <t>Sawla</t>
  </si>
  <si>
    <t>Sefwi Akontombra District</t>
  </si>
  <si>
    <t>Sefwi Wiawso District</t>
  </si>
  <si>
    <t>Wiawso</t>
  </si>
  <si>
    <t>Dangme West District</t>
  </si>
  <si>
    <t>Sekondi Sub-Metro</t>
  </si>
  <si>
    <t>Sekyere Afram Plains District</t>
  </si>
  <si>
    <t>Drobonso</t>
  </si>
  <si>
    <t>Sene East District</t>
  </si>
  <si>
    <t>Kajaji</t>
  </si>
  <si>
    <t>Sene West District</t>
  </si>
  <si>
    <t>Kwame Danso</t>
  </si>
  <si>
    <t>Shai-Osudoku District</t>
  </si>
  <si>
    <t>Dodowa</t>
  </si>
  <si>
    <t>Shama District</t>
  </si>
  <si>
    <t>Sissala East District</t>
  </si>
  <si>
    <t>Tumu</t>
  </si>
  <si>
    <t>Sissala West District</t>
  </si>
  <si>
    <t>Gwollu</t>
  </si>
  <si>
    <t>South Dayi District</t>
  </si>
  <si>
    <t>Kpeve</t>
  </si>
  <si>
    <t>South Tongu District</t>
  </si>
  <si>
    <t>Sogakope</t>
  </si>
  <si>
    <t>Suaman District</t>
  </si>
  <si>
    <t>Dadieso</t>
  </si>
  <si>
    <t>Suame Sub-Metro</t>
  </si>
  <si>
    <t>Subin Sub-Metro</t>
  </si>
  <si>
    <t>Subin, Amakom</t>
  </si>
  <si>
    <t>Suhum District</t>
  </si>
  <si>
    <t>Sunyani Municipal</t>
  </si>
  <si>
    <t>Sunyani</t>
  </si>
  <si>
    <t>Sunyani West District</t>
  </si>
  <si>
    <t>Awuah Odumase</t>
  </si>
  <si>
    <t>Tain District</t>
  </si>
  <si>
    <t>Nsawkaw</t>
  </si>
  <si>
    <t>Takoradi Sub-Metro</t>
  </si>
  <si>
    <t>Talensi District</t>
  </si>
  <si>
    <t>Tongo</t>
  </si>
  <si>
    <t>Tamale Metropolis</t>
  </si>
  <si>
    <t>Tamale-Choggu</t>
  </si>
  <si>
    <t>Tamale-Tishegu</t>
  </si>
  <si>
    <t>Tamale-Lamashegu</t>
  </si>
  <si>
    <t>Tano North District</t>
  </si>
  <si>
    <t>Duayaw Nkwanta</t>
  </si>
  <si>
    <t>Tano South District</t>
  </si>
  <si>
    <t>Bechem</t>
  </si>
  <si>
    <t>Tarkwa-Nsuaem District</t>
  </si>
  <si>
    <t>Tarkwa</t>
  </si>
  <si>
    <t>Tatale-Sanguli District</t>
  </si>
  <si>
    <t>Tatale</t>
  </si>
  <si>
    <t>Techiman North District</t>
  </si>
  <si>
    <t>Tuobodom</t>
  </si>
  <si>
    <t>Techiman Municipal</t>
  </si>
  <si>
    <t>Techiman</t>
  </si>
  <si>
    <t>Tema Metropolis</t>
  </si>
  <si>
    <t>Tema Com 7</t>
  </si>
  <si>
    <t>Tema Com 1</t>
  </si>
  <si>
    <t>Sakumono</t>
  </si>
  <si>
    <t>Tolon District</t>
  </si>
  <si>
    <t>Ofankor</t>
  </si>
  <si>
    <t>Twifo-Atii Morkwaa District</t>
  </si>
  <si>
    <t>Twifo Praso</t>
  </si>
  <si>
    <t>Upper Denkyira East District</t>
  </si>
  <si>
    <t>Dunkwa-On-Offin</t>
  </si>
  <si>
    <t>Upper Denkyira West District</t>
  </si>
  <si>
    <t>Dominase</t>
  </si>
  <si>
    <t>Upper Manya Krobo District</t>
  </si>
  <si>
    <t>Asesewa</t>
  </si>
  <si>
    <t>Upper West Akim District</t>
  </si>
  <si>
    <t>Adeiso</t>
  </si>
  <si>
    <t>Wa Municipal</t>
  </si>
  <si>
    <t>Wa</t>
  </si>
  <si>
    <t>Wa East District</t>
  </si>
  <si>
    <t>Funsi</t>
  </si>
  <si>
    <t>Wa West District</t>
  </si>
  <si>
    <t>Wechiau</t>
  </si>
  <si>
    <t>West Mamprusi District</t>
  </si>
  <si>
    <t>Wassa East District</t>
  </si>
  <si>
    <t>Daboase</t>
  </si>
  <si>
    <t>Weija</t>
  </si>
  <si>
    <t>Wenchi District</t>
  </si>
  <si>
    <t>Nanumba South District</t>
  </si>
  <si>
    <t>Mamprugu-Moagduri District</t>
  </si>
  <si>
    <t>Yagaba</t>
  </si>
  <si>
    <t>Central Gonja District</t>
  </si>
  <si>
    <t>Buipe</t>
  </si>
  <si>
    <t>Yendi District</t>
  </si>
  <si>
    <t>Yilo Krobo District</t>
  </si>
  <si>
    <t>Somanya</t>
  </si>
  <si>
    <t>Zabzugu District</t>
  </si>
  <si>
    <t>Bawku West District</t>
  </si>
  <si>
    <t>Row Labels</t>
  </si>
  <si>
    <t>Grand Total</t>
  </si>
  <si>
    <t>Column Labels</t>
  </si>
  <si>
    <t>Count of Religion</t>
  </si>
  <si>
    <t>Count of Kids</t>
  </si>
  <si>
    <t>Christians</t>
  </si>
  <si>
    <t>Muslims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</si>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</sst>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ont="1"/>
    <xf numFmtId="0" fontId="16" fillId="0" borderId="10" xfId="0" applyFont="1" applyBorder="1"/>
    <xf numFmtId="0" fontId="0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Islam </c:v>
                </c:pt>
                <c:pt idx="4">
                  <c:v>Muslim</c:v>
                </c:pt>
                <c:pt idx="5">
                  <c:v>Unkn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234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F69-B9E4-A23DF39D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615096"/>
        <c:axId val="377614768"/>
      </c:barChart>
      <c:catAx>
        <c:axId val="377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768"/>
        <c:crosses val="autoZero"/>
        <c:auto val="1"/>
        <c:lblAlgn val="ctr"/>
        <c:lblOffset val="100"/>
        <c:noMultiLvlLbl val="0"/>
      </c:catAx>
      <c:valAx>
        <c:axId val="377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Sheet8!$B$4:$B$17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48</c:v>
                </c:pt>
                <c:pt idx="5">
                  <c:v>34</c:v>
                </c:pt>
                <c:pt idx="6">
                  <c:v>21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0-4BE0-8A16-3D7767A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23640"/>
        <c:axId val="527620360"/>
      </c:barChart>
      <c:catAx>
        <c:axId val="5276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0360"/>
        <c:crosses val="autoZero"/>
        <c:auto val="1"/>
        <c:lblAlgn val="ctr"/>
        <c:lblOffset val="100"/>
        <c:noMultiLvlLbl val="0"/>
      </c:catAx>
      <c:valAx>
        <c:axId val="527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of Kids per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69304556354913E-2"/>
          <c:y val="0.10629955095930876"/>
          <c:w val="0.94655704008221997"/>
          <c:h val="0.7770220540216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Christians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58</c:v>
                </c:pt>
                <c:pt idx="4">
                  <c:v>43</c:v>
                </c:pt>
                <c:pt idx="5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E1F-B4A8-FC704582D7F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Muslims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9-4E1F-B4A8-FC704582D7F3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Eckankar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9-4E1F-B4A8-FC704582D7F3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9-4E1F-B4A8-FC704582D7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7401736"/>
        <c:axId val="537409280"/>
      </c:barChart>
      <c:catAx>
        <c:axId val="53740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9280"/>
        <c:crosses val="autoZero"/>
        <c:auto val="1"/>
        <c:lblAlgn val="ctr"/>
        <c:lblOffset val="100"/>
        <c:noMultiLvlLbl val="0"/>
      </c:catAx>
      <c:valAx>
        <c:axId val="537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50710927321136"/>
          <c:y val="0.93953753534707385"/>
          <c:w val="0.28667060502329295"/>
          <c:h val="4.2735337582127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5</xdr:row>
      <xdr:rowOff>119062</xdr:rowOff>
    </xdr:from>
    <xdr:to>
      <xdr:col>14</xdr:col>
      <xdr:colOff>571499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119061</xdr:rowOff>
    </xdr:from>
    <xdr:to>
      <xdr:col>18</xdr:col>
      <xdr:colOff>9524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33336</xdr:rowOff>
    </xdr:from>
    <xdr:to>
      <xdr:col>20</xdr:col>
      <xdr:colOff>361950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woba bota" refreshedDate="42704.765029282411" createdVersion="6" refreshedVersion="6" minRefreshableVersion="3" recordCount="275">
  <cacheSource type="worksheet">
    <worksheetSource ref="A1:B276" sheet="Sheet5"/>
  </cacheSource>
  <cacheFields count="2">
    <cacheField name="Kids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  <cacheField name="Religion" numFmtId="0">
      <sharedItems count="6">
        <s v="Islam"/>
        <s v="Christian"/>
        <s v="Muslim"/>
        <s v="Eckankar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woba bota" refreshedDate="42707.826413657407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/>
    </cacheField>
    <cacheField name="Religion" numFmtId="0">
      <sharedItems count="6">
        <s v="Christian"/>
        <s v="Eckankar"/>
        <s v="Islam"/>
        <s v="Muslim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woba bota" refreshedDate="42707.826944560184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 count="14">
        <n v="0"/>
        <n v="1"/>
        <n v="2"/>
        <n v="3"/>
        <n v="4"/>
        <n v="5"/>
        <n v="6"/>
        <n v="7"/>
        <n v="8"/>
        <n v="9"/>
        <n v="10"/>
        <n v="11"/>
        <n v="12"/>
        <s v="NA"/>
      </sharedItems>
    </cacheField>
    <cacheField name="Reli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1"/>
    <x v="1"/>
  </r>
  <r>
    <x v="2"/>
    <x v="1"/>
  </r>
  <r>
    <x v="3"/>
    <x v="1"/>
  </r>
  <r>
    <x v="3"/>
    <x v="1"/>
  </r>
  <r>
    <x v="4"/>
    <x v="1"/>
  </r>
  <r>
    <x v="1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4"/>
    <x v="1"/>
  </r>
  <r>
    <x v="3"/>
    <x v="1"/>
  </r>
  <r>
    <x v="4"/>
    <x v="1"/>
  </r>
  <r>
    <x v="5"/>
    <x v="1"/>
  </r>
  <r>
    <x v="0"/>
    <x v="1"/>
  </r>
  <r>
    <x v="2"/>
    <x v="1"/>
  </r>
  <r>
    <x v="4"/>
    <x v="1"/>
  </r>
  <r>
    <x v="4"/>
    <x v="1"/>
  </r>
  <r>
    <x v="2"/>
    <x v="1"/>
  </r>
  <r>
    <x v="3"/>
    <x v="1"/>
  </r>
  <r>
    <x v="1"/>
    <x v="0"/>
  </r>
  <r>
    <x v="3"/>
    <x v="0"/>
  </r>
  <r>
    <x v="6"/>
    <x v="1"/>
  </r>
  <r>
    <x v="1"/>
    <x v="1"/>
  </r>
  <r>
    <x v="7"/>
    <x v="1"/>
  </r>
  <r>
    <x v="5"/>
    <x v="1"/>
  </r>
  <r>
    <x v="3"/>
    <x v="1"/>
  </r>
  <r>
    <x v="6"/>
    <x v="1"/>
  </r>
  <r>
    <x v="0"/>
    <x v="1"/>
  </r>
  <r>
    <x v="4"/>
    <x v="1"/>
  </r>
  <r>
    <x v="1"/>
    <x v="1"/>
  </r>
  <r>
    <x v="8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5"/>
    <x v="1"/>
  </r>
  <r>
    <x v="3"/>
    <x v="1"/>
  </r>
  <r>
    <x v="4"/>
    <x v="1"/>
  </r>
  <r>
    <x v="5"/>
    <x v="1"/>
  </r>
  <r>
    <x v="4"/>
    <x v="1"/>
  </r>
  <r>
    <x v="2"/>
    <x v="1"/>
  </r>
  <r>
    <x v="3"/>
    <x v="1"/>
  </r>
  <r>
    <x v="4"/>
    <x v="1"/>
  </r>
  <r>
    <x v="9"/>
    <x v="0"/>
  </r>
  <r>
    <x v="4"/>
    <x v="1"/>
  </r>
  <r>
    <x v="6"/>
    <x v="1"/>
  </r>
  <r>
    <x v="3"/>
    <x v="1"/>
  </r>
  <r>
    <x v="1"/>
    <x v="1"/>
  </r>
  <r>
    <x v="5"/>
    <x v="1"/>
  </r>
  <r>
    <x v="6"/>
    <x v="1"/>
  </r>
  <r>
    <x v="3"/>
    <x v="1"/>
  </r>
  <r>
    <x v="10"/>
    <x v="1"/>
  </r>
  <r>
    <x v="3"/>
    <x v="1"/>
  </r>
  <r>
    <x v="5"/>
    <x v="1"/>
  </r>
  <r>
    <x v="4"/>
    <x v="1"/>
  </r>
  <r>
    <x v="5"/>
    <x v="1"/>
  </r>
  <r>
    <x v="0"/>
    <x v="1"/>
  </r>
  <r>
    <x v="3"/>
    <x v="1"/>
  </r>
  <r>
    <x v="2"/>
    <x v="0"/>
  </r>
  <r>
    <x v="2"/>
    <x v="1"/>
  </r>
  <r>
    <x v="0"/>
    <x v="1"/>
  </r>
  <r>
    <x v="2"/>
    <x v="1"/>
  </r>
  <r>
    <x v="3"/>
    <x v="1"/>
  </r>
  <r>
    <x v="11"/>
    <x v="1"/>
  </r>
  <r>
    <x v="0"/>
    <x v="1"/>
  </r>
  <r>
    <x v="6"/>
    <x v="1"/>
  </r>
  <r>
    <x v="4"/>
    <x v="1"/>
  </r>
  <r>
    <x v="3"/>
    <x v="1"/>
  </r>
  <r>
    <x v="10"/>
    <x v="1"/>
  </r>
  <r>
    <x v="2"/>
    <x v="1"/>
  </r>
  <r>
    <x v="2"/>
    <x v="1"/>
  </r>
  <r>
    <x v="2"/>
    <x v="1"/>
  </r>
  <r>
    <x v="1"/>
    <x v="1"/>
  </r>
  <r>
    <x v="1"/>
    <x v="1"/>
  </r>
  <r>
    <x v="3"/>
    <x v="1"/>
  </r>
  <r>
    <x v="5"/>
    <x v="1"/>
  </r>
  <r>
    <x v="8"/>
    <x v="1"/>
  </r>
  <r>
    <x v="3"/>
    <x v="1"/>
  </r>
  <r>
    <x v="1"/>
    <x v="1"/>
  </r>
  <r>
    <x v="2"/>
    <x v="1"/>
  </r>
  <r>
    <x v="4"/>
    <x v="1"/>
  </r>
  <r>
    <x v="0"/>
    <x v="1"/>
  </r>
  <r>
    <x v="2"/>
    <x v="1"/>
  </r>
  <r>
    <x v="6"/>
    <x v="1"/>
  </r>
  <r>
    <x v="2"/>
    <x v="1"/>
  </r>
  <r>
    <x v="7"/>
    <x v="1"/>
  </r>
  <r>
    <x v="3"/>
    <x v="1"/>
  </r>
  <r>
    <x v="3"/>
    <x v="1"/>
  </r>
  <r>
    <x v="6"/>
    <x v="1"/>
  </r>
  <r>
    <x v="2"/>
    <x v="1"/>
  </r>
  <r>
    <x v="3"/>
    <x v="1"/>
  </r>
  <r>
    <x v="0"/>
    <x v="1"/>
  </r>
  <r>
    <x v="12"/>
    <x v="1"/>
  </r>
  <r>
    <x v="3"/>
    <x v="1"/>
  </r>
  <r>
    <x v="12"/>
    <x v="1"/>
  </r>
  <r>
    <x v="3"/>
    <x v="1"/>
  </r>
  <r>
    <x v="13"/>
    <x v="1"/>
  </r>
  <r>
    <x v="6"/>
    <x v="1"/>
  </r>
  <r>
    <x v="3"/>
    <x v="1"/>
  </r>
  <r>
    <x v="2"/>
    <x v="1"/>
  </r>
  <r>
    <x v="0"/>
    <x v="1"/>
  </r>
  <r>
    <x v="6"/>
    <x v="1"/>
  </r>
  <r>
    <x v="3"/>
    <x v="1"/>
  </r>
  <r>
    <x v="4"/>
    <x v="0"/>
  </r>
  <r>
    <x v="3"/>
    <x v="1"/>
  </r>
  <r>
    <x v="1"/>
    <x v="1"/>
  </r>
  <r>
    <x v="1"/>
    <x v="1"/>
  </r>
  <r>
    <x v="2"/>
    <x v="1"/>
  </r>
  <r>
    <x v="3"/>
    <x v="1"/>
  </r>
  <r>
    <x v="10"/>
    <x v="1"/>
  </r>
  <r>
    <x v="3"/>
    <x v="1"/>
  </r>
  <r>
    <x v="3"/>
    <x v="1"/>
  </r>
  <r>
    <x v="3"/>
    <x v="1"/>
  </r>
  <r>
    <x v="1"/>
    <x v="1"/>
  </r>
  <r>
    <x v="0"/>
    <x v="1"/>
  </r>
  <r>
    <x v="3"/>
    <x v="1"/>
  </r>
  <r>
    <x v="3"/>
    <x v="1"/>
  </r>
  <r>
    <x v="3"/>
    <x v="1"/>
  </r>
  <r>
    <x v="3"/>
    <x v="1"/>
  </r>
  <r>
    <x v="10"/>
    <x v="1"/>
  </r>
  <r>
    <x v="3"/>
    <x v="1"/>
  </r>
  <r>
    <x v="0"/>
    <x v="1"/>
  </r>
  <r>
    <x v="2"/>
    <x v="1"/>
  </r>
  <r>
    <x v="4"/>
    <x v="1"/>
  </r>
  <r>
    <x v="2"/>
    <x v="1"/>
  </r>
  <r>
    <x v="6"/>
    <x v="1"/>
  </r>
  <r>
    <x v="4"/>
    <x v="1"/>
  </r>
  <r>
    <x v="2"/>
    <x v="1"/>
  </r>
  <r>
    <x v="0"/>
    <x v="1"/>
  </r>
  <r>
    <x v="5"/>
    <x v="1"/>
  </r>
  <r>
    <x v="0"/>
    <x v="1"/>
  </r>
  <r>
    <x v="1"/>
    <x v="1"/>
  </r>
  <r>
    <x v="1"/>
    <x v="1"/>
  </r>
  <r>
    <x v="5"/>
    <x v="1"/>
  </r>
  <r>
    <x v="2"/>
    <x v="1"/>
  </r>
  <r>
    <x v="1"/>
    <x v="0"/>
  </r>
  <r>
    <x v="3"/>
    <x v="0"/>
  </r>
  <r>
    <x v="10"/>
    <x v="1"/>
  </r>
  <r>
    <x v="3"/>
    <x v="1"/>
  </r>
  <r>
    <x v="3"/>
    <x v="1"/>
  </r>
  <r>
    <x v="4"/>
    <x v="0"/>
  </r>
  <r>
    <x v="0"/>
    <x v="1"/>
  </r>
  <r>
    <x v="1"/>
    <x v="1"/>
  </r>
  <r>
    <x v="4"/>
    <x v="1"/>
  </r>
  <r>
    <x v="2"/>
    <x v="1"/>
  </r>
  <r>
    <x v="1"/>
    <x v="1"/>
  </r>
  <r>
    <x v="5"/>
    <x v="0"/>
  </r>
  <r>
    <x v="10"/>
    <x v="1"/>
  </r>
  <r>
    <x v="5"/>
    <x v="1"/>
  </r>
  <r>
    <x v="1"/>
    <x v="1"/>
  </r>
  <r>
    <x v="2"/>
    <x v="1"/>
  </r>
  <r>
    <x v="3"/>
    <x v="1"/>
  </r>
  <r>
    <x v="0"/>
    <x v="1"/>
  </r>
  <r>
    <x v="6"/>
    <x v="1"/>
  </r>
  <r>
    <x v="2"/>
    <x v="1"/>
  </r>
  <r>
    <x v="2"/>
    <x v="1"/>
  </r>
  <r>
    <x v="1"/>
    <x v="1"/>
  </r>
  <r>
    <x v="12"/>
    <x v="1"/>
  </r>
  <r>
    <x v="0"/>
    <x v="1"/>
  </r>
  <r>
    <x v="3"/>
    <x v="1"/>
  </r>
  <r>
    <x v="10"/>
    <x v="0"/>
  </r>
  <r>
    <x v="4"/>
    <x v="1"/>
  </r>
  <r>
    <x v="8"/>
    <x v="0"/>
  </r>
  <r>
    <x v="4"/>
    <x v="0"/>
  </r>
  <r>
    <x v="4"/>
    <x v="0"/>
  </r>
  <r>
    <x v="2"/>
    <x v="1"/>
  </r>
  <r>
    <x v="0"/>
    <x v="0"/>
  </r>
  <r>
    <x v="1"/>
    <x v="1"/>
  </r>
  <r>
    <x v="1"/>
    <x v="0"/>
  </r>
  <r>
    <x v="3"/>
    <x v="0"/>
  </r>
  <r>
    <x v="4"/>
    <x v="1"/>
  </r>
  <r>
    <x v="6"/>
    <x v="2"/>
  </r>
  <r>
    <x v="1"/>
    <x v="1"/>
  </r>
  <r>
    <x v="2"/>
    <x v="0"/>
  </r>
  <r>
    <x v="5"/>
    <x v="0"/>
  </r>
  <r>
    <x v="4"/>
    <x v="0"/>
  </r>
  <r>
    <x v="2"/>
    <x v="0"/>
  </r>
  <r>
    <x v="13"/>
    <x v="1"/>
  </r>
  <r>
    <x v="2"/>
    <x v="0"/>
  </r>
  <r>
    <x v="1"/>
    <x v="0"/>
  </r>
  <r>
    <x v="6"/>
    <x v="0"/>
  </r>
  <r>
    <x v="2"/>
    <x v="1"/>
  </r>
  <r>
    <x v="12"/>
    <x v="0"/>
  </r>
  <r>
    <x v="12"/>
    <x v="0"/>
  </r>
  <r>
    <x v="8"/>
    <x v="1"/>
  </r>
  <r>
    <x v="1"/>
    <x v="0"/>
  </r>
  <r>
    <x v="10"/>
    <x v="0"/>
  </r>
  <r>
    <x v="3"/>
    <x v="0"/>
  </r>
  <r>
    <x v="3"/>
    <x v="1"/>
  </r>
  <r>
    <x v="10"/>
    <x v="1"/>
  </r>
  <r>
    <x v="0"/>
    <x v="0"/>
  </r>
  <r>
    <x v="3"/>
    <x v="1"/>
  </r>
  <r>
    <x v="5"/>
    <x v="1"/>
  </r>
  <r>
    <x v="5"/>
    <x v="1"/>
  </r>
  <r>
    <x v="5"/>
    <x v="1"/>
  </r>
  <r>
    <x v="6"/>
    <x v="1"/>
  </r>
  <r>
    <x v="5"/>
    <x v="0"/>
  </r>
  <r>
    <x v="0"/>
    <x v="3"/>
  </r>
  <r>
    <x v="2"/>
    <x v="1"/>
  </r>
  <r>
    <x v="0"/>
    <x v="1"/>
  </r>
  <r>
    <x v="1"/>
    <x v="1"/>
  </r>
  <r>
    <x v="3"/>
    <x v="0"/>
  </r>
  <r>
    <x v="12"/>
    <x v="1"/>
  </r>
  <r>
    <x v="4"/>
    <x v="1"/>
  </r>
  <r>
    <x v="2"/>
    <x v="1"/>
  </r>
  <r>
    <x v="4"/>
    <x v="1"/>
  </r>
  <r>
    <x v="5"/>
    <x v="1"/>
  </r>
  <r>
    <x v="12"/>
    <x v="1"/>
  </r>
  <r>
    <x v="2"/>
    <x v="1"/>
  </r>
  <r>
    <x v="12"/>
    <x v="1"/>
  </r>
  <r>
    <x v="3"/>
    <x v="1"/>
  </r>
  <r>
    <x v="12"/>
    <x v="0"/>
  </r>
  <r>
    <x v="5"/>
    <x v="0"/>
  </r>
  <r>
    <x v="5"/>
    <x v="0"/>
  </r>
  <r>
    <x v="3"/>
    <x v="4"/>
  </r>
  <r>
    <x v="2"/>
    <x v="1"/>
  </r>
  <r>
    <x v="3"/>
    <x v="1"/>
  </r>
  <r>
    <x v="10"/>
    <x v="1"/>
  </r>
  <r>
    <x v="1"/>
    <x v="1"/>
  </r>
  <r>
    <x v="12"/>
    <x v="1"/>
  </r>
  <r>
    <x v="1"/>
    <x v="1"/>
  </r>
  <r>
    <x v="1"/>
    <x v="1"/>
  </r>
  <r>
    <x v="4"/>
    <x v="1"/>
  </r>
  <r>
    <x v="3"/>
    <x v="1"/>
  </r>
  <r>
    <x v="12"/>
    <x v="5"/>
  </r>
  <r>
    <x v="3"/>
    <x v="1"/>
  </r>
  <r>
    <x v="10"/>
    <x v="1"/>
  </r>
  <r>
    <x v="2"/>
    <x v="1"/>
  </r>
  <r>
    <x v="3"/>
    <x v="1"/>
  </r>
  <r>
    <x v="6"/>
    <x v="1"/>
  </r>
  <r>
    <x v="1"/>
    <x v="1"/>
  </r>
  <r>
    <x v="2"/>
    <x v="1"/>
  </r>
  <r>
    <x v="3"/>
    <x v="1"/>
  </r>
  <r>
    <x v="13"/>
    <x v="1"/>
  </r>
  <r>
    <x v="10"/>
    <x v="1"/>
  </r>
  <r>
    <x v="3"/>
    <x v="1"/>
  </r>
  <r>
    <x v="0"/>
    <x v="1"/>
  </r>
  <r>
    <x v="4"/>
    <x v="1"/>
  </r>
  <r>
    <x v="6"/>
    <x v="1"/>
  </r>
  <r>
    <x v="6"/>
    <x v="1"/>
  </r>
  <r>
    <x v="4"/>
    <x v="1"/>
  </r>
  <r>
    <x v="3"/>
    <x v="1"/>
  </r>
  <r>
    <x v="2"/>
    <x v="1"/>
  </r>
  <r>
    <x v="0"/>
    <x v="1"/>
  </r>
  <r>
    <x v="2"/>
    <x v="1"/>
  </r>
  <r>
    <x v="12"/>
    <x v="1"/>
  </r>
  <r>
    <x v="4"/>
    <x v="1"/>
  </r>
  <r>
    <x v="4"/>
    <x v="1"/>
  </r>
  <r>
    <x v="5"/>
    <x v="1"/>
  </r>
  <r>
    <x v="2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4"/>
    <x v="1"/>
  </r>
  <r>
    <x v="3"/>
    <x v="1"/>
  </r>
  <r>
    <x v="2"/>
    <x v="1"/>
  </r>
  <r>
    <x v="3"/>
    <x v="1"/>
  </r>
  <r>
    <x v="1"/>
    <x v="1"/>
  </r>
  <r>
    <x v="2"/>
    <x v="1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2"/>
  </r>
  <r>
    <n v="0"/>
    <x v="2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2"/>
  </r>
  <r>
    <n v="2"/>
    <x v="2"/>
  </r>
  <r>
    <n v="2"/>
    <x v="2"/>
  </r>
  <r>
    <n v="2"/>
    <x v="2"/>
  </r>
  <r>
    <n v="2"/>
    <x v="2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4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2"/>
  </r>
  <r>
    <n v="4"/>
    <x v="2"/>
  </r>
  <r>
    <n v="4"/>
    <x v="2"/>
  </r>
  <r>
    <n v="4"/>
    <x v="2"/>
  </r>
  <r>
    <n v="4"/>
    <x v="2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2"/>
  </r>
  <r>
    <n v="5"/>
    <x v="2"/>
  </r>
  <r>
    <n v="5"/>
    <x v="2"/>
  </r>
  <r>
    <n v="5"/>
    <x v="2"/>
  </r>
  <r>
    <n v="5"/>
    <x v="2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2"/>
  </r>
  <r>
    <n v="6"/>
    <x v="2"/>
  </r>
  <r>
    <n v="6"/>
    <x v="2"/>
  </r>
  <r>
    <n v="6"/>
    <x v="2"/>
  </r>
  <r>
    <n v="6"/>
    <x v="2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2"/>
  </r>
  <r>
    <n v="7"/>
    <x v="2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9"/>
    <x v="2"/>
  </r>
  <r>
    <n v="10"/>
    <x v="0"/>
  </r>
  <r>
    <n v="10"/>
    <x v="0"/>
  </r>
  <r>
    <n v="11"/>
    <x v="2"/>
  </r>
  <r>
    <n v="12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2"/>
  </r>
  <r>
    <s v="NA"/>
    <x v="2"/>
  </r>
  <r>
    <s v="NA"/>
    <x v="2"/>
  </r>
  <r>
    <s v="NA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Eckankar"/>
  </r>
  <r>
    <x v="0"/>
    <s v="Islam"/>
  </r>
  <r>
    <x v="0"/>
    <s v="Islam"/>
  </r>
  <r>
    <x v="0"/>
    <s v="Islam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Islam"/>
  </r>
  <r>
    <x v="1"/>
    <s v="Muslim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Islam"/>
  </r>
  <r>
    <x v="2"/>
    <s v="Islam"/>
  </r>
  <r>
    <x v="2"/>
    <s v="Islam"/>
  </r>
  <r>
    <x v="2"/>
    <s v="Islam"/>
  </r>
  <r>
    <x v="2"/>
    <s v="Islam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 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Islam"/>
  </r>
  <r>
    <x v="4"/>
    <s v="Islam"/>
  </r>
  <r>
    <x v="4"/>
    <s v="Islam"/>
  </r>
  <r>
    <x v="4"/>
    <s v="Islam"/>
  </r>
  <r>
    <x v="4"/>
    <s v="Islam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Islam"/>
  </r>
  <r>
    <x v="5"/>
    <s v="Islam"/>
  </r>
  <r>
    <x v="5"/>
    <s v="Islam"/>
  </r>
  <r>
    <x v="5"/>
    <s v="Islam"/>
  </r>
  <r>
    <x v="5"/>
    <s v="Islam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Islam"/>
  </r>
  <r>
    <x v="6"/>
    <s v="Islam"/>
  </r>
  <r>
    <x v="6"/>
    <s v="Islam"/>
  </r>
  <r>
    <x v="6"/>
    <s v="Islam"/>
  </r>
  <r>
    <x v="6"/>
    <s v="Islam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Islam"/>
  </r>
  <r>
    <x v="7"/>
    <s v="Islam"/>
  </r>
  <r>
    <x v="8"/>
    <s v="Christian"/>
  </r>
  <r>
    <x v="8"/>
    <s v="Christian"/>
  </r>
  <r>
    <x v="8"/>
    <s v="Christian"/>
  </r>
  <r>
    <x v="9"/>
    <s v="Christian"/>
  </r>
  <r>
    <x v="9"/>
    <s v="Christian"/>
  </r>
  <r>
    <x v="9"/>
    <s v="Christian"/>
  </r>
  <r>
    <x v="9"/>
    <s v="Islam"/>
  </r>
  <r>
    <x v="10"/>
    <s v="Christian"/>
  </r>
  <r>
    <x v="10"/>
    <s v="Christian"/>
  </r>
  <r>
    <x v="11"/>
    <s v="Islam"/>
  </r>
  <r>
    <x v="12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Islam"/>
  </r>
  <r>
    <x v="13"/>
    <s v="Islam"/>
  </r>
  <r>
    <x v="13"/>
    <s v="Islam"/>
  </r>
  <r>
    <x v="13"/>
    <s v="Unk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">
    <pivotField axis="axisRow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  <pivotField axis="axisCol" dataField="1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li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eligion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0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axis="axisRow"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Ki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N277" totalsRowShown="0">
  <autoFilter ref="A1:N277"/>
  <sortState ref="A2:N277">
    <sortCondition ref="C1:C277"/>
  </sortState>
  <tableColumns count="14">
    <tableColumn id="1" name="MP"/>
    <tableColumn id="2" name="Constituency"/>
    <tableColumn id="3" name="Region"/>
    <tableColumn id="4" name="Party"/>
    <tableColumn id="5" name="Gender"/>
    <tableColumn id="6" name="Married"/>
    <tableColumn id="7" name="Kids"/>
    <tableColumn id="8" name="Born"/>
    <tableColumn id="9" name="Occupation"/>
    <tableColumn id="10" name="Religion"/>
    <tableColumn id="11" name="Denomination"/>
    <tableColumn id="12" name="Lat"/>
    <tableColumn id="13" name="Long"/>
    <tableColumn id="14" name="ID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76" totalsRowShown="0">
  <autoFilter ref="A1:G276"/>
  <sortState ref="A2:M276">
    <sortCondition ref="A1:A276"/>
  </sortState>
  <tableColumns count="7">
    <tableColumn id="7" name="NAME_2,C,75"/>
    <tableColumn id="8" name="NL_NAME_2,C,75"/>
    <tableColumn id="9" name="VARNAME_2,C,150"/>
    <tableColumn id="10" name="TYPE_2,C,50"/>
    <tableColumn id="11" name="ENGTYPE_2,C,50"/>
    <tableColumn id="12" name="LATITUDE,N,19,9"/>
    <tableColumn id="13" name="LONGITUDE,N,19,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276" totalsRowShown="0">
  <autoFilter ref="A1:L276"/>
  <sortState ref="A2:L276">
    <sortCondition ref="A1:A276"/>
  </sortState>
  <tableColumns count="12">
    <tableColumn id="1" name="NAME_2,C,75"/>
    <tableColumn id="2" name="NL_NAME_2,C,75"/>
    <tableColumn id="3" name="VARNAME_2,C,150"/>
    <tableColumn id="4" name="TYPE_2,C,50"/>
    <tableColumn id="5" name="ENGTYPE_2,C,50"/>
    <tableColumn id="6" name="LATITUDE,N,19,9"/>
    <tableColumn id="7" name="LONGITUDE,N,19,9"/>
    <tableColumn id="8" name="ID_0,N,9,0"/>
    <tableColumn id="9" name="ISO,C,3"/>
    <tableColumn id="10" name="NAME_0,C,75"/>
    <tableColumn id="11" name="ID_1,N,9,0"/>
    <tableColumn id="12" name="NAME_1,C,7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76" totalsRowShown="0">
  <autoFilter ref="A1:B276">
    <filterColumn colId="1">
      <filters>
        <filter val="Islam"/>
        <filter val="Muslim"/>
      </filters>
    </filterColumn>
  </autoFilter>
  <tableColumns count="2">
    <tableColumn id="1" name="Kids"/>
    <tableColumn id="2" name="Reli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59" zoomScale="80" zoomScaleNormal="80" workbookViewId="0">
      <selection sqref="A1:N276"/>
    </sheetView>
  </sheetViews>
  <sheetFormatPr defaultRowHeight="15" x14ac:dyDescent="0.25"/>
  <cols>
    <col min="1" max="1" width="37.42578125" bestFit="1" customWidth="1"/>
    <col min="2" max="2" width="36.28515625" customWidth="1"/>
    <col min="3" max="3" width="20.42578125" bestFit="1" customWidth="1"/>
    <col min="4" max="4" width="12.7109375" bestFit="1" customWidth="1"/>
    <col min="5" max="5" width="9.85546875" customWidth="1"/>
    <col min="9" max="9" width="45.5703125" bestFit="1" customWidth="1"/>
    <col min="11" max="11" width="17.42578125" customWidth="1"/>
    <col min="12" max="14" width="10.140625" bestFit="1" customWidth="1"/>
    <col min="16" max="16" width="26.7109375" bestFit="1" customWidth="1"/>
    <col min="17" max="17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P2" t="e">
        <f ca="1">LEFT(Table1[[#This Row],[Constituency]],length(Table1[[#This Row],[Constituency]])-13)</f>
        <v>#NAME?</v>
      </c>
      <c r="Q2" t="str">
        <f>LEFT(B2,LEN(B2)-13)</f>
        <v>Adansi Asokwa</v>
      </c>
      <c r="R2" t="str">
        <f>IF(Q2=Q2,"OK","OOPS")</f>
        <v>OK</v>
      </c>
    </row>
    <row r="3" spans="1:18" x14ac:dyDescent="0.25">
      <c r="A3" t="s">
        <v>21</v>
      </c>
      <c r="B3" t="s">
        <v>22</v>
      </c>
      <c r="C3" t="s">
        <v>16</v>
      </c>
      <c r="D3" t="s">
        <v>17</v>
      </c>
      <c r="E3" t="s">
        <v>18</v>
      </c>
      <c r="F3" t="s">
        <v>5</v>
      </c>
      <c r="G3">
        <v>3</v>
      </c>
      <c r="H3">
        <v>1957</v>
      </c>
      <c r="I3" t="s">
        <v>23</v>
      </c>
      <c r="J3" t="s">
        <v>20</v>
      </c>
      <c r="L3">
        <v>6.2834339999999997</v>
      </c>
      <c r="M3">
        <v>-1.512208</v>
      </c>
      <c r="N3">
        <v>61402017</v>
      </c>
      <c r="P3" t="s">
        <v>24</v>
      </c>
      <c r="Q3" t="str">
        <f t="shared" ref="Q3:Q66" si="0">LEFT(B3,LEN(B3)-13)</f>
        <v>Adansi Fomena</v>
      </c>
    </row>
    <row r="4" spans="1:18" x14ac:dyDescent="0.25">
      <c r="A4" t="s">
        <v>25</v>
      </c>
      <c r="B4" t="s">
        <v>26</v>
      </c>
      <c r="C4" t="s">
        <v>16</v>
      </c>
      <c r="D4" t="s">
        <v>17</v>
      </c>
      <c r="E4" t="s">
        <v>18</v>
      </c>
      <c r="F4" t="s">
        <v>5</v>
      </c>
      <c r="G4">
        <v>2</v>
      </c>
      <c r="H4">
        <v>1964</v>
      </c>
      <c r="I4" t="s">
        <v>27</v>
      </c>
      <c r="J4" t="s">
        <v>28</v>
      </c>
      <c r="K4" t="s">
        <v>29</v>
      </c>
      <c r="L4">
        <v>6.9863999999999997</v>
      </c>
      <c r="M4">
        <v>-1.5579000000000001</v>
      </c>
      <c r="N4">
        <v>10052018</v>
      </c>
      <c r="P4" t="s">
        <v>30</v>
      </c>
      <c r="Q4" t="str">
        <f t="shared" si="0"/>
        <v>Afigya Kwabre North</v>
      </c>
    </row>
    <row r="5" spans="1:18" x14ac:dyDescent="0.25">
      <c r="A5" t="s">
        <v>31</v>
      </c>
      <c r="B5" t="s">
        <v>26</v>
      </c>
      <c r="C5" t="s">
        <v>16</v>
      </c>
      <c r="D5" t="s">
        <v>17</v>
      </c>
      <c r="E5" t="s">
        <v>18</v>
      </c>
      <c r="F5" t="s">
        <v>5</v>
      </c>
      <c r="G5">
        <v>4</v>
      </c>
      <c r="H5">
        <v>1964</v>
      </c>
      <c r="I5" t="s">
        <v>32</v>
      </c>
      <c r="J5" t="s">
        <v>28</v>
      </c>
      <c r="K5" t="s">
        <v>33</v>
      </c>
      <c r="L5">
        <v>6.9863999999999997</v>
      </c>
      <c r="M5">
        <v>-1.5579000000000001</v>
      </c>
      <c r="N5">
        <v>10052018</v>
      </c>
      <c r="P5" t="s">
        <v>34</v>
      </c>
      <c r="Q5" t="str">
        <f t="shared" si="0"/>
        <v>Afigya Kwabre North</v>
      </c>
    </row>
    <row r="6" spans="1:18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1970</v>
      </c>
      <c r="I6" t="s">
        <v>37</v>
      </c>
      <c r="J6" t="s">
        <v>28</v>
      </c>
      <c r="K6" t="s">
        <v>38</v>
      </c>
      <c r="L6" t="s">
        <v>39</v>
      </c>
      <c r="N6">
        <v>49652018</v>
      </c>
      <c r="P6" t="s">
        <v>40</v>
      </c>
      <c r="Q6" t="str">
        <f t="shared" si="0"/>
        <v>Afigya Sekyere East</v>
      </c>
    </row>
    <row r="7" spans="1:18" x14ac:dyDescent="0.25">
      <c r="A7" t="s">
        <v>41</v>
      </c>
      <c r="B7" t="s">
        <v>42</v>
      </c>
      <c r="C7" t="s">
        <v>16</v>
      </c>
      <c r="D7" t="s">
        <v>17</v>
      </c>
      <c r="E7" t="s">
        <v>18</v>
      </c>
      <c r="F7" t="s">
        <v>5</v>
      </c>
      <c r="G7">
        <v>2</v>
      </c>
      <c r="H7">
        <v>1969</v>
      </c>
      <c r="I7" t="s">
        <v>43</v>
      </c>
      <c r="J7" t="s">
        <v>28</v>
      </c>
      <c r="K7" t="s">
        <v>44</v>
      </c>
      <c r="L7" t="s">
        <v>45</v>
      </c>
      <c r="N7">
        <v>49652018</v>
      </c>
      <c r="P7" t="s">
        <v>46</v>
      </c>
      <c r="Q7" t="str">
        <f t="shared" si="0"/>
        <v>Ahafo Ano South West</v>
      </c>
    </row>
    <row r="8" spans="1:18" ht="15" customHeight="1" x14ac:dyDescent="0.25">
      <c r="A8" t="s">
        <v>47</v>
      </c>
      <c r="B8" t="s">
        <v>48</v>
      </c>
      <c r="C8" t="s">
        <v>16</v>
      </c>
      <c r="D8" t="s">
        <v>17</v>
      </c>
      <c r="E8" t="s">
        <v>18</v>
      </c>
      <c r="F8" t="s">
        <v>5</v>
      </c>
      <c r="G8">
        <v>5</v>
      </c>
      <c r="H8">
        <v>1960</v>
      </c>
      <c r="I8" t="s">
        <v>49</v>
      </c>
      <c r="J8" t="s">
        <v>28</v>
      </c>
      <c r="K8" t="s">
        <v>33</v>
      </c>
      <c r="L8">
        <v>6.9812419999999999</v>
      </c>
      <c r="M8">
        <v>-2.0068933000000002</v>
      </c>
      <c r="N8">
        <v>49652018</v>
      </c>
      <c r="P8" t="s">
        <v>50</v>
      </c>
      <c r="Q8" t="str">
        <f t="shared" si="0"/>
        <v>Ahafo Ano South-East</v>
      </c>
    </row>
    <row r="9" spans="1:18" x14ac:dyDescent="0.25">
      <c r="A9" t="s">
        <v>51</v>
      </c>
      <c r="B9" t="s">
        <v>52</v>
      </c>
      <c r="C9" t="s">
        <v>16</v>
      </c>
      <c r="D9" t="s">
        <v>17</v>
      </c>
      <c r="E9" t="s">
        <v>18</v>
      </c>
      <c r="F9" t="s">
        <v>5</v>
      </c>
      <c r="G9">
        <v>3</v>
      </c>
      <c r="H9">
        <v>1976</v>
      </c>
      <c r="I9" t="s">
        <v>43</v>
      </c>
      <c r="J9" t="s">
        <v>28</v>
      </c>
      <c r="K9" t="s">
        <v>44</v>
      </c>
      <c r="L9" t="s">
        <v>53</v>
      </c>
      <c r="N9">
        <v>49652018</v>
      </c>
      <c r="P9" t="s">
        <v>54</v>
      </c>
      <c r="Q9" t="str">
        <f t="shared" si="0"/>
        <v>Ahafo Ano-North</v>
      </c>
    </row>
    <row r="10" spans="1:18" x14ac:dyDescent="0.25">
      <c r="A10" t="s">
        <v>55</v>
      </c>
      <c r="B10" t="s">
        <v>56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1947</v>
      </c>
      <c r="I10" t="s">
        <v>57</v>
      </c>
      <c r="J10" t="s">
        <v>28</v>
      </c>
      <c r="K10" t="s">
        <v>58</v>
      </c>
      <c r="L10">
        <v>5.5887789999999997</v>
      </c>
      <c r="M10">
        <v>-1.205449</v>
      </c>
      <c r="N10">
        <v>61402017</v>
      </c>
      <c r="P10" t="s">
        <v>59</v>
      </c>
      <c r="Q10" t="str">
        <f t="shared" si="0"/>
        <v>Akrofuom</v>
      </c>
    </row>
    <row r="11" spans="1:18" x14ac:dyDescent="0.25">
      <c r="A11" t="s">
        <v>60</v>
      </c>
      <c r="B11" t="s">
        <v>61</v>
      </c>
      <c r="C11" t="s">
        <v>16</v>
      </c>
      <c r="D11" t="s">
        <v>17</v>
      </c>
      <c r="E11" t="s">
        <v>18</v>
      </c>
      <c r="F11" t="s">
        <v>5</v>
      </c>
      <c r="G11">
        <v>4</v>
      </c>
      <c r="H11">
        <v>1962</v>
      </c>
      <c r="I11" t="s">
        <v>19</v>
      </c>
      <c r="J11" t="s">
        <v>28</v>
      </c>
      <c r="K11" t="s">
        <v>62</v>
      </c>
      <c r="L11" t="s">
        <v>63</v>
      </c>
      <c r="N11">
        <v>49652018</v>
      </c>
      <c r="P11" t="s">
        <v>64</v>
      </c>
      <c r="Q11" t="str">
        <f t="shared" si="0"/>
        <v>Asante Akim Central</v>
      </c>
    </row>
    <row r="12" spans="1:18" x14ac:dyDescent="0.25">
      <c r="A12" t="s">
        <v>65</v>
      </c>
      <c r="B12" t="s">
        <v>66</v>
      </c>
      <c r="C12" t="s">
        <v>16</v>
      </c>
      <c r="D12" t="s">
        <v>17</v>
      </c>
      <c r="E12" t="s">
        <v>18</v>
      </c>
      <c r="F12" t="s">
        <v>5</v>
      </c>
      <c r="G12">
        <v>2</v>
      </c>
      <c r="H12">
        <v>1975</v>
      </c>
      <c r="I12" t="s">
        <v>67</v>
      </c>
      <c r="J12" t="s">
        <v>28</v>
      </c>
      <c r="K12" t="s">
        <v>68</v>
      </c>
      <c r="L12" t="s">
        <v>69</v>
      </c>
      <c r="N12">
        <v>49652018</v>
      </c>
      <c r="P12" t="s">
        <v>70</v>
      </c>
      <c r="Q12" t="str">
        <f t="shared" si="0"/>
        <v>Asante Akim North</v>
      </c>
    </row>
    <row r="13" spans="1:18" x14ac:dyDescent="0.25">
      <c r="A13" t="s">
        <v>71</v>
      </c>
      <c r="B13" t="s">
        <v>72</v>
      </c>
      <c r="C13" t="s">
        <v>16</v>
      </c>
      <c r="D13" t="s">
        <v>17</v>
      </c>
      <c r="E13" t="s">
        <v>18</v>
      </c>
      <c r="F13" t="s">
        <v>5</v>
      </c>
      <c r="G13">
        <v>4</v>
      </c>
      <c r="H13">
        <v>1961</v>
      </c>
      <c r="I13" t="s">
        <v>73</v>
      </c>
      <c r="J13" t="s">
        <v>28</v>
      </c>
      <c r="K13" t="s">
        <v>74</v>
      </c>
      <c r="L13" t="s">
        <v>75</v>
      </c>
      <c r="N13">
        <v>49652018</v>
      </c>
      <c r="P13" t="s">
        <v>76</v>
      </c>
      <c r="Q13" t="str">
        <f t="shared" si="0"/>
        <v>Asante Akim South</v>
      </c>
    </row>
    <row r="14" spans="1:18" x14ac:dyDescent="0.25">
      <c r="A14" t="s">
        <v>77</v>
      </c>
      <c r="B14" t="s">
        <v>78</v>
      </c>
      <c r="C14" t="s">
        <v>16</v>
      </c>
      <c r="D14" t="s">
        <v>79</v>
      </c>
      <c r="E14" t="s">
        <v>18</v>
      </c>
      <c r="F14" t="s">
        <v>5</v>
      </c>
      <c r="G14">
        <v>4</v>
      </c>
      <c r="H14">
        <v>1970</v>
      </c>
      <c r="I14" t="s">
        <v>57</v>
      </c>
      <c r="J14" t="s">
        <v>20</v>
      </c>
      <c r="L14">
        <v>6.7037709999999997</v>
      </c>
      <c r="M14">
        <v>-1.608006</v>
      </c>
      <c r="N14">
        <v>61402017</v>
      </c>
      <c r="P14" t="s">
        <v>80</v>
      </c>
      <c r="Q14" t="str">
        <f t="shared" si="0"/>
        <v>Asawase</v>
      </c>
    </row>
    <row r="15" spans="1:18" x14ac:dyDescent="0.25">
      <c r="A15" t="s">
        <v>81</v>
      </c>
      <c r="B15" t="s">
        <v>82</v>
      </c>
      <c r="C15" t="s">
        <v>16</v>
      </c>
      <c r="D15" t="s">
        <v>17</v>
      </c>
      <c r="E15" t="s">
        <v>83</v>
      </c>
      <c r="F15" t="s">
        <v>5</v>
      </c>
      <c r="G15">
        <v>3</v>
      </c>
      <c r="H15">
        <v>1956</v>
      </c>
      <c r="I15" t="s">
        <v>84</v>
      </c>
      <c r="J15" t="s">
        <v>28</v>
      </c>
      <c r="K15" t="s">
        <v>33</v>
      </c>
      <c r="L15">
        <v>6.6794190000000002</v>
      </c>
      <c r="M15">
        <v>-1.5755619999999999</v>
      </c>
      <c r="N15">
        <v>61402017</v>
      </c>
      <c r="P15" t="s">
        <v>85</v>
      </c>
      <c r="Q15" t="str">
        <f t="shared" si="0"/>
        <v>Asokwa</v>
      </c>
    </row>
    <row r="16" spans="1:18" x14ac:dyDescent="0.25">
      <c r="A16" t="s">
        <v>86</v>
      </c>
      <c r="B16" t="s">
        <v>87</v>
      </c>
      <c r="C16" t="s">
        <v>16</v>
      </c>
      <c r="D16" t="s">
        <v>17</v>
      </c>
      <c r="E16" t="s">
        <v>18</v>
      </c>
      <c r="F16" t="s">
        <v>5</v>
      </c>
      <c r="G16">
        <v>5</v>
      </c>
      <c r="H16">
        <v>1956</v>
      </c>
      <c r="I16" t="s">
        <v>88</v>
      </c>
      <c r="J16" t="s">
        <v>28</v>
      </c>
      <c r="K16" t="s">
        <v>33</v>
      </c>
      <c r="L16">
        <v>6.6550000000000002</v>
      </c>
      <c r="M16">
        <v>-1.73333</v>
      </c>
      <c r="N16">
        <v>10052018</v>
      </c>
      <c r="P16" t="s">
        <v>89</v>
      </c>
      <c r="Q16" t="str">
        <f t="shared" si="0"/>
        <v>Atwima Kwawoma</v>
      </c>
    </row>
    <row r="17" spans="1:17" x14ac:dyDescent="0.25">
      <c r="A17" t="s">
        <v>90</v>
      </c>
      <c r="B17" t="s">
        <v>91</v>
      </c>
      <c r="C17" t="s">
        <v>16</v>
      </c>
      <c r="D17" t="s">
        <v>17</v>
      </c>
      <c r="E17" t="s">
        <v>18</v>
      </c>
      <c r="F17" t="s">
        <v>5</v>
      </c>
      <c r="G17">
        <v>3</v>
      </c>
      <c r="H17">
        <v>1975</v>
      </c>
      <c r="I17" t="s">
        <v>92</v>
      </c>
      <c r="J17" t="s">
        <v>28</v>
      </c>
      <c r="K17" t="s">
        <v>93</v>
      </c>
      <c r="L17">
        <v>6.6072550000000003</v>
      </c>
      <c r="M17">
        <v>-2.221311</v>
      </c>
      <c r="N17">
        <v>61402017</v>
      </c>
      <c r="P17" t="s">
        <v>94</v>
      </c>
      <c r="Q17" t="str">
        <f t="shared" si="0"/>
        <v>Atwima Mponua</v>
      </c>
    </row>
    <row r="18" spans="1:17" x14ac:dyDescent="0.25">
      <c r="A18" t="s">
        <v>95</v>
      </c>
      <c r="B18" t="s">
        <v>96</v>
      </c>
      <c r="C18" t="s">
        <v>16</v>
      </c>
      <c r="D18" t="s">
        <v>17</v>
      </c>
      <c r="E18" t="s">
        <v>18</v>
      </c>
      <c r="F18" t="s">
        <v>5</v>
      </c>
      <c r="G18">
        <v>5</v>
      </c>
      <c r="H18">
        <v>1968</v>
      </c>
      <c r="I18" t="s">
        <v>97</v>
      </c>
      <c r="J18" t="s">
        <v>28</v>
      </c>
      <c r="K18" t="s">
        <v>93</v>
      </c>
      <c r="L18">
        <v>6.6870000000000003</v>
      </c>
      <c r="M18">
        <v>-1.796</v>
      </c>
      <c r="N18">
        <v>85432017</v>
      </c>
      <c r="P18" t="s">
        <v>98</v>
      </c>
      <c r="Q18" t="str">
        <f t="shared" si="0"/>
        <v>Atwima Nwabiagya North</v>
      </c>
    </row>
    <row r="19" spans="1:17" x14ac:dyDescent="0.25">
      <c r="A19" t="s">
        <v>99</v>
      </c>
      <c r="B19" t="s">
        <v>100</v>
      </c>
      <c r="C19" t="s">
        <v>16</v>
      </c>
      <c r="D19" t="s">
        <v>17</v>
      </c>
      <c r="E19" t="s">
        <v>18</v>
      </c>
      <c r="F19" t="s">
        <v>5</v>
      </c>
      <c r="G19">
        <v>6</v>
      </c>
      <c r="H19">
        <v>1949</v>
      </c>
      <c r="I19" t="s">
        <v>101</v>
      </c>
      <c r="J19" t="s">
        <v>28</v>
      </c>
      <c r="K19" t="s">
        <v>33</v>
      </c>
      <c r="L19">
        <v>6.6871951000000003</v>
      </c>
      <c r="M19">
        <v>-1.7949470000000001</v>
      </c>
      <c r="N19">
        <v>10052018</v>
      </c>
      <c r="P19" t="s">
        <v>102</v>
      </c>
      <c r="Q19" t="str">
        <f t="shared" si="0"/>
        <v>Atwima Nwabiagya South</v>
      </c>
    </row>
    <row r="20" spans="1:17" x14ac:dyDescent="0.25">
      <c r="A20" t="s">
        <v>103</v>
      </c>
      <c r="B20" t="s">
        <v>104</v>
      </c>
      <c r="C20" t="s">
        <v>16</v>
      </c>
      <c r="D20" t="s">
        <v>17</v>
      </c>
      <c r="E20" t="s">
        <v>18</v>
      </c>
      <c r="F20" t="s">
        <v>5</v>
      </c>
      <c r="G20">
        <v>0</v>
      </c>
      <c r="H20">
        <v>1960</v>
      </c>
      <c r="I20" t="s">
        <v>105</v>
      </c>
      <c r="J20" t="s">
        <v>28</v>
      </c>
      <c r="K20" t="s">
        <v>93</v>
      </c>
      <c r="L20">
        <v>5.7269600000000001</v>
      </c>
      <c r="M20">
        <v>-0.75512000000000001</v>
      </c>
      <c r="N20">
        <v>10052018</v>
      </c>
      <c r="P20" t="s">
        <v>106</v>
      </c>
      <c r="Q20" t="str">
        <f t="shared" si="0"/>
        <v>Bantama</v>
      </c>
    </row>
    <row r="21" spans="1:17" x14ac:dyDescent="0.25">
      <c r="A21" t="s">
        <v>107</v>
      </c>
      <c r="B21" t="s">
        <v>108</v>
      </c>
      <c r="C21" t="s">
        <v>16</v>
      </c>
      <c r="D21" t="s">
        <v>17</v>
      </c>
      <c r="E21" t="s">
        <v>18</v>
      </c>
      <c r="F21" t="s">
        <v>5</v>
      </c>
      <c r="G21">
        <v>4</v>
      </c>
      <c r="H21">
        <v>1962</v>
      </c>
      <c r="I21" t="s">
        <v>19</v>
      </c>
      <c r="J21" t="s">
        <v>28</v>
      </c>
      <c r="K21" t="s">
        <v>33</v>
      </c>
      <c r="L21">
        <v>6.4532470000000002</v>
      </c>
      <c r="M21">
        <v>-1.580036</v>
      </c>
      <c r="N21">
        <v>61402017</v>
      </c>
      <c r="P21" t="s">
        <v>109</v>
      </c>
      <c r="Q21" t="str">
        <f t="shared" si="0"/>
        <v>Bekwai</v>
      </c>
    </row>
    <row r="22" spans="1:17" x14ac:dyDescent="0.25">
      <c r="A22" t="s">
        <v>110</v>
      </c>
      <c r="B22" t="s">
        <v>111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1946</v>
      </c>
      <c r="I22" t="s">
        <v>112</v>
      </c>
      <c r="J22" t="s">
        <v>28</v>
      </c>
      <c r="K22" t="s">
        <v>33</v>
      </c>
      <c r="L22">
        <v>6.4326699999999999</v>
      </c>
      <c r="M22">
        <v>-1.33341</v>
      </c>
      <c r="N22">
        <v>46702017</v>
      </c>
      <c r="P22" t="s">
        <v>113</v>
      </c>
      <c r="Q22" t="str">
        <f t="shared" si="0"/>
        <v>Bosome-Freho</v>
      </c>
    </row>
    <row r="23" spans="1:17" x14ac:dyDescent="0.25">
      <c r="A23" t="s">
        <v>114</v>
      </c>
      <c r="B23" t="s">
        <v>115</v>
      </c>
      <c r="C23" t="s">
        <v>16</v>
      </c>
      <c r="D23" t="s">
        <v>17</v>
      </c>
      <c r="E23" t="s">
        <v>18</v>
      </c>
      <c r="F23" t="s">
        <v>5</v>
      </c>
      <c r="G23">
        <v>5</v>
      </c>
      <c r="H23">
        <v>1961</v>
      </c>
      <c r="I23" t="s">
        <v>88</v>
      </c>
      <c r="J23" t="s">
        <v>28</v>
      </c>
      <c r="K23" t="s">
        <v>33</v>
      </c>
      <c r="L23">
        <v>6.5333300000000003</v>
      </c>
      <c r="M23">
        <v>-1.48333</v>
      </c>
      <c r="N23">
        <v>10052018</v>
      </c>
      <c r="P23" t="s">
        <v>116</v>
      </c>
      <c r="Q23" t="str">
        <f t="shared" si="0"/>
        <v>Bosomtwe</v>
      </c>
    </row>
    <row r="24" spans="1:17" x14ac:dyDescent="0.25">
      <c r="A24" t="s">
        <v>117</v>
      </c>
      <c r="B24" t="s">
        <v>118</v>
      </c>
      <c r="C24" t="s">
        <v>16</v>
      </c>
      <c r="D24" t="s">
        <v>17</v>
      </c>
      <c r="E24" t="s">
        <v>18</v>
      </c>
      <c r="F24" t="s">
        <v>5</v>
      </c>
      <c r="G24">
        <v>4</v>
      </c>
      <c r="H24">
        <v>1946</v>
      </c>
      <c r="I24" t="s">
        <v>19</v>
      </c>
      <c r="J24" t="s">
        <v>28</v>
      </c>
      <c r="K24" t="s">
        <v>119</v>
      </c>
      <c r="L24">
        <v>6.8579999999999997</v>
      </c>
      <c r="M24">
        <v>-1.4079999999999999</v>
      </c>
      <c r="N24">
        <v>85432017</v>
      </c>
      <c r="P24" t="s">
        <v>120</v>
      </c>
      <c r="Q24" t="str">
        <f t="shared" si="0"/>
        <v>Effiduase-Asokore</v>
      </c>
    </row>
    <row r="25" spans="1:17" x14ac:dyDescent="0.25">
      <c r="A25" t="s">
        <v>121</v>
      </c>
      <c r="B25" t="s">
        <v>122</v>
      </c>
      <c r="C25" t="s">
        <v>16</v>
      </c>
      <c r="D25" t="s">
        <v>17</v>
      </c>
      <c r="E25" t="s">
        <v>18</v>
      </c>
      <c r="F25" t="s">
        <v>5</v>
      </c>
      <c r="G25">
        <v>3</v>
      </c>
      <c r="H25">
        <v>1960</v>
      </c>
      <c r="I25" t="s">
        <v>123</v>
      </c>
      <c r="J25" t="s">
        <v>28</v>
      </c>
      <c r="K25" s="1" t="s">
        <v>124</v>
      </c>
      <c r="L25">
        <v>6.7149749999999999</v>
      </c>
      <c r="M25">
        <v>-1.5111810000000001</v>
      </c>
      <c r="N25">
        <v>10052018</v>
      </c>
      <c r="P25" t="s">
        <v>125</v>
      </c>
      <c r="Q25" t="str">
        <f t="shared" si="0"/>
        <v>Ejisu</v>
      </c>
    </row>
    <row r="26" spans="1:17" x14ac:dyDescent="0.25">
      <c r="A26" t="s">
        <v>126</v>
      </c>
      <c r="B26" t="s">
        <v>127</v>
      </c>
      <c r="C26" t="s">
        <v>16</v>
      </c>
      <c r="D26" t="s">
        <v>17</v>
      </c>
      <c r="E26" t="s">
        <v>18</v>
      </c>
      <c r="F26" t="s">
        <v>5</v>
      </c>
      <c r="G26">
        <v>2</v>
      </c>
      <c r="H26">
        <v>1975</v>
      </c>
      <c r="I26" t="s">
        <v>37</v>
      </c>
      <c r="J26" t="s">
        <v>20</v>
      </c>
      <c r="L26">
        <v>7.3819999999999997</v>
      </c>
      <c r="M26">
        <v>-1.377</v>
      </c>
      <c r="N26">
        <v>85432017</v>
      </c>
      <c r="P26" t="s">
        <v>128</v>
      </c>
      <c r="Q26" t="str">
        <f t="shared" si="0"/>
        <v>Ejura-Sekyedumase</v>
      </c>
    </row>
    <row r="27" spans="1:17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P27" t="s">
        <v>132</v>
      </c>
      <c r="Q27" t="str">
        <f t="shared" si="0"/>
        <v>Juaben</v>
      </c>
    </row>
    <row r="28" spans="1:17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P28" t="s">
        <v>136</v>
      </c>
      <c r="Q28" t="str">
        <f t="shared" si="0"/>
        <v>Kumawu</v>
      </c>
    </row>
    <row r="29" spans="1:17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P29" t="s">
        <v>140</v>
      </c>
      <c r="Q29" t="str">
        <f t="shared" si="0"/>
        <v>Kwabre East</v>
      </c>
    </row>
    <row r="30" spans="1:17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P30" t="s">
        <v>144</v>
      </c>
      <c r="Q30" t="str">
        <f t="shared" si="0"/>
        <v>Kwadaso</v>
      </c>
    </row>
    <row r="31" spans="1:17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P31" t="s">
        <v>147</v>
      </c>
      <c r="Q31" t="str">
        <f t="shared" si="0"/>
        <v>Mampong</v>
      </c>
    </row>
    <row r="32" spans="1:17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P32" t="s">
        <v>152</v>
      </c>
      <c r="Q32" t="str">
        <f t="shared" si="0"/>
        <v>Manhyia North</v>
      </c>
    </row>
    <row r="33" spans="1:17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P33" t="s">
        <v>157</v>
      </c>
      <c r="Q33" t="str">
        <f t="shared" si="0"/>
        <v>Manhyia South</v>
      </c>
    </row>
    <row r="34" spans="1:17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P34" t="s">
        <v>160</v>
      </c>
      <c r="Q34" t="str">
        <f t="shared" si="0"/>
        <v>Manso Adubia</v>
      </c>
    </row>
    <row r="35" spans="1:17" x14ac:dyDescent="0.25">
      <c r="A35" t="s">
        <v>161</v>
      </c>
      <c r="B35" t="s">
        <v>162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P35" t="s">
        <v>166</v>
      </c>
      <c r="Q35" t="str">
        <f t="shared" si="0"/>
        <v>Manso-Nkwanta</v>
      </c>
    </row>
    <row r="36" spans="1:17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P36" t="s">
        <v>169</v>
      </c>
      <c r="Q36" t="str">
        <f t="shared" si="0"/>
        <v>New Edubiase</v>
      </c>
    </row>
    <row r="37" spans="1:17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P37" t="s">
        <v>172</v>
      </c>
      <c r="Q37" t="str">
        <f t="shared" si="0"/>
        <v>Nhyiaeso</v>
      </c>
    </row>
    <row r="38" spans="1:17" x14ac:dyDescent="0.25">
      <c r="A38" t="s">
        <v>173</v>
      </c>
      <c r="B38" t="s">
        <v>174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N38">
        <v>74232018</v>
      </c>
      <c r="P38" t="s">
        <v>175</v>
      </c>
      <c r="Q38" t="str">
        <f t="shared" si="0"/>
        <v>Nsuta-Kwamang Beposo</v>
      </c>
    </row>
    <row r="39" spans="1:17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P39" t="s">
        <v>179</v>
      </c>
      <c r="Q39" t="str">
        <f t="shared" si="0"/>
        <v>Obuasi East</v>
      </c>
    </row>
    <row r="40" spans="1:17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P40" t="s">
        <v>182</v>
      </c>
      <c r="Q40" t="str">
        <f t="shared" si="0"/>
        <v>Obuasi West</v>
      </c>
    </row>
    <row r="41" spans="1:17" x14ac:dyDescent="0.25">
      <c r="A41" t="s">
        <v>183</v>
      </c>
      <c r="B41" t="s">
        <v>184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P41" t="s">
        <v>185</v>
      </c>
      <c r="Q41" t="str">
        <f t="shared" si="0"/>
        <v>Odotobri</v>
      </c>
    </row>
    <row r="42" spans="1:17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P42" t="s">
        <v>188</v>
      </c>
      <c r="Q42" t="str">
        <f t="shared" si="0"/>
        <v>Offinso North</v>
      </c>
    </row>
    <row r="43" spans="1:17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P43" t="s">
        <v>192</v>
      </c>
      <c r="Q43" t="str">
        <f t="shared" si="0"/>
        <v>Offinso South</v>
      </c>
    </row>
    <row r="44" spans="1:17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P44" t="s">
        <v>195</v>
      </c>
      <c r="Q44" t="str">
        <f t="shared" si="0"/>
        <v>Oforikrom</v>
      </c>
    </row>
    <row r="45" spans="1:17" ht="12" customHeight="1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P45" t="s">
        <v>198</v>
      </c>
      <c r="Q45" t="str">
        <f t="shared" si="0"/>
        <v>Old Tafo</v>
      </c>
    </row>
    <row r="46" spans="1:17" ht="19.5" customHeight="1" x14ac:dyDescent="0.25">
      <c r="A46" t="s">
        <v>199</v>
      </c>
      <c r="B46" t="s">
        <v>200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P46" t="s">
        <v>201</v>
      </c>
      <c r="Q46" t="str">
        <f t="shared" si="0"/>
        <v>Sekyere Afram Plains.</v>
      </c>
    </row>
    <row r="47" spans="1:17" ht="16.5" customHeight="1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P47" t="s">
        <v>205</v>
      </c>
      <c r="Q47" t="str">
        <f t="shared" si="0"/>
        <v>Suame</v>
      </c>
    </row>
    <row r="48" spans="1:17" ht="21" customHeight="1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P48" t="s">
        <v>208</v>
      </c>
      <c r="Q48" t="str">
        <f t="shared" si="0"/>
        <v>Subin</v>
      </c>
    </row>
    <row r="49" spans="1:17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P49" t="s">
        <v>212</v>
      </c>
      <c r="Q49" t="str">
        <f t="shared" si="0"/>
        <v>Asunafo North</v>
      </c>
    </row>
    <row r="50" spans="1:17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P50" t="s">
        <v>215</v>
      </c>
      <c r="Q50" t="str">
        <f t="shared" si="0"/>
        <v>Asunafo South</v>
      </c>
    </row>
    <row r="51" spans="1:17" ht="15.75" customHeight="1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P51" t="s">
        <v>218</v>
      </c>
      <c r="Q51" t="str">
        <f t="shared" si="0"/>
        <v>Asutifi North</v>
      </c>
    </row>
    <row r="52" spans="1:17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P52" t="s">
        <v>221</v>
      </c>
      <c r="Q52" t="str">
        <f t="shared" si="0"/>
        <v>Asutifi South</v>
      </c>
    </row>
    <row r="53" spans="1:17" x14ac:dyDescent="0.25">
      <c r="A53" t="s">
        <v>222</v>
      </c>
      <c r="B53" t="s">
        <v>223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P53" t="s">
        <v>224</v>
      </c>
      <c r="Q53" t="str">
        <f t="shared" si="0"/>
        <v>Attebubu Amantin</v>
      </c>
    </row>
    <row r="54" spans="1:17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P54" t="s">
        <v>227</v>
      </c>
      <c r="Q54" t="str">
        <f t="shared" si="0"/>
        <v>Banda</v>
      </c>
    </row>
    <row r="55" spans="1:17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P55" t="s">
        <v>230</v>
      </c>
      <c r="Q55" t="str">
        <f t="shared" si="0"/>
        <v>Berekum East</v>
      </c>
    </row>
    <row r="56" spans="1:17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P56" t="s">
        <v>233</v>
      </c>
      <c r="Q56" t="str">
        <f t="shared" si="0"/>
        <v>Berekum West</v>
      </c>
    </row>
    <row r="57" spans="1:17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P57" t="s">
        <v>237</v>
      </c>
      <c r="Q57" t="str">
        <f t="shared" si="0"/>
        <v>Dormaa Central</v>
      </c>
    </row>
    <row r="58" spans="1:17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P58" t="s">
        <v>241</v>
      </c>
      <c r="Q58" t="str">
        <f t="shared" si="0"/>
        <v>Dormaa East</v>
      </c>
    </row>
    <row r="59" spans="1:17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P59" t="s">
        <v>245</v>
      </c>
      <c r="Q59" t="str">
        <f t="shared" si="0"/>
        <v>Dormaa West</v>
      </c>
    </row>
    <row r="60" spans="1:17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P60" t="s">
        <v>248</v>
      </c>
      <c r="Q60" t="str">
        <f t="shared" si="0"/>
        <v>Jaman North</v>
      </c>
    </row>
    <row r="61" spans="1:17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P61" t="s">
        <v>252</v>
      </c>
      <c r="Q61" t="str">
        <f t="shared" si="0"/>
        <v>Jaman South</v>
      </c>
    </row>
    <row r="62" spans="1:17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P62" t="s">
        <v>255</v>
      </c>
      <c r="Q62" t="str">
        <f t="shared" si="0"/>
        <v>Kintampo North</v>
      </c>
    </row>
    <row r="63" spans="1:17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P63" t="s">
        <v>258</v>
      </c>
      <c r="Q63" t="str">
        <f t="shared" si="0"/>
        <v>Kintampo South</v>
      </c>
    </row>
    <row r="64" spans="1:17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P64" t="s">
        <v>261</v>
      </c>
      <c r="Q64" t="str">
        <f t="shared" si="0"/>
        <v>Nkoranza North</v>
      </c>
    </row>
    <row r="65" spans="1:17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P65" t="s">
        <v>264</v>
      </c>
      <c r="Q65" t="str">
        <f t="shared" si="0"/>
        <v>Nkoranza South</v>
      </c>
    </row>
    <row r="66" spans="1:17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P66" t="s">
        <v>269</v>
      </c>
      <c r="Q66" t="str">
        <f t="shared" si="0"/>
        <v>Pru East</v>
      </c>
    </row>
    <row r="67" spans="1:17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P67" t="s">
        <v>272</v>
      </c>
      <c r="Q67" t="str">
        <f t="shared" ref="Q67:Q130" si="1">LEFT(B67,LEN(B67)-13)</f>
        <v>Pru West</v>
      </c>
    </row>
    <row r="68" spans="1:17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P68" t="s">
        <v>275</v>
      </c>
      <c r="Q68" t="str">
        <f t="shared" si="1"/>
        <v>Sene East</v>
      </c>
    </row>
    <row r="69" spans="1:17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P69" t="s">
        <v>279</v>
      </c>
      <c r="Q69" t="str">
        <f t="shared" si="1"/>
        <v>Sene West</v>
      </c>
    </row>
    <row r="70" spans="1:17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P70" t="s">
        <v>282</v>
      </c>
      <c r="Q70" t="str">
        <f t="shared" si="1"/>
        <v>Sunyani East</v>
      </c>
    </row>
    <row r="71" spans="1:17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P71" t="s">
        <v>285</v>
      </c>
      <c r="Q71" t="str">
        <f t="shared" si="1"/>
        <v>Sunyani West</v>
      </c>
    </row>
    <row r="72" spans="1:17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P72" t="s">
        <v>288</v>
      </c>
      <c r="Q72" t="str">
        <f t="shared" si="1"/>
        <v>Tain</v>
      </c>
    </row>
    <row r="73" spans="1:17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P73" t="s">
        <v>293</v>
      </c>
      <c r="Q73" t="str">
        <f t="shared" si="1"/>
        <v>Tano North</v>
      </c>
    </row>
    <row r="74" spans="1:17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P74" t="s">
        <v>297</v>
      </c>
      <c r="Q74" t="str">
        <f t="shared" si="1"/>
        <v>Tano South</v>
      </c>
    </row>
    <row r="75" spans="1:17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P75" t="s">
        <v>300</v>
      </c>
      <c r="Q75" t="str">
        <f t="shared" si="1"/>
        <v>Techiman North</v>
      </c>
    </row>
    <row r="76" spans="1:17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P76" t="s">
        <v>303</v>
      </c>
      <c r="Q76" t="str">
        <f t="shared" si="1"/>
        <v>Techiman South</v>
      </c>
    </row>
    <row r="77" spans="1:17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P77" t="s">
        <v>306</v>
      </c>
      <c r="Q77" t="str">
        <f t="shared" si="1"/>
        <v>Wenchi</v>
      </c>
    </row>
    <row r="78" spans="1:17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P78" t="s">
        <v>310</v>
      </c>
      <c r="Q78" t="str">
        <f t="shared" si="1"/>
        <v>Abura-Asebu-Kwamankese</v>
      </c>
    </row>
    <row r="79" spans="1:17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P79" t="s">
        <v>313</v>
      </c>
      <c r="Q79" t="str">
        <f t="shared" si="1"/>
        <v>Agona East</v>
      </c>
    </row>
    <row r="80" spans="1:17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P80" t="s">
        <v>316</v>
      </c>
      <c r="Q80" t="str">
        <f t="shared" si="1"/>
        <v>Agona West</v>
      </c>
    </row>
    <row r="81" spans="1:17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P81" t="s">
        <v>319</v>
      </c>
      <c r="Q81" t="str">
        <f t="shared" si="1"/>
        <v>Ajumako-Enyan-Esiam</v>
      </c>
    </row>
    <row r="82" spans="1:17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P82" t="s">
        <v>322</v>
      </c>
      <c r="Q82" t="str">
        <f t="shared" si="1"/>
        <v>Asikuma-Odoben-Brakwa</v>
      </c>
    </row>
    <row r="83" spans="1:17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P83" t="s">
        <v>325</v>
      </c>
      <c r="Q83" t="str">
        <f t="shared" si="1"/>
        <v>Assin Central</v>
      </c>
    </row>
    <row r="84" spans="1:17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P84" t="s">
        <v>329</v>
      </c>
      <c r="Q84" t="str">
        <f t="shared" si="1"/>
        <v>Assin North</v>
      </c>
    </row>
    <row r="85" spans="1:17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P85" t="s">
        <v>333</v>
      </c>
      <c r="Q85" t="str">
        <f t="shared" si="1"/>
        <v>Assin South</v>
      </c>
    </row>
    <row r="86" spans="1:17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P86" t="s">
        <v>336</v>
      </c>
      <c r="Q86" t="str">
        <f t="shared" si="1"/>
        <v>Awutu Senya East</v>
      </c>
    </row>
    <row r="87" spans="1:17" x14ac:dyDescent="0.25">
      <c r="A87" t="s">
        <v>337</v>
      </c>
      <c r="B87" t="s">
        <v>338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P87" t="s">
        <v>339</v>
      </c>
      <c r="Q87" t="str">
        <f t="shared" si="1"/>
        <v>Awutu-Senya West</v>
      </c>
    </row>
    <row r="88" spans="1:17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P88" t="s">
        <v>342</v>
      </c>
      <c r="Q88" t="str">
        <f t="shared" si="1"/>
        <v>Cape Coast North</v>
      </c>
    </row>
    <row r="89" spans="1:17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P89" t="s">
        <v>345</v>
      </c>
      <c r="Q89" t="str">
        <f t="shared" si="1"/>
        <v>Cape Coast South</v>
      </c>
    </row>
    <row r="90" spans="1:17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P90" t="s">
        <v>348</v>
      </c>
      <c r="Q90" t="str">
        <f t="shared" si="1"/>
        <v>Effutu</v>
      </c>
    </row>
    <row r="91" spans="1:17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P91" t="s">
        <v>352</v>
      </c>
      <c r="Q91" t="str">
        <f t="shared" si="1"/>
        <v>Ekumfi</v>
      </c>
    </row>
    <row r="92" spans="1:17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P92" t="s">
        <v>357</v>
      </c>
      <c r="Q92" t="str">
        <f t="shared" si="1"/>
        <v>Gomoa Central</v>
      </c>
    </row>
    <row r="93" spans="1:17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P93" t="s">
        <v>360</v>
      </c>
      <c r="Q93" t="str">
        <f t="shared" si="1"/>
        <v>Gomoa East</v>
      </c>
    </row>
    <row r="94" spans="1:17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P94" t="s">
        <v>363</v>
      </c>
      <c r="Q94" t="str">
        <f t="shared" si="1"/>
        <v>Gomoa West</v>
      </c>
    </row>
    <row r="95" spans="1:17" x14ac:dyDescent="0.25">
      <c r="A95" t="s">
        <v>364</v>
      </c>
      <c r="B95" t="s">
        <v>365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P95" t="s">
        <v>367</v>
      </c>
      <c r="Q95" t="str">
        <f t="shared" si="1"/>
        <v>Hemang-Lower Denkyira</v>
      </c>
    </row>
    <row r="96" spans="1:17" x14ac:dyDescent="0.25">
      <c r="A96" t="s">
        <v>368</v>
      </c>
      <c r="B96" t="s">
        <v>369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-1.413192</v>
      </c>
      <c r="M96">
        <v>5.1630630000000002</v>
      </c>
      <c r="N96">
        <v>28652018</v>
      </c>
      <c r="P96" t="s">
        <v>370</v>
      </c>
      <c r="Q96" t="str">
        <f t="shared" si="1"/>
        <v>Komenda-Edina-Eguafo-Abrem</v>
      </c>
    </row>
    <row r="97" spans="1:17" x14ac:dyDescent="0.25">
      <c r="A97" t="s">
        <v>371</v>
      </c>
      <c r="B97" t="s">
        <v>372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P97" t="s">
        <v>375</v>
      </c>
      <c r="Q97" t="str">
        <f t="shared" si="1"/>
        <v>Mfantsiman West</v>
      </c>
    </row>
    <row r="98" spans="1:17" x14ac:dyDescent="0.25">
      <c r="A98" t="s">
        <v>376</v>
      </c>
      <c r="B98" t="s">
        <v>377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P98" t="s">
        <v>378</v>
      </c>
      <c r="Q98" t="str">
        <f t="shared" si="1"/>
        <v>Twifo Ati Mokwa</v>
      </c>
    </row>
    <row r="99" spans="1:17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P99" t="s">
        <v>382</v>
      </c>
      <c r="Q99" t="str">
        <f t="shared" si="1"/>
        <v>Upper Denkyira East</v>
      </c>
    </row>
    <row r="100" spans="1:17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P100" t="s">
        <v>386</v>
      </c>
      <c r="Q100" t="str">
        <f t="shared" si="1"/>
        <v>Upper Denkyira West</v>
      </c>
    </row>
    <row r="101" spans="1:17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P101" t="s">
        <v>391</v>
      </c>
      <c r="Q101" t="str">
        <f t="shared" si="1"/>
        <v>Abetifi</v>
      </c>
    </row>
    <row r="102" spans="1:17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P102" t="s">
        <v>394</v>
      </c>
      <c r="Q102" t="str">
        <f t="shared" si="1"/>
        <v>Abirem</v>
      </c>
    </row>
    <row r="103" spans="1:17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P103" t="s">
        <v>397</v>
      </c>
      <c r="Q103" t="str">
        <f t="shared" si="1"/>
        <v>Abuakwa North</v>
      </c>
    </row>
    <row r="104" spans="1:17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P104" t="s">
        <v>400</v>
      </c>
      <c r="Q104" t="str">
        <f t="shared" si="1"/>
        <v>Abuakwa South</v>
      </c>
    </row>
    <row r="105" spans="1:17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P105" t="s">
        <v>403</v>
      </c>
      <c r="Q105" t="str">
        <f t="shared" si="1"/>
        <v>Achiase</v>
      </c>
    </row>
    <row r="106" spans="1:17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P106" t="s">
        <v>407</v>
      </c>
      <c r="Q106" t="str">
        <f t="shared" si="1"/>
        <v>Afram Plains North</v>
      </c>
    </row>
    <row r="107" spans="1:17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P107" t="s">
        <v>411</v>
      </c>
      <c r="Q107" t="str">
        <f t="shared" si="1"/>
        <v>Afram Plains South</v>
      </c>
    </row>
    <row r="108" spans="1:17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P108" t="s">
        <v>416</v>
      </c>
      <c r="Q108" t="str">
        <f t="shared" si="1"/>
        <v>Akim Oda</v>
      </c>
    </row>
    <row r="109" spans="1:17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P109" t="s">
        <v>420</v>
      </c>
      <c r="Q109" t="str">
        <f t="shared" si="1"/>
        <v>Akim Swedru</v>
      </c>
    </row>
    <row r="110" spans="1:17" x14ac:dyDescent="0.25">
      <c r="A110" t="s">
        <v>421</v>
      </c>
      <c r="B110" t="s">
        <v>422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P110" t="s">
        <v>424</v>
      </c>
      <c r="Q110" t="str">
        <f t="shared" si="1"/>
        <v>Akwapim North</v>
      </c>
    </row>
    <row r="111" spans="1:17" x14ac:dyDescent="0.25">
      <c r="A111" t="s">
        <v>425</v>
      </c>
      <c r="B111" t="s">
        <v>426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P111" t="s">
        <v>427</v>
      </c>
      <c r="Q111" t="str">
        <f t="shared" si="1"/>
        <v>Akwapim South</v>
      </c>
    </row>
    <row r="112" spans="1:17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P112" t="s">
        <v>430</v>
      </c>
      <c r="Q112" t="str">
        <f t="shared" si="1"/>
        <v>Akwatia</v>
      </c>
    </row>
    <row r="113" spans="1:17" x14ac:dyDescent="0.25">
      <c r="A113" t="s">
        <v>431</v>
      </c>
      <c r="B113" t="s">
        <v>432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P113" t="s">
        <v>433</v>
      </c>
      <c r="Q113" t="str">
        <f t="shared" si="1"/>
        <v>Asene/Akroso/Manso</v>
      </c>
    </row>
    <row r="114" spans="1:17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P114" t="s">
        <v>436</v>
      </c>
      <c r="Q114" t="str">
        <f t="shared" si="1"/>
        <v>Asuogyaman</v>
      </c>
    </row>
    <row r="115" spans="1:17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P115" t="s">
        <v>439</v>
      </c>
      <c r="Q115" t="str">
        <f t="shared" si="1"/>
        <v>Atiwa East</v>
      </c>
    </row>
    <row r="116" spans="1:17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P116" t="s">
        <v>442</v>
      </c>
      <c r="Q116" t="str">
        <f t="shared" si="1"/>
        <v>Atiwa West</v>
      </c>
    </row>
    <row r="117" spans="1:17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P117" t="s">
        <v>445</v>
      </c>
      <c r="Q117" t="str">
        <f t="shared" si="1"/>
        <v>Ayensuano</v>
      </c>
    </row>
    <row r="118" spans="1:17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P118" t="s">
        <v>448</v>
      </c>
      <c r="Q118" t="str">
        <f t="shared" si="1"/>
        <v>Fanteakwa North</v>
      </c>
    </row>
    <row r="119" spans="1:17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P119" t="s">
        <v>451</v>
      </c>
      <c r="Q119" t="str">
        <f t="shared" si="1"/>
        <v>Fanteakwa South</v>
      </c>
    </row>
    <row r="120" spans="1:17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P120" t="s">
        <v>454</v>
      </c>
      <c r="Q120" t="str">
        <f t="shared" si="1"/>
        <v>Kade</v>
      </c>
    </row>
    <row r="121" spans="1:17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P121" t="s">
        <v>458</v>
      </c>
      <c r="Q121" t="str">
        <f t="shared" si="1"/>
        <v>Lower Manya Krobo</v>
      </c>
    </row>
    <row r="122" spans="1:17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P122" t="s">
        <v>462</v>
      </c>
      <c r="Q122" t="str">
        <f t="shared" si="1"/>
        <v>Lower West Akim</v>
      </c>
    </row>
    <row r="123" spans="1:17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P123" t="s">
        <v>465</v>
      </c>
      <c r="Q123" t="str">
        <f t="shared" si="1"/>
        <v>Mpraeso</v>
      </c>
    </row>
    <row r="124" spans="1:17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P124" t="s">
        <v>468</v>
      </c>
      <c r="Q124" t="str">
        <f t="shared" si="1"/>
        <v>New Juaben North</v>
      </c>
    </row>
    <row r="125" spans="1:17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P125" t="s">
        <v>471</v>
      </c>
      <c r="Q125" t="str">
        <f t="shared" si="1"/>
        <v>New Juaben South</v>
      </c>
    </row>
    <row r="126" spans="1:17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P126" t="s">
        <v>475</v>
      </c>
      <c r="Q126" t="str">
        <f t="shared" si="1"/>
        <v>Nkawkaw</v>
      </c>
    </row>
    <row r="127" spans="1:17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P127" t="s">
        <v>478</v>
      </c>
      <c r="Q127" t="str">
        <f t="shared" si="1"/>
        <v>Nsawam-Adoagyiri</v>
      </c>
    </row>
    <row r="128" spans="1:17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P128" t="s">
        <v>481</v>
      </c>
      <c r="Q128" t="str">
        <f t="shared" si="1"/>
        <v>Ofoase-Ayirebi</v>
      </c>
    </row>
    <row r="129" spans="1:17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P129" t="s">
        <v>485</v>
      </c>
      <c r="Q129" t="str">
        <f t="shared" si="1"/>
        <v>Okere</v>
      </c>
    </row>
    <row r="130" spans="1:17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 s="4">
        <v>6.0412610000000004</v>
      </c>
      <c r="M130" s="4">
        <v>-0.45495400000000003</v>
      </c>
      <c r="N130">
        <v>11962018</v>
      </c>
      <c r="P130" t="s">
        <v>488</v>
      </c>
      <c r="Q130" t="str">
        <f t="shared" si="1"/>
        <v>Suhum</v>
      </c>
    </row>
    <row r="131" spans="1:17" ht="45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s="2" t="s">
        <v>492</v>
      </c>
      <c r="L131">
        <v>6.3651450000000001</v>
      </c>
      <c r="M131">
        <v>-0.11207</v>
      </c>
      <c r="N131">
        <v>73812017</v>
      </c>
      <c r="P131" t="s">
        <v>493</v>
      </c>
      <c r="Q131" t="str">
        <f t="shared" ref="Q131:Q194" si="2">LEFT(B131,LEN(B131)-13)</f>
        <v>Upper Manya Krobo</v>
      </c>
    </row>
    <row r="132" spans="1:17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P132" t="s">
        <v>498</v>
      </c>
      <c r="Q132" t="str">
        <f t="shared" si="2"/>
        <v>Upper West Akim</v>
      </c>
    </row>
    <row r="133" spans="1:17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P133" t="s">
        <v>502</v>
      </c>
      <c r="Q133" t="str">
        <f t="shared" si="2"/>
        <v>Yilo Krobo</v>
      </c>
    </row>
    <row r="134" spans="1:17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P134" t="s">
        <v>507</v>
      </c>
      <c r="Q134" t="str">
        <f t="shared" si="2"/>
        <v>Ablekuma Central</v>
      </c>
    </row>
    <row r="135" spans="1:17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P135" t="s">
        <v>512</v>
      </c>
      <c r="Q135" t="str">
        <f t="shared" si="2"/>
        <v>Ablekuma North</v>
      </c>
    </row>
    <row r="136" spans="1:17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P136" t="s">
        <v>516</v>
      </c>
      <c r="Q136" t="str">
        <f t="shared" si="2"/>
        <v>Ablekuma South</v>
      </c>
    </row>
    <row r="137" spans="1:17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P137" t="s">
        <v>519</v>
      </c>
      <c r="Q137" t="str">
        <f t="shared" si="2"/>
        <v>Ablekuma West</v>
      </c>
    </row>
    <row r="138" spans="1:17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P138" t="s">
        <v>523</v>
      </c>
      <c r="Q138" t="str">
        <f t="shared" si="2"/>
        <v>Ada</v>
      </c>
    </row>
    <row r="139" spans="1:17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P139" t="s">
        <v>526</v>
      </c>
      <c r="Q139" t="str">
        <f t="shared" si="2"/>
        <v>Adenta</v>
      </c>
    </row>
    <row r="140" spans="1:17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 s="3">
        <v>-0.30099999999999999</v>
      </c>
      <c r="N140">
        <v>64802017</v>
      </c>
      <c r="P140" t="s">
        <v>529</v>
      </c>
      <c r="Q140" t="str">
        <f t="shared" si="2"/>
        <v>Amasaman</v>
      </c>
    </row>
    <row r="141" spans="1:17" x14ac:dyDescent="0.25">
      <c r="A141" t="s">
        <v>530</v>
      </c>
      <c r="B141" t="s">
        <v>531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P141" t="s">
        <v>532</v>
      </c>
      <c r="Q141" t="str">
        <f t="shared" si="2"/>
        <v>Anyaa Sowutuom</v>
      </c>
    </row>
    <row r="142" spans="1:17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P142" t="s">
        <v>536</v>
      </c>
      <c r="Q142" t="str">
        <f t="shared" si="2"/>
        <v>Ashaiman</v>
      </c>
    </row>
    <row r="143" spans="1:17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P143" t="s">
        <v>540</v>
      </c>
      <c r="Q143" t="str">
        <f t="shared" si="2"/>
        <v>Ayawaso Central</v>
      </c>
    </row>
    <row r="144" spans="1:17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P144" t="s">
        <v>543</v>
      </c>
      <c r="Q144" t="str">
        <f t="shared" si="2"/>
        <v>Ayawaso East</v>
      </c>
    </row>
    <row r="145" spans="1:17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P145" t="s">
        <v>547</v>
      </c>
      <c r="Q145" t="str">
        <f t="shared" si="2"/>
        <v>Ayawaso North</v>
      </c>
    </row>
    <row r="146" spans="1:17" x14ac:dyDescent="0.25">
      <c r="A146" t="s">
        <v>548</v>
      </c>
      <c r="B146" t="s">
        <v>549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P146" t="s">
        <v>551</v>
      </c>
      <c r="Q146" t="str">
        <f t="shared" si="2"/>
        <v>Ayawaso West Wougon</v>
      </c>
    </row>
    <row r="147" spans="1:17" x14ac:dyDescent="0.25">
      <c r="A147" t="s">
        <v>552</v>
      </c>
      <c r="B147" t="s">
        <v>553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P147" t="s">
        <v>555</v>
      </c>
      <c r="Q147" t="str">
        <f t="shared" si="2"/>
        <v>Bortianor Ngleshie Amanfrom</v>
      </c>
    </row>
    <row r="148" spans="1:17" x14ac:dyDescent="0.25">
      <c r="A148" t="s">
        <v>556</v>
      </c>
      <c r="B148" t="s">
        <v>557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P148" t="s">
        <v>560</v>
      </c>
      <c r="Q148" t="str">
        <f t="shared" si="2"/>
        <v>Dade-Kotopon</v>
      </c>
    </row>
    <row r="149" spans="1:17" x14ac:dyDescent="0.25">
      <c r="A149" t="s">
        <v>561</v>
      </c>
      <c r="B149" t="s">
        <v>562</v>
      </c>
      <c r="C149" t="s">
        <v>505</v>
      </c>
      <c r="D149" t="s">
        <v>17</v>
      </c>
      <c r="E149" t="s">
        <v>83</v>
      </c>
      <c r="F149" t="s">
        <v>355</v>
      </c>
      <c r="G149">
        <v>0</v>
      </c>
      <c r="H149">
        <v>1981</v>
      </c>
      <c r="I149" t="s">
        <v>19</v>
      </c>
      <c r="J149" t="s">
        <v>28</v>
      </c>
      <c r="K149" t="s">
        <v>563</v>
      </c>
      <c r="L149">
        <v>5.6662100000000004</v>
      </c>
      <c r="M149">
        <v>-0.237923</v>
      </c>
      <c r="N149">
        <v>20492017</v>
      </c>
      <c r="P149" t="s">
        <v>564</v>
      </c>
      <c r="Q149" t="str">
        <f t="shared" si="2"/>
        <v>Dome Kwabenya</v>
      </c>
    </row>
    <row r="150" spans="1:17" x14ac:dyDescent="0.25">
      <c r="A150" t="s">
        <v>565</v>
      </c>
      <c r="B150" t="s">
        <v>566</v>
      </c>
      <c r="C150" t="s">
        <v>505</v>
      </c>
      <c r="D150" t="s">
        <v>79</v>
      </c>
      <c r="E150" t="s">
        <v>18</v>
      </c>
      <c r="F150" t="s">
        <v>5</v>
      </c>
      <c r="G150">
        <v>5</v>
      </c>
      <c r="H150">
        <v>1954</v>
      </c>
      <c r="I150" t="s">
        <v>515</v>
      </c>
      <c r="J150" t="s">
        <v>20</v>
      </c>
      <c r="K150" t="s">
        <v>390</v>
      </c>
      <c r="L150">
        <v>5.6</v>
      </c>
      <c r="M150">
        <v>-0.2</v>
      </c>
      <c r="N150">
        <v>73812017</v>
      </c>
      <c r="P150" t="s">
        <v>567</v>
      </c>
      <c r="Q150" t="str">
        <f t="shared" si="2"/>
        <v>Domeabra/Obom</v>
      </c>
    </row>
    <row r="151" spans="1:17" x14ac:dyDescent="0.25">
      <c r="A151" t="s">
        <v>568</v>
      </c>
      <c r="B151" t="s">
        <v>569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P151" t="s">
        <v>570</v>
      </c>
      <c r="Q151" t="str">
        <f t="shared" si="2"/>
        <v>Klottey-Korle</v>
      </c>
    </row>
    <row r="152" spans="1:17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P152" t="s">
        <v>573</v>
      </c>
      <c r="Q152" t="str">
        <f t="shared" si="2"/>
        <v>Kpone-Katamanso</v>
      </c>
    </row>
    <row r="153" spans="1:17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P153" t="s">
        <v>577</v>
      </c>
      <c r="Q153" t="str">
        <f t="shared" si="2"/>
        <v>Krowor</v>
      </c>
    </row>
    <row r="154" spans="1:17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P154" t="s">
        <v>581</v>
      </c>
      <c r="Q154" t="str">
        <f t="shared" si="2"/>
        <v>Ledzokuku</v>
      </c>
    </row>
    <row r="155" spans="1:17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P155" t="s">
        <v>585</v>
      </c>
      <c r="Q155" t="str">
        <f t="shared" si="2"/>
        <v>Madina</v>
      </c>
    </row>
    <row r="156" spans="1:17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P156" t="s">
        <v>589</v>
      </c>
      <c r="Q156" t="str">
        <f t="shared" si="2"/>
        <v>Ningo Prampram</v>
      </c>
    </row>
    <row r="157" spans="1:17" x14ac:dyDescent="0.25">
      <c r="A157" t="s">
        <v>590</v>
      </c>
      <c r="B157" t="s">
        <v>591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P157" t="s">
        <v>593</v>
      </c>
      <c r="Q157" t="e">
        <f t="shared" si="2"/>
        <v>#VALUE!</v>
      </c>
    </row>
    <row r="158" spans="1:17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P158" t="s">
        <v>596</v>
      </c>
      <c r="Q158" t="str">
        <f t="shared" si="2"/>
        <v>Okaikwei Central</v>
      </c>
    </row>
    <row r="159" spans="1:17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P159" t="s">
        <v>600</v>
      </c>
      <c r="Q159" t="str">
        <f t="shared" si="2"/>
        <v>Okaikwei North</v>
      </c>
    </row>
    <row r="160" spans="1:17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P160" t="s">
        <v>603</v>
      </c>
      <c r="Q160" t="str">
        <f t="shared" si="2"/>
        <v>Okaikwei South</v>
      </c>
    </row>
    <row r="161" spans="1:17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P161" t="s">
        <v>606</v>
      </c>
      <c r="Q161" t="str">
        <f t="shared" si="2"/>
        <v>Sege</v>
      </c>
    </row>
    <row r="162" spans="1:17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P162" t="s">
        <v>609</v>
      </c>
      <c r="Q162" t="str">
        <f t="shared" si="2"/>
        <v>Shai-Osudoku</v>
      </c>
    </row>
    <row r="163" spans="1:17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P163" t="s">
        <v>613</v>
      </c>
      <c r="Q163" t="str">
        <f t="shared" si="2"/>
        <v>Tema Central</v>
      </c>
    </row>
    <row r="164" spans="1:17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P164" t="s">
        <v>618</v>
      </c>
      <c r="Q164" t="str">
        <f t="shared" si="2"/>
        <v>Tema East</v>
      </c>
    </row>
    <row r="165" spans="1:17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P165" t="s">
        <v>621</v>
      </c>
      <c r="Q165" t="str">
        <f t="shared" si="2"/>
        <v>Tema West</v>
      </c>
    </row>
    <row r="166" spans="1:17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P166" t="s">
        <v>625</v>
      </c>
      <c r="Q166" t="str">
        <f t="shared" si="2"/>
        <v>Trobu</v>
      </c>
    </row>
    <row r="167" spans="1:17" x14ac:dyDescent="0.25">
      <c r="A167" t="s">
        <v>626</v>
      </c>
      <c r="B167" t="s">
        <v>627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P167" t="s">
        <v>628</v>
      </c>
      <c r="Q167" t="str">
        <f t="shared" si="2"/>
        <v>Weija/Gbawe</v>
      </c>
    </row>
    <row r="168" spans="1:17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P168" t="s">
        <v>632</v>
      </c>
      <c r="Q168" t="str">
        <f t="shared" si="2"/>
        <v>Bimbilla</v>
      </c>
    </row>
    <row r="169" spans="1:17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 s="3">
        <v>8.1612600000000004</v>
      </c>
      <c r="M169" s="3">
        <v>-2.032321</v>
      </c>
      <c r="N169">
        <v>64802017</v>
      </c>
      <c r="P169" t="s">
        <v>637</v>
      </c>
      <c r="Q169" t="str">
        <f t="shared" si="2"/>
        <v>Bole-Bamboi</v>
      </c>
    </row>
    <row r="170" spans="1:17" x14ac:dyDescent="0.25">
      <c r="A170" t="s">
        <v>638</v>
      </c>
      <c r="B170" t="s">
        <v>639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 s="3">
        <v>10.517265</v>
      </c>
      <c r="M170" s="3">
        <v>9.6730999999999998E-2</v>
      </c>
      <c r="N170">
        <v>64802017</v>
      </c>
      <c r="P170" t="s">
        <v>641</v>
      </c>
      <c r="Q170" t="str">
        <f t="shared" si="2"/>
        <v>Bunkprugu</v>
      </c>
    </row>
    <row r="171" spans="1:17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 s="3">
        <v>10.139386999999999</v>
      </c>
      <c r="M171" s="3">
        <v>0.29253000000000001</v>
      </c>
      <c r="N171">
        <v>11962018</v>
      </c>
      <c r="P171" t="s">
        <v>644</v>
      </c>
      <c r="Q171" t="str">
        <f t="shared" si="2"/>
        <v>Chereponi</v>
      </c>
    </row>
    <row r="172" spans="1:17" x14ac:dyDescent="0.25">
      <c r="A172" t="s">
        <v>645</v>
      </c>
      <c r="B172" t="s">
        <v>646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 s="3">
        <v>9.5284490000000002</v>
      </c>
      <c r="M172" s="3">
        <v>-1.387929</v>
      </c>
      <c r="N172">
        <v>11962018</v>
      </c>
      <c r="P172" t="s">
        <v>648</v>
      </c>
      <c r="Q172" t="str">
        <f t="shared" si="2"/>
        <v>Daboya/Mankarigu</v>
      </c>
    </row>
    <row r="173" spans="1:17" x14ac:dyDescent="0.25">
      <c r="A173" t="s">
        <v>649</v>
      </c>
      <c r="B173" t="s">
        <v>650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 s="3">
        <v>9.091272</v>
      </c>
      <c r="M173" s="3">
        <v>-1.8269569999999999</v>
      </c>
      <c r="N173">
        <v>11962018</v>
      </c>
      <c r="P173" t="s">
        <v>651</v>
      </c>
      <c r="Q173" t="str">
        <f t="shared" si="2"/>
        <v>Damango</v>
      </c>
    </row>
    <row r="174" spans="1:17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P174" t="s">
        <v>655</v>
      </c>
      <c r="Q174" t="str">
        <f t="shared" si="2"/>
        <v>Gushegu</v>
      </c>
    </row>
    <row r="175" spans="1:17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P175" t="s">
        <v>659</v>
      </c>
      <c r="Q175" t="str">
        <f t="shared" si="2"/>
        <v>Karaga</v>
      </c>
    </row>
    <row r="176" spans="1:17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P176" t="s">
        <v>661</v>
      </c>
      <c r="Q176" t="str">
        <f t="shared" si="2"/>
        <v>Kpandai</v>
      </c>
    </row>
    <row r="177" spans="1:17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P177" t="s">
        <v>666</v>
      </c>
      <c r="Q177" t="str">
        <f t="shared" si="2"/>
        <v>Kumbungu</v>
      </c>
    </row>
    <row r="178" spans="1:17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P178" t="s">
        <v>669</v>
      </c>
      <c r="Q178" t="str">
        <f t="shared" si="2"/>
        <v>Mion</v>
      </c>
    </row>
    <row r="179" spans="1:17" x14ac:dyDescent="0.25">
      <c r="A179" t="s">
        <v>670</v>
      </c>
      <c r="B179" t="s">
        <v>671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P179" t="s">
        <v>672</v>
      </c>
      <c r="Q179" t="str">
        <f t="shared" si="2"/>
        <v>Nalerigu/Gambaga</v>
      </c>
    </row>
    <row r="180" spans="1:17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P180" t="s">
        <v>677</v>
      </c>
      <c r="Q180" t="str">
        <f t="shared" si="2"/>
        <v>Nanton</v>
      </c>
    </row>
    <row r="181" spans="1:17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 s="3">
        <v>9.7064050000000002</v>
      </c>
      <c r="M181" s="3">
        <v>0.31367800000000001</v>
      </c>
      <c r="N181">
        <v>11962018</v>
      </c>
      <c r="P181" t="s">
        <v>681</v>
      </c>
      <c r="Q181" t="str">
        <f t="shared" si="2"/>
        <v>Saboba</v>
      </c>
    </row>
    <row r="182" spans="1:17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 s="3">
        <v>9.4134960000000003</v>
      </c>
      <c r="M182" s="3">
        <v>-0.86661500000000002</v>
      </c>
      <c r="N182">
        <v>11962018</v>
      </c>
      <c r="P182" t="s">
        <v>685</v>
      </c>
      <c r="Q182" t="str">
        <f t="shared" si="2"/>
        <v>Sagnarigu</v>
      </c>
    </row>
    <row r="183" spans="1:17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 s="3">
        <v>8.5525289999999998</v>
      </c>
      <c r="M183" s="3">
        <v>-0.51869399999999999</v>
      </c>
      <c r="N183">
        <v>11962018</v>
      </c>
      <c r="P183" t="s">
        <v>688</v>
      </c>
      <c r="Q183" t="str">
        <f t="shared" si="2"/>
        <v>Salaga North</v>
      </c>
    </row>
    <row r="184" spans="1:17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 s="3">
        <v>8.5525289999999998</v>
      </c>
      <c r="M184" s="3">
        <v>-0.51869399999999999</v>
      </c>
      <c r="N184">
        <v>11962018</v>
      </c>
      <c r="P184" t="s">
        <v>691</v>
      </c>
      <c r="Q184" t="str">
        <f t="shared" si="2"/>
        <v>Salaga South</v>
      </c>
    </row>
    <row r="185" spans="1:17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 s="3">
        <v>9.6164559999999994</v>
      </c>
      <c r="M185" s="3">
        <v>-0.82463900000000001</v>
      </c>
      <c r="N185">
        <v>11962018</v>
      </c>
      <c r="P185" t="s">
        <v>695</v>
      </c>
      <c r="Q185" t="str">
        <f t="shared" si="2"/>
        <v>Savelugu</v>
      </c>
    </row>
    <row r="186" spans="1:17" x14ac:dyDescent="0.25">
      <c r="A186" t="s">
        <v>696</v>
      </c>
      <c r="B186" t="s">
        <v>697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P186" t="s">
        <v>699</v>
      </c>
      <c r="Q186" t="str">
        <f t="shared" si="2"/>
        <v>Sawla/Tuna/Kalba</v>
      </c>
    </row>
    <row r="187" spans="1:17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P187" t="s">
        <v>702</v>
      </c>
      <c r="Q187" t="str">
        <f t="shared" si="2"/>
        <v>Tamale Central</v>
      </c>
    </row>
    <row r="188" spans="1:17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P188" t="s">
        <v>706</v>
      </c>
      <c r="Q188" t="str">
        <f t="shared" si="2"/>
        <v>Tamale North</v>
      </c>
    </row>
    <row r="189" spans="1:17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P189" t="s">
        <v>709</v>
      </c>
      <c r="Q189" t="str">
        <f t="shared" si="2"/>
        <v>Tamale South</v>
      </c>
    </row>
    <row r="190" spans="1:17" x14ac:dyDescent="0.25">
      <c r="A190" t="s">
        <v>710</v>
      </c>
      <c r="B190" t="s">
        <v>711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P190" t="s">
        <v>712</v>
      </c>
      <c r="Q190" t="str">
        <f t="shared" si="2"/>
        <v>Tatale/Sanguli</v>
      </c>
    </row>
    <row r="191" spans="1:17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P191" t="s">
        <v>715</v>
      </c>
      <c r="Q191" t="str">
        <f t="shared" si="2"/>
        <v>Tolon</v>
      </c>
    </row>
    <row r="192" spans="1:17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P192" t="s">
        <v>718</v>
      </c>
      <c r="Q192" t="str">
        <f t="shared" si="2"/>
        <v>Walewale</v>
      </c>
    </row>
    <row r="193" spans="1:17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P193" t="s">
        <v>722</v>
      </c>
      <c r="Q193" t="str">
        <f t="shared" si="2"/>
        <v>Wulensi</v>
      </c>
    </row>
    <row r="194" spans="1:17" x14ac:dyDescent="0.25">
      <c r="A194" t="s">
        <v>723</v>
      </c>
      <c r="B194" t="s">
        <v>724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P194" t="s">
        <v>725</v>
      </c>
      <c r="Q194" t="str">
        <f t="shared" si="2"/>
        <v>Yagaba/Kubori</v>
      </c>
    </row>
    <row r="195" spans="1:17" x14ac:dyDescent="0.25">
      <c r="A195" t="s">
        <v>726</v>
      </c>
      <c r="B195" t="s">
        <v>727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P195" t="s">
        <v>729</v>
      </c>
      <c r="Q195" t="str">
        <f t="shared" ref="Q195:Q258" si="3">LEFT(B195,LEN(B195)-13)</f>
        <v>Yapei/Kusawgu</v>
      </c>
    </row>
    <row r="196" spans="1:17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P196" t="s">
        <v>734</v>
      </c>
      <c r="Q196" t="str">
        <f t="shared" si="3"/>
        <v>Yendi</v>
      </c>
    </row>
    <row r="197" spans="1:17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P197" t="s">
        <v>737</v>
      </c>
      <c r="Q197" t="str">
        <f t="shared" si="3"/>
        <v>Yunyoo</v>
      </c>
    </row>
    <row r="198" spans="1:17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P198" t="s">
        <v>741</v>
      </c>
      <c r="Q198" t="str">
        <f t="shared" si="3"/>
        <v>Zabzugu</v>
      </c>
    </row>
    <row r="199" spans="1:17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P199" t="s">
        <v>745</v>
      </c>
      <c r="Q199" t="str">
        <f t="shared" si="3"/>
        <v>Bawku Central</v>
      </c>
    </row>
    <row r="200" spans="1:17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P200" t="s">
        <v>750</v>
      </c>
      <c r="Q200" t="str">
        <f t="shared" si="3"/>
        <v>Binduri</v>
      </c>
    </row>
    <row r="201" spans="1:17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P201" t="s">
        <v>753</v>
      </c>
      <c r="Q201" t="str">
        <f t="shared" si="3"/>
        <v>Bolgatanga Central</v>
      </c>
    </row>
    <row r="202" spans="1:17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P202" t="s">
        <v>756</v>
      </c>
      <c r="Q202" t="str">
        <f t="shared" si="3"/>
        <v>Bolgatanga East</v>
      </c>
    </row>
    <row r="203" spans="1:17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P203" t="s">
        <v>759</v>
      </c>
      <c r="Q203" t="str">
        <f t="shared" si="3"/>
        <v>Bongo</v>
      </c>
    </row>
    <row r="204" spans="1:17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P204" t="s">
        <v>762</v>
      </c>
      <c r="Q204" t="str">
        <f t="shared" si="3"/>
        <v>Builsa North</v>
      </c>
    </row>
    <row r="205" spans="1:17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P205" t="s">
        <v>767</v>
      </c>
      <c r="Q205" t="str">
        <f t="shared" si="3"/>
        <v>Builsa South</v>
      </c>
    </row>
    <row r="206" spans="1:17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P206" t="s">
        <v>771</v>
      </c>
      <c r="Q206" t="str">
        <f t="shared" si="3"/>
        <v>Chiana-Paga</v>
      </c>
    </row>
    <row r="207" spans="1:17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P207" t="s">
        <v>774</v>
      </c>
      <c r="Q207" t="str">
        <f t="shared" si="3"/>
        <v>Garu</v>
      </c>
    </row>
    <row r="208" spans="1:17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P208" t="s">
        <v>778</v>
      </c>
      <c r="Q208" t="str">
        <f t="shared" si="3"/>
        <v>Nabdam</v>
      </c>
    </row>
    <row r="209" spans="1:17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P209" t="s">
        <v>782</v>
      </c>
      <c r="Q209" t="str">
        <f t="shared" si="3"/>
        <v>Navrongo Central</v>
      </c>
    </row>
    <row r="210" spans="1:17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P210" t="s">
        <v>785</v>
      </c>
      <c r="Q210" t="str">
        <f t="shared" si="3"/>
        <v>Pusiga</v>
      </c>
    </row>
    <row r="211" spans="1:17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f>2015-67</f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P211" t="s">
        <v>789</v>
      </c>
      <c r="Q211" t="str">
        <f t="shared" si="3"/>
        <v>Talensi</v>
      </c>
    </row>
    <row r="212" spans="1:17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P212" t="s">
        <v>792</v>
      </c>
      <c r="Q212" t="str">
        <f t="shared" si="3"/>
        <v>Tempane</v>
      </c>
    </row>
    <row r="213" spans="1:17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P213" t="s">
        <v>795</v>
      </c>
      <c r="Q213" t="str">
        <f t="shared" si="3"/>
        <v>Zebilla</v>
      </c>
    </row>
    <row r="214" spans="1:17" x14ac:dyDescent="0.25">
      <c r="A214" t="s">
        <v>796</v>
      </c>
      <c r="B214" t="s">
        <v>797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P214" t="s">
        <v>800</v>
      </c>
      <c r="Q214" t="str">
        <f t="shared" si="3"/>
        <v>Daffiama/Bussie/Issa</v>
      </c>
    </row>
    <row r="215" spans="1:17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P215" t="s">
        <v>804</v>
      </c>
      <c r="Q215" t="str">
        <f t="shared" si="3"/>
        <v>Jirapa</v>
      </c>
    </row>
    <row r="216" spans="1:17" x14ac:dyDescent="0.25">
      <c r="A216" t="s">
        <v>805</v>
      </c>
      <c r="B216" t="s">
        <v>806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P216" t="s">
        <v>807</v>
      </c>
      <c r="Q216" t="str">
        <f t="shared" si="3"/>
        <v>Lambussie/Karni</v>
      </c>
    </row>
    <row r="217" spans="1:17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P217" t="s">
        <v>810</v>
      </c>
      <c r="Q217" t="str">
        <f t="shared" si="3"/>
        <v>Lawra</v>
      </c>
    </row>
    <row r="218" spans="1:17" x14ac:dyDescent="0.25">
      <c r="A218" t="s">
        <v>811</v>
      </c>
      <c r="B218" t="s">
        <v>812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P218" t="s">
        <v>813</v>
      </c>
      <c r="Q218" t="str">
        <f t="shared" si="3"/>
        <v>Nadowli Kaleo</v>
      </c>
    </row>
    <row r="219" spans="1:17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P219" t="s">
        <v>816</v>
      </c>
      <c r="Q219" t="str">
        <f t="shared" si="3"/>
        <v>Nandom</v>
      </c>
    </row>
    <row r="220" spans="1:17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P220" t="s">
        <v>819</v>
      </c>
      <c r="Q220" t="str">
        <f t="shared" si="3"/>
        <v>Sissala East</v>
      </c>
    </row>
    <row r="221" spans="1:17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P221" t="s">
        <v>822</v>
      </c>
      <c r="Q221" t="str">
        <f t="shared" si="3"/>
        <v>Sissala West</v>
      </c>
    </row>
    <row r="222" spans="1:17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P222" t="s">
        <v>825</v>
      </c>
      <c r="Q222" t="str">
        <f t="shared" si="3"/>
        <v>Wa Central</v>
      </c>
    </row>
    <row r="223" spans="1:17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P223" t="s">
        <v>830</v>
      </c>
      <c r="Q223" t="str">
        <f t="shared" si="3"/>
        <v>Wa East</v>
      </c>
    </row>
    <row r="224" spans="1:17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P224" t="s">
        <v>833</v>
      </c>
      <c r="Q224" t="str">
        <f t="shared" si="3"/>
        <v>Wa West</v>
      </c>
    </row>
    <row r="225" spans="1:17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P225" t="s">
        <v>837</v>
      </c>
      <c r="Q225" t="str">
        <f t="shared" si="3"/>
        <v>Adaklu</v>
      </c>
    </row>
    <row r="226" spans="1:17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P226" t="s">
        <v>841</v>
      </c>
      <c r="Q226" t="str">
        <f t="shared" si="3"/>
        <v>Afadjato South</v>
      </c>
    </row>
    <row r="227" spans="1:17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P227" t="s">
        <v>845</v>
      </c>
      <c r="Q227" t="str">
        <f t="shared" si="3"/>
        <v>Agotime-Ziope</v>
      </c>
    </row>
    <row r="228" spans="1:17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P228" t="s">
        <v>848</v>
      </c>
      <c r="Q228" t="str">
        <f t="shared" si="3"/>
        <v>Akan</v>
      </c>
    </row>
    <row r="229" spans="1:17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P229" t="s">
        <v>852</v>
      </c>
      <c r="Q229" t="str">
        <f t="shared" si="3"/>
        <v>Akatsi North</v>
      </c>
    </row>
    <row r="230" spans="1:17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P230" t="s">
        <v>856</v>
      </c>
      <c r="Q230" t="str">
        <f t="shared" si="3"/>
        <v>Akatsi South</v>
      </c>
    </row>
    <row r="231" spans="1:17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P231" t="s">
        <v>860</v>
      </c>
      <c r="Q231" t="str">
        <f t="shared" si="3"/>
        <v>Anlo</v>
      </c>
    </row>
    <row r="232" spans="1:17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P232" t="s">
        <v>863</v>
      </c>
      <c r="Q232" t="str">
        <f t="shared" si="3"/>
        <v>Biakoye</v>
      </c>
    </row>
    <row r="233" spans="1:17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P233" t="s">
        <v>867</v>
      </c>
      <c r="Q233" t="str">
        <f t="shared" si="3"/>
        <v>Buem</v>
      </c>
    </row>
    <row r="234" spans="1:17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P234" t="s">
        <v>871</v>
      </c>
      <c r="Q234" t="str">
        <f t="shared" si="3"/>
        <v>Central Tongu</v>
      </c>
    </row>
    <row r="235" spans="1:17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P235" t="s">
        <v>875</v>
      </c>
      <c r="Q235" t="str">
        <f t="shared" si="3"/>
        <v>Ho Central</v>
      </c>
    </row>
    <row r="236" spans="1:17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s="2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P236" t="s">
        <v>878</v>
      </c>
      <c r="Q236" t="str">
        <f t="shared" si="3"/>
        <v>Ho West</v>
      </c>
    </row>
    <row r="237" spans="1:17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P237" t="s">
        <v>881</v>
      </c>
      <c r="Q237" t="str">
        <f t="shared" si="3"/>
        <v>Hohoe</v>
      </c>
    </row>
    <row r="238" spans="1:17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P238" t="s">
        <v>885</v>
      </c>
      <c r="Q238" t="str">
        <f t="shared" si="3"/>
        <v>Keta</v>
      </c>
    </row>
    <row r="239" spans="1:17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 s="6">
        <v>6.3030999999999997</v>
      </c>
      <c r="M239" s="5">
        <v>0.97660000000000002</v>
      </c>
      <c r="N239">
        <v>64802017</v>
      </c>
      <c r="P239" t="s">
        <v>888</v>
      </c>
      <c r="Q239" t="str">
        <f t="shared" si="3"/>
        <v>Ketu North</v>
      </c>
    </row>
    <row r="240" spans="1:17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 s="6">
        <v>6.0511999999999997</v>
      </c>
      <c r="M240" s="6">
        <v>1.0261</v>
      </c>
      <c r="N240">
        <v>64802017</v>
      </c>
      <c r="P240" t="s">
        <v>892</v>
      </c>
      <c r="Q240" t="str">
        <f t="shared" si="3"/>
        <v>Ketu South</v>
      </c>
    </row>
    <row r="241" spans="1:17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P241" t="s">
        <v>896</v>
      </c>
      <c r="Q241" t="str">
        <f t="shared" si="3"/>
        <v>Kpando</v>
      </c>
    </row>
    <row r="242" spans="1:17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P242" t="s">
        <v>899</v>
      </c>
      <c r="Q242" t="str">
        <f t="shared" si="3"/>
        <v>Krachi East</v>
      </c>
    </row>
    <row r="243" spans="1:17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P243" t="s">
        <v>903</v>
      </c>
      <c r="Q243" t="str">
        <f t="shared" si="3"/>
        <v>Krachi Nchumuru</v>
      </c>
    </row>
    <row r="244" spans="1:17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P244" t="s">
        <v>907</v>
      </c>
      <c r="Q244" t="str">
        <f t="shared" si="3"/>
        <v>Krachi West</v>
      </c>
    </row>
    <row r="245" spans="1:17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P245" t="s">
        <v>911</v>
      </c>
      <c r="Q245" t="str">
        <f t="shared" si="3"/>
        <v>Nkwanta North</v>
      </c>
    </row>
    <row r="246" spans="1:17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P246" t="s">
        <v>915</v>
      </c>
      <c r="Q246" t="str">
        <f t="shared" si="3"/>
        <v>NKwanta South</v>
      </c>
    </row>
    <row r="247" spans="1:17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P247" t="s">
        <v>918</v>
      </c>
      <c r="Q247" t="str">
        <f t="shared" si="3"/>
        <v>North Dayi</v>
      </c>
    </row>
    <row r="248" spans="1:17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P248" t="s">
        <v>922</v>
      </c>
      <c r="Q248" t="str">
        <f t="shared" si="3"/>
        <v>North Tongu</v>
      </c>
    </row>
    <row r="249" spans="1:17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P249" t="s">
        <v>926</v>
      </c>
      <c r="Q249" t="str">
        <f t="shared" si="3"/>
        <v>South Dayi</v>
      </c>
    </row>
    <row r="250" spans="1:17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P250" t="s">
        <v>930</v>
      </c>
      <c r="Q250" t="str">
        <f t="shared" si="3"/>
        <v>South Tongu</v>
      </c>
    </row>
    <row r="251" spans="1:17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P251" t="s">
        <v>934</v>
      </c>
      <c r="Q251" t="str">
        <f t="shared" si="3"/>
        <v>Ahanta West</v>
      </c>
    </row>
    <row r="252" spans="1:17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P252" t="s">
        <v>937</v>
      </c>
      <c r="Q252" t="str">
        <f t="shared" si="3"/>
        <v>Amenfi Central</v>
      </c>
    </row>
    <row r="253" spans="1:17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P253" t="s">
        <v>942</v>
      </c>
      <c r="Q253" t="str">
        <f t="shared" si="3"/>
        <v>Amenfi East</v>
      </c>
    </row>
    <row r="254" spans="1:17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P254" t="s">
        <v>945</v>
      </c>
      <c r="Q254" t="str">
        <f t="shared" si="3"/>
        <v>Amenfi West</v>
      </c>
    </row>
    <row r="255" spans="1:17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P255" t="s">
        <v>949</v>
      </c>
      <c r="Q255" t="str">
        <f t="shared" si="3"/>
        <v>Aowin</v>
      </c>
    </row>
    <row r="256" spans="1:17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P256" t="s">
        <v>953</v>
      </c>
      <c r="Q256" t="str">
        <f t="shared" si="3"/>
        <v>Bia East</v>
      </c>
    </row>
    <row r="257" spans="1:17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P257" t="s">
        <v>956</v>
      </c>
      <c r="Q257" t="str">
        <f t="shared" si="3"/>
        <v>Bia West</v>
      </c>
    </row>
    <row r="258" spans="1:17" x14ac:dyDescent="0.25">
      <c r="A258" t="s">
        <v>957</v>
      </c>
      <c r="B258" t="s">
        <v>958</v>
      </c>
      <c r="C258" t="s">
        <v>933</v>
      </c>
      <c r="D258" t="s">
        <v>79</v>
      </c>
      <c r="E258" t="s">
        <v>18</v>
      </c>
      <c r="F258" t="s">
        <v>5</v>
      </c>
      <c r="G258">
        <v>5</v>
      </c>
      <c r="H258">
        <v>1976</v>
      </c>
      <c r="I258" t="s">
        <v>37</v>
      </c>
      <c r="J258" t="s">
        <v>28</v>
      </c>
      <c r="K258" t="s">
        <v>93</v>
      </c>
      <c r="L258">
        <v>6.2224000000000004</v>
      </c>
      <c r="M258">
        <v>-2.7574000000000001</v>
      </c>
      <c r="N258">
        <v>40002018</v>
      </c>
      <c r="P258" t="s">
        <v>959</v>
      </c>
      <c r="Q258" t="str">
        <f t="shared" si="3"/>
        <v>Bodi</v>
      </c>
    </row>
    <row r="259" spans="1:17" x14ac:dyDescent="0.25">
      <c r="A259" t="s">
        <v>960</v>
      </c>
      <c r="B259" t="s">
        <v>961</v>
      </c>
      <c r="C259" t="s">
        <v>933</v>
      </c>
      <c r="D259" t="s">
        <v>17</v>
      </c>
      <c r="E259" t="s">
        <v>18</v>
      </c>
      <c r="F259" t="s">
        <v>5</v>
      </c>
      <c r="G259">
        <v>3</v>
      </c>
      <c r="H259">
        <v>1964</v>
      </c>
      <c r="I259" t="s">
        <v>962</v>
      </c>
      <c r="J259" t="s">
        <v>28</v>
      </c>
      <c r="L259">
        <v>4.9308190999999999</v>
      </c>
      <c r="M259">
        <v>-1.7639708000000001</v>
      </c>
      <c r="N259">
        <v>11092017</v>
      </c>
      <c r="P259" t="s">
        <v>963</v>
      </c>
      <c r="Q259" t="str">
        <f t="shared" ref="Q259:Q276" si="4">LEFT(B259,LEN(B259)-13)</f>
        <v>Effia</v>
      </c>
    </row>
    <row r="260" spans="1:17" x14ac:dyDescent="0.25">
      <c r="A260" t="s">
        <v>964</v>
      </c>
      <c r="B260" t="s">
        <v>965</v>
      </c>
      <c r="C260" t="s">
        <v>933</v>
      </c>
      <c r="D260" t="s">
        <v>79</v>
      </c>
      <c r="E260" t="s">
        <v>18</v>
      </c>
      <c r="F260" t="s">
        <v>5</v>
      </c>
      <c r="G260">
        <v>2</v>
      </c>
      <c r="H260">
        <v>1966</v>
      </c>
      <c r="I260" t="s">
        <v>584</v>
      </c>
      <c r="J260" t="s">
        <v>28</v>
      </c>
      <c r="K260" t="s">
        <v>948</v>
      </c>
      <c r="L260" s="3">
        <v>5.175859</v>
      </c>
      <c r="M260" s="3">
        <v>-2.6472099999999998</v>
      </c>
      <c r="N260">
        <v>64802017</v>
      </c>
      <c r="P260" t="s">
        <v>966</v>
      </c>
      <c r="Q260" t="str">
        <f t="shared" si="4"/>
        <v>Ellembele</v>
      </c>
    </row>
    <row r="261" spans="1:17" x14ac:dyDescent="0.25">
      <c r="A261" t="s">
        <v>967</v>
      </c>
      <c r="B261" t="s">
        <v>968</v>
      </c>
      <c r="C261" t="s">
        <v>933</v>
      </c>
      <c r="D261" t="s">
        <v>17</v>
      </c>
      <c r="E261" t="s">
        <v>18</v>
      </c>
      <c r="F261" t="s">
        <v>5</v>
      </c>
      <c r="G261">
        <v>5</v>
      </c>
      <c r="H261">
        <v>1961</v>
      </c>
      <c r="I261" t="s">
        <v>19</v>
      </c>
      <c r="J261" t="s">
        <v>28</v>
      </c>
      <c r="K261" t="s">
        <v>58</v>
      </c>
      <c r="L261" s="3">
        <v>4.9519080000000004</v>
      </c>
      <c r="M261" s="3">
        <v>-1.7303360000000001</v>
      </c>
      <c r="N261">
        <v>64802017</v>
      </c>
      <c r="P261" t="s">
        <v>969</v>
      </c>
      <c r="Q261" t="str">
        <f t="shared" si="4"/>
        <v>Essikadu-Ketan</v>
      </c>
    </row>
    <row r="262" spans="1:17" x14ac:dyDescent="0.25">
      <c r="A262" t="s">
        <v>970</v>
      </c>
      <c r="B262" t="s">
        <v>971</v>
      </c>
      <c r="C262" t="s">
        <v>933</v>
      </c>
      <c r="D262" t="s">
        <v>79</v>
      </c>
      <c r="E262" t="s">
        <v>18</v>
      </c>
      <c r="F262" t="s">
        <v>5</v>
      </c>
      <c r="G262">
        <v>3</v>
      </c>
      <c r="H262">
        <v>1967</v>
      </c>
      <c r="I262" t="s">
        <v>49</v>
      </c>
      <c r="J262" t="s">
        <v>28</v>
      </c>
      <c r="L262">
        <v>4.9520046999999998</v>
      </c>
      <c r="M262">
        <v>-1.7324280000000001</v>
      </c>
      <c r="N262">
        <v>11092017</v>
      </c>
      <c r="P262" t="s">
        <v>972</v>
      </c>
      <c r="Q262" t="str">
        <f t="shared" si="4"/>
        <v>Evalue Ajomoro Gwira</v>
      </c>
    </row>
    <row r="263" spans="1:17" x14ac:dyDescent="0.25">
      <c r="A263" t="s">
        <v>973</v>
      </c>
      <c r="B263" t="s">
        <v>974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1960</v>
      </c>
      <c r="I263" t="s">
        <v>975</v>
      </c>
      <c r="J263" t="s">
        <v>28</v>
      </c>
      <c r="K263" t="s">
        <v>74</v>
      </c>
      <c r="L263">
        <v>5.1977416999999999</v>
      </c>
      <c r="M263">
        <v>-3.0770483999999998</v>
      </c>
      <c r="N263">
        <v>11092017</v>
      </c>
      <c r="P263" t="s">
        <v>976</v>
      </c>
      <c r="Q263" t="str">
        <f t="shared" si="4"/>
        <v>Jomoro</v>
      </c>
    </row>
    <row r="264" spans="1:17" x14ac:dyDescent="0.25">
      <c r="A264" t="s">
        <v>977</v>
      </c>
      <c r="B264" t="s">
        <v>978</v>
      </c>
      <c r="C264" t="s">
        <v>933</v>
      </c>
      <c r="D264" t="s">
        <v>79</v>
      </c>
      <c r="E264" t="s">
        <v>18</v>
      </c>
      <c r="F264" t="s">
        <v>5</v>
      </c>
      <c r="G264">
        <v>4</v>
      </c>
      <c r="H264">
        <v>1980</v>
      </c>
      <c r="I264" t="s">
        <v>92</v>
      </c>
      <c r="J264" t="s">
        <v>28</v>
      </c>
      <c r="K264" t="s">
        <v>93</v>
      </c>
      <c r="L264">
        <v>5.7510000000000003</v>
      </c>
      <c r="M264">
        <v>-0.20571999999999999</v>
      </c>
      <c r="N264">
        <v>11092017</v>
      </c>
      <c r="P264" t="s">
        <v>979</v>
      </c>
      <c r="Q264" t="str">
        <f t="shared" si="4"/>
        <v>Juaboso</v>
      </c>
    </row>
    <row r="265" spans="1:17" x14ac:dyDescent="0.25">
      <c r="A265" t="s">
        <v>980</v>
      </c>
      <c r="B265" t="s">
        <v>981</v>
      </c>
      <c r="C265" t="s">
        <v>933</v>
      </c>
      <c r="D265" t="s">
        <v>17</v>
      </c>
      <c r="E265" t="s">
        <v>18</v>
      </c>
      <c r="F265" t="s">
        <v>5</v>
      </c>
      <c r="G265">
        <v>3</v>
      </c>
      <c r="H265">
        <v>1964</v>
      </c>
      <c r="I265" t="s">
        <v>982</v>
      </c>
      <c r="J265" t="s">
        <v>28</v>
      </c>
      <c r="K265" t="s">
        <v>33</v>
      </c>
      <c r="L265">
        <v>4.9862000000000002</v>
      </c>
      <c r="M265">
        <v>-1.6427</v>
      </c>
      <c r="N265">
        <v>55492018</v>
      </c>
      <c r="P265" t="s">
        <v>983</v>
      </c>
      <c r="Q265" t="str">
        <f t="shared" si="4"/>
        <v>Kwesimintsim</v>
      </c>
    </row>
    <row r="266" spans="1:17" x14ac:dyDescent="0.25">
      <c r="A266" t="s">
        <v>984</v>
      </c>
      <c r="B266" t="s">
        <v>985</v>
      </c>
      <c r="C266" t="s">
        <v>933</v>
      </c>
      <c r="D266" t="s">
        <v>17</v>
      </c>
      <c r="E266" t="s">
        <v>18</v>
      </c>
      <c r="F266" t="s">
        <v>5</v>
      </c>
      <c r="G266">
        <v>4</v>
      </c>
      <c r="H266">
        <v>1962</v>
      </c>
      <c r="I266" t="s">
        <v>164</v>
      </c>
      <c r="J266" t="s">
        <v>28</v>
      </c>
      <c r="K266" t="s">
        <v>58</v>
      </c>
      <c r="L266">
        <v>5.2603</v>
      </c>
      <c r="M266">
        <v>-1.9689000000000001</v>
      </c>
      <c r="N266">
        <v>10052018</v>
      </c>
      <c r="P266" t="s">
        <v>986</v>
      </c>
      <c r="Q266" t="str">
        <f t="shared" si="4"/>
        <v>Mpohor</v>
      </c>
    </row>
    <row r="267" spans="1:17" x14ac:dyDescent="0.25">
      <c r="A267" t="s">
        <v>987</v>
      </c>
      <c r="B267" t="s">
        <v>988</v>
      </c>
      <c r="C267" t="s">
        <v>933</v>
      </c>
      <c r="D267" t="s">
        <v>79</v>
      </c>
      <c r="E267" t="s">
        <v>18</v>
      </c>
      <c r="F267" t="s">
        <v>5</v>
      </c>
      <c r="G267">
        <v>2</v>
      </c>
      <c r="H267">
        <v>1962</v>
      </c>
      <c r="I267" t="s">
        <v>989</v>
      </c>
      <c r="J267" t="s">
        <v>28</v>
      </c>
      <c r="K267" t="s">
        <v>990</v>
      </c>
      <c r="L267">
        <v>5.4516999999999998</v>
      </c>
      <c r="M267">
        <v>-2.1412</v>
      </c>
      <c r="N267">
        <v>55492018</v>
      </c>
      <c r="P267" t="s">
        <v>991</v>
      </c>
      <c r="Q267" t="str">
        <f t="shared" si="4"/>
        <v>Prestea-Huni Valley</v>
      </c>
    </row>
    <row r="268" spans="1:17" x14ac:dyDescent="0.25">
      <c r="A268" t="s">
        <v>992</v>
      </c>
      <c r="B268" t="s">
        <v>993</v>
      </c>
      <c r="C268" t="s">
        <v>933</v>
      </c>
      <c r="D268" t="s">
        <v>79</v>
      </c>
      <c r="E268" t="s">
        <v>18</v>
      </c>
      <c r="F268" t="s">
        <v>5</v>
      </c>
      <c r="G268">
        <v>3</v>
      </c>
      <c r="H268">
        <v>1956</v>
      </c>
      <c r="I268" t="s">
        <v>994</v>
      </c>
      <c r="J268" t="s">
        <v>28</v>
      </c>
      <c r="K268" t="s">
        <v>33</v>
      </c>
      <c r="L268">
        <v>6.0429000000000004</v>
      </c>
      <c r="M268">
        <v>-2.8814000000000002</v>
      </c>
      <c r="N268">
        <v>55492018</v>
      </c>
      <c r="P268" t="s">
        <v>995</v>
      </c>
      <c r="Q268" t="str">
        <f t="shared" si="4"/>
        <v>Sefwi Akontombra</v>
      </c>
    </row>
    <row r="269" spans="1:17" x14ac:dyDescent="0.25">
      <c r="A269" t="s">
        <v>996</v>
      </c>
      <c r="B269" t="s">
        <v>997</v>
      </c>
      <c r="C269" t="s">
        <v>933</v>
      </c>
      <c r="D269" t="s">
        <v>79</v>
      </c>
      <c r="E269" t="s">
        <v>18</v>
      </c>
      <c r="F269" t="s">
        <v>5</v>
      </c>
      <c r="G269">
        <v>5</v>
      </c>
      <c r="H269">
        <v>1958</v>
      </c>
      <c r="I269" t="s">
        <v>870</v>
      </c>
      <c r="J269" t="s">
        <v>28</v>
      </c>
      <c r="K269" t="s">
        <v>33</v>
      </c>
      <c r="L269">
        <v>6.2169999999999996</v>
      </c>
      <c r="M269">
        <v>-2.4820000000000002</v>
      </c>
      <c r="N269">
        <v>83732015</v>
      </c>
      <c r="P269" t="s">
        <v>998</v>
      </c>
      <c r="Q269" t="str">
        <f t="shared" si="4"/>
        <v>Sefwi-Wiawso</v>
      </c>
    </row>
    <row r="270" spans="1:17" x14ac:dyDescent="0.25">
      <c r="A270" t="s">
        <v>999</v>
      </c>
      <c r="B270" t="s">
        <v>1000</v>
      </c>
      <c r="C270" t="s">
        <v>933</v>
      </c>
      <c r="D270" t="s">
        <v>17</v>
      </c>
      <c r="E270" t="s">
        <v>18</v>
      </c>
      <c r="F270" t="s">
        <v>5</v>
      </c>
      <c r="G270">
        <v>3</v>
      </c>
      <c r="H270">
        <v>1958</v>
      </c>
      <c r="I270" t="s">
        <v>19</v>
      </c>
      <c r="J270" t="s">
        <v>28</v>
      </c>
      <c r="K270" t="s">
        <v>58</v>
      </c>
      <c r="L270">
        <v>4.7912999999999997</v>
      </c>
      <c r="M270">
        <v>-2.0903999999999998</v>
      </c>
      <c r="N270">
        <v>55492018</v>
      </c>
      <c r="P270" t="s">
        <v>1001</v>
      </c>
      <c r="Q270" t="str">
        <f t="shared" si="4"/>
        <v>Sekondi</v>
      </c>
    </row>
    <row r="271" spans="1:17" x14ac:dyDescent="0.25">
      <c r="A271" t="s">
        <v>1002</v>
      </c>
      <c r="B271" t="s">
        <v>1003</v>
      </c>
      <c r="C271" t="s">
        <v>933</v>
      </c>
      <c r="D271" t="s">
        <v>79</v>
      </c>
      <c r="E271" t="s">
        <v>18</v>
      </c>
      <c r="F271" t="s">
        <v>5</v>
      </c>
      <c r="G271">
        <v>4</v>
      </c>
      <c r="H271">
        <v>1950</v>
      </c>
      <c r="I271" t="s">
        <v>236</v>
      </c>
      <c r="J271" t="s">
        <v>28</v>
      </c>
      <c r="K271" t="s">
        <v>58</v>
      </c>
      <c r="L271">
        <v>4.9862000000000002</v>
      </c>
      <c r="M271">
        <v>-1.6427</v>
      </c>
      <c r="N271">
        <v>55492018</v>
      </c>
      <c r="P271" t="s">
        <v>1004</v>
      </c>
      <c r="Q271" t="str">
        <f t="shared" si="4"/>
        <v>Shama</v>
      </c>
    </row>
    <row r="272" spans="1:17" x14ac:dyDescent="0.25">
      <c r="A272" t="s">
        <v>1005</v>
      </c>
      <c r="B272" t="s">
        <v>1006</v>
      </c>
      <c r="C272" t="s">
        <v>933</v>
      </c>
      <c r="D272" t="s">
        <v>79</v>
      </c>
      <c r="E272" t="s">
        <v>18</v>
      </c>
      <c r="F272" t="s">
        <v>5</v>
      </c>
      <c r="G272">
        <v>3</v>
      </c>
      <c r="H272">
        <v>1950</v>
      </c>
      <c r="I272" t="s">
        <v>164</v>
      </c>
      <c r="J272" t="s">
        <v>28</v>
      </c>
      <c r="K272" t="s">
        <v>58</v>
      </c>
      <c r="L272">
        <v>5.7525000000000004</v>
      </c>
      <c r="M272">
        <v>-2.7949999999999999</v>
      </c>
      <c r="N272">
        <v>70592017</v>
      </c>
      <c r="P272" t="s">
        <v>1007</v>
      </c>
      <c r="Q272" t="str">
        <f t="shared" si="4"/>
        <v>Suaman</v>
      </c>
    </row>
    <row r="273" spans="1:17" x14ac:dyDescent="0.25">
      <c r="A273" t="s">
        <v>1008</v>
      </c>
      <c r="B273" t="s">
        <v>1009</v>
      </c>
      <c r="C273" t="s">
        <v>933</v>
      </c>
      <c r="D273" t="s">
        <v>17</v>
      </c>
      <c r="E273" t="s">
        <v>18</v>
      </c>
      <c r="F273" t="s">
        <v>5</v>
      </c>
      <c r="G273">
        <v>2</v>
      </c>
      <c r="H273">
        <v>1972</v>
      </c>
      <c r="I273" t="s">
        <v>1010</v>
      </c>
      <c r="J273" t="s">
        <v>28</v>
      </c>
      <c r="K273" t="s">
        <v>58</v>
      </c>
      <c r="L273">
        <v>4.9009999999999998</v>
      </c>
      <c r="M273">
        <v>-1.7829999999999999</v>
      </c>
      <c r="N273">
        <v>83732015</v>
      </c>
      <c r="P273" t="s">
        <v>1011</v>
      </c>
      <c r="Q273" t="str">
        <f t="shared" si="4"/>
        <v>Takoradi</v>
      </c>
    </row>
    <row r="274" spans="1:17" x14ac:dyDescent="0.25">
      <c r="A274" t="s">
        <v>1012</v>
      </c>
      <c r="B274" t="s">
        <v>1013</v>
      </c>
      <c r="C274" t="s">
        <v>933</v>
      </c>
      <c r="D274" t="s">
        <v>17</v>
      </c>
      <c r="E274" t="s">
        <v>83</v>
      </c>
      <c r="F274" t="s">
        <v>5</v>
      </c>
      <c r="G274">
        <v>4</v>
      </c>
      <c r="H274">
        <v>1956</v>
      </c>
      <c r="I274" s="2" t="s">
        <v>1014</v>
      </c>
      <c r="J274" t="s">
        <v>28</v>
      </c>
      <c r="K274" t="s">
        <v>948</v>
      </c>
      <c r="L274">
        <v>5.3029999999999999</v>
      </c>
      <c r="M274">
        <v>-1.986</v>
      </c>
      <c r="N274">
        <v>83732015</v>
      </c>
      <c r="P274" t="s">
        <v>1015</v>
      </c>
      <c r="Q274" t="str">
        <f t="shared" si="4"/>
        <v>Tarkwa-Nsuaem</v>
      </c>
    </row>
    <row r="275" spans="1:17" x14ac:dyDescent="0.25">
      <c r="A275" t="s">
        <v>1016</v>
      </c>
      <c r="B275" t="s">
        <v>1017</v>
      </c>
      <c r="C275" t="s">
        <v>933</v>
      </c>
      <c r="D275" t="s">
        <v>79</v>
      </c>
      <c r="E275" t="s">
        <v>18</v>
      </c>
      <c r="F275" t="s">
        <v>5</v>
      </c>
      <c r="G275">
        <v>5</v>
      </c>
      <c r="H275">
        <v>1963</v>
      </c>
      <c r="I275" t="s">
        <v>640</v>
      </c>
      <c r="J275" t="s">
        <v>28</v>
      </c>
      <c r="K275" t="s">
        <v>948</v>
      </c>
      <c r="L275">
        <v>5.1420000000000003</v>
      </c>
      <c r="M275">
        <v>-1.6579999999999999</v>
      </c>
      <c r="N275">
        <v>15992018</v>
      </c>
      <c r="P275" t="s">
        <v>1018</v>
      </c>
      <c r="Q275" t="str">
        <f t="shared" si="4"/>
        <v>Wassa East</v>
      </c>
    </row>
    <row r="276" spans="1:17" x14ac:dyDescent="0.25">
      <c r="A276" t="s">
        <v>1019</v>
      </c>
      <c r="B276" t="s">
        <v>1020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1021</v>
      </c>
      <c r="J276" t="s">
        <v>28</v>
      </c>
      <c r="K276" t="s">
        <v>636</v>
      </c>
      <c r="L276">
        <v>5.2731729999999999</v>
      </c>
      <c r="M276">
        <v>-1.664366</v>
      </c>
      <c r="N276">
        <v>27302017</v>
      </c>
      <c r="P276" t="s">
        <v>1022</v>
      </c>
      <c r="Q276" t="str">
        <f t="shared" si="4"/>
        <v>Wassa East</v>
      </c>
    </row>
    <row r="278" spans="1:17" x14ac:dyDescent="0.25">
      <c r="E278">
        <f>COUNTA(Table1[Gender])</f>
        <v>275</v>
      </c>
      <c r="F278">
        <f>COUNTA(F2:F277)</f>
        <v>275</v>
      </c>
      <c r="G278">
        <f t="shared" ref="G278:N278" si="5">COUNTA(G2:G275)</f>
        <v>274</v>
      </c>
      <c r="H278">
        <f t="shared" si="5"/>
        <v>274</v>
      </c>
      <c r="I278">
        <f t="shared" si="5"/>
        <v>274</v>
      </c>
      <c r="J278">
        <f t="shared" si="5"/>
        <v>274</v>
      </c>
      <c r="K278">
        <f t="shared" si="5"/>
        <v>220</v>
      </c>
      <c r="L278">
        <f t="shared" si="5"/>
        <v>258</v>
      </c>
      <c r="M278">
        <f t="shared" si="5"/>
        <v>252</v>
      </c>
      <c r="N278">
        <f t="shared" si="5"/>
        <v>274</v>
      </c>
    </row>
    <row r="280" spans="1:17" x14ac:dyDescent="0.25">
      <c r="B280" t="s">
        <v>1023</v>
      </c>
      <c r="C280">
        <f>COUNTIF(C2:C277,"Ashanti Region")</f>
        <v>47</v>
      </c>
      <c r="E280">
        <f>+E278/275</f>
        <v>1</v>
      </c>
    </row>
    <row r="281" spans="1:17" x14ac:dyDescent="0.25">
      <c r="B281" t="s">
        <v>1024</v>
      </c>
      <c r="C281">
        <f>COUNTIF(C2:C277,"Brong Ahafo Region")</f>
        <v>29</v>
      </c>
    </row>
    <row r="282" spans="1:17" x14ac:dyDescent="0.25">
      <c r="B282" t="s">
        <v>1025</v>
      </c>
      <c r="C282">
        <f>COUNTIF(C2:C277,"Central Region")</f>
        <v>23</v>
      </c>
    </row>
    <row r="283" spans="1:17" x14ac:dyDescent="0.25">
      <c r="B283" t="s">
        <v>1026</v>
      </c>
      <c r="C283">
        <f>COUNTIF(C2:C277,"Eastern Region")</f>
        <v>33</v>
      </c>
    </row>
    <row r="284" spans="1:17" x14ac:dyDescent="0.25">
      <c r="B284" t="s">
        <v>1027</v>
      </c>
      <c r="C284">
        <f>COUNTIF(C2:C277,"Greater Accra Region")</f>
        <v>34</v>
      </c>
    </row>
    <row r="285" spans="1:17" x14ac:dyDescent="0.25">
      <c r="B285" t="s">
        <v>1028</v>
      </c>
      <c r="C285">
        <f>COUNTIF(C2:C277,"Northern Region")</f>
        <v>31</v>
      </c>
    </row>
    <row r="286" spans="1:17" x14ac:dyDescent="0.25">
      <c r="B286" t="s">
        <v>1029</v>
      </c>
      <c r="C286">
        <f>COUNTIF(C2:C277,"Upper East Region")</f>
        <v>15</v>
      </c>
    </row>
    <row r="287" spans="1:17" x14ac:dyDescent="0.25">
      <c r="B287" t="s">
        <v>1030</v>
      </c>
      <c r="C287">
        <f>COUNTIF(C2:C277,"Upper West Region")</f>
        <v>11</v>
      </c>
    </row>
    <row r="288" spans="1:17" x14ac:dyDescent="0.25">
      <c r="B288" t="s">
        <v>1031</v>
      </c>
      <c r="C288">
        <f>COUNTIF(C2:C277,"Volta Region")</f>
        <v>26</v>
      </c>
    </row>
    <row r="289" spans="2:3" x14ac:dyDescent="0.25">
      <c r="B289" t="s">
        <v>1032</v>
      </c>
      <c r="C289">
        <f>COUNTIF(C2:C277,"Volta Region")</f>
        <v>26</v>
      </c>
    </row>
    <row r="291" spans="2:3" x14ac:dyDescent="0.25">
      <c r="C291">
        <f>SUM(C280:C289)</f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B1" sqref="B1:B1048576"/>
    </sheetView>
  </sheetViews>
  <sheetFormatPr defaultRowHeight="15" x14ac:dyDescent="0.25"/>
  <cols>
    <col min="2" max="2" width="41.42578125" bestFit="1" customWidth="1"/>
    <col min="4" max="11" width="9.140625" customWidth="1"/>
    <col min="15" max="15" width="2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1033</v>
      </c>
      <c r="P1" t="s">
        <v>1034</v>
      </c>
      <c r="Q1" t="s">
        <v>1035</v>
      </c>
      <c r="T1" t="s">
        <v>1036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O2" t="str">
        <f t="shared" ref="O2:O65" si="0">LEFT(B2,LEN(B2)-13)</f>
        <v>Adansi Asokwa</v>
      </c>
      <c r="P2">
        <f>VLOOKUP(O2,Sheet2!$A$2:$L$275,12,FALSE)</f>
        <v>1</v>
      </c>
      <c r="Q2">
        <v>1</v>
      </c>
      <c r="R2">
        <f>+P2-Q2</f>
        <v>0</v>
      </c>
    </row>
    <row r="3" spans="1:20" x14ac:dyDescent="0.25">
      <c r="A3" t="s">
        <v>25</v>
      </c>
      <c r="B3" t="s">
        <v>26</v>
      </c>
      <c r="C3" t="s">
        <v>16</v>
      </c>
      <c r="D3" t="s">
        <v>17</v>
      </c>
      <c r="E3" t="s">
        <v>18</v>
      </c>
      <c r="F3" t="s">
        <v>5</v>
      </c>
      <c r="G3">
        <v>2</v>
      </c>
      <c r="H3">
        <v>1964</v>
      </c>
      <c r="I3" t="s">
        <v>27</v>
      </c>
      <c r="J3" t="s">
        <v>28</v>
      </c>
      <c r="K3" t="s">
        <v>29</v>
      </c>
      <c r="L3">
        <v>6.9863999999999997</v>
      </c>
      <c r="M3">
        <v>-1.5579000000000001</v>
      </c>
      <c r="N3">
        <v>10052018</v>
      </c>
      <c r="O3" t="str">
        <f t="shared" si="0"/>
        <v>Afigya Kwabre North</v>
      </c>
      <c r="P3">
        <f>VLOOKUP(O3,Sheet2!$A$2:$L$275,12,FALSE)</f>
        <v>2</v>
      </c>
      <c r="Q3">
        <v>2</v>
      </c>
      <c r="R3">
        <f t="shared" ref="R3:R66" si="1">+P3-Q3</f>
        <v>0</v>
      </c>
      <c r="T3">
        <v>379</v>
      </c>
    </row>
    <row r="4" spans="1:20" x14ac:dyDescent="0.25">
      <c r="A4" t="s">
        <v>31</v>
      </c>
      <c r="B4" t="s">
        <v>1037</v>
      </c>
      <c r="C4" t="s">
        <v>16</v>
      </c>
      <c r="D4" t="s">
        <v>17</v>
      </c>
      <c r="E4" t="s">
        <v>18</v>
      </c>
      <c r="F4" t="s">
        <v>5</v>
      </c>
      <c r="G4">
        <v>4</v>
      </c>
      <c r="H4">
        <v>1964</v>
      </c>
      <c r="I4" t="s">
        <v>32</v>
      </c>
      <c r="J4" t="s">
        <v>28</v>
      </c>
      <c r="K4" t="s">
        <v>33</v>
      </c>
      <c r="L4">
        <v>6.9863999999999997</v>
      </c>
      <c r="M4">
        <v>-1.5579000000000001</v>
      </c>
      <c r="N4">
        <v>10052018</v>
      </c>
      <c r="O4" t="str">
        <f t="shared" si="0"/>
        <v>Afigya Kwabre South</v>
      </c>
      <c r="P4">
        <f>VLOOKUP(O4,Sheet2!$A$2:$L$275,12,FALSE)</f>
        <v>3</v>
      </c>
      <c r="Q4">
        <v>3</v>
      </c>
      <c r="R4">
        <f t="shared" si="1"/>
        <v>0</v>
      </c>
      <c r="T4">
        <v>369</v>
      </c>
    </row>
    <row r="5" spans="1:20" x14ac:dyDescent="0.25">
      <c r="A5" t="s">
        <v>35</v>
      </c>
      <c r="B5" t="s">
        <v>36</v>
      </c>
      <c r="C5" t="s">
        <v>16</v>
      </c>
      <c r="D5" t="s">
        <v>17</v>
      </c>
      <c r="E5" t="s">
        <v>18</v>
      </c>
      <c r="F5" t="s">
        <v>5</v>
      </c>
      <c r="G5">
        <v>3</v>
      </c>
      <c r="H5">
        <v>1970</v>
      </c>
      <c r="I5" t="s">
        <v>37</v>
      </c>
      <c r="J5" t="s">
        <v>28</v>
      </c>
      <c r="K5" t="s">
        <v>38</v>
      </c>
      <c r="L5" t="s">
        <v>39</v>
      </c>
      <c r="N5">
        <v>49652018</v>
      </c>
      <c r="O5" t="str">
        <f t="shared" si="0"/>
        <v>Afigya Sekyere East</v>
      </c>
      <c r="P5">
        <f>VLOOKUP(O5,Sheet2!$A$2:$L$275,12,FALSE)</f>
        <v>4</v>
      </c>
      <c r="Q5">
        <v>4</v>
      </c>
      <c r="R5">
        <f t="shared" si="1"/>
        <v>0</v>
      </c>
    </row>
    <row r="6" spans="1:20" x14ac:dyDescent="0.25">
      <c r="A6" t="s">
        <v>51</v>
      </c>
      <c r="B6" t="s">
        <v>1038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1976</v>
      </c>
      <c r="I6" t="s">
        <v>43</v>
      </c>
      <c r="J6" t="s">
        <v>28</v>
      </c>
      <c r="K6" t="s">
        <v>44</v>
      </c>
      <c r="L6" t="s">
        <v>53</v>
      </c>
      <c r="N6">
        <v>49652018</v>
      </c>
      <c r="O6" t="str">
        <f t="shared" si="0"/>
        <v>Ahafo Ano North</v>
      </c>
      <c r="P6">
        <f>VLOOKUP(O6,Sheet2!$A$2:$L$275,12,FALSE)</f>
        <v>5</v>
      </c>
      <c r="Q6">
        <v>5</v>
      </c>
      <c r="R6">
        <f t="shared" si="1"/>
        <v>0</v>
      </c>
    </row>
    <row r="7" spans="1:20" x14ac:dyDescent="0.25">
      <c r="A7" t="s">
        <v>47</v>
      </c>
      <c r="B7" t="s">
        <v>1039</v>
      </c>
      <c r="C7" t="s">
        <v>16</v>
      </c>
      <c r="D7" t="s">
        <v>17</v>
      </c>
      <c r="E7" t="s">
        <v>18</v>
      </c>
      <c r="F7" t="s">
        <v>5</v>
      </c>
      <c r="G7">
        <v>5</v>
      </c>
      <c r="H7">
        <v>1960</v>
      </c>
      <c r="I7" t="s">
        <v>49</v>
      </c>
      <c r="J7" t="s">
        <v>28</v>
      </c>
      <c r="K7" t="s">
        <v>33</v>
      </c>
      <c r="L7">
        <v>6.9812419999999999</v>
      </c>
      <c r="M7">
        <v>-2.0068933000000002</v>
      </c>
      <c r="N7">
        <v>49652018</v>
      </c>
      <c r="O7" t="str">
        <f t="shared" si="0"/>
        <v>Ahafo Ano South East</v>
      </c>
      <c r="P7">
        <f>VLOOKUP(O7,Sheet2!$A$2:$L$275,12,FALSE)</f>
        <v>6</v>
      </c>
      <c r="Q7">
        <v>6</v>
      </c>
      <c r="R7">
        <f t="shared" si="1"/>
        <v>0</v>
      </c>
    </row>
    <row r="8" spans="1:20" x14ac:dyDescent="0.25">
      <c r="A8" t="s">
        <v>41</v>
      </c>
      <c r="B8" t="s">
        <v>42</v>
      </c>
      <c r="C8" t="s">
        <v>16</v>
      </c>
      <c r="D8" t="s">
        <v>17</v>
      </c>
      <c r="E8" t="s">
        <v>18</v>
      </c>
      <c r="F8" t="s">
        <v>5</v>
      </c>
      <c r="G8">
        <v>2</v>
      </c>
      <c r="H8">
        <v>1969</v>
      </c>
      <c r="I8" t="s">
        <v>43</v>
      </c>
      <c r="J8" t="s">
        <v>28</v>
      </c>
      <c r="K8" t="s">
        <v>44</v>
      </c>
      <c r="L8" t="s">
        <v>45</v>
      </c>
      <c r="N8">
        <v>49652018</v>
      </c>
      <c r="O8" t="str">
        <f t="shared" si="0"/>
        <v>Ahafo Ano South West</v>
      </c>
      <c r="P8">
        <f>VLOOKUP(O8,Sheet2!$A$2:$L$275,12,FALSE)</f>
        <v>7</v>
      </c>
      <c r="Q8">
        <v>7</v>
      </c>
      <c r="R8">
        <f t="shared" si="1"/>
        <v>0</v>
      </c>
    </row>
    <row r="9" spans="1:20" x14ac:dyDescent="0.25">
      <c r="A9" t="s">
        <v>55</v>
      </c>
      <c r="B9" t="s">
        <v>56</v>
      </c>
      <c r="C9" t="s">
        <v>16</v>
      </c>
      <c r="D9" t="s">
        <v>17</v>
      </c>
      <c r="E9" t="s">
        <v>18</v>
      </c>
      <c r="F9" t="s">
        <v>5</v>
      </c>
      <c r="G9">
        <v>4</v>
      </c>
      <c r="H9">
        <v>1947</v>
      </c>
      <c r="I9" t="s">
        <v>57</v>
      </c>
      <c r="J9" t="s">
        <v>28</v>
      </c>
      <c r="K9" t="s">
        <v>58</v>
      </c>
      <c r="L9">
        <v>5.5887789999999997</v>
      </c>
      <c r="M9">
        <v>-1.205449</v>
      </c>
      <c r="N9">
        <v>61402017</v>
      </c>
      <c r="O9" t="str">
        <f t="shared" si="0"/>
        <v>Akrofuom</v>
      </c>
      <c r="P9">
        <f>VLOOKUP(O9,Sheet2!$A$2:$L$275,12,FALSE)</f>
        <v>8</v>
      </c>
      <c r="Q9">
        <v>8</v>
      </c>
      <c r="R9">
        <f t="shared" si="1"/>
        <v>0</v>
      </c>
    </row>
    <row r="10" spans="1:20" x14ac:dyDescent="0.25">
      <c r="A10" t="s">
        <v>60</v>
      </c>
      <c r="B10" t="s">
        <v>61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1962</v>
      </c>
      <c r="I10" t="s">
        <v>19</v>
      </c>
      <c r="J10" t="s">
        <v>28</v>
      </c>
      <c r="K10" t="s">
        <v>62</v>
      </c>
      <c r="L10" t="s">
        <v>63</v>
      </c>
      <c r="N10">
        <v>49652018</v>
      </c>
      <c r="O10" t="str">
        <f t="shared" si="0"/>
        <v>Asante Akim Central</v>
      </c>
      <c r="P10">
        <f>VLOOKUP(O10,Sheet2!$A$2:$L$275,12,FALSE)</f>
        <v>9</v>
      </c>
      <c r="Q10">
        <v>9</v>
      </c>
      <c r="R10">
        <f t="shared" si="1"/>
        <v>0</v>
      </c>
    </row>
    <row r="11" spans="1:20" x14ac:dyDescent="0.25">
      <c r="A11" t="s">
        <v>65</v>
      </c>
      <c r="B11" t="s">
        <v>66</v>
      </c>
      <c r="C11" t="s">
        <v>16</v>
      </c>
      <c r="D11" t="s">
        <v>17</v>
      </c>
      <c r="E11" t="s">
        <v>18</v>
      </c>
      <c r="F11" t="s">
        <v>5</v>
      </c>
      <c r="G11">
        <v>2</v>
      </c>
      <c r="H11">
        <v>1975</v>
      </c>
      <c r="I11" t="s">
        <v>67</v>
      </c>
      <c r="J11" t="s">
        <v>28</v>
      </c>
      <c r="K11" t="s">
        <v>68</v>
      </c>
      <c r="L11" t="s">
        <v>69</v>
      </c>
      <c r="N11">
        <v>49652018</v>
      </c>
      <c r="O11" t="str">
        <f t="shared" si="0"/>
        <v>Asante Akim North</v>
      </c>
      <c r="P11">
        <f>VLOOKUP(O11,Sheet2!$A$2:$L$275,12,FALSE)</f>
        <v>10</v>
      </c>
      <c r="Q11">
        <v>10</v>
      </c>
      <c r="R11">
        <f t="shared" si="1"/>
        <v>0</v>
      </c>
    </row>
    <row r="12" spans="1:20" x14ac:dyDescent="0.25">
      <c r="A12" t="s">
        <v>71</v>
      </c>
      <c r="B12" t="s">
        <v>72</v>
      </c>
      <c r="C12" t="s">
        <v>16</v>
      </c>
      <c r="D12" t="s">
        <v>17</v>
      </c>
      <c r="E12" t="s">
        <v>18</v>
      </c>
      <c r="F12" t="s">
        <v>5</v>
      </c>
      <c r="G12">
        <v>4</v>
      </c>
      <c r="H12">
        <v>1961</v>
      </c>
      <c r="I12" t="s">
        <v>73</v>
      </c>
      <c r="J12" t="s">
        <v>28</v>
      </c>
      <c r="K12" t="s">
        <v>74</v>
      </c>
      <c r="L12" t="s">
        <v>75</v>
      </c>
      <c r="N12">
        <v>49652018</v>
      </c>
      <c r="O12" t="str">
        <f t="shared" si="0"/>
        <v>Asante Akim South</v>
      </c>
      <c r="P12">
        <f>VLOOKUP(O12,Sheet2!$A$2:$L$275,12,FALSE)</f>
        <v>11</v>
      </c>
      <c r="Q12">
        <v>11</v>
      </c>
      <c r="R12">
        <f t="shared" si="1"/>
        <v>0</v>
      </c>
    </row>
    <row r="13" spans="1:20" x14ac:dyDescent="0.25">
      <c r="A13" t="s">
        <v>77</v>
      </c>
      <c r="B13" t="s">
        <v>78</v>
      </c>
      <c r="C13" t="s">
        <v>16</v>
      </c>
      <c r="D13" t="s">
        <v>79</v>
      </c>
      <c r="E13" t="s">
        <v>18</v>
      </c>
      <c r="F13" t="s">
        <v>5</v>
      </c>
      <c r="G13">
        <v>4</v>
      </c>
      <c r="H13">
        <v>1970</v>
      </c>
      <c r="I13" t="s">
        <v>57</v>
      </c>
      <c r="J13" t="s">
        <v>20</v>
      </c>
      <c r="L13">
        <v>6.7037709999999997</v>
      </c>
      <c r="M13">
        <v>-1.608006</v>
      </c>
      <c r="N13">
        <v>61402017</v>
      </c>
      <c r="O13" t="str">
        <f t="shared" si="0"/>
        <v>Asawase</v>
      </c>
      <c r="P13">
        <f>VLOOKUP(O13,Sheet2!$A$2:$L$275,12,FALSE)</f>
        <v>12</v>
      </c>
      <c r="Q13">
        <v>12</v>
      </c>
      <c r="R13">
        <f t="shared" si="1"/>
        <v>0</v>
      </c>
    </row>
    <row r="14" spans="1:20" x14ac:dyDescent="0.25">
      <c r="A14" t="s">
        <v>81</v>
      </c>
      <c r="B14" t="s">
        <v>82</v>
      </c>
      <c r="C14" t="s">
        <v>16</v>
      </c>
      <c r="D14" t="s">
        <v>17</v>
      </c>
      <c r="E14" t="s">
        <v>83</v>
      </c>
      <c r="F14" t="s">
        <v>5</v>
      </c>
      <c r="G14">
        <v>3</v>
      </c>
      <c r="H14">
        <v>1956</v>
      </c>
      <c r="I14" t="s">
        <v>84</v>
      </c>
      <c r="J14" t="s">
        <v>28</v>
      </c>
      <c r="K14" t="s">
        <v>33</v>
      </c>
      <c r="L14">
        <v>6.6794190000000002</v>
      </c>
      <c r="M14">
        <v>-1.5755619999999999</v>
      </c>
      <c r="N14">
        <v>61402017</v>
      </c>
      <c r="O14" t="str">
        <f t="shared" si="0"/>
        <v>Asokwa</v>
      </c>
      <c r="P14">
        <f>VLOOKUP(O14,Sheet2!$A$2:$L$275,12,FALSE)</f>
        <v>13</v>
      </c>
      <c r="Q14">
        <v>13</v>
      </c>
      <c r="R14">
        <f t="shared" si="1"/>
        <v>0</v>
      </c>
    </row>
    <row r="15" spans="1:20" x14ac:dyDescent="0.25">
      <c r="A15" t="s">
        <v>86</v>
      </c>
      <c r="B15" t="s">
        <v>1040</v>
      </c>
      <c r="C15" t="s">
        <v>16</v>
      </c>
      <c r="D15" t="s">
        <v>17</v>
      </c>
      <c r="E15" t="s">
        <v>18</v>
      </c>
      <c r="F15" t="s">
        <v>5</v>
      </c>
      <c r="G15">
        <v>5</v>
      </c>
      <c r="H15">
        <v>1956</v>
      </c>
      <c r="I15" t="s">
        <v>88</v>
      </c>
      <c r="J15" t="s">
        <v>28</v>
      </c>
      <c r="K15" t="s">
        <v>33</v>
      </c>
      <c r="L15">
        <v>6.6550000000000002</v>
      </c>
      <c r="M15">
        <v>-1.73333</v>
      </c>
      <c r="N15">
        <v>10052018</v>
      </c>
      <c r="O15" t="str">
        <f t="shared" si="0"/>
        <v>Atwima Kwanwoma</v>
      </c>
      <c r="P15">
        <f>VLOOKUP(O15,Sheet2!$A$2:$L$275,12,FALSE)</f>
        <v>14</v>
      </c>
      <c r="Q15">
        <v>14</v>
      </c>
      <c r="R15">
        <f t="shared" si="1"/>
        <v>0</v>
      </c>
    </row>
    <row r="16" spans="1:20" x14ac:dyDescent="0.25">
      <c r="A16" t="s">
        <v>90</v>
      </c>
      <c r="B16" t="s">
        <v>91</v>
      </c>
      <c r="C16" t="s">
        <v>16</v>
      </c>
      <c r="D16" t="s">
        <v>17</v>
      </c>
      <c r="E16" t="s">
        <v>18</v>
      </c>
      <c r="F16" t="s">
        <v>5</v>
      </c>
      <c r="G16">
        <v>3</v>
      </c>
      <c r="H16">
        <v>1975</v>
      </c>
      <c r="I16" t="s">
        <v>92</v>
      </c>
      <c r="J16" t="s">
        <v>28</v>
      </c>
      <c r="K16" t="s">
        <v>93</v>
      </c>
      <c r="L16">
        <v>6.6072550000000003</v>
      </c>
      <c r="M16">
        <v>-2.221311</v>
      </c>
      <c r="N16">
        <v>61402017</v>
      </c>
      <c r="O16" t="str">
        <f t="shared" si="0"/>
        <v>Atwima Mponua</v>
      </c>
      <c r="P16">
        <f>VLOOKUP(O16,Sheet2!$A$2:$L$275,12,FALSE)</f>
        <v>15</v>
      </c>
      <c r="Q16">
        <v>15</v>
      </c>
      <c r="R16">
        <f t="shared" si="1"/>
        <v>0</v>
      </c>
    </row>
    <row r="17" spans="1:18" x14ac:dyDescent="0.25">
      <c r="A17" t="s">
        <v>95</v>
      </c>
      <c r="B17" t="s">
        <v>96</v>
      </c>
      <c r="C17" t="s">
        <v>16</v>
      </c>
      <c r="D17" t="s">
        <v>17</v>
      </c>
      <c r="E17" t="s">
        <v>18</v>
      </c>
      <c r="F17" t="s">
        <v>5</v>
      </c>
      <c r="G17">
        <v>5</v>
      </c>
      <c r="H17">
        <v>1968</v>
      </c>
      <c r="I17" t="s">
        <v>97</v>
      </c>
      <c r="J17" t="s">
        <v>28</v>
      </c>
      <c r="K17" t="s">
        <v>93</v>
      </c>
      <c r="L17">
        <v>6.6870000000000003</v>
      </c>
      <c r="M17">
        <v>-1.796</v>
      </c>
      <c r="N17">
        <v>85432017</v>
      </c>
      <c r="O17" t="str">
        <f t="shared" si="0"/>
        <v>Atwima Nwabiagya North</v>
      </c>
      <c r="P17">
        <f>VLOOKUP(O17,Sheet2!$A$2:$L$275,12,FALSE)</f>
        <v>16</v>
      </c>
      <c r="Q17">
        <v>16</v>
      </c>
      <c r="R17">
        <f t="shared" si="1"/>
        <v>0</v>
      </c>
    </row>
    <row r="18" spans="1:18" x14ac:dyDescent="0.25">
      <c r="A18" t="s">
        <v>99</v>
      </c>
      <c r="B18" t="s">
        <v>100</v>
      </c>
      <c r="C18" t="s">
        <v>16</v>
      </c>
      <c r="D18" t="s">
        <v>17</v>
      </c>
      <c r="E18" t="s">
        <v>18</v>
      </c>
      <c r="F18" t="s">
        <v>5</v>
      </c>
      <c r="G18">
        <v>6</v>
      </c>
      <c r="H18">
        <v>1949</v>
      </c>
      <c r="I18" t="s">
        <v>101</v>
      </c>
      <c r="J18" t="s">
        <v>28</v>
      </c>
      <c r="K18" t="s">
        <v>33</v>
      </c>
      <c r="L18">
        <v>6.6871951000000003</v>
      </c>
      <c r="M18">
        <v>-1.7949470000000001</v>
      </c>
      <c r="N18">
        <v>10052018</v>
      </c>
      <c r="O18" t="str">
        <f t="shared" si="0"/>
        <v>Atwima Nwabiagya South</v>
      </c>
      <c r="P18">
        <f>VLOOKUP(O18,Sheet2!$A$2:$L$275,12,FALSE)</f>
        <v>17</v>
      </c>
      <c r="Q18">
        <v>17</v>
      </c>
      <c r="R18">
        <f t="shared" si="1"/>
        <v>0</v>
      </c>
    </row>
    <row r="19" spans="1:18" x14ac:dyDescent="0.25">
      <c r="A19" t="s">
        <v>103</v>
      </c>
      <c r="B19" t="s">
        <v>104</v>
      </c>
      <c r="C19" t="s">
        <v>16</v>
      </c>
      <c r="D19" t="s">
        <v>17</v>
      </c>
      <c r="E19" t="s">
        <v>18</v>
      </c>
      <c r="F19" t="s">
        <v>5</v>
      </c>
      <c r="G19">
        <v>0</v>
      </c>
      <c r="H19">
        <v>1960</v>
      </c>
      <c r="I19" t="s">
        <v>105</v>
      </c>
      <c r="J19" t="s">
        <v>28</v>
      </c>
      <c r="K19" t="s">
        <v>93</v>
      </c>
      <c r="L19">
        <v>5.7269600000000001</v>
      </c>
      <c r="M19">
        <v>-0.75512000000000001</v>
      </c>
      <c r="N19">
        <v>10052018</v>
      </c>
      <c r="O19" t="str">
        <f t="shared" si="0"/>
        <v>Bantama</v>
      </c>
      <c r="P19">
        <f>VLOOKUP(O19,Sheet2!$A$2:$L$275,12,FALSE)</f>
        <v>18</v>
      </c>
      <c r="Q19">
        <v>18</v>
      </c>
      <c r="R19">
        <f t="shared" si="1"/>
        <v>0</v>
      </c>
    </row>
    <row r="20" spans="1:18" x14ac:dyDescent="0.25">
      <c r="A20" t="s">
        <v>107</v>
      </c>
      <c r="B20" t="s">
        <v>108</v>
      </c>
      <c r="C20" t="s">
        <v>16</v>
      </c>
      <c r="D20" t="s">
        <v>17</v>
      </c>
      <c r="E20" t="s">
        <v>18</v>
      </c>
      <c r="F20" t="s">
        <v>5</v>
      </c>
      <c r="G20">
        <v>4</v>
      </c>
      <c r="H20">
        <v>1962</v>
      </c>
      <c r="I20" t="s">
        <v>19</v>
      </c>
      <c r="J20" t="s">
        <v>28</v>
      </c>
      <c r="K20" t="s">
        <v>33</v>
      </c>
      <c r="L20">
        <v>6.4532470000000002</v>
      </c>
      <c r="M20">
        <v>-1.580036</v>
      </c>
      <c r="N20">
        <v>61402017</v>
      </c>
      <c r="O20" t="str">
        <f t="shared" si="0"/>
        <v>Bekwai</v>
      </c>
      <c r="P20">
        <f>VLOOKUP(O20,Sheet2!$A$2:$L$275,12,FALSE)</f>
        <v>19</v>
      </c>
      <c r="Q20">
        <v>19</v>
      </c>
      <c r="R20">
        <f t="shared" si="1"/>
        <v>0</v>
      </c>
    </row>
    <row r="21" spans="1:18" x14ac:dyDescent="0.25">
      <c r="A21" t="s">
        <v>110</v>
      </c>
      <c r="B21" t="s">
        <v>1041</v>
      </c>
      <c r="C21" t="s">
        <v>16</v>
      </c>
      <c r="D21" t="s">
        <v>17</v>
      </c>
      <c r="E21" t="s">
        <v>18</v>
      </c>
      <c r="F21" t="s">
        <v>5</v>
      </c>
      <c r="G21">
        <v>5</v>
      </c>
      <c r="H21">
        <v>1946</v>
      </c>
      <c r="I21" t="s">
        <v>112</v>
      </c>
      <c r="J21" t="s">
        <v>28</v>
      </c>
      <c r="K21" t="s">
        <v>33</v>
      </c>
      <c r="L21">
        <v>6.4326699999999999</v>
      </c>
      <c r="M21">
        <v>-1.33341</v>
      </c>
      <c r="N21">
        <v>46702017</v>
      </c>
      <c r="O21" t="str">
        <f t="shared" si="0"/>
        <v>Bosome Freho</v>
      </c>
      <c r="P21">
        <f>VLOOKUP(O21,Sheet2!$A$2:$L$275,12,FALSE)</f>
        <v>20</v>
      </c>
      <c r="Q21">
        <v>20</v>
      </c>
      <c r="R21">
        <f t="shared" si="1"/>
        <v>0</v>
      </c>
    </row>
    <row r="22" spans="1:18" x14ac:dyDescent="0.25">
      <c r="A22" t="s">
        <v>114</v>
      </c>
      <c r="B22" t="s">
        <v>115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1961</v>
      </c>
      <c r="I22" t="s">
        <v>88</v>
      </c>
      <c r="J22" t="s">
        <v>28</v>
      </c>
      <c r="K22" t="s">
        <v>33</v>
      </c>
      <c r="L22">
        <v>6.5333300000000003</v>
      </c>
      <c r="M22">
        <v>-1.48333</v>
      </c>
      <c r="N22">
        <v>10052018</v>
      </c>
      <c r="O22" t="str">
        <f t="shared" si="0"/>
        <v>Bosomtwe</v>
      </c>
      <c r="P22">
        <f>VLOOKUP(O22,Sheet2!$A$2:$L$275,12,FALSE)</f>
        <v>21</v>
      </c>
      <c r="Q22">
        <v>21</v>
      </c>
      <c r="R22">
        <f t="shared" si="1"/>
        <v>0</v>
      </c>
    </row>
    <row r="23" spans="1:18" x14ac:dyDescent="0.25">
      <c r="A23" t="s">
        <v>117</v>
      </c>
      <c r="B23" t="s">
        <v>118</v>
      </c>
      <c r="C23" t="s">
        <v>16</v>
      </c>
      <c r="D23" t="s">
        <v>17</v>
      </c>
      <c r="E23" t="s">
        <v>18</v>
      </c>
      <c r="F23" t="s">
        <v>5</v>
      </c>
      <c r="G23">
        <v>4</v>
      </c>
      <c r="H23">
        <v>1946</v>
      </c>
      <c r="I23" t="s">
        <v>19</v>
      </c>
      <c r="J23" t="s">
        <v>28</v>
      </c>
      <c r="K23" t="s">
        <v>119</v>
      </c>
      <c r="L23">
        <v>6.8579999999999997</v>
      </c>
      <c r="M23">
        <v>-1.4079999999999999</v>
      </c>
      <c r="N23">
        <v>85432017</v>
      </c>
      <c r="O23" t="str">
        <f t="shared" si="0"/>
        <v>Effiduase-Asokore</v>
      </c>
      <c r="P23">
        <f>VLOOKUP(O23,Sheet2!$A$2:$L$275,12,FALSE)</f>
        <v>22</v>
      </c>
      <c r="Q23">
        <v>22</v>
      </c>
      <c r="R23">
        <f t="shared" si="1"/>
        <v>0</v>
      </c>
    </row>
    <row r="24" spans="1:18" x14ac:dyDescent="0.25">
      <c r="A24" t="s">
        <v>121</v>
      </c>
      <c r="B24" t="s">
        <v>122</v>
      </c>
      <c r="C24" t="s">
        <v>16</v>
      </c>
      <c r="D24" t="s">
        <v>17</v>
      </c>
      <c r="E24" t="s">
        <v>18</v>
      </c>
      <c r="F24" t="s">
        <v>5</v>
      </c>
      <c r="G24">
        <v>3</v>
      </c>
      <c r="H24">
        <v>1960</v>
      </c>
      <c r="I24" t="s">
        <v>123</v>
      </c>
      <c r="J24" t="s">
        <v>28</v>
      </c>
      <c r="K24" t="s">
        <v>124</v>
      </c>
      <c r="L24">
        <v>6.7149749999999999</v>
      </c>
      <c r="M24">
        <v>-1.5111810000000001</v>
      </c>
      <c r="N24">
        <v>10052018</v>
      </c>
      <c r="O24" t="str">
        <f t="shared" si="0"/>
        <v>Ejisu</v>
      </c>
      <c r="P24">
        <f>VLOOKUP(O24,Sheet2!$A$2:$L$275,12,FALSE)</f>
        <v>23</v>
      </c>
      <c r="Q24">
        <v>23</v>
      </c>
      <c r="R24">
        <f t="shared" si="1"/>
        <v>0</v>
      </c>
    </row>
    <row r="25" spans="1:18" x14ac:dyDescent="0.25">
      <c r="A25" t="s">
        <v>126</v>
      </c>
      <c r="B25" t="s">
        <v>1042</v>
      </c>
      <c r="C25" t="s">
        <v>16</v>
      </c>
      <c r="D25" t="s">
        <v>17</v>
      </c>
      <c r="E25" t="s">
        <v>18</v>
      </c>
      <c r="F25" t="s">
        <v>5</v>
      </c>
      <c r="G25">
        <v>2</v>
      </c>
      <c r="H25">
        <v>1975</v>
      </c>
      <c r="I25" t="s">
        <v>37</v>
      </c>
      <c r="J25" t="s">
        <v>20</v>
      </c>
      <c r="L25">
        <v>7.3819999999999997</v>
      </c>
      <c r="M25">
        <v>-1.377</v>
      </c>
      <c r="N25">
        <v>85432017</v>
      </c>
      <c r="O25" t="str">
        <f t="shared" si="0"/>
        <v>Ejura Sekyedumase</v>
      </c>
      <c r="P25">
        <f>VLOOKUP(O25,Sheet2!$A$2:$L$275,12,FALSE)</f>
        <v>24</v>
      </c>
      <c r="Q25">
        <v>24</v>
      </c>
      <c r="R25">
        <f t="shared" si="1"/>
        <v>0</v>
      </c>
    </row>
    <row r="26" spans="1:18" x14ac:dyDescent="0.25">
      <c r="A26" t="s">
        <v>21</v>
      </c>
      <c r="B26" t="s">
        <v>1043</v>
      </c>
      <c r="C26" t="s">
        <v>16</v>
      </c>
      <c r="D26" t="s">
        <v>17</v>
      </c>
      <c r="E26" t="s">
        <v>18</v>
      </c>
      <c r="F26" t="s">
        <v>5</v>
      </c>
      <c r="G26">
        <v>3</v>
      </c>
      <c r="H26">
        <v>1957</v>
      </c>
      <c r="I26" t="s">
        <v>23</v>
      </c>
      <c r="J26" t="s">
        <v>20</v>
      </c>
      <c r="L26">
        <v>6.2834339999999997</v>
      </c>
      <c r="M26">
        <v>-1.512208</v>
      </c>
      <c r="N26">
        <v>61402017</v>
      </c>
      <c r="O26" t="str">
        <f t="shared" si="0"/>
        <v>Fomena</v>
      </c>
      <c r="P26">
        <f>VLOOKUP(O26,Sheet2!$A$2:$L$275,12,FALSE)</f>
        <v>25</v>
      </c>
      <c r="Q26">
        <v>25</v>
      </c>
      <c r="R26">
        <f t="shared" si="1"/>
        <v>0</v>
      </c>
    </row>
    <row r="27" spans="1:18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O27" t="str">
        <f t="shared" si="0"/>
        <v>Juaben</v>
      </c>
      <c r="P27">
        <f>VLOOKUP(O27,Sheet2!$A$2:$L$275,12,FALSE)</f>
        <v>26</v>
      </c>
      <c r="Q27">
        <v>26</v>
      </c>
      <c r="R27">
        <f t="shared" si="1"/>
        <v>0</v>
      </c>
    </row>
    <row r="28" spans="1:18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O28" t="str">
        <f t="shared" si="0"/>
        <v>Kumawu</v>
      </c>
      <c r="P28">
        <f>VLOOKUP(O28,Sheet2!$A$2:$L$275,12,FALSE)</f>
        <v>27</v>
      </c>
      <c r="Q28">
        <v>27</v>
      </c>
      <c r="R28">
        <f t="shared" si="1"/>
        <v>0</v>
      </c>
    </row>
    <row r="29" spans="1:18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O29" t="str">
        <f t="shared" si="0"/>
        <v>Kwabre East</v>
      </c>
      <c r="P29">
        <f>VLOOKUP(O29,Sheet2!$A$2:$L$275,12,FALSE)</f>
        <v>28</v>
      </c>
      <c r="Q29">
        <v>28</v>
      </c>
      <c r="R29">
        <f t="shared" si="1"/>
        <v>0</v>
      </c>
    </row>
    <row r="30" spans="1:18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O30" t="str">
        <f t="shared" si="0"/>
        <v>Kwadaso</v>
      </c>
      <c r="P30">
        <f>VLOOKUP(O30,Sheet2!$A$2:$L$275,12,FALSE)</f>
        <v>29</v>
      </c>
      <c r="Q30">
        <v>29</v>
      </c>
      <c r="R30">
        <f t="shared" si="1"/>
        <v>0</v>
      </c>
    </row>
    <row r="31" spans="1:18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O31" t="str">
        <f t="shared" si="0"/>
        <v>Mampong</v>
      </c>
      <c r="P31">
        <f>VLOOKUP(O31,Sheet2!$A$2:$L$275,12,FALSE)</f>
        <v>30</v>
      </c>
      <c r="Q31">
        <v>30</v>
      </c>
      <c r="R31">
        <f t="shared" si="1"/>
        <v>0</v>
      </c>
    </row>
    <row r="32" spans="1:18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O32" t="str">
        <f t="shared" si="0"/>
        <v>Manhyia North</v>
      </c>
      <c r="P32">
        <f>VLOOKUP(O32,Sheet2!$A$2:$L$275,12,FALSE)</f>
        <v>31</v>
      </c>
      <c r="Q32">
        <v>31</v>
      </c>
      <c r="R32">
        <f t="shared" si="1"/>
        <v>0</v>
      </c>
    </row>
    <row r="33" spans="1:18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O33" t="str">
        <f t="shared" si="0"/>
        <v>Manhyia South</v>
      </c>
      <c r="P33">
        <f>VLOOKUP(O33,Sheet2!$A$2:$L$275,12,FALSE)</f>
        <v>32</v>
      </c>
      <c r="Q33">
        <v>32</v>
      </c>
      <c r="R33">
        <f t="shared" si="1"/>
        <v>0</v>
      </c>
    </row>
    <row r="34" spans="1:18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O34" t="str">
        <f t="shared" si="0"/>
        <v>Manso Adubia</v>
      </c>
      <c r="P34">
        <f>VLOOKUP(O34,Sheet2!$A$2:$L$275,12,FALSE)</f>
        <v>33</v>
      </c>
      <c r="Q34">
        <v>33</v>
      </c>
      <c r="R34">
        <f t="shared" si="1"/>
        <v>0</v>
      </c>
    </row>
    <row r="35" spans="1:18" x14ac:dyDescent="0.25">
      <c r="A35" t="s">
        <v>161</v>
      </c>
      <c r="B35" t="s">
        <v>1044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O35" t="str">
        <f t="shared" si="0"/>
        <v>Manso Nkwanta</v>
      </c>
      <c r="P35">
        <f>VLOOKUP(O35,Sheet2!$A$2:$L$275,12,FALSE)</f>
        <v>34</v>
      </c>
      <c r="Q35">
        <v>34</v>
      </c>
      <c r="R35">
        <f t="shared" si="1"/>
        <v>0</v>
      </c>
    </row>
    <row r="36" spans="1:18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O36" t="str">
        <f t="shared" si="0"/>
        <v>New Edubiase</v>
      </c>
      <c r="P36">
        <f>VLOOKUP(O36,Sheet2!$A$2:$L$275,12,FALSE)</f>
        <v>35</v>
      </c>
      <c r="Q36">
        <v>35</v>
      </c>
      <c r="R36">
        <f t="shared" si="1"/>
        <v>0</v>
      </c>
    </row>
    <row r="37" spans="1:18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O37" t="str">
        <f t="shared" si="0"/>
        <v>Nhyiaeso</v>
      </c>
      <c r="P37">
        <f>VLOOKUP(O37,Sheet2!$A$2:$L$275,12,FALSE)</f>
        <v>36</v>
      </c>
      <c r="Q37">
        <v>36</v>
      </c>
      <c r="R37">
        <f t="shared" si="1"/>
        <v>0</v>
      </c>
    </row>
    <row r="38" spans="1:18" x14ac:dyDescent="0.25">
      <c r="A38" t="s">
        <v>173</v>
      </c>
      <c r="B38" t="s">
        <v>1045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L38">
        <v>7.2563000000000004</v>
      </c>
      <c r="M38">
        <v>-1.1125</v>
      </c>
      <c r="N38">
        <v>74232018</v>
      </c>
      <c r="O38" t="str">
        <f t="shared" si="0"/>
        <v>Nsuta-Kwamang-Beposo</v>
      </c>
      <c r="P38">
        <f>VLOOKUP(O38,Sheet2!$A$2:$L$275,12,FALSE)</f>
        <v>37</v>
      </c>
      <c r="Q38">
        <v>37</v>
      </c>
      <c r="R38">
        <f t="shared" si="1"/>
        <v>0</v>
      </c>
    </row>
    <row r="39" spans="1:18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O39" t="str">
        <f t="shared" si="0"/>
        <v>Obuasi East</v>
      </c>
      <c r="P39">
        <f>VLOOKUP(O39,Sheet2!$A$2:$L$275,12,FALSE)</f>
        <v>38</v>
      </c>
      <c r="Q39">
        <v>38</v>
      </c>
      <c r="R39">
        <f t="shared" si="1"/>
        <v>0</v>
      </c>
    </row>
    <row r="40" spans="1:18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O40" t="str">
        <f t="shared" si="0"/>
        <v>Obuasi West</v>
      </c>
      <c r="P40">
        <f>VLOOKUP(O40,Sheet2!$A$2:$L$275,12,FALSE)</f>
        <v>39</v>
      </c>
      <c r="Q40">
        <v>39</v>
      </c>
      <c r="R40">
        <f t="shared" si="1"/>
        <v>0</v>
      </c>
    </row>
    <row r="41" spans="1:18" x14ac:dyDescent="0.25">
      <c r="A41" t="s">
        <v>183</v>
      </c>
      <c r="B41" t="s">
        <v>1046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O41" t="str">
        <f t="shared" si="0"/>
        <v>Odotobiri</v>
      </c>
      <c r="P41">
        <f>VLOOKUP(O41,Sheet2!$A$2:$L$275,12,FALSE)</f>
        <v>40</v>
      </c>
      <c r="Q41">
        <v>40</v>
      </c>
      <c r="R41">
        <f t="shared" si="1"/>
        <v>0</v>
      </c>
    </row>
    <row r="42" spans="1:18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O42" t="str">
        <f t="shared" si="0"/>
        <v>Offinso North</v>
      </c>
      <c r="P42">
        <f>VLOOKUP(O42,Sheet2!$A$2:$L$275,12,FALSE)</f>
        <v>41</v>
      </c>
      <c r="Q42">
        <v>41</v>
      </c>
      <c r="R42">
        <f t="shared" si="1"/>
        <v>0</v>
      </c>
    </row>
    <row r="43" spans="1:18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O43" t="str">
        <f t="shared" si="0"/>
        <v>Offinso South</v>
      </c>
      <c r="P43">
        <f>VLOOKUP(O43,Sheet2!$A$2:$L$275,12,FALSE)</f>
        <v>42</v>
      </c>
      <c r="Q43">
        <v>42</v>
      </c>
      <c r="R43">
        <f t="shared" si="1"/>
        <v>0</v>
      </c>
    </row>
    <row r="44" spans="1:18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O44" t="str">
        <f t="shared" si="0"/>
        <v>Oforikrom</v>
      </c>
      <c r="P44">
        <f>VLOOKUP(O44,Sheet2!$A$2:$L$275,12,FALSE)</f>
        <v>43</v>
      </c>
      <c r="Q44">
        <v>43</v>
      </c>
      <c r="R44">
        <f t="shared" si="1"/>
        <v>0</v>
      </c>
    </row>
    <row r="45" spans="1:18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O45" t="str">
        <f t="shared" si="0"/>
        <v>Old Tafo</v>
      </c>
      <c r="P45">
        <f>VLOOKUP(O45,Sheet2!$A$2:$L$275,12,FALSE)</f>
        <v>44</v>
      </c>
      <c r="Q45">
        <v>44</v>
      </c>
      <c r="R45">
        <f t="shared" si="1"/>
        <v>0</v>
      </c>
    </row>
    <row r="46" spans="1:18" x14ac:dyDescent="0.25">
      <c r="A46" t="s">
        <v>199</v>
      </c>
      <c r="B46" t="s">
        <v>1047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O46" t="str">
        <f t="shared" si="0"/>
        <v>Sekyere Afram Plains</v>
      </c>
      <c r="P46">
        <f>VLOOKUP(O46,Sheet2!$A$2:$L$275,12,FALSE)</f>
        <v>45</v>
      </c>
      <c r="Q46">
        <v>45</v>
      </c>
      <c r="R46">
        <f t="shared" si="1"/>
        <v>0</v>
      </c>
    </row>
    <row r="47" spans="1:18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O47" t="str">
        <f t="shared" si="0"/>
        <v>Suame</v>
      </c>
      <c r="P47">
        <f>VLOOKUP(O47,Sheet2!$A$2:$L$275,12,FALSE)</f>
        <v>46</v>
      </c>
      <c r="Q47">
        <v>46</v>
      </c>
      <c r="R47">
        <f t="shared" si="1"/>
        <v>0</v>
      </c>
    </row>
    <row r="48" spans="1:18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O48" t="str">
        <f t="shared" si="0"/>
        <v>Subin</v>
      </c>
      <c r="P48">
        <f>VLOOKUP(O48,Sheet2!$A$2:$L$275,12,FALSE)</f>
        <v>47</v>
      </c>
      <c r="Q48">
        <v>47</v>
      </c>
      <c r="R48">
        <f t="shared" si="1"/>
        <v>0</v>
      </c>
    </row>
    <row r="49" spans="1:18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O49" t="str">
        <f t="shared" si="0"/>
        <v>Asunafo North</v>
      </c>
      <c r="P49">
        <f>VLOOKUP(O49,Sheet2!$A$2:$L$275,12,FALSE)</f>
        <v>48</v>
      </c>
      <c r="Q49">
        <v>48</v>
      </c>
      <c r="R49">
        <f t="shared" si="1"/>
        <v>0</v>
      </c>
    </row>
    <row r="50" spans="1:18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O50" t="str">
        <f t="shared" si="0"/>
        <v>Asunafo South</v>
      </c>
      <c r="P50">
        <f>VLOOKUP(O50,Sheet2!$A$2:$L$275,12,FALSE)</f>
        <v>49</v>
      </c>
      <c r="Q50">
        <v>49</v>
      </c>
      <c r="R50">
        <f t="shared" si="1"/>
        <v>0</v>
      </c>
    </row>
    <row r="51" spans="1:18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O51" t="str">
        <f t="shared" si="0"/>
        <v>Asutifi North</v>
      </c>
      <c r="P51">
        <f>VLOOKUP(O51,Sheet2!$A$2:$L$275,12,FALSE)</f>
        <v>50</v>
      </c>
      <c r="Q51">
        <v>50</v>
      </c>
      <c r="R51">
        <f t="shared" si="1"/>
        <v>0</v>
      </c>
    </row>
    <row r="52" spans="1:18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O52" t="str">
        <f t="shared" si="0"/>
        <v>Asutifi South</v>
      </c>
      <c r="P52">
        <f>VLOOKUP(O52,Sheet2!$A$2:$L$275,12,FALSE)</f>
        <v>51</v>
      </c>
      <c r="Q52">
        <v>51</v>
      </c>
      <c r="R52">
        <f t="shared" si="1"/>
        <v>0</v>
      </c>
    </row>
    <row r="53" spans="1:18" x14ac:dyDescent="0.25">
      <c r="A53" t="s">
        <v>222</v>
      </c>
      <c r="B53" t="s">
        <v>1048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O53" t="str">
        <f t="shared" si="0"/>
        <v>Atebubu-Amantin</v>
      </c>
      <c r="P53">
        <f>VLOOKUP(O53,Sheet2!$A$2:$L$275,12,FALSE)</f>
        <v>52</v>
      </c>
      <c r="Q53">
        <v>52</v>
      </c>
      <c r="R53">
        <f t="shared" si="1"/>
        <v>0</v>
      </c>
    </row>
    <row r="54" spans="1:18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O54" t="str">
        <f t="shared" si="0"/>
        <v>Banda</v>
      </c>
      <c r="P54">
        <f>VLOOKUP(O54,Sheet2!$A$2:$L$275,12,FALSE)</f>
        <v>53</v>
      </c>
      <c r="Q54">
        <v>53</v>
      </c>
      <c r="R54">
        <f t="shared" si="1"/>
        <v>0</v>
      </c>
    </row>
    <row r="55" spans="1:18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O55" t="str">
        <f t="shared" si="0"/>
        <v>Berekum East</v>
      </c>
      <c r="P55">
        <f>VLOOKUP(O55,Sheet2!$A$2:$L$275,12,FALSE)</f>
        <v>54</v>
      </c>
      <c r="Q55">
        <v>54</v>
      </c>
      <c r="R55">
        <f t="shared" si="1"/>
        <v>0</v>
      </c>
    </row>
    <row r="56" spans="1:18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O56" t="str">
        <f t="shared" si="0"/>
        <v>Berekum West</v>
      </c>
      <c r="P56">
        <f>VLOOKUP(O56,Sheet2!$A$2:$L$275,12,FALSE)</f>
        <v>55</v>
      </c>
      <c r="Q56">
        <v>55</v>
      </c>
      <c r="R56">
        <f t="shared" si="1"/>
        <v>0</v>
      </c>
    </row>
    <row r="57" spans="1:18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O57" t="str">
        <f t="shared" si="0"/>
        <v>Dormaa Central</v>
      </c>
      <c r="P57">
        <f>VLOOKUP(O57,Sheet2!$A$2:$L$275,12,FALSE)</f>
        <v>56</v>
      </c>
      <c r="Q57">
        <v>56</v>
      </c>
      <c r="R57">
        <f t="shared" si="1"/>
        <v>0</v>
      </c>
    </row>
    <row r="58" spans="1:18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O58" t="str">
        <f t="shared" si="0"/>
        <v>Dormaa East</v>
      </c>
      <c r="P58">
        <f>VLOOKUP(O58,Sheet2!$A$2:$L$275,12,FALSE)</f>
        <v>57</v>
      </c>
      <c r="Q58">
        <v>57</v>
      </c>
      <c r="R58">
        <f t="shared" si="1"/>
        <v>0</v>
      </c>
    </row>
    <row r="59" spans="1:18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O59" t="str">
        <f t="shared" si="0"/>
        <v>Dormaa West</v>
      </c>
      <c r="P59">
        <f>VLOOKUP(O59,Sheet2!$A$2:$L$275,12,FALSE)</f>
        <v>58</v>
      </c>
      <c r="Q59">
        <v>58</v>
      </c>
      <c r="R59">
        <f t="shared" si="1"/>
        <v>0</v>
      </c>
    </row>
    <row r="60" spans="1:18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O60" t="str">
        <f t="shared" si="0"/>
        <v>Jaman North</v>
      </c>
      <c r="P60">
        <f>VLOOKUP(O60,Sheet2!$A$2:$L$275,12,FALSE)</f>
        <v>59</v>
      </c>
      <c r="Q60">
        <v>59</v>
      </c>
      <c r="R60">
        <f t="shared" si="1"/>
        <v>0</v>
      </c>
    </row>
    <row r="61" spans="1:18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O61" t="str">
        <f t="shared" si="0"/>
        <v>Jaman South</v>
      </c>
      <c r="P61">
        <f>VLOOKUP(O61,Sheet2!$A$2:$L$275,12,FALSE)</f>
        <v>60</v>
      </c>
      <c r="Q61">
        <v>60</v>
      </c>
      <c r="R61">
        <f t="shared" si="1"/>
        <v>0</v>
      </c>
    </row>
    <row r="62" spans="1:18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O62" t="str">
        <f t="shared" si="0"/>
        <v>Kintampo North</v>
      </c>
      <c r="P62">
        <f>VLOOKUP(O62,Sheet2!$A$2:$L$275,12,FALSE)</f>
        <v>61</v>
      </c>
      <c r="Q62">
        <v>61</v>
      </c>
      <c r="R62">
        <f t="shared" si="1"/>
        <v>0</v>
      </c>
    </row>
    <row r="63" spans="1:18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O63" t="str">
        <f t="shared" si="0"/>
        <v>Kintampo South</v>
      </c>
      <c r="P63">
        <f>VLOOKUP(O63,Sheet2!$A$2:$L$275,12,FALSE)</f>
        <v>62</v>
      </c>
      <c r="Q63">
        <v>62</v>
      </c>
      <c r="R63">
        <f t="shared" si="1"/>
        <v>0</v>
      </c>
    </row>
    <row r="64" spans="1:18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O64" t="str">
        <f t="shared" si="0"/>
        <v>Nkoranza North</v>
      </c>
      <c r="P64">
        <f>VLOOKUP(O64,Sheet2!$A$2:$L$275,12,FALSE)</f>
        <v>63</v>
      </c>
      <c r="Q64">
        <v>63</v>
      </c>
      <c r="R64">
        <f t="shared" si="1"/>
        <v>0</v>
      </c>
    </row>
    <row r="65" spans="1:18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O65" t="str">
        <f t="shared" si="0"/>
        <v>Nkoranza South</v>
      </c>
      <c r="P65">
        <f>VLOOKUP(O65,Sheet2!$A$2:$L$275,12,FALSE)</f>
        <v>64</v>
      </c>
      <c r="Q65">
        <v>64</v>
      </c>
      <c r="R65">
        <f t="shared" si="1"/>
        <v>0</v>
      </c>
    </row>
    <row r="66" spans="1:18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O66" t="str">
        <f t="shared" ref="O66:O129" si="2">LEFT(B66,LEN(B66)-13)</f>
        <v>Pru East</v>
      </c>
      <c r="P66">
        <f>VLOOKUP(O66,Sheet2!$A$2:$L$275,12,FALSE)</f>
        <v>65</v>
      </c>
      <c r="Q66">
        <v>65</v>
      </c>
      <c r="R66">
        <f t="shared" si="1"/>
        <v>0</v>
      </c>
    </row>
    <row r="67" spans="1:18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O67" t="str">
        <f t="shared" si="2"/>
        <v>Pru West</v>
      </c>
      <c r="P67">
        <f>VLOOKUP(O67,Sheet2!$A$2:$L$275,12,FALSE)</f>
        <v>66</v>
      </c>
      <c r="Q67">
        <v>66</v>
      </c>
      <c r="R67">
        <f t="shared" ref="R67:R130" si="3">+P67-Q67</f>
        <v>0</v>
      </c>
    </row>
    <row r="68" spans="1:18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O68" t="str">
        <f t="shared" si="2"/>
        <v>Sene East</v>
      </c>
      <c r="P68">
        <f>VLOOKUP(O68,Sheet2!$A$2:$L$275,12,FALSE)</f>
        <v>67</v>
      </c>
      <c r="Q68">
        <v>67</v>
      </c>
      <c r="R68">
        <f t="shared" si="3"/>
        <v>0</v>
      </c>
    </row>
    <row r="69" spans="1:18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O69" t="str">
        <f t="shared" si="2"/>
        <v>Sene West</v>
      </c>
      <c r="P69">
        <f>VLOOKUP(O69,Sheet2!$A$2:$L$275,12,FALSE)</f>
        <v>68</v>
      </c>
      <c r="Q69">
        <v>68</v>
      </c>
      <c r="R69">
        <f t="shared" si="3"/>
        <v>0</v>
      </c>
    </row>
    <row r="70" spans="1:18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O70" t="str">
        <f t="shared" si="2"/>
        <v>Sunyani East</v>
      </c>
      <c r="P70">
        <f>VLOOKUP(O70,Sheet2!$A$2:$L$275,12,FALSE)</f>
        <v>69</v>
      </c>
      <c r="Q70">
        <v>69</v>
      </c>
      <c r="R70">
        <f t="shared" si="3"/>
        <v>0</v>
      </c>
    </row>
    <row r="71" spans="1:18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O71" t="str">
        <f t="shared" si="2"/>
        <v>Sunyani West</v>
      </c>
      <c r="P71">
        <f>VLOOKUP(O71,Sheet2!$A$2:$L$275,12,FALSE)</f>
        <v>70</v>
      </c>
      <c r="Q71">
        <v>70</v>
      </c>
      <c r="R71">
        <f t="shared" si="3"/>
        <v>0</v>
      </c>
    </row>
    <row r="72" spans="1:18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O72" t="str">
        <f t="shared" si="2"/>
        <v>Tain</v>
      </c>
      <c r="P72">
        <f>VLOOKUP(O72,Sheet2!$A$2:$L$275,12,FALSE)</f>
        <v>71</v>
      </c>
      <c r="Q72">
        <v>71</v>
      </c>
      <c r="R72">
        <f t="shared" si="3"/>
        <v>0</v>
      </c>
    </row>
    <row r="73" spans="1:18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O73" t="str">
        <f t="shared" si="2"/>
        <v>Tano North</v>
      </c>
      <c r="P73">
        <f>VLOOKUP(O73,Sheet2!$A$2:$L$275,12,FALSE)</f>
        <v>72</v>
      </c>
      <c r="Q73">
        <v>72</v>
      </c>
      <c r="R73">
        <f t="shared" si="3"/>
        <v>0</v>
      </c>
    </row>
    <row r="74" spans="1:18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O74" t="str">
        <f t="shared" si="2"/>
        <v>Tano South</v>
      </c>
      <c r="P74">
        <f>VLOOKUP(O74,Sheet2!$A$2:$L$275,12,FALSE)</f>
        <v>73</v>
      </c>
      <c r="Q74">
        <v>73</v>
      </c>
      <c r="R74">
        <f t="shared" si="3"/>
        <v>0</v>
      </c>
    </row>
    <row r="75" spans="1:18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O75" t="str">
        <f t="shared" si="2"/>
        <v>Techiman North</v>
      </c>
      <c r="P75">
        <f>VLOOKUP(O75,Sheet2!$A$2:$L$275,12,FALSE)</f>
        <v>74</v>
      </c>
      <c r="Q75">
        <v>74</v>
      </c>
      <c r="R75">
        <f t="shared" si="3"/>
        <v>0</v>
      </c>
    </row>
    <row r="76" spans="1:18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O76" t="str">
        <f t="shared" si="2"/>
        <v>Techiman South</v>
      </c>
      <c r="P76">
        <f>VLOOKUP(O76,Sheet2!$A$2:$L$275,12,FALSE)</f>
        <v>75</v>
      </c>
      <c r="Q76">
        <v>75</v>
      </c>
      <c r="R76">
        <f t="shared" si="3"/>
        <v>0</v>
      </c>
    </row>
    <row r="77" spans="1:18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O77" t="str">
        <f t="shared" si="2"/>
        <v>Wenchi</v>
      </c>
      <c r="P77">
        <f>VLOOKUP(O77,Sheet2!$A$2:$L$275,12,FALSE)</f>
        <v>76</v>
      </c>
      <c r="Q77">
        <v>76</v>
      </c>
      <c r="R77">
        <f t="shared" si="3"/>
        <v>0</v>
      </c>
    </row>
    <row r="78" spans="1:18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O78" t="str">
        <f t="shared" si="2"/>
        <v>Abura-Asebu-Kwamankese</v>
      </c>
      <c r="P78">
        <f>VLOOKUP(O78,Sheet2!$A$2:$L$275,12,FALSE)</f>
        <v>77</v>
      </c>
      <c r="Q78">
        <v>77</v>
      </c>
      <c r="R78">
        <f t="shared" si="3"/>
        <v>0</v>
      </c>
    </row>
    <row r="79" spans="1:18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O79" t="str">
        <f t="shared" si="2"/>
        <v>Agona East</v>
      </c>
      <c r="P79">
        <f>VLOOKUP(O79,Sheet2!$A$2:$L$275,12,FALSE)</f>
        <v>78</v>
      </c>
      <c r="Q79">
        <v>78</v>
      </c>
      <c r="R79">
        <f t="shared" si="3"/>
        <v>0</v>
      </c>
    </row>
    <row r="80" spans="1:18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O80" t="str">
        <f t="shared" si="2"/>
        <v>Agona West</v>
      </c>
      <c r="P80">
        <f>VLOOKUP(O80,Sheet2!$A$2:$L$275,12,FALSE)</f>
        <v>79</v>
      </c>
      <c r="Q80">
        <v>79</v>
      </c>
      <c r="R80">
        <f t="shared" si="3"/>
        <v>0</v>
      </c>
    </row>
    <row r="81" spans="1:20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O81" t="str">
        <f t="shared" si="2"/>
        <v>Ajumako-Enyan-Esiam</v>
      </c>
      <c r="P81">
        <f>VLOOKUP(O81,Sheet2!$A$2:$L$275,12,FALSE)</f>
        <v>80</v>
      </c>
      <c r="Q81">
        <v>80</v>
      </c>
      <c r="R81">
        <f t="shared" si="3"/>
        <v>0</v>
      </c>
    </row>
    <row r="82" spans="1:20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O82" t="str">
        <f t="shared" si="2"/>
        <v>Asikuma-Odoben-Brakwa</v>
      </c>
      <c r="P82">
        <f>VLOOKUP(O82,Sheet2!$A$2:$L$275,12,FALSE)</f>
        <v>81</v>
      </c>
      <c r="Q82">
        <v>81</v>
      </c>
      <c r="R82">
        <f t="shared" si="3"/>
        <v>0</v>
      </c>
    </row>
    <row r="83" spans="1:20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O83" t="str">
        <f t="shared" si="2"/>
        <v>Assin Central</v>
      </c>
      <c r="P83">
        <f>VLOOKUP(O83,Sheet2!$A$2:$L$275,12,FALSE)</f>
        <v>82</v>
      </c>
      <c r="Q83">
        <v>82</v>
      </c>
      <c r="R83">
        <f t="shared" si="3"/>
        <v>0</v>
      </c>
    </row>
    <row r="84" spans="1:20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O84" t="str">
        <f t="shared" si="2"/>
        <v>Assin North</v>
      </c>
      <c r="P84">
        <f>VLOOKUP(O84,Sheet2!$A$2:$L$275,12,FALSE)</f>
        <v>83</v>
      </c>
      <c r="Q84">
        <v>83</v>
      </c>
      <c r="R84">
        <f t="shared" si="3"/>
        <v>0</v>
      </c>
    </row>
    <row r="85" spans="1:20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O85" t="str">
        <f t="shared" si="2"/>
        <v>Assin South</v>
      </c>
      <c r="P85">
        <f>VLOOKUP(O85,Sheet2!$A$2:$L$275,12,FALSE)</f>
        <v>84</v>
      </c>
      <c r="Q85">
        <v>84</v>
      </c>
      <c r="R85">
        <f t="shared" si="3"/>
        <v>0</v>
      </c>
    </row>
    <row r="86" spans="1:20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O86" t="str">
        <f t="shared" si="2"/>
        <v>Awutu Senya East</v>
      </c>
      <c r="P86">
        <f>VLOOKUP(O86,Sheet2!$A$2:$L$275,12,FALSE)</f>
        <v>85</v>
      </c>
      <c r="Q86">
        <v>85</v>
      </c>
      <c r="R86">
        <f t="shared" si="3"/>
        <v>0</v>
      </c>
    </row>
    <row r="87" spans="1:20" x14ac:dyDescent="0.25">
      <c r="A87" t="s">
        <v>337</v>
      </c>
      <c r="B87" t="s">
        <v>1049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O87" t="str">
        <f t="shared" si="2"/>
        <v>Awutu Senya West</v>
      </c>
      <c r="P87">
        <f>VLOOKUP(O87,Sheet2!$A$2:$L$275,12,FALSE)</f>
        <v>86</v>
      </c>
      <c r="Q87">
        <v>86</v>
      </c>
      <c r="R87">
        <f t="shared" si="3"/>
        <v>0</v>
      </c>
    </row>
    <row r="88" spans="1:20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O88" t="str">
        <f t="shared" si="2"/>
        <v>Cape Coast North</v>
      </c>
      <c r="P88">
        <f>VLOOKUP(O88,Sheet2!$A$2:$L$275,12,FALSE)</f>
        <v>87</v>
      </c>
      <c r="Q88">
        <v>87</v>
      </c>
      <c r="R88">
        <f t="shared" si="3"/>
        <v>0</v>
      </c>
    </row>
    <row r="89" spans="1:20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O89" t="str">
        <f t="shared" si="2"/>
        <v>Cape Coast South</v>
      </c>
      <c r="P89">
        <f>VLOOKUP(O89,Sheet2!$A$2:$L$275,12,FALSE)</f>
        <v>88</v>
      </c>
      <c r="Q89">
        <v>88</v>
      </c>
      <c r="R89">
        <f t="shared" si="3"/>
        <v>0</v>
      </c>
    </row>
    <row r="90" spans="1:20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O90" t="str">
        <f t="shared" si="2"/>
        <v>Effutu</v>
      </c>
      <c r="P90">
        <f>VLOOKUP(O90,Sheet2!$A$2:$L$275,12,FALSE)</f>
        <v>89</v>
      </c>
      <c r="Q90">
        <v>89</v>
      </c>
      <c r="R90">
        <f t="shared" si="3"/>
        <v>0</v>
      </c>
    </row>
    <row r="91" spans="1:20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O91" t="str">
        <f t="shared" si="2"/>
        <v>Ekumfi</v>
      </c>
      <c r="P91">
        <f>VLOOKUP(O91,Sheet2!$A$2:$L$275,12,FALSE)</f>
        <v>90</v>
      </c>
      <c r="Q91">
        <v>90</v>
      </c>
      <c r="R91">
        <f t="shared" si="3"/>
        <v>0</v>
      </c>
    </row>
    <row r="92" spans="1:20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O92" t="str">
        <f t="shared" si="2"/>
        <v>Gomoa Central</v>
      </c>
      <c r="P92">
        <f>VLOOKUP(O92,Sheet2!$A$2:$L$275,12,FALSE)</f>
        <v>91</v>
      </c>
      <c r="Q92">
        <v>91</v>
      </c>
      <c r="R92">
        <f t="shared" si="3"/>
        <v>0</v>
      </c>
    </row>
    <row r="93" spans="1:20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O93" t="str">
        <f t="shared" si="2"/>
        <v>Gomoa East</v>
      </c>
      <c r="P93">
        <f>VLOOKUP(O93,Sheet2!$A$2:$L$275,12,FALSE)</f>
        <v>92</v>
      </c>
      <c r="Q93">
        <v>92</v>
      </c>
      <c r="R93">
        <f t="shared" si="3"/>
        <v>0</v>
      </c>
    </row>
    <row r="94" spans="1:20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O94" t="str">
        <f t="shared" si="2"/>
        <v>Gomoa West</v>
      </c>
      <c r="P94">
        <f>VLOOKUP(O94,Sheet2!$A$2:$L$275,12,FALSE)</f>
        <v>93</v>
      </c>
      <c r="Q94">
        <v>93</v>
      </c>
      <c r="R94">
        <f t="shared" si="3"/>
        <v>0</v>
      </c>
    </row>
    <row r="95" spans="1:20" x14ac:dyDescent="0.25">
      <c r="A95" t="s">
        <v>364</v>
      </c>
      <c r="B95" t="s">
        <v>1050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O95" t="str">
        <f t="shared" si="2"/>
        <v>Hermang Lower Denkyira</v>
      </c>
      <c r="P95">
        <f>VLOOKUP(O95,Sheet2!$A$2:$L$275,12,FALSE)</f>
        <v>94</v>
      </c>
      <c r="Q95">
        <v>94</v>
      </c>
      <c r="R95">
        <f t="shared" si="3"/>
        <v>0</v>
      </c>
    </row>
    <row r="96" spans="1:20" x14ac:dyDescent="0.25">
      <c r="A96" t="s">
        <v>368</v>
      </c>
      <c r="B96" t="s">
        <v>1051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5.1630630000000002</v>
      </c>
      <c r="M96">
        <v>-1.413192</v>
      </c>
      <c r="N96">
        <v>28652018</v>
      </c>
      <c r="O96" t="str">
        <f t="shared" si="2"/>
        <v>KEEA</v>
      </c>
      <c r="P96">
        <f>VLOOKUP(O96,Sheet2!$A$2:$L$275,12,FALSE)</f>
        <v>95</v>
      </c>
      <c r="Q96">
        <v>95</v>
      </c>
      <c r="R96">
        <f t="shared" si="3"/>
        <v>0</v>
      </c>
      <c r="T96" t="s">
        <v>369</v>
      </c>
    </row>
    <row r="97" spans="1:18" x14ac:dyDescent="0.25">
      <c r="A97" t="s">
        <v>371</v>
      </c>
      <c r="B97" t="s">
        <v>1052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O97" t="str">
        <f t="shared" si="2"/>
        <v>Mfantseman</v>
      </c>
      <c r="P97">
        <f>VLOOKUP(O97,Sheet2!$A$2:$L$275,12,FALSE)</f>
        <v>96</v>
      </c>
      <c r="Q97">
        <v>96</v>
      </c>
      <c r="R97">
        <f t="shared" si="3"/>
        <v>0</v>
      </c>
    </row>
    <row r="98" spans="1:18" x14ac:dyDescent="0.25">
      <c r="A98" t="s">
        <v>376</v>
      </c>
      <c r="B98" t="s">
        <v>1053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O98" t="str">
        <f t="shared" si="2"/>
        <v>Twifo-Atii Morkwaa</v>
      </c>
      <c r="P98">
        <f>VLOOKUP(O98,Sheet2!$A$2:$L$275,12,FALSE)</f>
        <v>97</v>
      </c>
      <c r="Q98">
        <v>97</v>
      </c>
      <c r="R98">
        <f t="shared" si="3"/>
        <v>0</v>
      </c>
    </row>
    <row r="99" spans="1:18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O99" t="str">
        <f t="shared" si="2"/>
        <v>Upper Denkyira East</v>
      </c>
      <c r="P99">
        <f>VLOOKUP(O99,Sheet2!$A$2:$L$275,12,FALSE)</f>
        <v>98</v>
      </c>
      <c r="Q99">
        <v>98</v>
      </c>
      <c r="R99">
        <f t="shared" si="3"/>
        <v>0</v>
      </c>
    </row>
    <row r="100" spans="1:18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O100" t="str">
        <f t="shared" si="2"/>
        <v>Upper Denkyira West</v>
      </c>
      <c r="P100">
        <f>VLOOKUP(O100,Sheet2!$A$2:$L$275,12,FALSE)</f>
        <v>99</v>
      </c>
      <c r="Q100">
        <v>99</v>
      </c>
      <c r="R100">
        <f t="shared" si="3"/>
        <v>0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O101" t="str">
        <f t="shared" si="2"/>
        <v>Abetifi</v>
      </c>
      <c r="P101">
        <f>VLOOKUP(O101,Sheet2!$A$2:$L$275,12,FALSE)</f>
        <v>100</v>
      </c>
      <c r="Q101">
        <v>100</v>
      </c>
      <c r="R101">
        <f t="shared" si="3"/>
        <v>0</v>
      </c>
    </row>
    <row r="102" spans="1:18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O102" t="str">
        <f t="shared" si="2"/>
        <v>Abirem</v>
      </c>
      <c r="P102">
        <f>VLOOKUP(O102,Sheet2!$A$2:$L$275,12,FALSE)</f>
        <v>101</v>
      </c>
      <c r="Q102">
        <v>101</v>
      </c>
      <c r="R102">
        <f t="shared" si="3"/>
        <v>0</v>
      </c>
    </row>
    <row r="103" spans="1:18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O103" t="str">
        <f t="shared" si="2"/>
        <v>Abuakwa North</v>
      </c>
      <c r="P103">
        <f>VLOOKUP(O103,Sheet2!$A$2:$L$275,12,FALSE)</f>
        <v>102</v>
      </c>
      <c r="Q103">
        <v>102</v>
      </c>
      <c r="R103">
        <f t="shared" si="3"/>
        <v>0</v>
      </c>
    </row>
    <row r="104" spans="1:18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O104" t="str">
        <f t="shared" si="2"/>
        <v>Abuakwa South</v>
      </c>
      <c r="P104">
        <f>VLOOKUP(O104,Sheet2!$A$2:$L$275,12,FALSE)</f>
        <v>103</v>
      </c>
      <c r="Q104">
        <v>103</v>
      </c>
      <c r="R104">
        <f t="shared" si="3"/>
        <v>0</v>
      </c>
    </row>
    <row r="105" spans="1:18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O105" t="str">
        <f t="shared" si="2"/>
        <v>Achiase</v>
      </c>
      <c r="P105">
        <f>VLOOKUP(O105,Sheet2!$A$2:$L$275,12,FALSE)</f>
        <v>104</v>
      </c>
      <c r="Q105">
        <v>104</v>
      </c>
      <c r="R105">
        <f t="shared" si="3"/>
        <v>0</v>
      </c>
    </row>
    <row r="106" spans="1:18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O106" t="str">
        <f t="shared" si="2"/>
        <v>Afram Plains North</v>
      </c>
      <c r="P106">
        <f>VLOOKUP(O106,Sheet2!$A$2:$L$275,12,FALSE)</f>
        <v>105</v>
      </c>
      <c r="Q106">
        <v>105</v>
      </c>
      <c r="R106">
        <f t="shared" si="3"/>
        <v>0</v>
      </c>
    </row>
    <row r="107" spans="1:18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O107" t="str">
        <f t="shared" si="2"/>
        <v>Afram Plains South</v>
      </c>
      <c r="P107">
        <f>VLOOKUP(O107,Sheet2!$A$2:$L$275,12,FALSE)</f>
        <v>106</v>
      </c>
      <c r="Q107">
        <v>106</v>
      </c>
      <c r="R107">
        <f t="shared" si="3"/>
        <v>0</v>
      </c>
    </row>
    <row r="108" spans="1:18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O108" t="str">
        <f t="shared" si="2"/>
        <v>Akim Oda</v>
      </c>
      <c r="P108">
        <f>VLOOKUP(O108,Sheet2!$A$2:$L$275,12,FALSE)</f>
        <v>107</v>
      </c>
      <c r="Q108">
        <v>107</v>
      </c>
      <c r="R108">
        <f t="shared" si="3"/>
        <v>0</v>
      </c>
    </row>
    <row r="109" spans="1:18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O109" t="str">
        <f t="shared" si="2"/>
        <v>Akim Swedru</v>
      </c>
      <c r="P109">
        <f>VLOOKUP(O109,Sheet2!$A$2:$L$275,12,FALSE)</f>
        <v>108</v>
      </c>
      <c r="Q109">
        <v>108</v>
      </c>
      <c r="R109">
        <f t="shared" si="3"/>
        <v>0</v>
      </c>
    </row>
    <row r="110" spans="1:18" x14ac:dyDescent="0.25">
      <c r="A110" t="s">
        <v>421</v>
      </c>
      <c r="B110" t="s">
        <v>1054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O110" t="str">
        <f t="shared" si="2"/>
        <v>Akwapem North</v>
      </c>
      <c r="P110">
        <f>VLOOKUP(O110,Sheet2!$A$2:$L$275,12,FALSE)</f>
        <v>109</v>
      </c>
      <c r="Q110">
        <v>109</v>
      </c>
      <c r="R110">
        <f t="shared" si="3"/>
        <v>0</v>
      </c>
    </row>
    <row r="111" spans="1:18" x14ac:dyDescent="0.25">
      <c r="A111" t="s">
        <v>425</v>
      </c>
      <c r="B111" t="s">
        <v>1055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O111" t="str">
        <f t="shared" si="2"/>
        <v>Akwapem South</v>
      </c>
      <c r="P111">
        <f>VLOOKUP(O111,Sheet2!$A$2:$L$275,12,FALSE)</f>
        <v>110</v>
      </c>
      <c r="Q111">
        <v>110</v>
      </c>
      <c r="R111">
        <f t="shared" si="3"/>
        <v>0</v>
      </c>
    </row>
    <row r="112" spans="1:18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O112" t="str">
        <f t="shared" si="2"/>
        <v>Akwatia</v>
      </c>
      <c r="P112">
        <f>VLOOKUP(O112,Sheet2!$A$2:$L$275,12,FALSE)</f>
        <v>111</v>
      </c>
      <c r="Q112">
        <v>111</v>
      </c>
      <c r="R112">
        <f t="shared" si="3"/>
        <v>0</v>
      </c>
    </row>
    <row r="113" spans="1:18" x14ac:dyDescent="0.25">
      <c r="A113" t="s">
        <v>431</v>
      </c>
      <c r="B113" t="s">
        <v>1056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O113" t="str">
        <f t="shared" si="2"/>
        <v>Asene-Akroso-Manso</v>
      </c>
      <c r="P113">
        <f>VLOOKUP(O113,Sheet2!$A$2:$L$275,12,FALSE)</f>
        <v>112</v>
      </c>
      <c r="Q113">
        <v>112</v>
      </c>
      <c r="R113">
        <f t="shared" si="3"/>
        <v>0</v>
      </c>
    </row>
    <row r="114" spans="1:18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O114" t="str">
        <f t="shared" si="2"/>
        <v>Asuogyaman</v>
      </c>
      <c r="P114">
        <f>VLOOKUP(O114,Sheet2!$A$2:$L$275,12,FALSE)</f>
        <v>113</v>
      </c>
      <c r="Q114">
        <v>113</v>
      </c>
      <c r="R114">
        <f t="shared" si="3"/>
        <v>0</v>
      </c>
    </row>
    <row r="115" spans="1:18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O115" t="str">
        <f t="shared" si="2"/>
        <v>Atiwa East</v>
      </c>
      <c r="P115">
        <f>VLOOKUP(O115,Sheet2!$A$2:$L$275,12,FALSE)</f>
        <v>114</v>
      </c>
      <c r="Q115">
        <v>114</v>
      </c>
      <c r="R115">
        <f t="shared" si="3"/>
        <v>0</v>
      </c>
    </row>
    <row r="116" spans="1:18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O116" t="str">
        <f t="shared" si="2"/>
        <v>Atiwa West</v>
      </c>
      <c r="P116">
        <f>VLOOKUP(O116,Sheet2!$A$2:$L$275,12,FALSE)</f>
        <v>115</v>
      </c>
      <c r="Q116">
        <v>115</v>
      </c>
      <c r="R116">
        <f t="shared" si="3"/>
        <v>0</v>
      </c>
    </row>
    <row r="117" spans="1:18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O117" t="str">
        <f t="shared" si="2"/>
        <v>Ayensuano</v>
      </c>
      <c r="P117">
        <f>VLOOKUP(O117,Sheet2!$A$2:$L$275,12,FALSE)</f>
        <v>116</v>
      </c>
      <c r="Q117">
        <v>116</v>
      </c>
      <c r="R117">
        <f t="shared" si="3"/>
        <v>0</v>
      </c>
    </row>
    <row r="118" spans="1:18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O118" t="str">
        <f t="shared" si="2"/>
        <v>Fanteakwa North</v>
      </c>
      <c r="P118">
        <f>VLOOKUP(O118,Sheet2!$A$2:$L$275,12,FALSE)</f>
        <v>117</v>
      </c>
      <c r="Q118">
        <v>117</v>
      </c>
      <c r="R118">
        <f t="shared" si="3"/>
        <v>0</v>
      </c>
    </row>
    <row r="119" spans="1:18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O119" t="str">
        <f t="shared" si="2"/>
        <v>Fanteakwa South</v>
      </c>
      <c r="P119">
        <f>VLOOKUP(O119,Sheet2!$A$2:$L$275,12,FALSE)</f>
        <v>118</v>
      </c>
      <c r="Q119">
        <v>118</v>
      </c>
      <c r="R119">
        <f t="shared" si="3"/>
        <v>0</v>
      </c>
    </row>
    <row r="120" spans="1:18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O120" t="str">
        <f t="shared" si="2"/>
        <v>Kade</v>
      </c>
      <c r="P120">
        <f>VLOOKUP(O120,Sheet2!$A$2:$L$275,12,FALSE)</f>
        <v>119</v>
      </c>
      <c r="Q120">
        <v>119</v>
      </c>
      <c r="R120">
        <f t="shared" si="3"/>
        <v>0</v>
      </c>
    </row>
    <row r="121" spans="1:18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O121" t="str">
        <f t="shared" si="2"/>
        <v>Lower Manya Krobo</v>
      </c>
      <c r="P121">
        <f>VLOOKUP(O121,Sheet2!$A$2:$L$275,12,FALSE)</f>
        <v>120</v>
      </c>
      <c r="Q121">
        <v>120</v>
      </c>
      <c r="R121">
        <f t="shared" si="3"/>
        <v>0</v>
      </c>
    </row>
    <row r="122" spans="1:18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O122" t="str">
        <f t="shared" si="2"/>
        <v>Lower West Akim</v>
      </c>
      <c r="P122">
        <f>VLOOKUP(O122,Sheet2!$A$2:$L$275,12,FALSE)</f>
        <v>121</v>
      </c>
      <c r="Q122">
        <v>121</v>
      </c>
      <c r="R122">
        <f t="shared" si="3"/>
        <v>0</v>
      </c>
    </row>
    <row r="123" spans="1:18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O123" t="str">
        <f t="shared" si="2"/>
        <v>Mpraeso</v>
      </c>
      <c r="P123">
        <f>VLOOKUP(O123,Sheet2!$A$2:$L$275,12,FALSE)</f>
        <v>122</v>
      </c>
      <c r="Q123">
        <v>122</v>
      </c>
      <c r="R123">
        <f t="shared" si="3"/>
        <v>0</v>
      </c>
    </row>
    <row r="124" spans="1:18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O124" t="str">
        <f t="shared" si="2"/>
        <v>New Juaben North</v>
      </c>
      <c r="P124">
        <f>VLOOKUP(O124,Sheet2!$A$2:$L$275,12,FALSE)</f>
        <v>123</v>
      </c>
      <c r="Q124">
        <v>123</v>
      </c>
      <c r="R124">
        <f t="shared" si="3"/>
        <v>0</v>
      </c>
    </row>
    <row r="125" spans="1:18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O125" t="str">
        <f t="shared" si="2"/>
        <v>New Juaben South</v>
      </c>
      <c r="P125">
        <f>VLOOKUP(O125,Sheet2!$A$2:$L$275,12,FALSE)</f>
        <v>124</v>
      </c>
      <c r="Q125">
        <v>124</v>
      </c>
      <c r="R125">
        <f t="shared" si="3"/>
        <v>0</v>
      </c>
    </row>
    <row r="126" spans="1:18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O126" t="str">
        <f t="shared" si="2"/>
        <v>Nkawkaw</v>
      </c>
      <c r="P126">
        <f>VLOOKUP(O126,Sheet2!$A$2:$L$275,12,FALSE)</f>
        <v>125</v>
      </c>
      <c r="Q126">
        <v>125</v>
      </c>
      <c r="R126">
        <f t="shared" si="3"/>
        <v>0</v>
      </c>
    </row>
    <row r="127" spans="1:18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O127" t="str">
        <f t="shared" si="2"/>
        <v>Nsawam-Adoagyiri</v>
      </c>
      <c r="P127">
        <f>VLOOKUP(O127,Sheet2!$A$2:$L$275,12,FALSE)</f>
        <v>126</v>
      </c>
      <c r="Q127">
        <v>126</v>
      </c>
      <c r="R127">
        <f t="shared" si="3"/>
        <v>0</v>
      </c>
    </row>
    <row r="128" spans="1:18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O128" t="str">
        <f t="shared" si="2"/>
        <v>Ofoase-Ayirebi</v>
      </c>
      <c r="P128">
        <f>VLOOKUP(O128,Sheet2!$A$2:$L$275,12,FALSE)</f>
        <v>127</v>
      </c>
      <c r="Q128">
        <v>127</v>
      </c>
      <c r="R128">
        <f t="shared" si="3"/>
        <v>0</v>
      </c>
    </row>
    <row r="129" spans="1:18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O129" t="str">
        <f t="shared" si="2"/>
        <v>Okere</v>
      </c>
      <c r="P129">
        <f>VLOOKUP(O129,Sheet2!$A$2:$L$275,12,FALSE)</f>
        <v>128</v>
      </c>
      <c r="Q129">
        <v>128</v>
      </c>
      <c r="R129">
        <f t="shared" si="3"/>
        <v>0</v>
      </c>
    </row>
    <row r="130" spans="1:18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>
        <v>6.0412610000000004</v>
      </c>
      <c r="M130">
        <v>-0.45495400000000003</v>
      </c>
      <c r="N130">
        <v>11962018</v>
      </c>
      <c r="O130" t="str">
        <f t="shared" ref="O130:O193" si="4">LEFT(B130,LEN(B130)-13)</f>
        <v>Suhum</v>
      </c>
      <c r="P130">
        <f>VLOOKUP(O130,Sheet2!$A$2:$L$275,12,FALSE)</f>
        <v>129</v>
      </c>
      <c r="Q130">
        <v>129</v>
      </c>
      <c r="R130">
        <f t="shared" si="3"/>
        <v>0</v>
      </c>
    </row>
    <row r="131" spans="1:18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t="s">
        <v>492</v>
      </c>
      <c r="L131">
        <v>6.3651450000000001</v>
      </c>
      <c r="M131">
        <v>-0.11207</v>
      </c>
      <c r="N131">
        <v>73812017</v>
      </c>
      <c r="O131" t="str">
        <f t="shared" si="4"/>
        <v>Upper Manya Krobo</v>
      </c>
      <c r="P131">
        <f>VLOOKUP(O131,Sheet2!$A$2:$L$275,12,FALSE)</f>
        <v>130</v>
      </c>
      <c r="Q131">
        <v>130</v>
      </c>
      <c r="R131">
        <f t="shared" ref="R131:R194" si="5">+P131-Q131</f>
        <v>0</v>
      </c>
    </row>
    <row r="132" spans="1:18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O132" t="str">
        <f t="shared" si="4"/>
        <v>Upper West Akim</v>
      </c>
      <c r="P132">
        <f>VLOOKUP(O132,Sheet2!$A$2:$L$275,12,FALSE)</f>
        <v>131</v>
      </c>
      <c r="Q132">
        <v>131</v>
      </c>
      <c r="R132">
        <f t="shared" si="5"/>
        <v>0</v>
      </c>
    </row>
    <row r="133" spans="1:18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O133" t="str">
        <f t="shared" si="4"/>
        <v>Yilo Krobo</v>
      </c>
      <c r="P133">
        <f>VLOOKUP(O133,Sheet2!$A$2:$L$275,12,FALSE)</f>
        <v>132</v>
      </c>
      <c r="Q133">
        <v>132</v>
      </c>
      <c r="R133">
        <f t="shared" si="5"/>
        <v>0</v>
      </c>
    </row>
    <row r="134" spans="1:18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O134" t="str">
        <f t="shared" si="4"/>
        <v>Ablekuma Central</v>
      </c>
      <c r="P134">
        <f>VLOOKUP(O134,Sheet2!$A$2:$L$275,12,FALSE)</f>
        <v>133</v>
      </c>
      <c r="Q134">
        <v>133</v>
      </c>
      <c r="R134">
        <f t="shared" si="5"/>
        <v>0</v>
      </c>
    </row>
    <row r="135" spans="1:18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O135" t="str">
        <f t="shared" si="4"/>
        <v>Ablekuma North</v>
      </c>
      <c r="P135">
        <f>VLOOKUP(O135,Sheet2!$A$2:$L$275,12,FALSE)</f>
        <v>134</v>
      </c>
      <c r="Q135">
        <v>134</v>
      </c>
      <c r="R135">
        <f t="shared" si="5"/>
        <v>0</v>
      </c>
    </row>
    <row r="136" spans="1:18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O136" t="str">
        <f t="shared" si="4"/>
        <v>Ablekuma South</v>
      </c>
      <c r="P136">
        <f>VLOOKUP(O136,Sheet2!$A$2:$L$275,12,FALSE)</f>
        <v>135</v>
      </c>
      <c r="Q136">
        <v>135</v>
      </c>
      <c r="R136">
        <f t="shared" si="5"/>
        <v>0</v>
      </c>
    </row>
    <row r="137" spans="1:18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O137" t="str">
        <f t="shared" si="4"/>
        <v>Ablekuma West</v>
      </c>
      <c r="P137">
        <f>VLOOKUP(O137,Sheet2!$A$2:$L$275,12,FALSE)</f>
        <v>136</v>
      </c>
      <c r="Q137">
        <v>136</v>
      </c>
      <c r="R137">
        <f t="shared" si="5"/>
        <v>0</v>
      </c>
    </row>
    <row r="138" spans="1:18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O138" t="str">
        <f t="shared" si="4"/>
        <v>Ada</v>
      </c>
      <c r="P138">
        <f>VLOOKUP(O138,Sheet2!$A$2:$L$275,12,FALSE)</f>
        <v>137</v>
      </c>
      <c r="Q138">
        <v>137</v>
      </c>
      <c r="R138">
        <f t="shared" si="5"/>
        <v>0</v>
      </c>
    </row>
    <row r="139" spans="1:18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O139" t="str">
        <f t="shared" si="4"/>
        <v>Adenta</v>
      </c>
      <c r="P139">
        <f>VLOOKUP(O139,Sheet2!$A$2:$L$275,12,FALSE)</f>
        <v>138</v>
      </c>
      <c r="Q139">
        <v>138</v>
      </c>
      <c r="R139">
        <f t="shared" si="5"/>
        <v>0</v>
      </c>
    </row>
    <row r="140" spans="1:18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>
        <v>-0.30099999999999999</v>
      </c>
      <c r="N140">
        <v>64802017</v>
      </c>
      <c r="O140" t="str">
        <f t="shared" si="4"/>
        <v>Amasaman</v>
      </c>
      <c r="P140">
        <f>VLOOKUP(O140,Sheet2!$A$2:$L$275,12,FALSE)</f>
        <v>139</v>
      </c>
      <c r="Q140">
        <v>139</v>
      </c>
      <c r="R140">
        <f t="shared" si="5"/>
        <v>0</v>
      </c>
    </row>
    <row r="141" spans="1:18" x14ac:dyDescent="0.25">
      <c r="A141" t="s">
        <v>530</v>
      </c>
      <c r="B141" t="s">
        <v>1057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O141" t="str">
        <f t="shared" si="4"/>
        <v>Anyaa-Sowutuom</v>
      </c>
      <c r="P141">
        <f>VLOOKUP(O141,Sheet2!$A$2:$L$275,12,FALSE)</f>
        <v>140</v>
      </c>
      <c r="Q141">
        <v>140</v>
      </c>
      <c r="R141">
        <f t="shared" si="5"/>
        <v>0</v>
      </c>
    </row>
    <row r="142" spans="1:18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O142" t="str">
        <f t="shared" si="4"/>
        <v>Ashaiman</v>
      </c>
      <c r="P142">
        <f>VLOOKUP(O142,Sheet2!$A$2:$L$275,12,FALSE)</f>
        <v>141</v>
      </c>
      <c r="Q142">
        <v>141</v>
      </c>
      <c r="R142">
        <f t="shared" si="5"/>
        <v>0</v>
      </c>
    </row>
    <row r="143" spans="1:18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O143" t="str">
        <f t="shared" si="4"/>
        <v>Ayawaso Central</v>
      </c>
      <c r="P143">
        <f>VLOOKUP(O143,Sheet2!$A$2:$L$275,12,FALSE)</f>
        <v>142</v>
      </c>
      <c r="Q143">
        <v>142</v>
      </c>
      <c r="R143">
        <f t="shared" si="5"/>
        <v>0</v>
      </c>
    </row>
    <row r="144" spans="1:18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O144" t="str">
        <f t="shared" si="4"/>
        <v>Ayawaso East</v>
      </c>
      <c r="P144">
        <f>VLOOKUP(O144,Sheet2!$A$2:$L$275,12,FALSE)</f>
        <v>143</v>
      </c>
      <c r="Q144">
        <v>143</v>
      </c>
      <c r="R144">
        <f t="shared" si="5"/>
        <v>0</v>
      </c>
    </row>
    <row r="145" spans="1:18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O145" t="str">
        <f t="shared" si="4"/>
        <v>Ayawaso North</v>
      </c>
      <c r="P145">
        <f>VLOOKUP(O145,Sheet2!$A$2:$L$275,12,FALSE)</f>
        <v>144</v>
      </c>
      <c r="Q145">
        <v>144</v>
      </c>
      <c r="R145">
        <f t="shared" si="5"/>
        <v>0</v>
      </c>
    </row>
    <row r="146" spans="1:18" x14ac:dyDescent="0.25">
      <c r="A146" t="s">
        <v>548</v>
      </c>
      <c r="B146" t="s">
        <v>1058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O146" t="str">
        <f t="shared" si="4"/>
        <v>Ayawaso West Wuogon</v>
      </c>
      <c r="P146">
        <f>VLOOKUP(O146,Sheet2!$A$2:$L$275,12,FALSE)</f>
        <v>145</v>
      </c>
      <c r="Q146">
        <v>145</v>
      </c>
      <c r="R146">
        <f t="shared" si="5"/>
        <v>0</v>
      </c>
    </row>
    <row r="147" spans="1:18" x14ac:dyDescent="0.25">
      <c r="A147" t="s">
        <v>552</v>
      </c>
      <c r="B147" t="s">
        <v>1059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O147" t="str">
        <f t="shared" si="4"/>
        <v>Bortianor-Ngleshie Amanfro</v>
      </c>
      <c r="P147">
        <f>VLOOKUP(O147,Sheet2!$A$2:$L$275,12,FALSE)</f>
        <v>146</v>
      </c>
      <c r="Q147">
        <v>146</v>
      </c>
      <c r="R147">
        <f t="shared" si="5"/>
        <v>0</v>
      </c>
    </row>
    <row r="148" spans="1:18" x14ac:dyDescent="0.25">
      <c r="A148" t="s">
        <v>556</v>
      </c>
      <c r="B148" t="s">
        <v>1060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O148" t="str">
        <f t="shared" si="4"/>
        <v>Dadekotopon</v>
      </c>
      <c r="P148">
        <f>VLOOKUP(O148,Sheet2!$A$2:$L$275,12,FALSE)</f>
        <v>147</v>
      </c>
      <c r="Q148">
        <v>147</v>
      </c>
      <c r="R148">
        <f t="shared" si="5"/>
        <v>0</v>
      </c>
    </row>
    <row r="149" spans="1:18" x14ac:dyDescent="0.25">
      <c r="A149" t="s">
        <v>565</v>
      </c>
      <c r="B149" t="s">
        <v>1061</v>
      </c>
      <c r="C149" t="s">
        <v>505</v>
      </c>
      <c r="D149" t="s">
        <v>79</v>
      </c>
      <c r="E149" t="s">
        <v>18</v>
      </c>
      <c r="F149" t="s">
        <v>5</v>
      </c>
      <c r="G149">
        <v>5</v>
      </c>
      <c r="H149">
        <v>1954</v>
      </c>
      <c r="I149" t="s">
        <v>515</v>
      </c>
      <c r="J149" t="s">
        <v>20</v>
      </c>
      <c r="K149" t="s">
        <v>390</v>
      </c>
      <c r="L149">
        <v>5.6</v>
      </c>
      <c r="M149">
        <v>-0.2</v>
      </c>
      <c r="N149">
        <v>73812017</v>
      </c>
      <c r="O149" t="str">
        <f t="shared" si="4"/>
        <v>Domeabra-Obom</v>
      </c>
      <c r="P149">
        <f>VLOOKUP(O149,Sheet2!$A$2:$L$275,12,FALSE)</f>
        <v>148</v>
      </c>
      <c r="Q149">
        <v>148</v>
      </c>
      <c r="R149">
        <f t="shared" si="5"/>
        <v>0</v>
      </c>
    </row>
    <row r="150" spans="1:18" x14ac:dyDescent="0.25">
      <c r="A150" t="s">
        <v>561</v>
      </c>
      <c r="B150" t="s">
        <v>1062</v>
      </c>
      <c r="C150" t="s">
        <v>505</v>
      </c>
      <c r="D150" t="s">
        <v>17</v>
      </c>
      <c r="E150" t="s">
        <v>83</v>
      </c>
      <c r="F150" t="s">
        <v>355</v>
      </c>
      <c r="G150">
        <v>0</v>
      </c>
      <c r="H150">
        <v>1981</v>
      </c>
      <c r="I150" t="s">
        <v>19</v>
      </c>
      <c r="J150" t="s">
        <v>28</v>
      </c>
      <c r="K150" t="s">
        <v>563</v>
      </c>
      <c r="L150">
        <v>5.6662100000000004</v>
      </c>
      <c r="M150">
        <v>-0.237923</v>
      </c>
      <c r="N150">
        <v>20492017</v>
      </c>
      <c r="O150" t="str">
        <f t="shared" si="4"/>
        <v>Dome-Kwabenya</v>
      </c>
      <c r="P150">
        <f>VLOOKUP(O150,Sheet2!$A$2:$L$275,12,FALSE)</f>
        <v>149</v>
      </c>
      <c r="Q150">
        <v>149</v>
      </c>
      <c r="R150">
        <f t="shared" si="5"/>
        <v>0</v>
      </c>
    </row>
    <row r="151" spans="1:18" x14ac:dyDescent="0.25">
      <c r="A151" t="s">
        <v>568</v>
      </c>
      <c r="B151" t="s">
        <v>1063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O151" t="str">
        <f t="shared" si="4"/>
        <v>Korle Klottey</v>
      </c>
      <c r="P151">
        <f>VLOOKUP(O151,Sheet2!$A$2:$L$275,12,FALSE)</f>
        <v>150</v>
      </c>
      <c r="Q151">
        <v>150</v>
      </c>
      <c r="R151">
        <f t="shared" si="5"/>
        <v>0</v>
      </c>
    </row>
    <row r="152" spans="1:18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O152" t="str">
        <f t="shared" si="4"/>
        <v>Kpone-Katamanso</v>
      </c>
      <c r="P152">
        <f>VLOOKUP(O152,Sheet2!$A$2:$L$275,12,FALSE)</f>
        <v>151</v>
      </c>
      <c r="Q152">
        <v>151</v>
      </c>
      <c r="R152">
        <f t="shared" si="5"/>
        <v>0</v>
      </c>
    </row>
    <row r="153" spans="1:18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O153" t="str">
        <f t="shared" si="4"/>
        <v>Krowor</v>
      </c>
      <c r="P153">
        <f>VLOOKUP(O153,Sheet2!$A$2:$L$275,12,FALSE)</f>
        <v>152</v>
      </c>
      <c r="Q153">
        <v>152</v>
      </c>
      <c r="R153">
        <f t="shared" si="5"/>
        <v>0</v>
      </c>
    </row>
    <row r="154" spans="1:18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O154" t="str">
        <f t="shared" si="4"/>
        <v>Ledzokuku</v>
      </c>
      <c r="P154">
        <f>VLOOKUP(O154,Sheet2!$A$2:$L$275,12,FALSE)</f>
        <v>153</v>
      </c>
      <c r="Q154">
        <v>153</v>
      </c>
      <c r="R154">
        <f t="shared" si="5"/>
        <v>0</v>
      </c>
    </row>
    <row r="155" spans="1:18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O155" t="str">
        <f t="shared" si="4"/>
        <v>Madina</v>
      </c>
      <c r="P155">
        <f>VLOOKUP(O155,Sheet2!$A$2:$L$275,12,FALSE)</f>
        <v>154</v>
      </c>
      <c r="Q155">
        <v>154</v>
      </c>
      <c r="R155">
        <f t="shared" si="5"/>
        <v>0</v>
      </c>
    </row>
    <row r="156" spans="1:18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O156" t="str">
        <f t="shared" si="4"/>
        <v>Ningo Prampram</v>
      </c>
      <c r="P156">
        <f>VLOOKUP(O156,Sheet2!$A$2:$L$275,12,FALSE)</f>
        <v>155</v>
      </c>
      <c r="Q156">
        <v>155</v>
      </c>
      <c r="R156">
        <f t="shared" si="5"/>
        <v>0</v>
      </c>
    </row>
    <row r="157" spans="1:18" x14ac:dyDescent="0.25">
      <c r="A157" t="s">
        <v>590</v>
      </c>
      <c r="B157" t="s">
        <v>1064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O157" t="str">
        <f t="shared" si="4"/>
        <v>Odododiodioo</v>
      </c>
      <c r="P157">
        <f>VLOOKUP(O157,Sheet2!$A$2:$L$275,12,FALSE)</f>
        <v>156</v>
      </c>
      <c r="Q157">
        <v>156</v>
      </c>
      <c r="R157">
        <f t="shared" si="5"/>
        <v>0</v>
      </c>
    </row>
    <row r="158" spans="1:18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O158" t="str">
        <f t="shared" si="4"/>
        <v>Okaikwei Central</v>
      </c>
      <c r="P158">
        <f>VLOOKUP(O158,Sheet2!$A$2:$L$275,12,FALSE)</f>
        <v>157</v>
      </c>
      <c r="Q158">
        <v>157</v>
      </c>
      <c r="R158">
        <f t="shared" si="5"/>
        <v>0</v>
      </c>
    </row>
    <row r="159" spans="1:18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O159" t="str">
        <f t="shared" si="4"/>
        <v>Okaikwei North</v>
      </c>
      <c r="P159">
        <f>VLOOKUP(O159,Sheet2!$A$2:$L$275,12,FALSE)</f>
        <v>158</v>
      </c>
      <c r="Q159">
        <v>158</v>
      </c>
      <c r="R159">
        <f t="shared" si="5"/>
        <v>0</v>
      </c>
    </row>
    <row r="160" spans="1:18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O160" t="str">
        <f t="shared" si="4"/>
        <v>Okaikwei South</v>
      </c>
      <c r="P160">
        <f>VLOOKUP(O160,Sheet2!$A$2:$L$275,12,FALSE)</f>
        <v>159</v>
      </c>
      <c r="Q160">
        <v>159</v>
      </c>
      <c r="R160">
        <f t="shared" si="5"/>
        <v>0</v>
      </c>
    </row>
    <row r="161" spans="1:18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O161" t="str">
        <f t="shared" si="4"/>
        <v>Sege</v>
      </c>
      <c r="P161">
        <f>VLOOKUP(O161,Sheet2!$A$2:$L$275,12,FALSE)</f>
        <v>160</v>
      </c>
      <c r="Q161">
        <v>160</v>
      </c>
      <c r="R161">
        <f t="shared" si="5"/>
        <v>0</v>
      </c>
    </row>
    <row r="162" spans="1:18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O162" t="str">
        <f t="shared" si="4"/>
        <v>Shai-Osudoku</v>
      </c>
      <c r="P162">
        <f>VLOOKUP(O162,Sheet2!$A$2:$L$275,12,FALSE)</f>
        <v>161</v>
      </c>
      <c r="Q162">
        <v>161</v>
      </c>
      <c r="R162">
        <f t="shared" si="5"/>
        <v>0</v>
      </c>
    </row>
    <row r="163" spans="1:18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O163" t="str">
        <f t="shared" si="4"/>
        <v>Tema Central</v>
      </c>
      <c r="P163">
        <f>VLOOKUP(O163,Sheet2!$A$2:$L$275,12,FALSE)</f>
        <v>162</v>
      </c>
      <c r="Q163">
        <v>162</v>
      </c>
      <c r="R163">
        <f t="shared" si="5"/>
        <v>0</v>
      </c>
    </row>
    <row r="164" spans="1:18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O164" t="str">
        <f t="shared" si="4"/>
        <v>Tema East</v>
      </c>
      <c r="P164">
        <f>VLOOKUP(O164,Sheet2!$A$2:$L$275,12,FALSE)</f>
        <v>163</v>
      </c>
      <c r="Q164">
        <v>163</v>
      </c>
      <c r="R164">
        <f t="shared" si="5"/>
        <v>0</v>
      </c>
    </row>
    <row r="165" spans="1:18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O165" t="str">
        <f t="shared" si="4"/>
        <v>Tema West</v>
      </c>
      <c r="P165">
        <f>VLOOKUP(O165,Sheet2!$A$2:$L$275,12,FALSE)</f>
        <v>164</v>
      </c>
      <c r="Q165">
        <v>164</v>
      </c>
      <c r="R165">
        <f t="shared" si="5"/>
        <v>0</v>
      </c>
    </row>
    <row r="166" spans="1:18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O166" t="str">
        <f t="shared" si="4"/>
        <v>Trobu</v>
      </c>
      <c r="P166">
        <f>VLOOKUP(O166,Sheet2!$A$2:$L$275,12,FALSE)</f>
        <v>165</v>
      </c>
      <c r="Q166">
        <v>165</v>
      </c>
      <c r="R166">
        <f t="shared" si="5"/>
        <v>0</v>
      </c>
    </row>
    <row r="167" spans="1:18" x14ac:dyDescent="0.25">
      <c r="A167" t="s">
        <v>626</v>
      </c>
      <c r="B167" t="s">
        <v>1065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O167" t="str">
        <f t="shared" si="4"/>
        <v>Weija-Gbawe</v>
      </c>
      <c r="P167">
        <f>VLOOKUP(O167,Sheet2!$A$2:$L$275,12,FALSE)</f>
        <v>166</v>
      </c>
      <c r="Q167">
        <v>166</v>
      </c>
      <c r="R167">
        <f t="shared" si="5"/>
        <v>0</v>
      </c>
    </row>
    <row r="168" spans="1:18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O168" t="str">
        <f t="shared" si="4"/>
        <v>Bimbilla</v>
      </c>
      <c r="P168">
        <f>VLOOKUP(O168,Sheet2!$A$2:$L$275,12,FALSE)</f>
        <v>167</v>
      </c>
      <c r="Q168">
        <v>167</v>
      </c>
      <c r="R168">
        <f t="shared" si="5"/>
        <v>0</v>
      </c>
    </row>
    <row r="169" spans="1:18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>
        <v>8.1612600000000004</v>
      </c>
      <c r="M169">
        <v>-2.032321</v>
      </c>
      <c r="N169">
        <v>64802017</v>
      </c>
      <c r="O169" t="str">
        <f t="shared" si="4"/>
        <v>Bole-Bamboi</v>
      </c>
      <c r="P169">
        <f>VLOOKUP(O169,Sheet2!$A$2:$L$275,12,FALSE)</f>
        <v>168</v>
      </c>
      <c r="Q169">
        <v>168</v>
      </c>
      <c r="R169">
        <f t="shared" si="5"/>
        <v>0</v>
      </c>
    </row>
    <row r="170" spans="1:18" x14ac:dyDescent="0.25">
      <c r="A170" t="s">
        <v>638</v>
      </c>
      <c r="B170" t="s">
        <v>1066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>
        <v>10.517265</v>
      </c>
      <c r="M170">
        <v>9.6730999999999998E-2</v>
      </c>
      <c r="N170">
        <v>64802017</v>
      </c>
      <c r="O170" t="str">
        <f t="shared" si="4"/>
        <v>Bunkpurugu</v>
      </c>
      <c r="P170">
        <f>VLOOKUP(O170,Sheet2!$A$2:$L$275,12,FALSE)</f>
        <v>169</v>
      </c>
      <c r="Q170">
        <v>169</v>
      </c>
      <c r="R170">
        <f t="shared" si="5"/>
        <v>0</v>
      </c>
    </row>
    <row r="171" spans="1:18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>
        <v>10.139386999999999</v>
      </c>
      <c r="M171">
        <v>0.29253000000000001</v>
      </c>
      <c r="N171">
        <v>11962018</v>
      </c>
      <c r="O171" t="str">
        <f t="shared" si="4"/>
        <v>Chereponi</v>
      </c>
      <c r="P171">
        <f>VLOOKUP(O171,Sheet2!$A$2:$L$275,12,FALSE)</f>
        <v>170</v>
      </c>
      <c r="Q171">
        <v>170</v>
      </c>
      <c r="R171">
        <f t="shared" si="5"/>
        <v>0</v>
      </c>
    </row>
    <row r="172" spans="1:18" x14ac:dyDescent="0.25">
      <c r="A172" t="s">
        <v>645</v>
      </c>
      <c r="B172" t="s">
        <v>1067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>
        <v>9.5284490000000002</v>
      </c>
      <c r="M172">
        <v>-1.387929</v>
      </c>
      <c r="N172">
        <v>11962018</v>
      </c>
      <c r="O172" t="str">
        <f t="shared" si="4"/>
        <v>Daboya-Mankarigu</v>
      </c>
      <c r="P172">
        <f>VLOOKUP(O172,Sheet2!$A$2:$L$275,12,FALSE)</f>
        <v>171</v>
      </c>
      <c r="Q172">
        <v>171</v>
      </c>
      <c r="R172">
        <f t="shared" si="5"/>
        <v>0</v>
      </c>
    </row>
    <row r="173" spans="1:18" x14ac:dyDescent="0.25">
      <c r="A173" t="s">
        <v>649</v>
      </c>
      <c r="B173" t="s">
        <v>1068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>
        <v>9.091272</v>
      </c>
      <c r="M173">
        <v>-1.8269569999999999</v>
      </c>
      <c r="N173">
        <v>11962018</v>
      </c>
      <c r="O173" t="str">
        <f t="shared" si="4"/>
        <v>Damongo</v>
      </c>
      <c r="P173">
        <f>VLOOKUP(O173,Sheet2!$A$2:$L$275,12,FALSE)</f>
        <v>172</v>
      </c>
      <c r="Q173">
        <v>172</v>
      </c>
      <c r="R173">
        <f t="shared" si="5"/>
        <v>0</v>
      </c>
    </row>
    <row r="174" spans="1:18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O174" t="str">
        <f t="shared" si="4"/>
        <v>Gushegu</v>
      </c>
      <c r="P174">
        <f>VLOOKUP(O174,Sheet2!$A$2:$L$275,12,FALSE)</f>
        <v>173</v>
      </c>
      <c r="Q174">
        <v>173</v>
      </c>
      <c r="R174">
        <f t="shared" si="5"/>
        <v>0</v>
      </c>
    </row>
    <row r="175" spans="1:18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O175" t="str">
        <f t="shared" si="4"/>
        <v>Karaga</v>
      </c>
      <c r="P175">
        <f>VLOOKUP(O175,Sheet2!$A$2:$L$275,12,FALSE)</f>
        <v>174</v>
      </c>
      <c r="Q175">
        <v>174</v>
      </c>
      <c r="R175">
        <f t="shared" si="5"/>
        <v>0</v>
      </c>
    </row>
    <row r="176" spans="1:18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O176" t="str">
        <f t="shared" si="4"/>
        <v>Kpandai</v>
      </c>
      <c r="P176">
        <f>VLOOKUP(O176,Sheet2!$A$2:$L$275,12,FALSE)</f>
        <v>175</v>
      </c>
      <c r="Q176">
        <v>175</v>
      </c>
      <c r="R176">
        <f t="shared" si="5"/>
        <v>0</v>
      </c>
    </row>
    <row r="177" spans="1:18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O177" t="str">
        <f t="shared" si="4"/>
        <v>Kumbungu</v>
      </c>
      <c r="P177">
        <f>VLOOKUP(O177,Sheet2!$A$2:$L$275,12,FALSE)</f>
        <v>176</v>
      </c>
      <c r="Q177">
        <v>176</v>
      </c>
      <c r="R177">
        <f t="shared" si="5"/>
        <v>0</v>
      </c>
    </row>
    <row r="178" spans="1:18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O178" t="str">
        <f t="shared" si="4"/>
        <v>Mion</v>
      </c>
      <c r="P178">
        <f>VLOOKUP(O178,Sheet2!$A$2:$L$275,12,FALSE)</f>
        <v>177</v>
      </c>
      <c r="Q178">
        <v>177</v>
      </c>
      <c r="R178">
        <f t="shared" si="5"/>
        <v>0</v>
      </c>
    </row>
    <row r="179" spans="1:18" x14ac:dyDescent="0.25">
      <c r="A179" t="s">
        <v>670</v>
      </c>
      <c r="B179" t="s">
        <v>1069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O179" t="str">
        <f t="shared" si="4"/>
        <v>Nalerigu-Gambaga</v>
      </c>
      <c r="P179">
        <f>VLOOKUP(O179,Sheet2!$A$2:$L$275,12,FALSE)</f>
        <v>178</v>
      </c>
      <c r="Q179">
        <v>178</v>
      </c>
      <c r="R179">
        <f t="shared" si="5"/>
        <v>0</v>
      </c>
    </row>
    <row r="180" spans="1:18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O180" t="str">
        <f t="shared" si="4"/>
        <v>Nanton</v>
      </c>
      <c r="P180">
        <f>VLOOKUP(O180,Sheet2!$A$2:$L$275,12,FALSE)</f>
        <v>179</v>
      </c>
      <c r="Q180">
        <v>179</v>
      </c>
      <c r="R180">
        <f t="shared" si="5"/>
        <v>0</v>
      </c>
    </row>
    <row r="181" spans="1:18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>
        <v>9.7064050000000002</v>
      </c>
      <c r="M181">
        <v>0.31367800000000001</v>
      </c>
      <c r="N181">
        <v>11962018</v>
      </c>
      <c r="O181" t="str">
        <f t="shared" si="4"/>
        <v>Saboba</v>
      </c>
      <c r="P181">
        <f>VLOOKUP(O181,Sheet2!$A$2:$L$275,12,FALSE)</f>
        <v>180</v>
      </c>
      <c r="Q181">
        <v>180</v>
      </c>
      <c r="R181">
        <f t="shared" si="5"/>
        <v>0</v>
      </c>
    </row>
    <row r="182" spans="1:18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>
        <v>9.4134960000000003</v>
      </c>
      <c r="M182">
        <v>-0.86661500000000002</v>
      </c>
      <c r="N182">
        <v>11962018</v>
      </c>
      <c r="O182" t="str">
        <f t="shared" si="4"/>
        <v>Sagnarigu</v>
      </c>
      <c r="P182">
        <f>VLOOKUP(O182,Sheet2!$A$2:$L$275,12,FALSE)</f>
        <v>181</v>
      </c>
      <c r="Q182">
        <v>181</v>
      </c>
      <c r="R182">
        <f t="shared" si="5"/>
        <v>0</v>
      </c>
    </row>
    <row r="183" spans="1:18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>
        <v>8.5525289999999998</v>
      </c>
      <c r="M183">
        <v>-0.51869399999999999</v>
      </c>
      <c r="N183">
        <v>11962018</v>
      </c>
      <c r="O183" t="str">
        <f t="shared" si="4"/>
        <v>Salaga North</v>
      </c>
      <c r="P183">
        <f>VLOOKUP(O183,Sheet2!$A$2:$L$275,12,FALSE)</f>
        <v>182</v>
      </c>
      <c r="Q183">
        <v>182</v>
      </c>
      <c r="R183">
        <f t="shared" si="5"/>
        <v>0</v>
      </c>
    </row>
    <row r="184" spans="1:18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>
        <v>8.5525289999999998</v>
      </c>
      <c r="M184">
        <v>-0.51869399999999999</v>
      </c>
      <c r="N184">
        <v>11962018</v>
      </c>
      <c r="O184" t="str">
        <f t="shared" si="4"/>
        <v>Salaga South</v>
      </c>
      <c r="P184">
        <f>VLOOKUP(O184,Sheet2!$A$2:$L$275,12,FALSE)</f>
        <v>183</v>
      </c>
      <c r="Q184">
        <v>183</v>
      </c>
      <c r="R184">
        <f t="shared" si="5"/>
        <v>0</v>
      </c>
    </row>
    <row r="185" spans="1:18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>
        <v>9.6164559999999994</v>
      </c>
      <c r="M185">
        <v>-0.82463900000000001</v>
      </c>
      <c r="N185">
        <v>11962018</v>
      </c>
      <c r="O185" t="str">
        <f t="shared" si="4"/>
        <v>Savelugu</v>
      </c>
      <c r="P185">
        <f>VLOOKUP(O185,Sheet2!$A$2:$L$275,12,FALSE)</f>
        <v>184</v>
      </c>
      <c r="Q185">
        <v>184</v>
      </c>
      <c r="R185">
        <f t="shared" si="5"/>
        <v>0</v>
      </c>
    </row>
    <row r="186" spans="1:18" x14ac:dyDescent="0.25">
      <c r="A186" t="s">
        <v>696</v>
      </c>
      <c r="B186" t="s">
        <v>1070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O186" t="str">
        <f t="shared" si="4"/>
        <v>Sawla-Tuna-Kalba</v>
      </c>
      <c r="P186">
        <f>VLOOKUP(O186,Sheet2!$A$2:$L$275,12,FALSE)</f>
        <v>185</v>
      </c>
      <c r="Q186">
        <v>185</v>
      </c>
      <c r="R186">
        <f t="shared" si="5"/>
        <v>0</v>
      </c>
    </row>
    <row r="187" spans="1:18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O187" t="str">
        <f t="shared" si="4"/>
        <v>Tamale Central</v>
      </c>
      <c r="P187">
        <f>VLOOKUP(O187,Sheet2!$A$2:$L$275,12,FALSE)</f>
        <v>186</v>
      </c>
      <c r="Q187">
        <v>186</v>
      </c>
      <c r="R187">
        <f t="shared" si="5"/>
        <v>0</v>
      </c>
    </row>
    <row r="188" spans="1:18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O188" t="str">
        <f t="shared" si="4"/>
        <v>Tamale North</v>
      </c>
      <c r="P188">
        <f>VLOOKUP(O188,Sheet2!$A$2:$L$275,12,FALSE)</f>
        <v>187</v>
      </c>
      <c r="Q188">
        <v>187</v>
      </c>
      <c r="R188">
        <f t="shared" si="5"/>
        <v>0</v>
      </c>
    </row>
    <row r="189" spans="1:18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O189" t="str">
        <f t="shared" si="4"/>
        <v>Tamale South</v>
      </c>
      <c r="P189">
        <f>VLOOKUP(O189,Sheet2!$A$2:$L$275,12,FALSE)</f>
        <v>188</v>
      </c>
      <c r="Q189">
        <v>188</v>
      </c>
      <c r="R189">
        <f t="shared" si="5"/>
        <v>0</v>
      </c>
    </row>
    <row r="190" spans="1:18" x14ac:dyDescent="0.25">
      <c r="A190" t="s">
        <v>710</v>
      </c>
      <c r="B190" t="s">
        <v>1071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O190" t="str">
        <f t="shared" si="4"/>
        <v>Tatale-Sanguli</v>
      </c>
      <c r="P190">
        <f>VLOOKUP(O190,Sheet2!$A$2:$L$275,12,FALSE)</f>
        <v>189</v>
      </c>
      <c r="Q190">
        <v>189</v>
      </c>
      <c r="R190">
        <f t="shared" si="5"/>
        <v>0</v>
      </c>
    </row>
    <row r="191" spans="1:18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O191" t="str">
        <f t="shared" si="4"/>
        <v>Tolon</v>
      </c>
      <c r="P191">
        <f>VLOOKUP(O191,Sheet2!$A$2:$L$275,12,FALSE)</f>
        <v>190</v>
      </c>
      <c r="Q191">
        <v>190</v>
      </c>
      <c r="R191">
        <f t="shared" si="5"/>
        <v>0</v>
      </c>
    </row>
    <row r="192" spans="1:18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O192" t="str">
        <f t="shared" si="4"/>
        <v>Walewale</v>
      </c>
      <c r="P192">
        <f>VLOOKUP(O192,Sheet2!$A$2:$L$275,12,FALSE)</f>
        <v>191</v>
      </c>
      <c r="Q192">
        <v>191</v>
      </c>
      <c r="R192">
        <f t="shared" si="5"/>
        <v>0</v>
      </c>
    </row>
    <row r="193" spans="1:18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O193" t="str">
        <f t="shared" si="4"/>
        <v>Wulensi</v>
      </c>
      <c r="P193">
        <f>VLOOKUP(O193,Sheet2!$A$2:$L$275,12,FALSE)</f>
        <v>192</v>
      </c>
      <c r="Q193">
        <v>192</v>
      </c>
      <c r="R193">
        <f t="shared" si="5"/>
        <v>0</v>
      </c>
    </row>
    <row r="194" spans="1:18" x14ac:dyDescent="0.25">
      <c r="A194" t="s">
        <v>723</v>
      </c>
      <c r="B194" t="s">
        <v>1072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O194" t="str">
        <f t="shared" ref="O194:O257" si="6">LEFT(B194,LEN(B194)-13)</f>
        <v>Yagaba-Kubori</v>
      </c>
      <c r="P194">
        <f>VLOOKUP(O194,Sheet2!$A$2:$L$275,12,FALSE)</f>
        <v>193</v>
      </c>
      <c r="Q194">
        <v>193</v>
      </c>
      <c r="R194">
        <f t="shared" si="5"/>
        <v>0</v>
      </c>
    </row>
    <row r="195" spans="1:18" x14ac:dyDescent="0.25">
      <c r="A195" t="s">
        <v>726</v>
      </c>
      <c r="B195" t="s">
        <v>1073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O195" t="str">
        <f t="shared" si="6"/>
        <v>Yapei-Kusawgu</v>
      </c>
      <c r="P195">
        <f>VLOOKUP(O195,Sheet2!$A$2:$L$275,12,FALSE)</f>
        <v>194</v>
      </c>
      <c r="Q195">
        <v>194</v>
      </c>
      <c r="R195">
        <f t="shared" ref="R195:R258" si="7">+P195-Q195</f>
        <v>0</v>
      </c>
    </row>
    <row r="196" spans="1:18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O196" t="str">
        <f t="shared" si="6"/>
        <v>Yendi</v>
      </c>
      <c r="P196">
        <f>VLOOKUP(O196,Sheet2!$A$2:$L$275,12,FALSE)</f>
        <v>195</v>
      </c>
      <c r="Q196">
        <v>195</v>
      </c>
      <c r="R196">
        <f t="shared" si="7"/>
        <v>0</v>
      </c>
    </row>
    <row r="197" spans="1:18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O197" t="str">
        <f t="shared" si="6"/>
        <v>Yunyoo</v>
      </c>
      <c r="P197">
        <f>VLOOKUP(O197,Sheet2!$A$2:$L$275,12,FALSE)</f>
        <v>196</v>
      </c>
      <c r="Q197">
        <v>196</v>
      </c>
      <c r="R197">
        <f t="shared" si="7"/>
        <v>0</v>
      </c>
    </row>
    <row r="198" spans="1:18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O198" t="str">
        <f t="shared" si="6"/>
        <v>Zabzugu</v>
      </c>
      <c r="P198">
        <f>VLOOKUP(O198,Sheet2!$A$2:$L$275,12,FALSE)</f>
        <v>197</v>
      </c>
      <c r="Q198">
        <v>197</v>
      </c>
      <c r="R198">
        <f t="shared" si="7"/>
        <v>0</v>
      </c>
    </row>
    <row r="199" spans="1:18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O199" t="str">
        <f t="shared" si="6"/>
        <v>Bawku Central</v>
      </c>
      <c r="P199">
        <f>VLOOKUP(O199,Sheet2!$A$2:$L$275,12,FALSE)</f>
        <v>198</v>
      </c>
      <c r="Q199">
        <v>198</v>
      </c>
      <c r="R199">
        <f t="shared" si="7"/>
        <v>0</v>
      </c>
    </row>
    <row r="200" spans="1:18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O200" t="str">
        <f t="shared" si="6"/>
        <v>Binduri</v>
      </c>
      <c r="P200">
        <f>VLOOKUP(O200,Sheet2!$A$2:$L$275,12,FALSE)</f>
        <v>199</v>
      </c>
      <c r="Q200">
        <v>199</v>
      </c>
      <c r="R200">
        <f t="shared" si="7"/>
        <v>0</v>
      </c>
    </row>
    <row r="201" spans="1:18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O201" t="str">
        <f t="shared" si="6"/>
        <v>Bolgatanga Central</v>
      </c>
      <c r="P201">
        <f>VLOOKUP(O201,Sheet2!$A$2:$L$275,12,FALSE)</f>
        <v>200</v>
      </c>
      <c r="Q201">
        <v>200</v>
      </c>
      <c r="R201">
        <f t="shared" si="7"/>
        <v>0</v>
      </c>
    </row>
    <row r="202" spans="1:18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O202" t="str">
        <f t="shared" si="6"/>
        <v>Bolgatanga East</v>
      </c>
      <c r="P202">
        <f>VLOOKUP(O202,Sheet2!$A$2:$L$275,12,FALSE)</f>
        <v>201</v>
      </c>
      <c r="Q202">
        <v>201</v>
      </c>
      <c r="R202">
        <f t="shared" si="7"/>
        <v>0</v>
      </c>
    </row>
    <row r="203" spans="1:18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O203" t="str">
        <f t="shared" si="6"/>
        <v>Bongo</v>
      </c>
      <c r="P203">
        <f>VLOOKUP(O203,Sheet2!$A$2:$L$275,12,FALSE)</f>
        <v>202</v>
      </c>
      <c r="Q203">
        <v>202</v>
      </c>
      <c r="R203">
        <f t="shared" si="7"/>
        <v>0</v>
      </c>
    </row>
    <row r="204" spans="1:18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O204" t="str">
        <f t="shared" si="6"/>
        <v>Builsa North</v>
      </c>
      <c r="P204">
        <f>VLOOKUP(O204,Sheet2!$A$2:$L$275,12,FALSE)</f>
        <v>203</v>
      </c>
      <c r="Q204">
        <v>203</v>
      </c>
      <c r="R204">
        <f t="shared" si="7"/>
        <v>0</v>
      </c>
    </row>
    <row r="205" spans="1:18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O205" t="str">
        <f t="shared" si="6"/>
        <v>Builsa South</v>
      </c>
      <c r="P205">
        <f>VLOOKUP(O205,Sheet2!$A$2:$L$275,12,FALSE)</f>
        <v>204</v>
      </c>
      <c r="Q205">
        <v>204</v>
      </c>
      <c r="R205">
        <f t="shared" si="7"/>
        <v>0</v>
      </c>
    </row>
    <row r="206" spans="1:18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O206" t="str">
        <f t="shared" si="6"/>
        <v>Chiana-Paga</v>
      </c>
      <c r="P206">
        <f>VLOOKUP(O206,Sheet2!$A$2:$L$275,12,FALSE)</f>
        <v>205</v>
      </c>
      <c r="Q206">
        <v>205</v>
      </c>
      <c r="R206">
        <f t="shared" si="7"/>
        <v>0</v>
      </c>
    </row>
    <row r="207" spans="1:18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O207" t="str">
        <f t="shared" si="6"/>
        <v>Garu</v>
      </c>
      <c r="P207">
        <f>VLOOKUP(O207,Sheet2!$A$2:$L$275,12,FALSE)</f>
        <v>206</v>
      </c>
      <c r="Q207">
        <v>206</v>
      </c>
      <c r="R207">
        <f t="shared" si="7"/>
        <v>0</v>
      </c>
    </row>
    <row r="208" spans="1:18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O208" t="str">
        <f t="shared" si="6"/>
        <v>Nabdam</v>
      </c>
      <c r="P208">
        <f>VLOOKUP(O208,Sheet2!$A$2:$L$275,12,FALSE)</f>
        <v>207</v>
      </c>
      <c r="Q208">
        <v>207</v>
      </c>
      <c r="R208">
        <f t="shared" si="7"/>
        <v>0</v>
      </c>
    </row>
    <row r="209" spans="1:18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O209" t="str">
        <f t="shared" si="6"/>
        <v>Navrongo Central</v>
      </c>
      <c r="P209">
        <f>VLOOKUP(O209,Sheet2!$A$2:$L$275,12,FALSE)</f>
        <v>208</v>
      </c>
      <c r="Q209">
        <v>208</v>
      </c>
      <c r="R209">
        <f t="shared" si="7"/>
        <v>0</v>
      </c>
    </row>
    <row r="210" spans="1:18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O210" t="str">
        <f t="shared" si="6"/>
        <v>Pusiga</v>
      </c>
      <c r="P210">
        <f>VLOOKUP(O210,Sheet2!$A$2:$L$275,12,FALSE)</f>
        <v>209</v>
      </c>
      <c r="Q210">
        <v>209</v>
      </c>
      <c r="R210">
        <f t="shared" si="7"/>
        <v>0</v>
      </c>
    </row>
    <row r="211" spans="1:18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O211" t="str">
        <f t="shared" si="6"/>
        <v>Talensi</v>
      </c>
      <c r="P211">
        <f>VLOOKUP(O211,Sheet2!$A$2:$L$275,12,FALSE)</f>
        <v>210</v>
      </c>
      <c r="Q211">
        <v>210</v>
      </c>
      <c r="R211">
        <f t="shared" si="7"/>
        <v>0</v>
      </c>
    </row>
    <row r="212" spans="1:18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O212" t="str">
        <f t="shared" si="6"/>
        <v>Tempane</v>
      </c>
      <c r="P212">
        <f>VLOOKUP(O212,Sheet2!$A$2:$L$275,12,FALSE)</f>
        <v>211</v>
      </c>
      <c r="Q212">
        <v>211</v>
      </c>
      <c r="R212">
        <f t="shared" si="7"/>
        <v>0</v>
      </c>
    </row>
    <row r="213" spans="1:18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O213" t="str">
        <f t="shared" si="6"/>
        <v>Zebilla</v>
      </c>
      <c r="P213">
        <f>VLOOKUP(O213,Sheet2!$A$2:$L$276,12,FALSE)</f>
        <v>212</v>
      </c>
      <c r="Q213">
        <v>212</v>
      </c>
      <c r="R213">
        <f t="shared" si="7"/>
        <v>0</v>
      </c>
    </row>
    <row r="214" spans="1:18" x14ac:dyDescent="0.25">
      <c r="A214" t="s">
        <v>796</v>
      </c>
      <c r="B214" t="s">
        <v>1074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O214" t="str">
        <f t="shared" si="6"/>
        <v>Daffiama-Bussie-Issa</v>
      </c>
      <c r="P214">
        <f>VLOOKUP(O214,Sheet2!$A$2:$L$275,12,FALSE)</f>
        <v>213</v>
      </c>
      <c r="Q214">
        <v>213</v>
      </c>
      <c r="R214">
        <f t="shared" si="7"/>
        <v>0</v>
      </c>
    </row>
    <row r="215" spans="1:18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O215" t="str">
        <f t="shared" si="6"/>
        <v>Jirapa</v>
      </c>
      <c r="P215">
        <f>VLOOKUP(O215,Sheet2!$A$2:$L$275,12,FALSE)</f>
        <v>214</v>
      </c>
      <c r="Q215">
        <v>214</v>
      </c>
      <c r="R215">
        <f t="shared" si="7"/>
        <v>0</v>
      </c>
    </row>
    <row r="216" spans="1:18" x14ac:dyDescent="0.25">
      <c r="A216" t="s">
        <v>805</v>
      </c>
      <c r="B216" t="s">
        <v>1075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O216" t="str">
        <f t="shared" si="6"/>
        <v>Lambussie-Karni</v>
      </c>
      <c r="P216">
        <f>VLOOKUP(O216,Sheet2!$A$2:$L$275,12,FALSE)</f>
        <v>215</v>
      </c>
      <c r="Q216">
        <v>215</v>
      </c>
      <c r="R216">
        <f t="shared" si="7"/>
        <v>0</v>
      </c>
    </row>
    <row r="217" spans="1:18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O217" t="str">
        <f t="shared" si="6"/>
        <v>Lawra</v>
      </c>
      <c r="P217">
        <f>VLOOKUP(O217,Sheet2!$A$2:$L$275,12,FALSE)</f>
        <v>216</v>
      </c>
      <c r="Q217">
        <v>216</v>
      </c>
      <c r="R217">
        <f t="shared" si="7"/>
        <v>0</v>
      </c>
    </row>
    <row r="218" spans="1:18" x14ac:dyDescent="0.25">
      <c r="A218" t="s">
        <v>811</v>
      </c>
      <c r="B218" t="s">
        <v>1076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O218" t="str">
        <f t="shared" si="6"/>
        <v>Nadowli-Kaleo</v>
      </c>
      <c r="P218">
        <f>VLOOKUP(O218,Sheet2!$A$2:$L$275,12,FALSE)</f>
        <v>217</v>
      </c>
      <c r="Q218">
        <v>217</v>
      </c>
      <c r="R218">
        <f t="shared" si="7"/>
        <v>0</v>
      </c>
    </row>
    <row r="219" spans="1:18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O219" t="str">
        <f t="shared" si="6"/>
        <v>Nandom</v>
      </c>
      <c r="P219">
        <f>VLOOKUP(O219,Sheet2!$A$2:$L$275,12,FALSE)</f>
        <v>218</v>
      </c>
      <c r="Q219">
        <v>218</v>
      </c>
      <c r="R219">
        <f t="shared" si="7"/>
        <v>0</v>
      </c>
    </row>
    <row r="220" spans="1:18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O220" t="str">
        <f t="shared" si="6"/>
        <v>Sissala East</v>
      </c>
      <c r="P220">
        <f>VLOOKUP(O220,Sheet2!$A$2:$L$275,12,FALSE)</f>
        <v>219</v>
      </c>
      <c r="Q220">
        <v>219</v>
      </c>
      <c r="R220">
        <f t="shared" si="7"/>
        <v>0</v>
      </c>
    </row>
    <row r="221" spans="1:18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O221" t="str">
        <f t="shared" si="6"/>
        <v>Sissala West</v>
      </c>
      <c r="P221">
        <f>VLOOKUP(O221,Sheet2!$A$2:$L$275,12,FALSE)</f>
        <v>220</v>
      </c>
      <c r="Q221">
        <v>220</v>
      </c>
      <c r="R221">
        <f t="shared" si="7"/>
        <v>0</v>
      </c>
    </row>
    <row r="222" spans="1:18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O222" t="str">
        <f t="shared" si="6"/>
        <v>Wa Central</v>
      </c>
      <c r="P222">
        <f>VLOOKUP(O222,Sheet2!$A$2:$L$275,12,FALSE)</f>
        <v>221</v>
      </c>
      <c r="Q222">
        <v>221</v>
      </c>
      <c r="R222">
        <f t="shared" si="7"/>
        <v>0</v>
      </c>
    </row>
    <row r="223" spans="1:18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O223" t="str">
        <f t="shared" si="6"/>
        <v>Wa East</v>
      </c>
      <c r="P223">
        <f>VLOOKUP(O223,Sheet2!$A$2:$L$275,12,FALSE)</f>
        <v>222</v>
      </c>
      <c r="Q223">
        <v>222</v>
      </c>
      <c r="R223">
        <f t="shared" si="7"/>
        <v>0</v>
      </c>
    </row>
    <row r="224" spans="1:18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O224" t="str">
        <f t="shared" si="6"/>
        <v>Wa West</v>
      </c>
      <c r="P224">
        <f>VLOOKUP(O224,Sheet2!$A$2:$L$275,12,FALSE)</f>
        <v>223</v>
      </c>
      <c r="Q224">
        <v>223</v>
      </c>
      <c r="R224">
        <f t="shared" si="7"/>
        <v>0</v>
      </c>
    </row>
    <row r="225" spans="1:18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O225" t="str">
        <f t="shared" si="6"/>
        <v>Adaklu</v>
      </c>
      <c r="P225">
        <f>VLOOKUP(O225,Sheet2!$A$2:$L$275,12,FALSE)</f>
        <v>224</v>
      </c>
      <c r="Q225">
        <v>224</v>
      </c>
      <c r="R225">
        <f t="shared" si="7"/>
        <v>0</v>
      </c>
    </row>
    <row r="226" spans="1:18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O226" t="str">
        <f t="shared" si="6"/>
        <v>Afadjato South</v>
      </c>
      <c r="P226">
        <f>VLOOKUP(O226,Sheet2!$A$2:$L$275,12,FALSE)</f>
        <v>225</v>
      </c>
      <c r="Q226">
        <v>225</v>
      </c>
      <c r="R226">
        <f t="shared" si="7"/>
        <v>0</v>
      </c>
    </row>
    <row r="227" spans="1:18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O227" t="str">
        <f t="shared" si="6"/>
        <v>Agotime-Ziope</v>
      </c>
      <c r="P227">
        <f>VLOOKUP(O227,Sheet2!$A$2:$L$275,12,FALSE)</f>
        <v>226</v>
      </c>
      <c r="Q227">
        <v>226</v>
      </c>
      <c r="R227">
        <f t="shared" si="7"/>
        <v>0</v>
      </c>
    </row>
    <row r="228" spans="1:18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O228" t="str">
        <f t="shared" si="6"/>
        <v>Akan</v>
      </c>
      <c r="P228">
        <f>VLOOKUP(O228,Sheet2!$A$2:$L$275,12,FALSE)</f>
        <v>227</v>
      </c>
      <c r="Q228">
        <v>227</v>
      </c>
      <c r="R228">
        <f t="shared" si="7"/>
        <v>0</v>
      </c>
    </row>
    <row r="229" spans="1:18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O229" t="str">
        <f t="shared" si="6"/>
        <v>Akatsi North</v>
      </c>
      <c r="P229">
        <f>VLOOKUP(O229,Sheet2!$A$2:$L$275,12,FALSE)</f>
        <v>228</v>
      </c>
      <c r="Q229">
        <v>228</v>
      </c>
      <c r="R229">
        <f t="shared" si="7"/>
        <v>0</v>
      </c>
    </row>
    <row r="230" spans="1:18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O230" t="str">
        <f t="shared" si="6"/>
        <v>Akatsi South</v>
      </c>
      <c r="P230">
        <f>VLOOKUP(O230,Sheet2!$A$2:$L$275,12,FALSE)</f>
        <v>229</v>
      </c>
      <c r="Q230">
        <v>229</v>
      </c>
      <c r="R230">
        <f t="shared" si="7"/>
        <v>0</v>
      </c>
    </row>
    <row r="231" spans="1:18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O231" t="str">
        <f t="shared" si="6"/>
        <v>Anlo</v>
      </c>
      <c r="P231">
        <f>VLOOKUP(O231,Sheet2!$A$2:$L$275,12,FALSE)</f>
        <v>230</v>
      </c>
      <c r="Q231">
        <v>230</v>
      </c>
      <c r="R231">
        <f t="shared" si="7"/>
        <v>0</v>
      </c>
    </row>
    <row r="232" spans="1:18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O232" t="str">
        <f t="shared" si="6"/>
        <v>Biakoye</v>
      </c>
      <c r="P232">
        <f>VLOOKUP(O232,Sheet2!$A$2:$L$275,12,FALSE)</f>
        <v>231</v>
      </c>
      <c r="Q232">
        <v>231</v>
      </c>
      <c r="R232">
        <f t="shared" si="7"/>
        <v>0</v>
      </c>
    </row>
    <row r="233" spans="1:18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O233" t="str">
        <f t="shared" si="6"/>
        <v>Buem</v>
      </c>
      <c r="P233">
        <f>VLOOKUP(O233,Sheet2!$A$2:$L$275,12,FALSE)</f>
        <v>232</v>
      </c>
      <c r="Q233">
        <v>232</v>
      </c>
      <c r="R233">
        <f t="shared" si="7"/>
        <v>0</v>
      </c>
    </row>
    <row r="234" spans="1:18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O234" t="str">
        <f t="shared" si="6"/>
        <v>Central Tongu</v>
      </c>
      <c r="P234">
        <f>VLOOKUP(O234,Sheet2!$A$2:$L$275,12,FALSE)</f>
        <v>233</v>
      </c>
      <c r="Q234">
        <v>233</v>
      </c>
      <c r="R234">
        <f t="shared" si="7"/>
        <v>0</v>
      </c>
    </row>
    <row r="235" spans="1:18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O235" t="str">
        <f t="shared" si="6"/>
        <v>Ho Central</v>
      </c>
      <c r="P235">
        <f>VLOOKUP(O235,Sheet2!$A$2:$L$275,12,FALSE)</f>
        <v>234</v>
      </c>
      <c r="Q235">
        <v>234</v>
      </c>
      <c r="R235">
        <f t="shared" si="7"/>
        <v>0</v>
      </c>
    </row>
    <row r="236" spans="1:18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O236" t="str">
        <f t="shared" si="6"/>
        <v>Ho West</v>
      </c>
      <c r="P236">
        <f>VLOOKUP(O236,Sheet2!$A$2:$L$275,12,FALSE)</f>
        <v>235</v>
      </c>
      <c r="Q236">
        <v>235</v>
      </c>
      <c r="R236">
        <f t="shared" si="7"/>
        <v>0</v>
      </c>
    </row>
    <row r="237" spans="1:18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O237" t="str">
        <f t="shared" si="6"/>
        <v>Hohoe</v>
      </c>
      <c r="P237">
        <f>VLOOKUP(O237,Sheet2!$A$2:$L$275,12,FALSE)</f>
        <v>236</v>
      </c>
      <c r="Q237">
        <v>236</v>
      </c>
      <c r="R237">
        <f t="shared" si="7"/>
        <v>0</v>
      </c>
    </row>
    <row r="238" spans="1:18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O238" t="str">
        <f t="shared" si="6"/>
        <v>Keta</v>
      </c>
      <c r="P238">
        <f>VLOOKUP(O238,Sheet2!$A$2:$L$275,12,FALSE)</f>
        <v>237</v>
      </c>
      <c r="Q238">
        <v>237</v>
      </c>
      <c r="R238">
        <f t="shared" si="7"/>
        <v>0</v>
      </c>
    </row>
    <row r="239" spans="1:18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>
        <v>6.3030999999999997</v>
      </c>
      <c r="M239">
        <v>0.97660000000000002</v>
      </c>
      <c r="N239">
        <v>64802017</v>
      </c>
      <c r="O239" t="str">
        <f t="shared" si="6"/>
        <v>Ketu North</v>
      </c>
      <c r="P239">
        <f>VLOOKUP(O239,Sheet2!$A$2:$L$275,12,FALSE)</f>
        <v>238</v>
      </c>
      <c r="Q239">
        <v>238</v>
      </c>
      <c r="R239">
        <f t="shared" si="7"/>
        <v>0</v>
      </c>
    </row>
    <row r="240" spans="1:18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>
        <v>6.0511999999999997</v>
      </c>
      <c r="M240">
        <v>1.0261</v>
      </c>
      <c r="N240">
        <v>64802017</v>
      </c>
      <c r="O240" t="str">
        <f t="shared" si="6"/>
        <v>Ketu South</v>
      </c>
      <c r="P240">
        <f>VLOOKUP(O240,Sheet2!$A$2:$L$275,12,FALSE)</f>
        <v>239</v>
      </c>
      <c r="Q240">
        <v>239</v>
      </c>
      <c r="R240">
        <f t="shared" si="7"/>
        <v>0</v>
      </c>
    </row>
    <row r="241" spans="1:18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O241" t="str">
        <f t="shared" si="6"/>
        <v>Kpando</v>
      </c>
      <c r="P241">
        <f>VLOOKUP(O241,Sheet2!$A$2:$L$275,12,FALSE)</f>
        <v>240</v>
      </c>
      <c r="Q241">
        <v>240</v>
      </c>
      <c r="R241">
        <f t="shared" si="7"/>
        <v>0</v>
      </c>
    </row>
    <row r="242" spans="1:18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O242" t="str">
        <f t="shared" si="6"/>
        <v>Krachi East</v>
      </c>
      <c r="P242">
        <f>VLOOKUP(O242,Sheet2!$A$2:$L$275,12,FALSE)</f>
        <v>241</v>
      </c>
      <c r="Q242">
        <v>241</v>
      </c>
      <c r="R242">
        <f t="shared" si="7"/>
        <v>0</v>
      </c>
    </row>
    <row r="243" spans="1:18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O243" t="str">
        <f t="shared" si="6"/>
        <v>Krachi Nchumuru</v>
      </c>
      <c r="P243">
        <f>VLOOKUP(O243,Sheet2!$A$2:$L$275,12,FALSE)</f>
        <v>242</v>
      </c>
      <c r="Q243">
        <v>242</v>
      </c>
      <c r="R243">
        <f t="shared" si="7"/>
        <v>0</v>
      </c>
    </row>
    <row r="244" spans="1:18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O244" t="str">
        <f t="shared" si="6"/>
        <v>Krachi West</v>
      </c>
      <c r="P244">
        <f>VLOOKUP(O244,Sheet2!$A$2:$L$275,12,FALSE)</f>
        <v>243</v>
      </c>
      <c r="Q244">
        <v>243</v>
      </c>
      <c r="R244">
        <f t="shared" si="7"/>
        <v>0</v>
      </c>
    </row>
    <row r="245" spans="1:18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O245" t="str">
        <f t="shared" si="6"/>
        <v>Nkwanta North</v>
      </c>
      <c r="P245">
        <f>VLOOKUP(O245,Sheet2!$A$2:$L$275,12,FALSE)</f>
        <v>244</v>
      </c>
      <c r="Q245">
        <v>244</v>
      </c>
      <c r="R245">
        <f t="shared" si="7"/>
        <v>0</v>
      </c>
    </row>
    <row r="246" spans="1:18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O246" t="str">
        <f t="shared" si="6"/>
        <v>NKwanta South</v>
      </c>
      <c r="P246">
        <f>VLOOKUP(O246,Sheet2!$A$2:$L$275,12,FALSE)</f>
        <v>245</v>
      </c>
      <c r="Q246">
        <v>245</v>
      </c>
      <c r="R246">
        <f t="shared" si="7"/>
        <v>0</v>
      </c>
    </row>
    <row r="247" spans="1:18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O247" t="str">
        <f t="shared" si="6"/>
        <v>North Dayi</v>
      </c>
      <c r="P247">
        <f>VLOOKUP(O247,Sheet2!$A$2:$L$275,12,FALSE)</f>
        <v>246</v>
      </c>
      <c r="Q247">
        <v>246</v>
      </c>
      <c r="R247">
        <f t="shared" si="7"/>
        <v>0</v>
      </c>
    </row>
    <row r="248" spans="1:18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O248" t="str">
        <f t="shared" si="6"/>
        <v>North Tongu</v>
      </c>
      <c r="P248">
        <f>VLOOKUP(O248,Sheet2!$A$2:$L$275,12,FALSE)</f>
        <v>247</v>
      </c>
      <c r="Q248">
        <v>247</v>
      </c>
      <c r="R248">
        <f t="shared" si="7"/>
        <v>0</v>
      </c>
    </row>
    <row r="249" spans="1:18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O249" t="str">
        <f t="shared" si="6"/>
        <v>South Dayi</v>
      </c>
      <c r="P249">
        <f>VLOOKUP(O249,Sheet2!$A$2:$L$275,12,FALSE)</f>
        <v>248</v>
      </c>
      <c r="Q249">
        <v>248</v>
      </c>
      <c r="R249">
        <f t="shared" si="7"/>
        <v>0</v>
      </c>
    </row>
    <row r="250" spans="1:18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O250" t="str">
        <f t="shared" si="6"/>
        <v>South Tongu</v>
      </c>
      <c r="P250">
        <f>VLOOKUP(O250,Sheet2!$A$2:$L$275,12,FALSE)</f>
        <v>249</v>
      </c>
      <c r="Q250">
        <v>249</v>
      </c>
      <c r="R250">
        <f t="shared" si="7"/>
        <v>0</v>
      </c>
    </row>
    <row r="251" spans="1:18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O251" t="str">
        <f t="shared" si="6"/>
        <v>Ahanta West</v>
      </c>
      <c r="P251">
        <f>VLOOKUP(O251,Sheet2!$A$2:$L$275,12,FALSE)</f>
        <v>250</v>
      </c>
      <c r="Q251">
        <v>250</v>
      </c>
      <c r="R251">
        <f t="shared" si="7"/>
        <v>0</v>
      </c>
    </row>
    <row r="252" spans="1:18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O252" t="str">
        <f t="shared" si="6"/>
        <v>Amenfi Central</v>
      </c>
      <c r="P252">
        <f>VLOOKUP(O252,Sheet2!$A$2:$L$275,12,FALSE)</f>
        <v>251</v>
      </c>
      <c r="Q252">
        <v>251</v>
      </c>
      <c r="R252">
        <f t="shared" si="7"/>
        <v>0</v>
      </c>
    </row>
    <row r="253" spans="1:18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O253" t="str">
        <f t="shared" si="6"/>
        <v>Amenfi East</v>
      </c>
      <c r="P253">
        <f>VLOOKUP(O253,Sheet2!$A$2:$L$275,12,FALSE)</f>
        <v>252</v>
      </c>
      <c r="Q253">
        <v>252</v>
      </c>
      <c r="R253">
        <f t="shared" si="7"/>
        <v>0</v>
      </c>
    </row>
    <row r="254" spans="1:18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O254" t="str">
        <f t="shared" si="6"/>
        <v>Amenfi West</v>
      </c>
      <c r="P254">
        <f>VLOOKUP(O254,Sheet2!$A$2:$L$275,12,FALSE)</f>
        <v>253</v>
      </c>
      <c r="Q254">
        <v>253</v>
      </c>
      <c r="R254">
        <f t="shared" si="7"/>
        <v>0</v>
      </c>
    </row>
    <row r="255" spans="1:18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O255" t="str">
        <f t="shared" si="6"/>
        <v>Aowin</v>
      </c>
      <c r="P255">
        <f>VLOOKUP(O255,Sheet2!$A$2:$L$275,12,FALSE)</f>
        <v>254</v>
      </c>
      <c r="Q255">
        <v>254</v>
      </c>
      <c r="R255">
        <f t="shared" si="7"/>
        <v>0</v>
      </c>
    </row>
    <row r="256" spans="1:18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O256" t="str">
        <f t="shared" si="6"/>
        <v>Bia East</v>
      </c>
      <c r="P256">
        <f>VLOOKUP(O256,Sheet2!$A$2:$L$275,12,FALSE)</f>
        <v>255</v>
      </c>
      <c r="Q256">
        <v>255</v>
      </c>
      <c r="R256">
        <f t="shared" si="7"/>
        <v>0</v>
      </c>
    </row>
    <row r="257" spans="1:18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O257" t="str">
        <f t="shared" si="6"/>
        <v>Bia West</v>
      </c>
      <c r="P257">
        <f>VLOOKUP(O257,Sheet2!$A$2:$L$275,12,FALSE)</f>
        <v>256</v>
      </c>
      <c r="Q257">
        <v>256</v>
      </c>
      <c r="R257">
        <f t="shared" si="7"/>
        <v>0</v>
      </c>
    </row>
    <row r="258" spans="1:18" x14ac:dyDescent="0.25">
      <c r="A258" t="s">
        <v>1077</v>
      </c>
      <c r="B258" t="s">
        <v>1078</v>
      </c>
      <c r="C258" t="s">
        <v>933</v>
      </c>
      <c r="D258" t="s">
        <v>17</v>
      </c>
      <c r="E258" t="s">
        <v>18</v>
      </c>
      <c r="F258" t="s">
        <v>5</v>
      </c>
      <c r="G258">
        <v>4</v>
      </c>
      <c r="H258">
        <v>1968</v>
      </c>
      <c r="I258" t="s">
        <v>236</v>
      </c>
      <c r="J258" t="s">
        <v>28</v>
      </c>
      <c r="K258" t="s">
        <v>58</v>
      </c>
      <c r="L258">
        <v>6.2846000000000002</v>
      </c>
      <c r="M258">
        <v>-2.2621000000000002</v>
      </c>
      <c r="N258">
        <v>27302017</v>
      </c>
      <c r="O258" t="str">
        <f t="shared" ref="O258:O276" si="8">LEFT(B258,LEN(B258)-13)</f>
        <v>Bibiani-Anhwiaso-Bekwai</v>
      </c>
      <c r="P258">
        <f>VLOOKUP(O258,Sheet2!$A$2:$L$275,12,FALSE)</f>
        <v>257</v>
      </c>
      <c r="Q258">
        <v>257</v>
      </c>
      <c r="R258">
        <f t="shared" si="7"/>
        <v>0</v>
      </c>
    </row>
    <row r="259" spans="1:18" x14ac:dyDescent="0.25">
      <c r="A259" t="s">
        <v>957</v>
      </c>
      <c r="B259" t="s">
        <v>958</v>
      </c>
      <c r="C259" t="s">
        <v>933</v>
      </c>
      <c r="D259" t="s">
        <v>79</v>
      </c>
      <c r="E259" t="s">
        <v>18</v>
      </c>
      <c r="F259" t="s">
        <v>5</v>
      </c>
      <c r="G259">
        <v>5</v>
      </c>
      <c r="H259">
        <v>1976</v>
      </c>
      <c r="I259" t="s">
        <v>37</v>
      </c>
      <c r="J259" t="s">
        <v>28</v>
      </c>
      <c r="K259" t="s">
        <v>93</v>
      </c>
      <c r="L259">
        <v>6.2224000000000004</v>
      </c>
      <c r="M259">
        <v>-2.7574000000000001</v>
      </c>
      <c r="N259">
        <v>40002018</v>
      </c>
      <c r="O259" t="str">
        <f t="shared" si="8"/>
        <v>Bodi</v>
      </c>
      <c r="P259">
        <f>VLOOKUP(O259,Sheet2!$A$2:$L$275,12,FALSE)</f>
        <v>258</v>
      </c>
      <c r="Q259">
        <v>258</v>
      </c>
      <c r="R259">
        <f t="shared" ref="R259:R276" si="9">+P259-Q259</f>
        <v>0</v>
      </c>
    </row>
    <row r="260" spans="1:18" x14ac:dyDescent="0.25">
      <c r="A260" t="s">
        <v>960</v>
      </c>
      <c r="B260" t="s">
        <v>961</v>
      </c>
      <c r="C260" t="s">
        <v>933</v>
      </c>
      <c r="D260" t="s">
        <v>17</v>
      </c>
      <c r="E260" t="s">
        <v>18</v>
      </c>
      <c r="F260" t="s">
        <v>5</v>
      </c>
      <c r="G260">
        <v>3</v>
      </c>
      <c r="H260">
        <v>1964</v>
      </c>
      <c r="I260" t="s">
        <v>962</v>
      </c>
      <c r="J260" t="s">
        <v>28</v>
      </c>
      <c r="L260">
        <v>4.9308190999999999</v>
      </c>
      <c r="M260">
        <v>-1.7639708000000001</v>
      </c>
      <c r="N260">
        <v>11092017</v>
      </c>
      <c r="O260" t="str">
        <f t="shared" si="8"/>
        <v>Effia</v>
      </c>
      <c r="P260">
        <f>VLOOKUP(O260,Sheet2!$A$2:$L$275,12,FALSE)</f>
        <v>259</v>
      </c>
      <c r="Q260">
        <v>259</v>
      </c>
      <c r="R260">
        <f t="shared" si="9"/>
        <v>0</v>
      </c>
    </row>
    <row r="261" spans="1:18" x14ac:dyDescent="0.25">
      <c r="A261" t="s">
        <v>964</v>
      </c>
      <c r="B261" t="s">
        <v>1079</v>
      </c>
      <c r="C261" t="s">
        <v>933</v>
      </c>
      <c r="D261" t="s">
        <v>79</v>
      </c>
      <c r="E261" t="s">
        <v>18</v>
      </c>
      <c r="F261" t="s">
        <v>5</v>
      </c>
      <c r="G261">
        <v>2</v>
      </c>
      <c r="H261">
        <v>1966</v>
      </c>
      <c r="I261" t="s">
        <v>584</v>
      </c>
      <c r="J261" t="s">
        <v>28</v>
      </c>
      <c r="K261" t="s">
        <v>948</v>
      </c>
      <c r="L261">
        <v>5.175859</v>
      </c>
      <c r="M261">
        <v>-2.6472099999999998</v>
      </c>
      <c r="N261">
        <v>64802017</v>
      </c>
      <c r="O261" t="str">
        <f t="shared" si="8"/>
        <v>Ellembelle</v>
      </c>
      <c r="P261">
        <f>VLOOKUP(O261,Sheet2!$A$2:$L$275,12,FALSE)</f>
        <v>260</v>
      </c>
      <c r="Q261">
        <v>260</v>
      </c>
      <c r="R261">
        <f t="shared" si="9"/>
        <v>0</v>
      </c>
    </row>
    <row r="262" spans="1:18" x14ac:dyDescent="0.25">
      <c r="A262" t="s">
        <v>967</v>
      </c>
      <c r="B262" t="s">
        <v>1080</v>
      </c>
      <c r="C262" t="s">
        <v>933</v>
      </c>
      <c r="D262" t="s">
        <v>17</v>
      </c>
      <c r="E262" t="s">
        <v>18</v>
      </c>
      <c r="F262" t="s">
        <v>5</v>
      </c>
      <c r="G262">
        <v>5</v>
      </c>
      <c r="H262">
        <v>1961</v>
      </c>
      <c r="I262" t="s">
        <v>19</v>
      </c>
      <c r="J262" t="s">
        <v>28</v>
      </c>
      <c r="K262" t="s">
        <v>58</v>
      </c>
      <c r="L262">
        <v>4.9519080000000004</v>
      </c>
      <c r="M262">
        <v>-1.7303360000000001</v>
      </c>
      <c r="N262">
        <v>64802017</v>
      </c>
      <c r="O262" t="str">
        <f t="shared" si="8"/>
        <v>Essikado-Ketan</v>
      </c>
      <c r="P262">
        <f>VLOOKUP(O262,Sheet2!$A$2:$L$275,12,FALSE)</f>
        <v>261</v>
      </c>
      <c r="Q262">
        <v>261</v>
      </c>
      <c r="R262">
        <f t="shared" si="9"/>
        <v>0</v>
      </c>
    </row>
    <row r="263" spans="1:18" x14ac:dyDescent="0.25">
      <c r="A263" t="s">
        <v>970</v>
      </c>
      <c r="B263" t="s">
        <v>1081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1967</v>
      </c>
      <c r="I263" t="s">
        <v>49</v>
      </c>
      <c r="J263" t="s">
        <v>28</v>
      </c>
      <c r="L263">
        <v>4.9520046999999998</v>
      </c>
      <c r="M263">
        <v>-1.7324280000000001</v>
      </c>
      <c r="N263">
        <v>11092017</v>
      </c>
      <c r="O263" t="str">
        <f t="shared" si="8"/>
        <v>Evalue-Ajomoro-Gwira</v>
      </c>
      <c r="P263">
        <f>VLOOKUP(O263,Sheet2!$A$2:$L$275,12,FALSE)</f>
        <v>262</v>
      </c>
      <c r="Q263">
        <v>262</v>
      </c>
      <c r="R263">
        <f t="shared" si="9"/>
        <v>0</v>
      </c>
    </row>
    <row r="264" spans="1:18" x14ac:dyDescent="0.25">
      <c r="A264" t="s">
        <v>973</v>
      </c>
      <c r="B264" t="s">
        <v>974</v>
      </c>
      <c r="C264" t="s">
        <v>933</v>
      </c>
      <c r="D264" t="s">
        <v>79</v>
      </c>
      <c r="E264" t="s">
        <v>18</v>
      </c>
      <c r="F264" t="s">
        <v>5</v>
      </c>
      <c r="G264">
        <v>3</v>
      </c>
      <c r="H264">
        <v>1960</v>
      </c>
      <c r="I264" t="s">
        <v>975</v>
      </c>
      <c r="J264" t="s">
        <v>28</v>
      </c>
      <c r="K264" t="s">
        <v>74</v>
      </c>
      <c r="L264">
        <v>5.1977416999999999</v>
      </c>
      <c r="M264">
        <v>-3.0770483999999998</v>
      </c>
      <c r="N264">
        <v>11092017</v>
      </c>
      <c r="O264" t="str">
        <f t="shared" si="8"/>
        <v>Jomoro</v>
      </c>
      <c r="P264">
        <f>VLOOKUP(O264,Sheet2!$A$2:$L$275,12,FALSE)</f>
        <v>263</v>
      </c>
      <c r="Q264">
        <v>263</v>
      </c>
      <c r="R264">
        <f t="shared" si="9"/>
        <v>0</v>
      </c>
    </row>
    <row r="265" spans="1:18" x14ac:dyDescent="0.25">
      <c r="A265" t="s">
        <v>977</v>
      </c>
      <c r="B265" t="s">
        <v>978</v>
      </c>
      <c r="C265" t="s">
        <v>933</v>
      </c>
      <c r="D265" t="s">
        <v>79</v>
      </c>
      <c r="E265" t="s">
        <v>18</v>
      </c>
      <c r="F265" t="s">
        <v>5</v>
      </c>
      <c r="G265">
        <v>4</v>
      </c>
      <c r="H265">
        <v>1980</v>
      </c>
      <c r="I265" t="s">
        <v>92</v>
      </c>
      <c r="J265" t="s">
        <v>28</v>
      </c>
      <c r="K265" t="s">
        <v>93</v>
      </c>
      <c r="L265">
        <v>5.7510000000000003</v>
      </c>
      <c r="M265">
        <v>-0.20571999999999999</v>
      </c>
      <c r="N265">
        <v>11092017</v>
      </c>
      <c r="O265" t="str">
        <f t="shared" si="8"/>
        <v>Juaboso</v>
      </c>
      <c r="P265">
        <f>VLOOKUP(O265,Sheet2!$A$2:$L$275,12,FALSE)</f>
        <v>264</v>
      </c>
      <c r="Q265">
        <v>264</v>
      </c>
      <c r="R265">
        <f t="shared" si="9"/>
        <v>0</v>
      </c>
    </row>
    <row r="266" spans="1:18" x14ac:dyDescent="0.25">
      <c r="A266" t="s">
        <v>980</v>
      </c>
      <c r="B266" t="s">
        <v>981</v>
      </c>
      <c r="C266" t="s">
        <v>933</v>
      </c>
      <c r="D266" t="s">
        <v>17</v>
      </c>
      <c r="E266" t="s">
        <v>18</v>
      </c>
      <c r="F266" t="s">
        <v>5</v>
      </c>
      <c r="G266">
        <v>3</v>
      </c>
      <c r="H266">
        <v>1964</v>
      </c>
      <c r="I266" t="s">
        <v>982</v>
      </c>
      <c r="J266" t="s">
        <v>28</v>
      </c>
      <c r="K266" t="s">
        <v>33</v>
      </c>
      <c r="L266">
        <v>4.9862000000000002</v>
      </c>
      <c r="M266">
        <v>-1.6427</v>
      </c>
      <c r="N266">
        <v>55492018</v>
      </c>
      <c r="O266" t="str">
        <f t="shared" si="8"/>
        <v>Kwesimintsim</v>
      </c>
      <c r="P266">
        <f>VLOOKUP(O266,Sheet2!$A$2:$L$275,12,FALSE)</f>
        <v>265</v>
      </c>
      <c r="Q266">
        <v>265</v>
      </c>
      <c r="R266">
        <f t="shared" si="9"/>
        <v>0</v>
      </c>
    </row>
    <row r="267" spans="1:18" x14ac:dyDescent="0.25">
      <c r="A267" t="s">
        <v>984</v>
      </c>
      <c r="B267" t="s">
        <v>985</v>
      </c>
      <c r="C267" t="s">
        <v>933</v>
      </c>
      <c r="D267" t="s">
        <v>17</v>
      </c>
      <c r="E267" t="s">
        <v>18</v>
      </c>
      <c r="F267" t="s">
        <v>5</v>
      </c>
      <c r="G267">
        <v>4</v>
      </c>
      <c r="H267">
        <v>1962</v>
      </c>
      <c r="I267" t="s">
        <v>164</v>
      </c>
      <c r="J267" t="s">
        <v>28</v>
      </c>
      <c r="K267" t="s">
        <v>58</v>
      </c>
      <c r="L267">
        <v>5.2603</v>
      </c>
      <c r="M267">
        <v>-1.9689000000000001</v>
      </c>
      <c r="N267">
        <v>10052018</v>
      </c>
      <c r="O267" t="str">
        <f t="shared" si="8"/>
        <v>Mpohor</v>
      </c>
      <c r="P267">
        <f>VLOOKUP(O267,Sheet2!$A$2:$L$275,12,FALSE)</f>
        <v>266</v>
      </c>
      <c r="Q267">
        <v>266</v>
      </c>
      <c r="R267">
        <f t="shared" si="9"/>
        <v>0</v>
      </c>
    </row>
    <row r="268" spans="1:18" x14ac:dyDescent="0.25">
      <c r="A268" t="s">
        <v>987</v>
      </c>
      <c r="B268" t="s">
        <v>988</v>
      </c>
      <c r="C268" t="s">
        <v>933</v>
      </c>
      <c r="D268" t="s">
        <v>79</v>
      </c>
      <c r="E268" t="s">
        <v>18</v>
      </c>
      <c r="F268" t="s">
        <v>5</v>
      </c>
      <c r="G268">
        <v>2</v>
      </c>
      <c r="H268">
        <v>1962</v>
      </c>
      <c r="I268" t="s">
        <v>989</v>
      </c>
      <c r="J268" t="s">
        <v>28</v>
      </c>
      <c r="K268" t="s">
        <v>990</v>
      </c>
      <c r="L268">
        <v>5.4516999999999998</v>
      </c>
      <c r="M268">
        <v>-2.1412</v>
      </c>
      <c r="N268">
        <v>55492018</v>
      </c>
      <c r="O268" t="str">
        <f t="shared" si="8"/>
        <v>Prestea-Huni Valley</v>
      </c>
      <c r="P268">
        <f>VLOOKUP(O268,Sheet2!$A$2:$L$275,12,FALSE)</f>
        <v>267</v>
      </c>
      <c r="Q268">
        <v>267</v>
      </c>
      <c r="R268">
        <f t="shared" si="9"/>
        <v>0</v>
      </c>
    </row>
    <row r="269" spans="1:18" x14ac:dyDescent="0.25">
      <c r="A269" t="s">
        <v>992</v>
      </c>
      <c r="B269" t="s">
        <v>993</v>
      </c>
      <c r="C269" t="s">
        <v>933</v>
      </c>
      <c r="D269" t="s">
        <v>79</v>
      </c>
      <c r="E269" t="s">
        <v>18</v>
      </c>
      <c r="F269" t="s">
        <v>5</v>
      </c>
      <c r="G269">
        <v>3</v>
      </c>
      <c r="H269">
        <v>1956</v>
      </c>
      <c r="I269" t="s">
        <v>994</v>
      </c>
      <c r="J269" t="s">
        <v>28</v>
      </c>
      <c r="K269" t="s">
        <v>33</v>
      </c>
      <c r="L269">
        <v>6.0429000000000004</v>
      </c>
      <c r="M269">
        <v>-2.8814000000000002</v>
      </c>
      <c r="N269">
        <v>55492018</v>
      </c>
      <c r="O269" t="str">
        <f t="shared" si="8"/>
        <v>Sefwi Akontombra</v>
      </c>
      <c r="P269">
        <f>VLOOKUP(O269,Sheet2!$A$2:$L$275,12,FALSE)</f>
        <v>268</v>
      </c>
      <c r="Q269">
        <v>268</v>
      </c>
      <c r="R269">
        <f t="shared" si="9"/>
        <v>0</v>
      </c>
    </row>
    <row r="270" spans="1:18" x14ac:dyDescent="0.25">
      <c r="A270" t="s">
        <v>996</v>
      </c>
      <c r="B270" t="s">
        <v>1082</v>
      </c>
      <c r="C270" t="s">
        <v>933</v>
      </c>
      <c r="D270" t="s">
        <v>79</v>
      </c>
      <c r="E270" t="s">
        <v>18</v>
      </c>
      <c r="F270" t="s">
        <v>5</v>
      </c>
      <c r="G270">
        <v>5</v>
      </c>
      <c r="H270">
        <v>1958</v>
      </c>
      <c r="I270" t="s">
        <v>870</v>
      </c>
      <c r="J270" t="s">
        <v>28</v>
      </c>
      <c r="K270" t="s">
        <v>33</v>
      </c>
      <c r="L270">
        <v>6.2169999999999996</v>
      </c>
      <c r="M270">
        <v>-2.4820000000000002</v>
      </c>
      <c r="N270">
        <v>83732015</v>
      </c>
      <c r="O270" t="str">
        <f t="shared" si="8"/>
        <v>Sefwi Wiawso</v>
      </c>
      <c r="P270">
        <f>VLOOKUP(O270,Sheet2!$A$2:$L$275,12,FALSE)</f>
        <v>269</v>
      </c>
      <c r="Q270">
        <v>269</v>
      </c>
      <c r="R270">
        <f t="shared" si="9"/>
        <v>0</v>
      </c>
    </row>
    <row r="271" spans="1:18" x14ac:dyDescent="0.25">
      <c r="A271" t="s">
        <v>999</v>
      </c>
      <c r="B271" t="s">
        <v>1000</v>
      </c>
      <c r="C271" t="s">
        <v>933</v>
      </c>
      <c r="D271" t="s">
        <v>17</v>
      </c>
      <c r="E271" t="s">
        <v>18</v>
      </c>
      <c r="F271" t="s">
        <v>5</v>
      </c>
      <c r="G271">
        <v>3</v>
      </c>
      <c r="H271">
        <v>1958</v>
      </c>
      <c r="I271" t="s">
        <v>19</v>
      </c>
      <c r="J271" t="s">
        <v>28</v>
      </c>
      <c r="K271" t="s">
        <v>58</v>
      </c>
      <c r="L271">
        <v>4.7912999999999997</v>
      </c>
      <c r="M271">
        <v>-2.0903999999999998</v>
      </c>
      <c r="N271">
        <v>55492018</v>
      </c>
      <c r="O271" t="str">
        <f t="shared" si="8"/>
        <v>Sekondi</v>
      </c>
      <c r="P271">
        <f>VLOOKUP(O271,Sheet2!$A$2:$L$275,12,FALSE)</f>
        <v>270</v>
      </c>
      <c r="Q271">
        <v>270</v>
      </c>
      <c r="R271">
        <f t="shared" si="9"/>
        <v>0</v>
      </c>
    </row>
    <row r="272" spans="1:18" x14ac:dyDescent="0.25">
      <c r="A272" t="s">
        <v>1002</v>
      </c>
      <c r="B272" t="s">
        <v>1003</v>
      </c>
      <c r="C272" t="s">
        <v>933</v>
      </c>
      <c r="D272" t="s">
        <v>79</v>
      </c>
      <c r="E272" t="s">
        <v>18</v>
      </c>
      <c r="F272" t="s">
        <v>5</v>
      </c>
      <c r="G272">
        <v>4</v>
      </c>
      <c r="H272">
        <v>1950</v>
      </c>
      <c r="I272" t="s">
        <v>236</v>
      </c>
      <c r="J272" t="s">
        <v>28</v>
      </c>
      <c r="K272" t="s">
        <v>58</v>
      </c>
      <c r="L272">
        <v>4.9862000000000002</v>
      </c>
      <c r="M272">
        <v>-1.6427</v>
      </c>
      <c r="N272">
        <v>55492018</v>
      </c>
      <c r="O272" t="str">
        <f t="shared" si="8"/>
        <v>Shama</v>
      </c>
      <c r="P272">
        <f>VLOOKUP(O272,Sheet2!$A$2:$L$275,12,FALSE)</f>
        <v>271</v>
      </c>
      <c r="Q272">
        <v>271</v>
      </c>
      <c r="R272">
        <f t="shared" si="9"/>
        <v>0</v>
      </c>
    </row>
    <row r="273" spans="1:18" x14ac:dyDescent="0.25">
      <c r="A273" t="s">
        <v>1005</v>
      </c>
      <c r="B273" t="s">
        <v>1006</v>
      </c>
      <c r="C273" t="s">
        <v>933</v>
      </c>
      <c r="D273" t="s">
        <v>79</v>
      </c>
      <c r="E273" t="s">
        <v>18</v>
      </c>
      <c r="F273" t="s">
        <v>5</v>
      </c>
      <c r="G273">
        <v>3</v>
      </c>
      <c r="H273">
        <v>1950</v>
      </c>
      <c r="I273" t="s">
        <v>164</v>
      </c>
      <c r="J273" t="s">
        <v>28</v>
      </c>
      <c r="K273" t="s">
        <v>58</v>
      </c>
      <c r="L273">
        <v>5.7525000000000004</v>
      </c>
      <c r="M273">
        <v>-2.7949999999999999</v>
      </c>
      <c r="N273">
        <v>70592017</v>
      </c>
      <c r="O273" t="str">
        <f t="shared" si="8"/>
        <v>Suaman</v>
      </c>
      <c r="P273">
        <f>VLOOKUP(O273,Sheet2!$A$2:$L$275,12,FALSE)</f>
        <v>272</v>
      </c>
      <c r="Q273">
        <v>272</v>
      </c>
      <c r="R273">
        <f t="shared" si="9"/>
        <v>0</v>
      </c>
    </row>
    <row r="274" spans="1:18" x14ac:dyDescent="0.25">
      <c r="A274" t="s">
        <v>1008</v>
      </c>
      <c r="B274" t="s">
        <v>1009</v>
      </c>
      <c r="C274" t="s">
        <v>933</v>
      </c>
      <c r="D274" t="s">
        <v>17</v>
      </c>
      <c r="E274" t="s">
        <v>18</v>
      </c>
      <c r="F274" t="s">
        <v>5</v>
      </c>
      <c r="G274">
        <v>2</v>
      </c>
      <c r="H274">
        <v>1972</v>
      </c>
      <c r="I274" t="s">
        <v>1010</v>
      </c>
      <c r="J274" t="s">
        <v>28</v>
      </c>
      <c r="K274" t="s">
        <v>58</v>
      </c>
      <c r="L274">
        <v>4.9009999999999998</v>
      </c>
      <c r="M274">
        <v>-1.7829999999999999</v>
      </c>
      <c r="N274">
        <v>83732015</v>
      </c>
      <c r="O274" t="str">
        <f t="shared" si="8"/>
        <v>Takoradi</v>
      </c>
      <c r="P274">
        <f>VLOOKUP(O274,Sheet2!$A$2:$L$275,12,FALSE)</f>
        <v>273</v>
      </c>
      <c r="Q274">
        <v>273</v>
      </c>
      <c r="R274">
        <f t="shared" si="9"/>
        <v>0</v>
      </c>
    </row>
    <row r="275" spans="1:18" x14ac:dyDescent="0.25">
      <c r="A275" t="s">
        <v>1012</v>
      </c>
      <c r="B275" t="s">
        <v>1013</v>
      </c>
      <c r="C275" t="s">
        <v>933</v>
      </c>
      <c r="D275" t="s">
        <v>17</v>
      </c>
      <c r="E275" t="s">
        <v>83</v>
      </c>
      <c r="F275" t="s">
        <v>5</v>
      </c>
      <c r="G275">
        <v>4</v>
      </c>
      <c r="H275">
        <v>1956</v>
      </c>
      <c r="I275" t="s">
        <v>1014</v>
      </c>
      <c r="J275" t="s">
        <v>28</v>
      </c>
      <c r="K275" t="s">
        <v>948</v>
      </c>
      <c r="L275">
        <v>5.3029999999999999</v>
      </c>
      <c r="M275">
        <v>-1.986</v>
      </c>
      <c r="N275">
        <v>83732015</v>
      </c>
      <c r="O275" t="str">
        <f t="shared" si="8"/>
        <v>Tarkwa-Nsuaem</v>
      </c>
      <c r="P275">
        <f>VLOOKUP(O275,Sheet2!$A$2:$L$275,12,FALSE)</f>
        <v>274</v>
      </c>
      <c r="Q275">
        <v>274</v>
      </c>
      <c r="R275">
        <f t="shared" si="9"/>
        <v>0</v>
      </c>
    </row>
    <row r="276" spans="1:18" x14ac:dyDescent="0.25">
      <c r="A276" t="s">
        <v>1016</v>
      </c>
      <c r="B276" t="s">
        <v>1017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640</v>
      </c>
      <c r="J276" t="s">
        <v>28</v>
      </c>
      <c r="K276" t="s">
        <v>948</v>
      </c>
      <c r="L276">
        <v>5.1420000000000003</v>
      </c>
      <c r="M276">
        <v>-1.6579999999999999</v>
      </c>
      <c r="N276">
        <v>15992018</v>
      </c>
      <c r="O276" t="str">
        <f t="shared" si="8"/>
        <v>Wassa East</v>
      </c>
      <c r="P276">
        <f>VLOOKUP(O276,Sheet2!$A$2:$L$275,12,FALSE)</f>
        <v>275</v>
      </c>
      <c r="Q276">
        <v>275</v>
      </c>
      <c r="R276">
        <f t="shared" si="9"/>
        <v>0</v>
      </c>
    </row>
  </sheetData>
  <sortState ref="A2:P276">
    <sortCondition ref="C2:C276"/>
    <sortCondition ref="B2:B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L276" sqref="A1: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</cols>
  <sheetData>
    <row r="1" spans="1:13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s="9" t="s">
        <v>1090</v>
      </c>
      <c r="I1" s="9" t="s">
        <v>1091</v>
      </c>
      <c r="J1" s="9" t="s">
        <v>1092</v>
      </c>
      <c r="K1" s="9" t="s">
        <v>1093</v>
      </c>
      <c r="L1" s="9" t="s">
        <v>1094</v>
      </c>
      <c r="M1" s="9" t="s">
        <v>1095</v>
      </c>
    </row>
    <row r="2" spans="1:13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s="7" t="s">
        <v>1097</v>
      </c>
      <c r="I2" s="7" t="s">
        <v>1098</v>
      </c>
      <c r="J2" s="7">
        <v>4</v>
      </c>
      <c r="K2" s="7" t="s">
        <v>1099</v>
      </c>
      <c r="L2" s="7">
        <v>100</v>
      </c>
    </row>
    <row r="3" spans="1:13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s="8" t="s">
        <v>1097</v>
      </c>
      <c r="I3" s="8" t="s">
        <v>1098</v>
      </c>
      <c r="J3" s="8">
        <v>4</v>
      </c>
      <c r="K3" s="8" t="s">
        <v>1099</v>
      </c>
      <c r="L3" s="8">
        <v>101</v>
      </c>
    </row>
    <row r="4" spans="1:13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s="7" t="s">
        <v>1097</v>
      </c>
      <c r="I4" s="7" t="s">
        <v>1098</v>
      </c>
      <c r="J4" s="7">
        <v>5</v>
      </c>
      <c r="K4" s="7" t="s">
        <v>1104</v>
      </c>
      <c r="L4" s="7">
        <v>133</v>
      </c>
    </row>
    <row r="5" spans="1:13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s="8" t="s">
        <v>1097</v>
      </c>
      <c r="I5" s="8" t="s">
        <v>1098</v>
      </c>
      <c r="J5" s="8">
        <v>5</v>
      </c>
      <c r="K5" s="8" t="s">
        <v>1104</v>
      </c>
      <c r="L5" s="8">
        <v>134</v>
      </c>
    </row>
    <row r="6" spans="1:13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s="7" t="s">
        <v>1097</v>
      </c>
      <c r="I6" s="7" t="s">
        <v>1098</v>
      </c>
      <c r="J6" s="7">
        <v>5</v>
      </c>
      <c r="K6" s="7" t="s">
        <v>1104</v>
      </c>
      <c r="L6" s="7">
        <v>135</v>
      </c>
    </row>
    <row r="7" spans="1:13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s="8" t="s">
        <v>1097</v>
      </c>
      <c r="I7" s="8" t="s">
        <v>1098</v>
      </c>
      <c r="J7" s="8">
        <v>5</v>
      </c>
      <c r="K7" s="8" t="s">
        <v>1104</v>
      </c>
      <c r="L7" s="8">
        <v>136</v>
      </c>
    </row>
    <row r="8" spans="1:13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s="7" t="s">
        <v>1097</v>
      </c>
      <c r="I8" s="7" t="s">
        <v>1098</v>
      </c>
      <c r="J8" s="7">
        <v>4</v>
      </c>
      <c r="K8" s="7" t="s">
        <v>1099</v>
      </c>
      <c r="L8" s="7">
        <v>102</v>
      </c>
    </row>
    <row r="9" spans="1:13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s="8" t="s">
        <v>1097</v>
      </c>
      <c r="I9" s="8" t="s">
        <v>1098</v>
      </c>
      <c r="J9" s="8">
        <v>4</v>
      </c>
      <c r="K9" s="8" t="s">
        <v>1099</v>
      </c>
      <c r="L9" s="8">
        <v>103</v>
      </c>
    </row>
    <row r="10" spans="1:13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s="7" t="s">
        <v>1097</v>
      </c>
      <c r="I10" s="7" t="s">
        <v>1098</v>
      </c>
      <c r="J10" s="7">
        <v>3</v>
      </c>
      <c r="K10" s="7" t="s">
        <v>1113</v>
      </c>
      <c r="L10" s="7">
        <v>77</v>
      </c>
    </row>
    <row r="11" spans="1:13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s="8" t="s">
        <v>1097</v>
      </c>
      <c r="I11" s="8" t="s">
        <v>1098</v>
      </c>
      <c r="J11" s="8">
        <v>4</v>
      </c>
      <c r="K11" s="8" t="s">
        <v>1099</v>
      </c>
      <c r="L11" s="8">
        <v>104</v>
      </c>
    </row>
    <row r="12" spans="1:13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s="7" t="s">
        <v>1097</v>
      </c>
      <c r="I12" s="7" t="s">
        <v>1098</v>
      </c>
      <c r="J12" s="7">
        <v>5</v>
      </c>
      <c r="K12" s="7" t="s">
        <v>1104</v>
      </c>
      <c r="L12" s="7">
        <v>137</v>
      </c>
    </row>
    <row r="13" spans="1:13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s="8" t="s">
        <v>1097</v>
      </c>
      <c r="I13" s="8" t="s">
        <v>1098</v>
      </c>
      <c r="J13" s="8">
        <v>9</v>
      </c>
      <c r="K13" s="8" t="s">
        <v>1119</v>
      </c>
      <c r="L13" s="8">
        <v>224</v>
      </c>
    </row>
    <row r="14" spans="1:13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s="7" t="s">
        <v>1097</v>
      </c>
      <c r="I14" s="7" t="s">
        <v>1098</v>
      </c>
      <c r="J14" s="7">
        <v>1</v>
      </c>
      <c r="K14" s="7" t="s">
        <v>1122</v>
      </c>
      <c r="L14" s="7">
        <v>1</v>
      </c>
    </row>
    <row r="15" spans="1:13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s="8" t="s">
        <v>1097</v>
      </c>
      <c r="I15" s="8" t="s">
        <v>1098</v>
      </c>
      <c r="J15" s="8">
        <v>5</v>
      </c>
      <c r="K15" s="8" t="s">
        <v>1104</v>
      </c>
      <c r="L15" s="8">
        <v>138</v>
      </c>
    </row>
    <row r="16" spans="1:13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s="7" t="s">
        <v>1097</v>
      </c>
      <c r="I16" s="7" t="s">
        <v>1098</v>
      </c>
      <c r="J16" s="7">
        <v>9</v>
      </c>
      <c r="K16" s="7" t="s">
        <v>1119</v>
      </c>
      <c r="L16" s="7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s="8" t="s">
        <v>1097</v>
      </c>
      <c r="I17" s="8" t="s">
        <v>1098</v>
      </c>
      <c r="J17" s="8">
        <v>1</v>
      </c>
      <c r="K17" s="8" t="s">
        <v>1122</v>
      </c>
      <c r="L17" s="8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s="7" t="s">
        <v>1097</v>
      </c>
      <c r="I18" s="7" t="s">
        <v>1098</v>
      </c>
      <c r="J18" s="7">
        <v>1</v>
      </c>
      <c r="K18" s="7" t="s">
        <v>1122</v>
      </c>
      <c r="L18" s="7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s="8" t="s">
        <v>1097</v>
      </c>
      <c r="I19" s="8" t="s">
        <v>1098</v>
      </c>
      <c r="J19" s="8">
        <v>1</v>
      </c>
      <c r="K19" s="8" t="s">
        <v>1122</v>
      </c>
      <c r="L19" s="8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s="7" t="s">
        <v>1097</v>
      </c>
      <c r="I20" s="7" t="s">
        <v>1098</v>
      </c>
      <c r="J20" s="7">
        <v>4</v>
      </c>
      <c r="K20" s="7" t="s">
        <v>1099</v>
      </c>
      <c r="L20" s="7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s="8" t="s">
        <v>1097</v>
      </c>
      <c r="I21" s="8" t="s">
        <v>1098</v>
      </c>
      <c r="J21" s="8">
        <v>4</v>
      </c>
      <c r="K21" s="8" t="s">
        <v>1099</v>
      </c>
      <c r="L21" s="8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s="7" t="s">
        <v>1097</v>
      </c>
      <c r="I22" s="7" t="s">
        <v>1098</v>
      </c>
      <c r="J22" s="7">
        <v>3</v>
      </c>
      <c r="K22" s="7" t="s">
        <v>1113</v>
      </c>
      <c r="L22" s="7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s="8" t="s">
        <v>1097</v>
      </c>
      <c r="I23" s="8" t="s">
        <v>1098</v>
      </c>
      <c r="J23" s="8">
        <v>3</v>
      </c>
      <c r="K23" s="8" t="s">
        <v>1113</v>
      </c>
      <c r="L23" s="8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s="7" t="s">
        <v>1097</v>
      </c>
      <c r="I24" s="7" t="s">
        <v>1098</v>
      </c>
      <c r="J24" s="7">
        <v>9</v>
      </c>
      <c r="K24" s="7" t="s">
        <v>1119</v>
      </c>
      <c r="L24" s="7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s="8" t="s">
        <v>1097</v>
      </c>
      <c r="I25" s="8" t="s">
        <v>1098</v>
      </c>
      <c r="J25" s="8">
        <v>1</v>
      </c>
      <c r="K25" s="8" t="s">
        <v>1122</v>
      </c>
      <c r="L25" s="8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s="7" t="s">
        <v>1097</v>
      </c>
      <c r="I26" s="7" t="s">
        <v>1098</v>
      </c>
      <c r="J26" s="7">
        <v>1</v>
      </c>
      <c r="K26" s="7" t="s">
        <v>1122</v>
      </c>
      <c r="L26" s="7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s="8" t="s">
        <v>1097</v>
      </c>
      <c r="I27" s="8" t="s">
        <v>1098</v>
      </c>
      <c r="J27" s="8">
        <v>1</v>
      </c>
      <c r="K27" s="8" t="s">
        <v>1122</v>
      </c>
      <c r="L27" s="8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s="7" t="s">
        <v>1097</v>
      </c>
      <c r="I28" s="7" t="s">
        <v>1098</v>
      </c>
      <c r="J28" s="7">
        <v>10</v>
      </c>
      <c r="K28" s="7" t="s">
        <v>1148</v>
      </c>
      <c r="L28" s="7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s="8" t="s">
        <v>1097</v>
      </c>
      <c r="I29" s="8" t="s">
        <v>1098</v>
      </c>
      <c r="J29" s="8">
        <v>3</v>
      </c>
      <c r="K29" s="8" t="s">
        <v>1113</v>
      </c>
      <c r="L29" s="8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s="7" t="s">
        <v>1097</v>
      </c>
      <c r="I30" s="7" t="s">
        <v>1098</v>
      </c>
      <c r="J30" s="7">
        <v>9</v>
      </c>
      <c r="K30" s="7" t="s">
        <v>1119</v>
      </c>
      <c r="L30" s="7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s="8" t="s">
        <v>1097</v>
      </c>
      <c r="I31" s="8" t="s">
        <v>1098</v>
      </c>
      <c r="J31" s="8">
        <v>9</v>
      </c>
      <c r="K31" s="8" t="s">
        <v>1119</v>
      </c>
      <c r="L31" s="8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s="7" t="s">
        <v>1097</v>
      </c>
      <c r="I32" s="7" t="s">
        <v>1098</v>
      </c>
      <c r="J32" s="7">
        <v>9</v>
      </c>
      <c r="K32" s="7" t="s">
        <v>1119</v>
      </c>
      <c r="L32" s="7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s="8" t="s">
        <v>1097</v>
      </c>
      <c r="I33" s="8" t="s">
        <v>1098</v>
      </c>
      <c r="J33" s="8">
        <v>4</v>
      </c>
      <c r="K33" s="8" t="s">
        <v>1099</v>
      </c>
      <c r="L33" s="8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s="7" t="s">
        <v>1097</v>
      </c>
      <c r="I34" s="7" t="s">
        <v>1098</v>
      </c>
      <c r="J34" s="7">
        <v>4</v>
      </c>
      <c r="K34" s="7" t="s">
        <v>1099</v>
      </c>
      <c r="L34" s="7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s="8" t="s">
        <v>1097</v>
      </c>
      <c r="I35" s="8" t="s">
        <v>1098</v>
      </c>
      <c r="J35" s="8">
        <v>1</v>
      </c>
      <c r="K35" s="8" t="s">
        <v>1122</v>
      </c>
      <c r="L35" s="8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s="7" t="s">
        <v>1097</v>
      </c>
      <c r="I36" s="7" t="s">
        <v>1098</v>
      </c>
      <c r="J36" s="7">
        <v>4</v>
      </c>
      <c r="K36" s="7" t="s">
        <v>1099</v>
      </c>
      <c r="L36" s="7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s="8" t="s">
        <v>1097</v>
      </c>
      <c r="I37" s="8" t="s">
        <v>1098</v>
      </c>
      <c r="J37" s="8">
        <v>4</v>
      </c>
      <c r="K37" s="8" t="s">
        <v>1099</v>
      </c>
      <c r="L37" s="8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s="7" t="s">
        <v>1097</v>
      </c>
      <c r="I38" s="7" t="s">
        <v>1098</v>
      </c>
      <c r="J38" s="7">
        <v>4</v>
      </c>
      <c r="K38" s="7" t="s">
        <v>1099</v>
      </c>
      <c r="L38" s="7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s="8" t="s">
        <v>1097</v>
      </c>
      <c r="I39" s="8" t="s">
        <v>1098</v>
      </c>
      <c r="J39" s="8">
        <v>5</v>
      </c>
      <c r="K39" s="8" t="s">
        <v>1104</v>
      </c>
      <c r="L39" s="8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s="7" t="s">
        <v>1097</v>
      </c>
      <c r="I40" s="7" t="s">
        <v>1098</v>
      </c>
      <c r="J40" s="7">
        <v>10</v>
      </c>
      <c r="K40" s="7" t="s">
        <v>1148</v>
      </c>
      <c r="L40" s="7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s="8" t="s">
        <v>1097</v>
      </c>
      <c r="I41" s="8" t="s">
        <v>1098</v>
      </c>
      <c r="J41" s="8">
        <v>10</v>
      </c>
      <c r="K41" s="8" t="s">
        <v>1148</v>
      </c>
      <c r="L41" s="8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s="7" t="s">
        <v>1097</v>
      </c>
      <c r="I42" s="7" t="s">
        <v>1098</v>
      </c>
      <c r="J42" s="7">
        <v>10</v>
      </c>
      <c r="K42" s="7" t="s">
        <v>1148</v>
      </c>
      <c r="L42" s="7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s="8" t="s">
        <v>1097</v>
      </c>
      <c r="I43" s="8" t="s">
        <v>1098</v>
      </c>
      <c r="J43" s="8">
        <v>9</v>
      </c>
      <c r="K43" s="8" t="s">
        <v>1119</v>
      </c>
      <c r="L43" s="8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s="7" t="s">
        <v>1097</v>
      </c>
      <c r="I44" s="7" t="s">
        <v>1098</v>
      </c>
      <c r="J44" s="7">
        <v>5</v>
      </c>
      <c r="K44" s="7" t="s">
        <v>1104</v>
      </c>
      <c r="L44" s="7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s="8" t="s">
        <v>1097</v>
      </c>
      <c r="I45" s="8" t="s">
        <v>1098</v>
      </c>
      <c r="J45" s="8">
        <v>10</v>
      </c>
      <c r="K45" s="8" t="s">
        <v>1148</v>
      </c>
      <c r="L45" s="8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s="7" t="s">
        <v>1097</v>
      </c>
      <c r="I46" s="7" t="s">
        <v>1098</v>
      </c>
      <c r="J46" s="7">
        <v>1</v>
      </c>
      <c r="K46" s="7" t="s">
        <v>1122</v>
      </c>
      <c r="L46" s="7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s="8" t="s">
        <v>1097</v>
      </c>
      <c r="I47" s="8" t="s">
        <v>1098</v>
      </c>
      <c r="J47" s="8">
        <v>1</v>
      </c>
      <c r="K47" s="8" t="s">
        <v>1122</v>
      </c>
      <c r="L47" s="8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s="7" t="s">
        <v>1097</v>
      </c>
      <c r="I48" s="7" t="s">
        <v>1098</v>
      </c>
      <c r="J48" s="7">
        <v>1</v>
      </c>
      <c r="K48" s="7" t="s">
        <v>1122</v>
      </c>
      <c r="L48" s="7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s="8" t="s">
        <v>1097</v>
      </c>
      <c r="I49" s="8" t="s">
        <v>1098</v>
      </c>
      <c r="J49" s="8">
        <v>1</v>
      </c>
      <c r="K49" s="8" t="s">
        <v>1122</v>
      </c>
      <c r="L49" s="8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s="7" t="s">
        <v>1097</v>
      </c>
      <c r="I50" s="7" t="s">
        <v>1098</v>
      </c>
      <c r="J50" s="7">
        <v>4</v>
      </c>
      <c r="K50" s="7" t="s">
        <v>1099</v>
      </c>
      <c r="L50" s="7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s="8" t="s">
        <v>1097</v>
      </c>
      <c r="I51" s="8" t="s">
        <v>1098</v>
      </c>
      <c r="J51" s="8">
        <v>5</v>
      </c>
      <c r="K51" s="8" t="s">
        <v>1104</v>
      </c>
      <c r="L51" s="8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s="7" t="s">
        <v>1097</v>
      </c>
      <c r="I52" s="7" t="s">
        <v>1098</v>
      </c>
      <c r="J52" s="7">
        <v>3</v>
      </c>
      <c r="K52" s="7" t="s">
        <v>1113</v>
      </c>
      <c r="L52" s="7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s="8" t="s">
        <v>1097</v>
      </c>
      <c r="I53" s="8" t="s">
        <v>1098</v>
      </c>
      <c r="J53" s="8">
        <v>1</v>
      </c>
      <c r="K53" s="8" t="s">
        <v>1122</v>
      </c>
      <c r="L53" s="8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s="7" t="s">
        <v>1097</v>
      </c>
      <c r="I54" s="7" t="s">
        <v>1098</v>
      </c>
      <c r="J54" s="7">
        <v>3</v>
      </c>
      <c r="K54" s="7" t="s">
        <v>1113</v>
      </c>
      <c r="L54" s="7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s="8" t="s">
        <v>1097</v>
      </c>
      <c r="I55" s="8" t="s">
        <v>1098</v>
      </c>
      <c r="J55" s="8">
        <v>3</v>
      </c>
      <c r="K55" s="8" t="s">
        <v>1113</v>
      </c>
      <c r="L55" s="8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s="7" t="s">
        <v>1097</v>
      </c>
      <c r="I56" s="7" t="s">
        <v>1098</v>
      </c>
      <c r="J56" s="7">
        <v>3</v>
      </c>
      <c r="K56" s="7" t="s">
        <v>1113</v>
      </c>
      <c r="L56" s="7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s="8" t="s">
        <v>1097</v>
      </c>
      <c r="I57" s="8" t="s">
        <v>1098</v>
      </c>
      <c r="J57" s="8">
        <v>2</v>
      </c>
      <c r="K57" s="8" t="s">
        <v>1198</v>
      </c>
      <c r="L57" s="8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s="7" t="s">
        <v>1097</v>
      </c>
      <c r="I58" s="7" t="s">
        <v>1098</v>
      </c>
      <c r="J58" s="7">
        <v>2</v>
      </c>
      <c r="K58" s="7" t="s">
        <v>1198</v>
      </c>
      <c r="L58" s="7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s="8" t="s">
        <v>1097</v>
      </c>
      <c r="I59" s="8" t="s">
        <v>1098</v>
      </c>
      <c r="J59" s="8">
        <v>4</v>
      </c>
      <c r="K59" s="8" t="s">
        <v>1099</v>
      </c>
      <c r="L59" s="8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s="7" t="s">
        <v>1097</v>
      </c>
      <c r="I60" s="7" t="s">
        <v>1098</v>
      </c>
      <c r="J60" s="7">
        <v>2</v>
      </c>
      <c r="K60" s="7" t="s">
        <v>1198</v>
      </c>
      <c r="L60" s="7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s="8" t="s">
        <v>1097</v>
      </c>
      <c r="I61" s="8" t="s">
        <v>1098</v>
      </c>
      <c r="J61" s="8">
        <v>2</v>
      </c>
      <c r="K61" s="8" t="s">
        <v>1198</v>
      </c>
      <c r="L61" s="8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s="7" t="s">
        <v>1097</v>
      </c>
      <c r="I62" s="7" t="s">
        <v>1098</v>
      </c>
      <c r="J62" s="7">
        <v>2</v>
      </c>
      <c r="K62" s="7" t="s">
        <v>1198</v>
      </c>
      <c r="L62" s="7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s="8" t="s">
        <v>1097</v>
      </c>
      <c r="I63" s="8" t="s">
        <v>1098</v>
      </c>
      <c r="J63" s="8">
        <v>4</v>
      </c>
      <c r="K63" s="8" t="s">
        <v>1099</v>
      </c>
      <c r="L63" s="8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s="7" t="s">
        <v>1097</v>
      </c>
      <c r="I64" s="7" t="s">
        <v>1098</v>
      </c>
      <c r="J64" s="7">
        <v>4</v>
      </c>
      <c r="K64" s="7" t="s">
        <v>1099</v>
      </c>
      <c r="L64" s="7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s="8" t="s">
        <v>1097</v>
      </c>
      <c r="I65" s="8" t="s">
        <v>1098</v>
      </c>
      <c r="J65" s="8">
        <v>1</v>
      </c>
      <c r="K65" s="8" t="s">
        <v>1122</v>
      </c>
      <c r="L65" s="8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s="7" t="s">
        <v>1097</v>
      </c>
      <c r="I66" s="7" t="s">
        <v>1098</v>
      </c>
      <c r="J66" s="7">
        <v>1</v>
      </c>
      <c r="K66" s="7" t="s">
        <v>1122</v>
      </c>
      <c r="L66" s="7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s="8" t="s">
        <v>1097</v>
      </c>
      <c r="I67" s="8" t="s">
        <v>1098</v>
      </c>
      <c r="J67" s="8">
        <v>1</v>
      </c>
      <c r="K67" s="8" t="s">
        <v>1122</v>
      </c>
      <c r="L67" s="8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s="7" t="s">
        <v>1097</v>
      </c>
      <c r="I68" s="7" t="s">
        <v>1098</v>
      </c>
      <c r="J68" s="7">
        <v>1</v>
      </c>
      <c r="K68" s="7" t="s">
        <v>1122</v>
      </c>
      <c r="L68" s="7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s="8" t="s">
        <v>1097</v>
      </c>
      <c r="I69" s="8" t="s">
        <v>1098</v>
      </c>
      <c r="J69" s="8">
        <v>3</v>
      </c>
      <c r="K69" s="8" t="s">
        <v>1113</v>
      </c>
      <c r="L69" s="8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s="7" t="s">
        <v>1097</v>
      </c>
      <c r="I70" s="7" t="s">
        <v>1098</v>
      </c>
      <c r="J70" s="7">
        <v>3</v>
      </c>
      <c r="K70" s="7" t="s">
        <v>1113</v>
      </c>
      <c r="L70" s="7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s="8" t="s">
        <v>1097</v>
      </c>
      <c r="I71" s="8" t="s">
        <v>1098</v>
      </c>
      <c r="J71" s="8">
        <v>5</v>
      </c>
      <c r="K71" s="8" t="s">
        <v>1104</v>
      </c>
      <c r="L71" s="8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s="7" t="s">
        <v>1097</v>
      </c>
      <c r="I72" s="7" t="s">
        <v>1098</v>
      </c>
      <c r="J72" s="7">
        <v>5</v>
      </c>
      <c r="K72" s="7" t="s">
        <v>1104</v>
      </c>
      <c r="L72" s="7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s="8" t="s">
        <v>1097</v>
      </c>
      <c r="I73" s="8" t="s">
        <v>1098</v>
      </c>
      <c r="J73" s="8">
        <v>5</v>
      </c>
      <c r="K73" s="8" t="s">
        <v>1104</v>
      </c>
      <c r="L73" s="8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s="7" t="s">
        <v>1097</v>
      </c>
      <c r="I74" s="7" t="s">
        <v>1098</v>
      </c>
      <c r="J74" s="7">
        <v>5</v>
      </c>
      <c r="K74" s="7" t="s">
        <v>1104</v>
      </c>
      <c r="L74" s="7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s="8" t="s">
        <v>1097</v>
      </c>
      <c r="I75" s="8" t="s">
        <v>1098</v>
      </c>
      <c r="J75" s="8">
        <v>4</v>
      </c>
      <c r="K75" s="8" t="s">
        <v>1099</v>
      </c>
      <c r="L75" s="8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s="7" t="s">
        <v>1097</v>
      </c>
      <c r="I76" s="7" t="s">
        <v>1098</v>
      </c>
      <c r="J76" s="7">
        <v>2</v>
      </c>
      <c r="K76" s="7" t="s">
        <v>1198</v>
      </c>
      <c r="L76" s="7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s="8" t="s">
        <v>1097</v>
      </c>
      <c r="I77" s="8" t="s">
        <v>1098</v>
      </c>
      <c r="J77" s="8">
        <v>1</v>
      </c>
      <c r="K77" s="8" t="s">
        <v>1122</v>
      </c>
      <c r="L77" s="8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s="7" t="s">
        <v>1097</v>
      </c>
      <c r="I78" s="7" t="s">
        <v>1098</v>
      </c>
      <c r="J78" s="7">
        <v>7</v>
      </c>
      <c r="K78" s="7" t="s">
        <v>1235</v>
      </c>
      <c r="L78" s="7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s="8" t="s">
        <v>1097</v>
      </c>
      <c r="I79" s="8" t="s">
        <v>1098</v>
      </c>
      <c r="J79" s="8">
        <v>1</v>
      </c>
      <c r="K79" s="8" t="s">
        <v>1122</v>
      </c>
      <c r="L79" s="8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s="7" t="s">
        <v>1097</v>
      </c>
      <c r="I80" s="7" t="s">
        <v>1098</v>
      </c>
      <c r="J80" s="7">
        <v>2</v>
      </c>
      <c r="K80" s="7" t="s">
        <v>1198</v>
      </c>
      <c r="L80" s="7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s="8" t="s">
        <v>1097</v>
      </c>
      <c r="I81" s="8" t="s">
        <v>1098</v>
      </c>
      <c r="J81" s="8">
        <v>2</v>
      </c>
      <c r="K81" s="8" t="s">
        <v>1198</v>
      </c>
      <c r="L81" s="8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s="7" t="s">
        <v>1097</v>
      </c>
      <c r="I82" s="7" t="s">
        <v>1098</v>
      </c>
      <c r="J82" s="7">
        <v>10</v>
      </c>
      <c r="K82" s="7" t="s">
        <v>1148</v>
      </c>
      <c r="L82" s="7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s="8" t="s">
        <v>1097</v>
      </c>
      <c r="I83" s="8" t="s">
        <v>1098</v>
      </c>
      <c r="J83" s="8">
        <v>10</v>
      </c>
      <c r="K83" s="8" t="s">
        <v>1148</v>
      </c>
      <c r="L83" s="8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s="7" t="s">
        <v>1097</v>
      </c>
      <c r="I84" s="7" t="s">
        <v>1098</v>
      </c>
      <c r="J84" s="7">
        <v>9</v>
      </c>
      <c r="K84" s="7" t="s">
        <v>1119</v>
      </c>
      <c r="L84" s="7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s="8" t="s">
        <v>1097</v>
      </c>
      <c r="I85" s="8" t="s">
        <v>1098</v>
      </c>
      <c r="J85" s="8">
        <v>10</v>
      </c>
      <c r="K85" s="8" t="s">
        <v>1148</v>
      </c>
      <c r="L85" s="8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s="7" t="s">
        <v>1097</v>
      </c>
      <c r="I86" s="7" t="s">
        <v>1098</v>
      </c>
      <c r="J86" s="7">
        <v>6</v>
      </c>
      <c r="K86" s="7" t="s">
        <v>1249</v>
      </c>
      <c r="L86" s="7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s="8" t="s">
        <v>1097</v>
      </c>
      <c r="I87" s="8" t="s">
        <v>1098</v>
      </c>
      <c r="J87" s="8">
        <v>7</v>
      </c>
      <c r="K87" s="8" t="s">
        <v>1235</v>
      </c>
      <c r="L87" s="8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s="7" t="s">
        <v>1097</v>
      </c>
      <c r="I88" s="7" t="s">
        <v>1098</v>
      </c>
      <c r="J88" s="7">
        <v>10</v>
      </c>
      <c r="K88" s="7" t="s">
        <v>1148</v>
      </c>
      <c r="L88" s="7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s="8" t="s">
        <v>1097</v>
      </c>
      <c r="I89" s="8" t="s">
        <v>1098</v>
      </c>
      <c r="J89" s="8">
        <v>6</v>
      </c>
      <c r="K89" s="8" t="s">
        <v>1249</v>
      </c>
      <c r="L89" s="8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s="7" t="s">
        <v>1097</v>
      </c>
      <c r="I90" s="7" t="s">
        <v>1098</v>
      </c>
      <c r="J90" s="7">
        <v>7</v>
      </c>
      <c r="K90" s="7" t="s">
        <v>1235</v>
      </c>
      <c r="L90" s="7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s="8" t="s">
        <v>1097</v>
      </c>
      <c r="I91" s="8" t="s">
        <v>1098</v>
      </c>
      <c r="J91" s="8">
        <v>7</v>
      </c>
      <c r="K91" s="8" t="s">
        <v>1235</v>
      </c>
      <c r="L91" s="8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s="7" t="s">
        <v>1097</v>
      </c>
      <c r="I92" s="7" t="s">
        <v>1098</v>
      </c>
      <c r="J92" s="7">
        <v>7</v>
      </c>
      <c r="K92" s="7" t="s">
        <v>1235</v>
      </c>
      <c r="L92" s="7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s="8" t="s">
        <v>1097</v>
      </c>
      <c r="I93" s="8" t="s">
        <v>1098</v>
      </c>
      <c r="J93" s="8">
        <v>5</v>
      </c>
      <c r="K93" s="8" t="s">
        <v>1104</v>
      </c>
      <c r="L93" s="8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s="7" t="s">
        <v>1097</v>
      </c>
      <c r="I94" s="7" t="s">
        <v>1098</v>
      </c>
      <c r="J94" s="7">
        <v>1</v>
      </c>
      <c r="K94" s="7" t="s">
        <v>1122</v>
      </c>
      <c r="L94" s="7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s="8" t="s">
        <v>1097</v>
      </c>
      <c r="I95" s="8" t="s">
        <v>1098</v>
      </c>
      <c r="J95" s="8">
        <v>1</v>
      </c>
      <c r="K95" s="8" t="s">
        <v>1122</v>
      </c>
      <c r="L95" s="8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s="7" t="s">
        <v>1097</v>
      </c>
      <c r="I96" s="7" t="s">
        <v>1098</v>
      </c>
      <c r="J96" s="7">
        <v>9</v>
      </c>
      <c r="K96" s="7" t="s">
        <v>1119</v>
      </c>
      <c r="L96" s="7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s="8" t="s">
        <v>1097</v>
      </c>
      <c r="I97" s="8" t="s">
        <v>1098</v>
      </c>
      <c r="J97" s="8">
        <v>7</v>
      </c>
      <c r="K97" s="8" t="s">
        <v>1235</v>
      </c>
      <c r="L97" s="8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s="7" t="s">
        <v>1097</v>
      </c>
      <c r="I98" s="7" t="s">
        <v>1098</v>
      </c>
      <c r="J98" s="7">
        <v>7</v>
      </c>
      <c r="K98" s="7" t="s">
        <v>1235</v>
      </c>
      <c r="L98" s="7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s="8" t="s">
        <v>1097</v>
      </c>
      <c r="I99" s="8" t="s">
        <v>1098</v>
      </c>
      <c r="J99" s="8">
        <v>6</v>
      </c>
      <c r="K99" s="8" t="s">
        <v>1249</v>
      </c>
      <c r="L99" s="8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s="7" t="s">
        <v>1097</v>
      </c>
      <c r="I100" s="7" t="s">
        <v>1098</v>
      </c>
      <c r="J100" s="7">
        <v>3</v>
      </c>
      <c r="K100" s="7" t="s">
        <v>1113</v>
      </c>
      <c r="L100" s="7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s="8" t="s">
        <v>1097</v>
      </c>
      <c r="I101" s="8" t="s">
        <v>1098</v>
      </c>
      <c r="J101" s="8">
        <v>3</v>
      </c>
      <c r="K101" s="8" t="s">
        <v>1113</v>
      </c>
      <c r="L101" s="8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s="7" t="s">
        <v>1097</v>
      </c>
      <c r="I102" s="7" t="s">
        <v>1098</v>
      </c>
      <c r="J102" s="7">
        <v>9</v>
      </c>
      <c r="K102" s="7" t="s">
        <v>1119</v>
      </c>
      <c r="L102" s="7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s="8" t="s">
        <v>1097</v>
      </c>
      <c r="I103" s="8" t="s">
        <v>1098</v>
      </c>
      <c r="J103" s="8">
        <v>6</v>
      </c>
      <c r="K103" s="8" t="s">
        <v>1249</v>
      </c>
      <c r="L103" s="8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s="7" t="s">
        <v>1097</v>
      </c>
      <c r="I104" s="7" t="s">
        <v>1098</v>
      </c>
      <c r="J104" s="7">
        <v>7</v>
      </c>
      <c r="K104" s="7" t="s">
        <v>1235</v>
      </c>
      <c r="L104" s="7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s="8" t="s">
        <v>1097</v>
      </c>
      <c r="I105" s="8" t="s">
        <v>1098</v>
      </c>
      <c r="J105" s="8">
        <v>6</v>
      </c>
      <c r="K105" s="8" t="s">
        <v>1249</v>
      </c>
      <c r="L105" s="8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s="7" t="s">
        <v>1097</v>
      </c>
      <c r="I106" s="7" t="s">
        <v>1098</v>
      </c>
      <c r="J106" s="7">
        <v>5</v>
      </c>
      <c r="K106" s="7" t="s">
        <v>1104</v>
      </c>
      <c r="L106" s="7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s="8" t="s">
        <v>1097</v>
      </c>
      <c r="I107" s="8" t="s">
        <v>1098</v>
      </c>
      <c r="J107" s="8">
        <v>8</v>
      </c>
      <c r="K107" s="8" t="s">
        <v>1284</v>
      </c>
      <c r="L107" s="8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s="7" t="s">
        <v>1097</v>
      </c>
      <c r="I108" s="7" t="s">
        <v>1098</v>
      </c>
      <c r="J108" s="7">
        <v>6</v>
      </c>
      <c r="K108" s="7" t="s">
        <v>1249</v>
      </c>
      <c r="L108" s="7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s="8" t="s">
        <v>1097</v>
      </c>
      <c r="I109" s="8" t="s">
        <v>1098</v>
      </c>
      <c r="J109" s="8">
        <v>5</v>
      </c>
      <c r="K109" s="8" t="s">
        <v>1104</v>
      </c>
      <c r="L109" s="8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s="7" t="s">
        <v>1097</v>
      </c>
      <c r="I110" s="7" t="s">
        <v>1098</v>
      </c>
      <c r="J110" s="7">
        <v>5</v>
      </c>
      <c r="K110" s="7" t="s">
        <v>1104</v>
      </c>
      <c r="L110" s="7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s="8" t="s">
        <v>1097</v>
      </c>
      <c r="I111" s="8" t="s">
        <v>1098</v>
      </c>
      <c r="J111" s="8">
        <v>2</v>
      </c>
      <c r="K111" s="8" t="s">
        <v>1198</v>
      </c>
      <c r="L111" s="8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s="7" t="s">
        <v>1097</v>
      </c>
      <c r="I112" s="7" t="s">
        <v>1098</v>
      </c>
      <c r="J112" s="7">
        <v>2</v>
      </c>
      <c r="K112" s="7" t="s">
        <v>1198</v>
      </c>
      <c r="L112" s="7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s="8" t="s">
        <v>1097</v>
      </c>
      <c r="I113" s="8" t="s">
        <v>1098</v>
      </c>
      <c r="J113" s="8">
        <v>2</v>
      </c>
      <c r="K113" s="8" t="s">
        <v>1198</v>
      </c>
      <c r="L113" s="8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s="7" t="s">
        <v>1097</v>
      </c>
      <c r="I114" s="7" t="s">
        <v>1098</v>
      </c>
      <c r="J114" s="7">
        <v>10</v>
      </c>
      <c r="K114" s="7" t="s">
        <v>1148</v>
      </c>
      <c r="L114" s="7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s="8" t="s">
        <v>1097</v>
      </c>
      <c r="I115" s="8" t="s">
        <v>1098</v>
      </c>
      <c r="J115" s="8">
        <v>1</v>
      </c>
      <c r="K115" s="8" t="s">
        <v>1122</v>
      </c>
      <c r="L115" s="8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s="7" t="s">
        <v>1097</v>
      </c>
      <c r="I116" s="7" t="s">
        <v>1098</v>
      </c>
      <c r="J116" s="7">
        <v>3</v>
      </c>
      <c r="K116" s="7" t="s">
        <v>1113</v>
      </c>
      <c r="L116" s="7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s="8" t="s">
        <v>1097</v>
      </c>
      <c r="I117" s="8" t="s">
        <v>1098</v>
      </c>
      <c r="J117" s="8">
        <v>1</v>
      </c>
      <c r="K117" s="8" t="s">
        <v>1122</v>
      </c>
      <c r="L117" s="8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s="7" t="s">
        <v>1097</v>
      </c>
      <c r="I118" s="7" t="s">
        <v>1098</v>
      </c>
      <c r="J118" s="7">
        <v>1</v>
      </c>
      <c r="K118" s="7" t="s">
        <v>1122</v>
      </c>
      <c r="L118" s="7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s="8" t="s">
        <v>1097</v>
      </c>
      <c r="I119" s="8" t="s">
        <v>1098</v>
      </c>
      <c r="J119" s="8">
        <v>3</v>
      </c>
      <c r="K119" s="8" t="s">
        <v>1113</v>
      </c>
      <c r="L119" s="8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s="7" t="s">
        <v>1097</v>
      </c>
      <c r="I120" s="7" t="s">
        <v>1098</v>
      </c>
      <c r="J120" s="7">
        <v>10</v>
      </c>
      <c r="K120" s="7" t="s">
        <v>1148</v>
      </c>
      <c r="L120" s="7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s="8" t="s">
        <v>1097</v>
      </c>
      <c r="I121" s="8" t="s">
        <v>1098</v>
      </c>
      <c r="J121" s="8">
        <v>10</v>
      </c>
      <c r="K121" s="8" t="s">
        <v>1148</v>
      </c>
      <c r="L121" s="8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s="7" t="s">
        <v>1097</v>
      </c>
      <c r="I122" s="7" t="s">
        <v>1098</v>
      </c>
      <c r="J122" s="7">
        <v>10</v>
      </c>
      <c r="K122" s="7" t="s">
        <v>1148</v>
      </c>
      <c r="L122" s="7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s="8" t="s">
        <v>1097</v>
      </c>
      <c r="I123" s="8" t="s">
        <v>1098</v>
      </c>
      <c r="J123" s="8">
        <v>4</v>
      </c>
      <c r="K123" s="8" t="s">
        <v>1099</v>
      </c>
      <c r="L123" s="8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s="7" t="s">
        <v>1097</v>
      </c>
      <c r="I124" s="7" t="s">
        <v>1098</v>
      </c>
      <c r="J124" s="7">
        <v>4</v>
      </c>
      <c r="K124" s="7" t="s">
        <v>1099</v>
      </c>
      <c r="L124" s="7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s="8" t="s">
        <v>1097</v>
      </c>
      <c r="I125" s="8" t="s">
        <v>1098</v>
      </c>
      <c r="J125" s="8">
        <v>1</v>
      </c>
      <c r="K125" s="8" t="s">
        <v>1122</v>
      </c>
      <c r="L125" s="8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s="7" t="s">
        <v>1097</v>
      </c>
      <c r="I126" s="7" t="s">
        <v>1098</v>
      </c>
      <c r="J126" s="7">
        <v>7</v>
      </c>
      <c r="K126" s="7" t="s">
        <v>1235</v>
      </c>
      <c r="L126" s="7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s="8" t="s">
        <v>1097</v>
      </c>
      <c r="I127" s="8" t="s">
        <v>1098</v>
      </c>
      <c r="J127" s="8">
        <v>3</v>
      </c>
      <c r="K127" s="8" t="s">
        <v>1113</v>
      </c>
      <c r="L127" s="8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s="7" t="s">
        <v>1097</v>
      </c>
      <c r="I128" s="7" t="s">
        <v>1098</v>
      </c>
      <c r="J128" s="7">
        <v>3</v>
      </c>
      <c r="K128" s="7" t="s">
        <v>1113</v>
      </c>
      <c r="L128" s="7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s="8" t="s">
        <v>1097</v>
      </c>
      <c r="I129" s="8" t="s">
        <v>1098</v>
      </c>
      <c r="J129" s="8">
        <v>3</v>
      </c>
      <c r="K129" s="8" t="s">
        <v>1113</v>
      </c>
      <c r="L129" s="8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s="7" t="s">
        <v>1097</v>
      </c>
      <c r="I130" s="7" t="s">
        <v>1098</v>
      </c>
      <c r="J130" s="7">
        <v>6</v>
      </c>
      <c r="K130" s="7" t="s">
        <v>1249</v>
      </c>
      <c r="L130" s="7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s="8" t="s">
        <v>1097</v>
      </c>
      <c r="I131" s="8" t="s">
        <v>1098</v>
      </c>
      <c r="J131" s="8">
        <v>3</v>
      </c>
      <c r="K131" s="8" t="s">
        <v>1113</v>
      </c>
      <c r="L131" s="8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s="7" t="s">
        <v>1097</v>
      </c>
      <c r="I132" s="7" t="s">
        <v>1098</v>
      </c>
      <c r="J132" s="7">
        <v>9</v>
      </c>
      <c r="K132" s="7" t="s">
        <v>1119</v>
      </c>
      <c r="L132" s="7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s="8" t="s">
        <v>1097</v>
      </c>
      <c r="I133" s="8" t="s">
        <v>1098</v>
      </c>
      <c r="J133" s="8">
        <v>9</v>
      </c>
      <c r="K133" s="8" t="s">
        <v>1119</v>
      </c>
      <c r="L133" s="8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s="7" t="s">
        <v>1097</v>
      </c>
      <c r="I134" s="7" t="s">
        <v>1098</v>
      </c>
      <c r="J134" s="7">
        <v>9</v>
      </c>
      <c r="K134" s="7" t="s">
        <v>1119</v>
      </c>
      <c r="L134" s="7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s="8" t="s">
        <v>1097</v>
      </c>
      <c r="I135" s="8" t="s">
        <v>1098</v>
      </c>
      <c r="J135" s="8">
        <v>2</v>
      </c>
      <c r="K135" s="8" t="s">
        <v>1198</v>
      </c>
      <c r="L135" s="8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s="7" t="s">
        <v>1097</v>
      </c>
      <c r="I136" s="7" t="s">
        <v>1098</v>
      </c>
      <c r="J136" s="7">
        <v>2</v>
      </c>
      <c r="K136" s="7" t="s">
        <v>1198</v>
      </c>
      <c r="L136" s="7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s="8" t="s">
        <v>1097</v>
      </c>
      <c r="I137" s="8" t="s">
        <v>1098</v>
      </c>
      <c r="J137" s="8">
        <v>8</v>
      </c>
      <c r="K137" s="8" t="s">
        <v>1284</v>
      </c>
      <c r="L137" s="8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s="7" t="s">
        <v>1097</v>
      </c>
      <c r="I138" s="7" t="s">
        <v>1098</v>
      </c>
      <c r="J138" s="7">
        <v>10</v>
      </c>
      <c r="K138" s="7" t="s">
        <v>1148</v>
      </c>
      <c r="L138" s="7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s="8" t="s">
        <v>1097</v>
      </c>
      <c r="I139" s="8" t="s">
        <v>1098</v>
      </c>
      <c r="J139" s="8">
        <v>1</v>
      </c>
      <c r="K139" s="8" t="s">
        <v>1122</v>
      </c>
      <c r="L139" s="8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s="7" t="s">
        <v>1097</v>
      </c>
      <c r="I140" s="7" t="s">
        <v>1098</v>
      </c>
      <c r="J140" s="7">
        <v>10</v>
      </c>
      <c r="K140" s="7" t="s">
        <v>1148</v>
      </c>
      <c r="L140" s="7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s="8" t="s">
        <v>1097</v>
      </c>
      <c r="I141" s="8" t="s">
        <v>1098</v>
      </c>
      <c r="J141" s="8">
        <v>4</v>
      </c>
      <c r="K141" s="8" t="s">
        <v>1099</v>
      </c>
      <c r="L141" s="8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s="7" t="s">
        <v>1097</v>
      </c>
      <c r="I142" s="7" t="s">
        <v>1098</v>
      </c>
      <c r="J142" s="7">
        <v>6</v>
      </c>
      <c r="K142" s="7" t="s">
        <v>1249</v>
      </c>
      <c r="L142" s="7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s="8" t="s">
        <v>1097</v>
      </c>
      <c r="I143" s="8" t="s">
        <v>1098</v>
      </c>
      <c r="J143" s="8">
        <v>3</v>
      </c>
      <c r="K143" s="8" t="s">
        <v>1113</v>
      </c>
      <c r="L143" s="8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s="7" t="s">
        <v>1097</v>
      </c>
      <c r="I144" s="7" t="s">
        <v>1098</v>
      </c>
      <c r="J144" s="7">
        <v>9</v>
      </c>
      <c r="K144" s="7" t="s">
        <v>1119</v>
      </c>
      <c r="L144" s="7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s="8" t="s">
        <v>1097</v>
      </c>
      <c r="I145" s="8" t="s">
        <v>1098</v>
      </c>
      <c r="J145" s="8">
        <v>9</v>
      </c>
      <c r="K145" s="8" t="s">
        <v>1119</v>
      </c>
      <c r="L145" s="8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s="7" t="s">
        <v>1097</v>
      </c>
      <c r="I146" s="7" t="s">
        <v>1098</v>
      </c>
      <c r="J146" s="7">
        <v>9</v>
      </c>
      <c r="K146" s="7" t="s">
        <v>1119</v>
      </c>
      <c r="L146" s="7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s="8" t="s">
        <v>1097</v>
      </c>
      <c r="I147" s="8" t="s">
        <v>1098</v>
      </c>
      <c r="J147" s="8">
        <v>2</v>
      </c>
      <c r="K147" s="8" t="s">
        <v>1198</v>
      </c>
      <c r="L147" s="8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s="7" t="s">
        <v>1097</v>
      </c>
      <c r="I148" s="7" t="s">
        <v>1098</v>
      </c>
      <c r="J148" s="7">
        <v>2</v>
      </c>
      <c r="K148" s="7" t="s">
        <v>1198</v>
      </c>
      <c r="L148" s="7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s="8" t="s">
        <v>1097</v>
      </c>
      <c r="I149" s="8" t="s">
        <v>1098</v>
      </c>
      <c r="J149" s="8">
        <v>5</v>
      </c>
      <c r="K149" s="8" t="s">
        <v>1104</v>
      </c>
      <c r="L149" s="8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s="7" t="s">
        <v>1097</v>
      </c>
      <c r="I150" s="7" t="s">
        <v>1098</v>
      </c>
      <c r="J150" s="7">
        <v>6</v>
      </c>
      <c r="K150" s="7" t="s">
        <v>1249</v>
      </c>
      <c r="L150" s="7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s="8" t="s">
        <v>1097</v>
      </c>
      <c r="I151" s="8" t="s">
        <v>1098</v>
      </c>
      <c r="J151" s="8">
        <v>9</v>
      </c>
      <c r="K151" s="8" t="s">
        <v>1119</v>
      </c>
      <c r="L151" s="8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s="7" t="s">
        <v>1097</v>
      </c>
      <c r="I152" s="7" t="s">
        <v>1098</v>
      </c>
      <c r="J152" s="7">
        <v>5</v>
      </c>
      <c r="K152" s="7" t="s">
        <v>1104</v>
      </c>
      <c r="L152" s="7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s="8" t="s">
        <v>1097</v>
      </c>
      <c r="I153" s="8" t="s">
        <v>1098</v>
      </c>
      <c r="J153" s="8">
        <v>9</v>
      </c>
      <c r="K153" s="8" t="s">
        <v>1119</v>
      </c>
      <c r="L153" s="8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s="7" t="s">
        <v>1097</v>
      </c>
      <c r="I154" s="7" t="s">
        <v>1098</v>
      </c>
      <c r="J154" s="7">
        <v>9</v>
      </c>
      <c r="K154" s="7" t="s">
        <v>1119</v>
      </c>
      <c r="L154" s="7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s="8" t="s">
        <v>1097</v>
      </c>
      <c r="I155" s="8" t="s">
        <v>1098</v>
      </c>
      <c r="J155" s="8">
        <v>9</v>
      </c>
      <c r="K155" s="8" t="s">
        <v>1119</v>
      </c>
      <c r="L155" s="8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s="7" t="s">
        <v>1097</v>
      </c>
      <c r="I156" s="7" t="s">
        <v>1098</v>
      </c>
      <c r="J156" s="7">
        <v>5</v>
      </c>
      <c r="K156" s="7" t="s">
        <v>1104</v>
      </c>
      <c r="L156" s="7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s="8" t="s">
        <v>1097</v>
      </c>
      <c r="I157" s="8" t="s">
        <v>1098</v>
      </c>
      <c r="J157" s="8">
        <v>1</v>
      </c>
      <c r="K157" s="8" t="s">
        <v>1122</v>
      </c>
      <c r="L157" s="8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s="7" t="s">
        <v>1097</v>
      </c>
      <c r="I158" s="7" t="s">
        <v>1098</v>
      </c>
      <c r="J158" s="7">
        <v>6</v>
      </c>
      <c r="K158" s="7" t="s">
        <v>1249</v>
      </c>
      <c r="L158" s="7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s="8" t="s">
        <v>1097</v>
      </c>
      <c r="I159" s="8" t="s">
        <v>1098</v>
      </c>
      <c r="J159" s="8">
        <v>1</v>
      </c>
      <c r="K159" s="8" t="s">
        <v>1122</v>
      </c>
      <c r="L159" s="8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s="7" t="s">
        <v>1097</v>
      </c>
      <c r="I160" s="7" t="s">
        <v>1098</v>
      </c>
      <c r="J160" s="7">
        <v>1</v>
      </c>
      <c r="K160" s="7" t="s">
        <v>1122</v>
      </c>
      <c r="L160" s="7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s="8" t="s">
        <v>1097</v>
      </c>
      <c r="I161" s="8" t="s">
        <v>1098</v>
      </c>
      <c r="J161" s="8">
        <v>10</v>
      </c>
      <c r="K161" s="8" t="s">
        <v>1148</v>
      </c>
      <c r="L161" s="8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s="7" t="s">
        <v>1097</v>
      </c>
      <c r="I162" s="7" t="s">
        <v>1098</v>
      </c>
      <c r="J162" s="7">
        <v>8</v>
      </c>
      <c r="K162" s="7" t="s">
        <v>1284</v>
      </c>
      <c r="L162" s="7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s="8" t="s">
        <v>1097</v>
      </c>
      <c r="I163" s="8" t="s">
        <v>1098</v>
      </c>
      <c r="J163" s="8">
        <v>8</v>
      </c>
      <c r="K163" s="8" t="s">
        <v>1284</v>
      </c>
      <c r="L163" s="8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s="7" t="s">
        <v>1097</v>
      </c>
      <c r="I164" s="7" t="s">
        <v>1098</v>
      </c>
      <c r="J164" s="7">
        <v>5</v>
      </c>
      <c r="K164" s="7" t="s">
        <v>1104</v>
      </c>
      <c r="L164" s="7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s="8" t="s">
        <v>1097</v>
      </c>
      <c r="I165" s="8" t="s">
        <v>1098</v>
      </c>
      <c r="J165" s="8">
        <v>4</v>
      </c>
      <c r="K165" s="8" t="s">
        <v>1099</v>
      </c>
      <c r="L165" s="8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s="7" t="s">
        <v>1097</v>
      </c>
      <c r="I166" s="7" t="s">
        <v>1098</v>
      </c>
      <c r="J166" s="7">
        <v>4</v>
      </c>
      <c r="K166" s="7" t="s">
        <v>1099</v>
      </c>
      <c r="L166" s="7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s="8" t="s">
        <v>1097</v>
      </c>
      <c r="I167" s="8" t="s">
        <v>1098</v>
      </c>
      <c r="J167" s="8">
        <v>5</v>
      </c>
      <c r="K167" s="8" t="s">
        <v>1104</v>
      </c>
      <c r="L167" s="8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s="7" t="s">
        <v>1097</v>
      </c>
      <c r="I168" s="7" t="s">
        <v>1098</v>
      </c>
      <c r="J168" s="7">
        <v>1</v>
      </c>
      <c r="K168" s="7" t="s">
        <v>1122</v>
      </c>
      <c r="L168" s="7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s="8" t="s">
        <v>1097</v>
      </c>
      <c r="I169" s="8" t="s">
        <v>1098</v>
      </c>
      <c r="J169" s="8">
        <v>1</v>
      </c>
      <c r="K169" s="8" t="s">
        <v>1122</v>
      </c>
      <c r="L169" s="8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s="7" t="s">
        <v>1097</v>
      </c>
      <c r="I170" s="7" t="s">
        <v>1098</v>
      </c>
      <c r="J170" s="7">
        <v>1</v>
      </c>
      <c r="K170" s="7" t="s">
        <v>1122</v>
      </c>
      <c r="L170" s="7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s="8" t="s">
        <v>1097</v>
      </c>
      <c r="I171" s="8" t="s">
        <v>1098</v>
      </c>
      <c r="J171" s="8">
        <v>1</v>
      </c>
      <c r="K171" s="8" t="s">
        <v>1122</v>
      </c>
      <c r="L171" s="8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s="7" t="s">
        <v>1097</v>
      </c>
      <c r="I172" s="7" t="s">
        <v>1098</v>
      </c>
      <c r="J172" s="7">
        <v>1</v>
      </c>
      <c r="K172" s="7" t="s">
        <v>1122</v>
      </c>
      <c r="L172" s="7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s="8" t="s">
        <v>1097</v>
      </c>
      <c r="I173" s="8" t="s">
        <v>1098</v>
      </c>
      <c r="J173" s="8">
        <v>3</v>
      </c>
      <c r="K173" s="8" t="s">
        <v>1113</v>
      </c>
      <c r="L173" s="8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s="7" t="s">
        <v>1097</v>
      </c>
      <c r="I174" s="7" t="s">
        <v>1098</v>
      </c>
      <c r="J174" s="7">
        <v>6</v>
      </c>
      <c r="K174" s="7" t="s">
        <v>1249</v>
      </c>
      <c r="L174" s="7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s="8" t="s">
        <v>1097</v>
      </c>
      <c r="I175" s="8" t="s">
        <v>1098</v>
      </c>
      <c r="J175" s="8">
        <v>10</v>
      </c>
      <c r="K175" s="8" t="s">
        <v>1148</v>
      </c>
      <c r="L175" s="8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s="7" t="s">
        <v>1097</v>
      </c>
      <c r="I176" s="7" t="s">
        <v>1098</v>
      </c>
      <c r="J176" s="7">
        <v>4</v>
      </c>
      <c r="K176" s="7" t="s">
        <v>1099</v>
      </c>
      <c r="L176" s="7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s="8" t="s">
        <v>1097</v>
      </c>
      <c r="I177" s="8" t="s">
        <v>1098</v>
      </c>
      <c r="J177" s="8">
        <v>7</v>
      </c>
      <c r="K177" s="8" t="s">
        <v>1235</v>
      </c>
      <c r="L177" s="8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s="7" t="s">
        <v>1097</v>
      </c>
      <c r="I178" s="7" t="s">
        <v>1098</v>
      </c>
      <c r="J178" s="7">
        <v>8</v>
      </c>
      <c r="K178" s="7" t="s">
        <v>1284</v>
      </c>
      <c r="L178" s="7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s="8" t="s">
        <v>1097</v>
      </c>
      <c r="I179" s="8" t="s">
        <v>1098</v>
      </c>
      <c r="J179" s="8">
        <v>6</v>
      </c>
      <c r="K179" s="8" t="s">
        <v>1249</v>
      </c>
      <c r="L179" s="8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s="7" t="s">
        <v>1097</v>
      </c>
      <c r="I180" s="7" t="s">
        <v>1098</v>
      </c>
      <c r="J180" s="7">
        <v>8</v>
      </c>
      <c r="K180" s="7" t="s">
        <v>1284</v>
      </c>
      <c r="L180" s="7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s="8" t="s">
        <v>1097</v>
      </c>
      <c r="I181" s="8" t="s">
        <v>1098</v>
      </c>
      <c r="J181" s="8">
        <v>6</v>
      </c>
      <c r="K181" s="8" t="s">
        <v>1249</v>
      </c>
      <c r="L181" s="8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s="7" t="s">
        <v>1097</v>
      </c>
      <c r="I182" s="7" t="s">
        <v>1098</v>
      </c>
      <c r="J182" s="7">
        <v>7</v>
      </c>
      <c r="K182" s="7" t="s">
        <v>1235</v>
      </c>
      <c r="L182" s="7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s="8" t="s">
        <v>1097</v>
      </c>
      <c r="I183" s="8" t="s">
        <v>1098</v>
      </c>
      <c r="J183" s="8">
        <v>1</v>
      </c>
      <c r="K183" s="8" t="s">
        <v>1122</v>
      </c>
      <c r="L183" s="8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s="7" t="s">
        <v>1097</v>
      </c>
      <c r="I184" s="7" t="s">
        <v>1098</v>
      </c>
      <c r="J184" s="7">
        <v>4</v>
      </c>
      <c r="K184" s="7" t="s">
        <v>1099</v>
      </c>
      <c r="L184" s="7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s="8" t="s">
        <v>1097</v>
      </c>
      <c r="I185" s="8" t="s">
        <v>1098</v>
      </c>
      <c r="J185" s="8">
        <v>4</v>
      </c>
      <c r="K185" s="8" t="s">
        <v>1099</v>
      </c>
      <c r="L185" s="8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s="7" t="s">
        <v>1097</v>
      </c>
      <c r="I186" s="7" t="s">
        <v>1098</v>
      </c>
      <c r="J186" s="7">
        <v>1</v>
      </c>
      <c r="K186" s="7" t="s">
        <v>1122</v>
      </c>
      <c r="L186" s="7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s="8" t="s">
        <v>1097</v>
      </c>
      <c r="I187" s="8" t="s">
        <v>1098</v>
      </c>
      <c r="J187" s="8">
        <v>5</v>
      </c>
      <c r="K187" s="8" t="s">
        <v>1104</v>
      </c>
      <c r="L187" s="8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s="7" t="s">
        <v>1097</v>
      </c>
      <c r="I188" s="7" t="s">
        <v>1098</v>
      </c>
      <c r="J188" s="7">
        <v>4</v>
      </c>
      <c r="K188" s="7" t="s">
        <v>1099</v>
      </c>
      <c r="L188" s="7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s="8" t="s">
        <v>1097</v>
      </c>
      <c r="I189" s="8" t="s">
        <v>1098</v>
      </c>
      <c r="J189" s="8">
        <v>2</v>
      </c>
      <c r="K189" s="8" t="s">
        <v>1198</v>
      </c>
      <c r="L189" s="8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s="7" t="s">
        <v>1097</v>
      </c>
      <c r="I190" s="7" t="s">
        <v>1098</v>
      </c>
      <c r="J190" s="7">
        <v>2</v>
      </c>
      <c r="K190" s="7" t="s">
        <v>1198</v>
      </c>
      <c r="L190" s="7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s="8" t="s">
        <v>1097</v>
      </c>
      <c r="I191" s="8" t="s">
        <v>1098</v>
      </c>
      <c r="J191" s="8">
        <v>9</v>
      </c>
      <c r="K191" s="8" t="s">
        <v>1119</v>
      </c>
      <c r="L191" s="8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s="7" t="s">
        <v>1097</v>
      </c>
      <c r="I192" s="7" t="s">
        <v>1098</v>
      </c>
      <c r="J192" s="7">
        <v>9</v>
      </c>
      <c r="K192" s="7" t="s">
        <v>1119</v>
      </c>
      <c r="L192" s="7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s="8" t="s">
        <v>1097</v>
      </c>
      <c r="I193" s="8" t="s">
        <v>1098</v>
      </c>
      <c r="J193" s="8">
        <v>9</v>
      </c>
      <c r="K193" s="8" t="s">
        <v>1119</v>
      </c>
      <c r="L193" s="8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s="7" t="s">
        <v>1097</v>
      </c>
      <c r="I194" s="7" t="s">
        <v>1098</v>
      </c>
      <c r="J194" s="7">
        <v>9</v>
      </c>
      <c r="K194" s="7" t="s">
        <v>1119</v>
      </c>
      <c r="L194" s="7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s="8" t="s">
        <v>1097</v>
      </c>
      <c r="I195" s="8" t="s">
        <v>1098</v>
      </c>
      <c r="J195" s="8">
        <v>4</v>
      </c>
      <c r="K195" s="8" t="s">
        <v>1099</v>
      </c>
      <c r="L195" s="8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s="7" t="s">
        <v>1097</v>
      </c>
      <c r="I196" s="7" t="s">
        <v>1098</v>
      </c>
      <c r="J196" s="7">
        <v>1</v>
      </c>
      <c r="K196" s="7" t="s">
        <v>1122</v>
      </c>
      <c r="L196" s="7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s="8" t="s">
        <v>1097</v>
      </c>
      <c r="I197" s="8" t="s">
        <v>1098</v>
      </c>
      <c r="J197" s="8">
        <v>1</v>
      </c>
      <c r="K197" s="8" t="s">
        <v>1122</v>
      </c>
      <c r="L197" s="8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s="7" t="s">
        <v>1097</v>
      </c>
      <c r="I198" s="7" t="s">
        <v>1098</v>
      </c>
      <c r="J198" s="7">
        <v>1</v>
      </c>
      <c r="K198" s="7" t="s">
        <v>1122</v>
      </c>
      <c r="L198" s="7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s="8" t="s">
        <v>1097</v>
      </c>
      <c r="I199" s="8" t="s">
        <v>1098</v>
      </c>
      <c r="J199" s="8">
        <v>5</v>
      </c>
      <c r="K199" s="8" t="s">
        <v>1104</v>
      </c>
      <c r="L199" s="8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s="7" t="s">
        <v>1097</v>
      </c>
      <c r="I200" s="7" t="s">
        <v>1098</v>
      </c>
      <c r="J200" s="7">
        <v>1</v>
      </c>
      <c r="K200" s="7" t="s">
        <v>1122</v>
      </c>
      <c r="L200" s="7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s="8" t="s">
        <v>1097</v>
      </c>
      <c r="I201" s="8" t="s">
        <v>1098</v>
      </c>
      <c r="J201" s="8">
        <v>1</v>
      </c>
      <c r="K201" s="8" t="s">
        <v>1122</v>
      </c>
      <c r="L201" s="8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s="7" t="s">
        <v>1097</v>
      </c>
      <c r="I202" s="7" t="s">
        <v>1098</v>
      </c>
      <c r="J202" s="7">
        <v>1</v>
      </c>
      <c r="K202" s="7" t="s">
        <v>1122</v>
      </c>
      <c r="L202" s="7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s="8" t="s">
        <v>1097</v>
      </c>
      <c r="I203" s="8" t="s">
        <v>1098</v>
      </c>
      <c r="J203" s="8">
        <v>4</v>
      </c>
      <c r="K203" s="8" t="s">
        <v>1099</v>
      </c>
      <c r="L203" s="8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s="7" t="s">
        <v>1097</v>
      </c>
      <c r="I204" s="7" t="s">
        <v>1098</v>
      </c>
      <c r="J204" s="7">
        <v>1</v>
      </c>
      <c r="K204" s="7" t="s">
        <v>1122</v>
      </c>
      <c r="L204" s="7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s="8" t="s">
        <v>1097</v>
      </c>
      <c r="I205" s="8" t="s">
        <v>1098</v>
      </c>
      <c r="J205" s="8">
        <v>5</v>
      </c>
      <c r="K205" s="8" t="s">
        <v>1104</v>
      </c>
      <c r="L205" s="8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s="7" t="s">
        <v>1097</v>
      </c>
      <c r="I206" s="7" t="s">
        <v>1098</v>
      </c>
      <c r="J206" s="7">
        <v>5</v>
      </c>
      <c r="K206" s="7" t="s">
        <v>1104</v>
      </c>
      <c r="L206" s="7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s="8" t="s">
        <v>1097</v>
      </c>
      <c r="I207" s="8" t="s">
        <v>1098</v>
      </c>
      <c r="J207" s="8">
        <v>5</v>
      </c>
      <c r="K207" s="8" t="s">
        <v>1104</v>
      </c>
      <c r="L207" s="8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s="7" t="s">
        <v>1097</v>
      </c>
      <c r="I208" s="7" t="s">
        <v>1098</v>
      </c>
      <c r="J208" s="7">
        <v>4</v>
      </c>
      <c r="K208" s="7" t="s">
        <v>1099</v>
      </c>
      <c r="L208" s="7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s="8" t="s">
        <v>1097</v>
      </c>
      <c r="I209" s="8" t="s">
        <v>1098</v>
      </c>
      <c r="J209" s="8">
        <v>1</v>
      </c>
      <c r="K209" s="8" t="s">
        <v>1122</v>
      </c>
      <c r="L209" s="8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s="7" t="s">
        <v>1097</v>
      </c>
      <c r="I210" s="7" t="s">
        <v>1098</v>
      </c>
      <c r="J210" s="7">
        <v>10</v>
      </c>
      <c r="K210" s="7" t="s">
        <v>1148</v>
      </c>
      <c r="L210" s="7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s="8" t="s">
        <v>1097</v>
      </c>
      <c r="I211" s="8" t="s">
        <v>1098</v>
      </c>
      <c r="J211" s="8">
        <v>2</v>
      </c>
      <c r="K211" s="8" t="s">
        <v>1198</v>
      </c>
      <c r="L211" s="8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s="7" t="s">
        <v>1097</v>
      </c>
      <c r="I212" s="7" t="s">
        <v>1098</v>
      </c>
      <c r="J212" s="7">
        <v>2</v>
      </c>
      <c r="K212" s="7" t="s">
        <v>1198</v>
      </c>
      <c r="L212" s="7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s="8" t="s">
        <v>1097</v>
      </c>
      <c r="I213" s="8" t="s">
        <v>1098</v>
      </c>
      <c r="J213" s="8">
        <v>7</v>
      </c>
      <c r="K213" s="8" t="s">
        <v>1235</v>
      </c>
      <c r="L213" s="8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s="7" t="s">
        <v>1097</v>
      </c>
      <c r="I214" s="7" t="s">
        <v>1098</v>
      </c>
      <c r="J214" s="7">
        <v>6</v>
      </c>
      <c r="K214" s="7" t="s">
        <v>1249</v>
      </c>
      <c r="L214" s="7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s="8" t="s">
        <v>1097</v>
      </c>
      <c r="I215" s="8" t="s">
        <v>1098</v>
      </c>
      <c r="J215" s="8">
        <v>6</v>
      </c>
      <c r="K215" s="8" t="s">
        <v>1249</v>
      </c>
      <c r="L215" s="8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s="7" t="s">
        <v>1097</v>
      </c>
      <c r="I216" s="7" t="s">
        <v>1098</v>
      </c>
      <c r="J216" s="7">
        <v>6</v>
      </c>
      <c r="K216" s="7" t="s">
        <v>1249</v>
      </c>
      <c r="L216" s="7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s="8" t="s">
        <v>1097</v>
      </c>
      <c r="I217" s="8" t="s">
        <v>1098</v>
      </c>
      <c r="J217" s="8">
        <v>6</v>
      </c>
      <c r="K217" s="8" t="s">
        <v>1249</v>
      </c>
      <c r="L217" s="8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s="7" t="s">
        <v>1097</v>
      </c>
      <c r="I218" s="7" t="s">
        <v>1098</v>
      </c>
      <c r="J218" s="7">
        <v>6</v>
      </c>
      <c r="K218" s="7" t="s">
        <v>1249</v>
      </c>
      <c r="L218" s="7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s="8" t="s">
        <v>1097</v>
      </c>
      <c r="I219" s="8" t="s">
        <v>1098</v>
      </c>
      <c r="J219" s="8">
        <v>6</v>
      </c>
      <c r="K219" s="8" t="s">
        <v>1249</v>
      </c>
      <c r="L219" s="8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s="7" t="s">
        <v>1097</v>
      </c>
      <c r="I220" s="7" t="s">
        <v>1098</v>
      </c>
      <c r="J220" s="7">
        <v>10</v>
      </c>
      <c r="K220" s="7" t="s">
        <v>1148</v>
      </c>
      <c r="L220" s="7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s="8" t="s">
        <v>1097</v>
      </c>
      <c r="I221" s="8" t="s">
        <v>1098</v>
      </c>
      <c r="J221" s="8">
        <v>10</v>
      </c>
      <c r="K221" s="8" t="s">
        <v>1148</v>
      </c>
      <c r="L221" s="8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s="7" t="s">
        <v>1097</v>
      </c>
      <c r="I222" s="7" t="s">
        <v>1098</v>
      </c>
      <c r="J222" s="7">
        <v>5</v>
      </c>
      <c r="K222" s="7" t="s">
        <v>1104</v>
      </c>
      <c r="L222" s="7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s="8" t="s">
        <v>1097</v>
      </c>
      <c r="I223" s="8" t="s">
        <v>1098</v>
      </c>
      <c r="J223" s="8">
        <v>10</v>
      </c>
      <c r="K223" s="8" t="s">
        <v>1148</v>
      </c>
      <c r="L223" s="8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s="7" t="s">
        <v>1097</v>
      </c>
      <c r="I224" s="7" t="s">
        <v>1098</v>
      </c>
      <c r="J224" s="7">
        <v>1</v>
      </c>
      <c r="K224" s="7" t="s">
        <v>1122</v>
      </c>
      <c r="L224" s="7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s="8" t="s">
        <v>1097</v>
      </c>
      <c r="I225" s="8" t="s">
        <v>1098</v>
      </c>
      <c r="J225" s="8">
        <v>2</v>
      </c>
      <c r="K225" s="8" t="s">
        <v>1198</v>
      </c>
      <c r="L225" s="8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s="7" t="s">
        <v>1097</v>
      </c>
      <c r="I226" s="7" t="s">
        <v>1098</v>
      </c>
      <c r="J226" s="7">
        <v>2</v>
      </c>
      <c r="K226" s="7" t="s">
        <v>1198</v>
      </c>
      <c r="L226" s="7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s="8" t="s">
        <v>1097</v>
      </c>
      <c r="I227" s="8" t="s">
        <v>1098</v>
      </c>
      <c r="J227" s="8">
        <v>5</v>
      </c>
      <c r="K227" s="8" t="s">
        <v>1104</v>
      </c>
      <c r="L227" s="8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s="7" t="s">
        <v>1097</v>
      </c>
      <c r="I228" s="7" t="s">
        <v>1098</v>
      </c>
      <c r="J228" s="7">
        <v>10</v>
      </c>
      <c r="K228" s="7" t="s">
        <v>1148</v>
      </c>
      <c r="L228" s="7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s="8" t="s">
        <v>1097</v>
      </c>
      <c r="I229" s="8" t="s">
        <v>1098</v>
      </c>
      <c r="J229" s="8">
        <v>8</v>
      </c>
      <c r="K229" s="8" t="s">
        <v>1284</v>
      </c>
      <c r="L229" s="8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s="7" t="s">
        <v>1097</v>
      </c>
      <c r="I230" s="7" t="s">
        <v>1098</v>
      </c>
      <c r="J230" s="7">
        <v>8</v>
      </c>
      <c r="K230" s="7" t="s">
        <v>1284</v>
      </c>
      <c r="L230" s="7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s="8" t="s">
        <v>1097</v>
      </c>
      <c r="I231" s="8" t="s">
        <v>1098</v>
      </c>
      <c r="J231" s="8">
        <v>9</v>
      </c>
      <c r="K231" s="8" t="s">
        <v>1119</v>
      </c>
      <c r="L231" s="8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s="7" t="s">
        <v>1097</v>
      </c>
      <c r="I232" s="7" t="s">
        <v>1098</v>
      </c>
      <c r="J232" s="7">
        <v>9</v>
      </c>
      <c r="K232" s="7" t="s">
        <v>1119</v>
      </c>
      <c r="L232" s="7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s="8" t="s">
        <v>1097</v>
      </c>
      <c r="I233" s="8" t="s">
        <v>1098</v>
      </c>
      <c r="J233" s="8">
        <v>10</v>
      </c>
      <c r="K233" s="8" t="s">
        <v>1148</v>
      </c>
      <c r="L233" s="8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s="7" t="s">
        <v>1097</v>
      </c>
      <c r="I234" s="7" t="s">
        <v>1098</v>
      </c>
      <c r="J234" s="7">
        <v>1</v>
      </c>
      <c r="K234" s="7" t="s">
        <v>1122</v>
      </c>
      <c r="L234" s="7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s="8" t="s">
        <v>1097</v>
      </c>
      <c r="I235" s="8" t="s">
        <v>1098</v>
      </c>
      <c r="J235" s="8">
        <v>1</v>
      </c>
      <c r="K235" s="8" t="s">
        <v>1122</v>
      </c>
      <c r="L235" s="8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s="7" t="s">
        <v>1097</v>
      </c>
      <c r="I236" s="7" t="s">
        <v>1098</v>
      </c>
      <c r="J236" s="7">
        <v>4</v>
      </c>
      <c r="K236" s="7" t="s">
        <v>1099</v>
      </c>
      <c r="L236" s="7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s="8" t="s">
        <v>1097</v>
      </c>
      <c r="I237" s="8" t="s">
        <v>1098</v>
      </c>
      <c r="J237" s="8">
        <v>2</v>
      </c>
      <c r="K237" s="8" t="s">
        <v>1198</v>
      </c>
      <c r="L237" s="8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s="7" t="s">
        <v>1097</v>
      </c>
      <c r="I238" s="7" t="s">
        <v>1098</v>
      </c>
      <c r="J238" s="7">
        <v>2</v>
      </c>
      <c r="K238" s="7" t="s">
        <v>1198</v>
      </c>
      <c r="L238" s="7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s="8" t="s">
        <v>1097</v>
      </c>
      <c r="I239" s="8" t="s">
        <v>1098</v>
      </c>
      <c r="J239" s="8">
        <v>2</v>
      </c>
      <c r="K239" s="8" t="s">
        <v>1198</v>
      </c>
      <c r="L239" s="8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s="7" t="s">
        <v>1097</v>
      </c>
      <c r="I240" s="7" t="s">
        <v>1098</v>
      </c>
      <c r="J240" s="7">
        <v>10</v>
      </c>
      <c r="K240" s="7" t="s">
        <v>1148</v>
      </c>
      <c r="L240" s="7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s="8" t="s">
        <v>1097</v>
      </c>
      <c r="I241" s="8" t="s">
        <v>1098</v>
      </c>
      <c r="J241" s="8">
        <v>7</v>
      </c>
      <c r="K241" s="8" t="s">
        <v>1235</v>
      </c>
      <c r="L241" s="8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s="7" t="s">
        <v>1097</v>
      </c>
      <c r="I242" s="7" t="s">
        <v>1098</v>
      </c>
      <c r="J242" s="7">
        <v>6</v>
      </c>
      <c r="K242" s="7" t="s">
        <v>1249</v>
      </c>
      <c r="L242" s="7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s="8" t="s">
        <v>1097</v>
      </c>
      <c r="I243" s="8" t="s">
        <v>1098</v>
      </c>
      <c r="J243" s="8">
        <v>6</v>
      </c>
      <c r="K243" s="8" t="s">
        <v>1249</v>
      </c>
      <c r="L243" s="8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s="7" t="s">
        <v>1097</v>
      </c>
      <c r="I244" s="7" t="s">
        <v>1098</v>
      </c>
      <c r="J244" s="7">
        <v>6</v>
      </c>
      <c r="K244" s="7" t="s">
        <v>1249</v>
      </c>
      <c r="L244" s="7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s="8" t="s">
        <v>1097</v>
      </c>
      <c r="I245" s="8" t="s">
        <v>1098</v>
      </c>
      <c r="J245" s="8">
        <v>2</v>
      </c>
      <c r="K245" s="8" t="s">
        <v>1198</v>
      </c>
      <c r="L245" s="8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s="7" t="s">
        <v>1097</v>
      </c>
      <c r="I246" s="7" t="s">
        <v>1098</v>
      </c>
      <c r="J246" s="7">
        <v>2</v>
      </c>
      <c r="K246" s="7" t="s">
        <v>1198</v>
      </c>
      <c r="L246" s="7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s="8" t="s">
        <v>1097</v>
      </c>
      <c r="I247" s="8" t="s">
        <v>1098</v>
      </c>
      <c r="J247" s="8">
        <v>10</v>
      </c>
      <c r="K247" s="8" t="s">
        <v>1148</v>
      </c>
      <c r="L247" s="8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s="7" t="s">
        <v>1097</v>
      </c>
      <c r="I248" s="7" t="s">
        <v>1098</v>
      </c>
      <c r="J248" s="7">
        <v>6</v>
      </c>
      <c r="K248" s="7" t="s">
        <v>1249</v>
      </c>
      <c r="L248" s="7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s="8" t="s">
        <v>1097</v>
      </c>
      <c r="I249" s="8" t="s">
        <v>1098</v>
      </c>
      <c r="J249" s="8">
        <v>2</v>
      </c>
      <c r="K249" s="8" t="s">
        <v>1198</v>
      </c>
      <c r="L249" s="8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s="7" t="s">
        <v>1097</v>
      </c>
      <c r="I250" s="7" t="s">
        <v>1098</v>
      </c>
      <c r="J250" s="7">
        <v>2</v>
      </c>
      <c r="K250" s="7" t="s">
        <v>1198</v>
      </c>
      <c r="L250" s="7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s="8" t="s">
        <v>1097</v>
      </c>
      <c r="I251" s="8" t="s">
        <v>1098</v>
      </c>
      <c r="J251" s="8">
        <v>5</v>
      </c>
      <c r="K251" s="8" t="s">
        <v>1104</v>
      </c>
      <c r="L251" s="8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s="7" t="s">
        <v>1097</v>
      </c>
      <c r="I252" s="7" t="s">
        <v>1098</v>
      </c>
      <c r="J252" s="7">
        <v>5</v>
      </c>
      <c r="K252" s="7" t="s">
        <v>1104</v>
      </c>
      <c r="L252" s="7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s="8" t="s">
        <v>1097</v>
      </c>
      <c r="I253" s="8" t="s">
        <v>1098</v>
      </c>
      <c r="J253" s="8">
        <v>5</v>
      </c>
      <c r="K253" s="8" t="s">
        <v>1104</v>
      </c>
      <c r="L253" s="8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s="7" t="s">
        <v>1097</v>
      </c>
      <c r="I254" s="7" t="s">
        <v>1098</v>
      </c>
      <c r="J254" s="7">
        <v>7</v>
      </c>
      <c r="K254" s="7" t="s">
        <v>1235</v>
      </c>
      <c r="L254" s="7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s="8" t="s">
        <v>1097</v>
      </c>
      <c r="I255" s="8" t="s">
        <v>1098</v>
      </c>
      <c r="J255" s="8">
        <v>6</v>
      </c>
      <c r="K255" s="8" t="s">
        <v>1249</v>
      </c>
      <c r="L255" s="8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s="7" t="s">
        <v>1097</v>
      </c>
      <c r="I256" s="7" t="s">
        <v>1098</v>
      </c>
      <c r="J256" s="7">
        <v>5</v>
      </c>
      <c r="K256" s="7" t="s">
        <v>1104</v>
      </c>
      <c r="L256" s="7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s="8" t="s">
        <v>1097</v>
      </c>
      <c r="I257" s="8" t="s">
        <v>1098</v>
      </c>
      <c r="J257" s="8">
        <v>3</v>
      </c>
      <c r="K257" s="8" t="s">
        <v>1113</v>
      </c>
      <c r="L257" s="8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s="7" t="s">
        <v>1097</v>
      </c>
      <c r="I258" s="7" t="s">
        <v>1098</v>
      </c>
      <c r="J258" s="7">
        <v>3</v>
      </c>
      <c r="K258" s="7" t="s">
        <v>1113</v>
      </c>
      <c r="L258" s="7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s="8" t="s">
        <v>1097</v>
      </c>
      <c r="I259" s="8" t="s">
        <v>1098</v>
      </c>
      <c r="J259" s="8">
        <v>3</v>
      </c>
      <c r="K259" s="8" t="s">
        <v>1113</v>
      </c>
      <c r="L259" s="8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s="7" t="s">
        <v>1097</v>
      </c>
      <c r="I260" s="7" t="s">
        <v>1098</v>
      </c>
      <c r="J260" s="7">
        <v>4</v>
      </c>
      <c r="K260" s="7" t="s">
        <v>1099</v>
      </c>
      <c r="L260" s="7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s="8" t="s">
        <v>1097</v>
      </c>
      <c r="I261" s="8" t="s">
        <v>1098</v>
      </c>
      <c r="J261" s="8">
        <v>4</v>
      </c>
      <c r="K261" s="8" t="s">
        <v>1099</v>
      </c>
      <c r="L261" s="8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s="7" t="s">
        <v>1097</v>
      </c>
      <c r="I262" s="7" t="s">
        <v>1098</v>
      </c>
      <c r="J262" s="7">
        <v>7</v>
      </c>
      <c r="K262" s="7" t="s">
        <v>1284</v>
      </c>
      <c r="L262" s="7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s="8" t="s">
        <v>1097</v>
      </c>
      <c r="I263" s="8" t="s">
        <v>1098</v>
      </c>
      <c r="J263" s="8">
        <v>8</v>
      </c>
      <c r="K263" s="8" t="s">
        <v>1284</v>
      </c>
      <c r="L263" s="8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s="7" t="s">
        <v>1097</v>
      </c>
      <c r="I264" s="7" t="s">
        <v>1098</v>
      </c>
      <c r="J264" s="7">
        <v>8</v>
      </c>
      <c r="K264" s="7" t="s">
        <v>1284</v>
      </c>
      <c r="L264" s="7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s="8" t="s">
        <v>1097</v>
      </c>
      <c r="I265" s="8" t="s">
        <v>1098</v>
      </c>
      <c r="J265" s="8">
        <v>6</v>
      </c>
      <c r="K265" s="8" t="s">
        <v>1249</v>
      </c>
      <c r="L265" s="8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s="7" t="s">
        <v>1097</v>
      </c>
      <c r="I266" s="7" t="s">
        <v>1098</v>
      </c>
      <c r="J266" s="7">
        <v>10</v>
      </c>
      <c r="K266" s="7" t="s">
        <v>1148</v>
      </c>
      <c r="L266" s="7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s="8" t="s">
        <v>1097</v>
      </c>
      <c r="I267" s="8" t="s">
        <v>1098</v>
      </c>
      <c r="J267" s="8">
        <v>5</v>
      </c>
      <c r="K267" s="8" t="s">
        <v>1104</v>
      </c>
      <c r="L267" s="8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s="7" t="s">
        <v>1097</v>
      </c>
      <c r="I268" s="7" t="s">
        <v>1098</v>
      </c>
      <c r="J268" s="7">
        <v>2</v>
      </c>
      <c r="K268" s="7" t="s">
        <v>1198</v>
      </c>
      <c r="L268" s="7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s="8" t="s">
        <v>1097</v>
      </c>
      <c r="I269" s="8" t="s">
        <v>1098</v>
      </c>
      <c r="J269" s="8">
        <v>6</v>
      </c>
      <c r="K269" s="8" t="s">
        <v>1249</v>
      </c>
      <c r="L269" s="8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s="7" t="s">
        <v>1097</v>
      </c>
      <c r="I270" s="7" t="s">
        <v>1098</v>
      </c>
      <c r="J270" s="7">
        <v>6</v>
      </c>
      <c r="K270" s="7" t="s">
        <v>1249</v>
      </c>
      <c r="L270" s="7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s="8" t="s">
        <v>1097</v>
      </c>
      <c r="I271" s="8" t="s">
        <v>1098</v>
      </c>
      <c r="J271" s="8">
        <v>6</v>
      </c>
      <c r="K271" s="8" t="s">
        <v>1249</v>
      </c>
      <c r="L271" s="8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s="7" t="s">
        <v>1097</v>
      </c>
      <c r="I272" s="7" t="s">
        <v>1098</v>
      </c>
      <c r="J272" s="7">
        <v>6</v>
      </c>
      <c r="K272" s="7" t="s">
        <v>1249</v>
      </c>
      <c r="L272" s="7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s="8" t="s">
        <v>1097</v>
      </c>
      <c r="I273" s="8" t="s">
        <v>1098</v>
      </c>
      <c r="J273" s="8">
        <v>4</v>
      </c>
      <c r="K273" s="8" t="s">
        <v>1099</v>
      </c>
      <c r="L273" s="8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s="7" t="s">
        <v>1097</v>
      </c>
      <c r="I274" s="7" t="s">
        <v>1098</v>
      </c>
      <c r="J274" s="7">
        <v>6</v>
      </c>
      <c r="K274" s="7" t="s">
        <v>1249</v>
      </c>
      <c r="L274" s="7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s="8" t="s">
        <v>1097</v>
      </c>
      <c r="I275" s="8" t="s">
        <v>1098</v>
      </c>
      <c r="J275" s="8">
        <v>6</v>
      </c>
      <c r="K275" s="8" t="s">
        <v>1249</v>
      </c>
      <c r="L275" s="8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s="10" t="s">
        <v>1097</v>
      </c>
      <c r="I276" s="10" t="s">
        <v>1098</v>
      </c>
      <c r="J276" s="10">
        <v>7</v>
      </c>
      <c r="K276" s="10" t="s">
        <v>1235</v>
      </c>
      <c r="L276" s="10">
        <v>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B1" workbookViewId="0">
      <selection activeCell="L276" sqref="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  <col min="8" max="8" width="12.140625" customWidth="1"/>
    <col min="9" max="9" width="9.42578125" customWidth="1"/>
    <col min="10" max="10" width="14.85546875" customWidth="1"/>
    <col min="11" max="11" width="12.140625" customWidth="1"/>
    <col min="12" max="12" width="14.85546875" customWidth="1"/>
  </cols>
  <sheetData>
    <row r="1" spans="1:12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t="s">
        <v>1090</v>
      </c>
      <c r="I1" t="s">
        <v>1091</v>
      </c>
      <c r="J1" t="s">
        <v>1092</v>
      </c>
      <c r="K1" t="s">
        <v>1093</v>
      </c>
      <c r="L1" t="s">
        <v>1094</v>
      </c>
    </row>
    <row r="2" spans="1:12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t="s">
        <v>1097</v>
      </c>
      <c r="I2" t="s">
        <v>1098</v>
      </c>
      <c r="J2">
        <v>4</v>
      </c>
      <c r="K2" t="s">
        <v>1099</v>
      </c>
      <c r="L2">
        <v>100</v>
      </c>
    </row>
    <row r="3" spans="1:12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t="s">
        <v>1097</v>
      </c>
      <c r="I3" t="s">
        <v>1098</v>
      </c>
      <c r="J3">
        <v>4</v>
      </c>
      <c r="K3" t="s">
        <v>1099</v>
      </c>
      <c r="L3">
        <v>101</v>
      </c>
    </row>
    <row r="4" spans="1:12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t="s">
        <v>1097</v>
      </c>
      <c r="I4" t="s">
        <v>1098</v>
      </c>
      <c r="J4">
        <v>5</v>
      </c>
      <c r="K4" t="s">
        <v>1104</v>
      </c>
      <c r="L4">
        <v>133</v>
      </c>
    </row>
    <row r="5" spans="1:12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t="s">
        <v>1097</v>
      </c>
      <c r="I5" t="s">
        <v>1098</v>
      </c>
      <c r="J5">
        <v>5</v>
      </c>
      <c r="K5" t="s">
        <v>1104</v>
      </c>
      <c r="L5">
        <v>134</v>
      </c>
    </row>
    <row r="6" spans="1:12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t="s">
        <v>1097</v>
      </c>
      <c r="I6" t="s">
        <v>1098</v>
      </c>
      <c r="J6">
        <v>5</v>
      </c>
      <c r="K6" t="s">
        <v>1104</v>
      </c>
      <c r="L6">
        <v>135</v>
      </c>
    </row>
    <row r="7" spans="1:12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t="s">
        <v>1097</v>
      </c>
      <c r="I7" t="s">
        <v>1098</v>
      </c>
      <c r="J7">
        <v>5</v>
      </c>
      <c r="K7" t="s">
        <v>1104</v>
      </c>
      <c r="L7">
        <v>136</v>
      </c>
    </row>
    <row r="8" spans="1:12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t="s">
        <v>1097</v>
      </c>
      <c r="I8" t="s">
        <v>1098</v>
      </c>
      <c r="J8">
        <v>4</v>
      </c>
      <c r="K8" t="s">
        <v>1099</v>
      </c>
      <c r="L8">
        <v>102</v>
      </c>
    </row>
    <row r="9" spans="1:12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t="s">
        <v>1097</v>
      </c>
      <c r="I9" t="s">
        <v>1098</v>
      </c>
      <c r="J9">
        <v>4</v>
      </c>
      <c r="K9" t="s">
        <v>1099</v>
      </c>
      <c r="L9">
        <v>103</v>
      </c>
    </row>
    <row r="10" spans="1:12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t="s">
        <v>1097</v>
      </c>
      <c r="I10" t="s">
        <v>1098</v>
      </c>
      <c r="J10">
        <v>3</v>
      </c>
      <c r="K10" t="s">
        <v>1113</v>
      </c>
      <c r="L10">
        <v>77</v>
      </c>
    </row>
    <row r="11" spans="1:12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t="s">
        <v>1097</v>
      </c>
      <c r="I11" t="s">
        <v>1098</v>
      </c>
      <c r="J11">
        <v>4</v>
      </c>
      <c r="K11" t="s">
        <v>1099</v>
      </c>
      <c r="L11">
        <v>104</v>
      </c>
    </row>
    <row r="12" spans="1:12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t="s">
        <v>1097</v>
      </c>
      <c r="I12" t="s">
        <v>1098</v>
      </c>
      <c r="J12">
        <v>5</v>
      </c>
      <c r="K12" t="s">
        <v>1104</v>
      </c>
      <c r="L12">
        <v>137</v>
      </c>
    </row>
    <row r="13" spans="1:12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t="s">
        <v>1097</v>
      </c>
      <c r="I13" t="s">
        <v>1098</v>
      </c>
      <c r="J13">
        <v>9</v>
      </c>
      <c r="K13" t="s">
        <v>1119</v>
      </c>
      <c r="L13">
        <v>224</v>
      </c>
    </row>
    <row r="14" spans="1:12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t="s">
        <v>1097</v>
      </c>
      <c r="I14" t="s">
        <v>1098</v>
      </c>
      <c r="J14">
        <v>1</v>
      </c>
      <c r="K14" t="s">
        <v>1122</v>
      </c>
      <c r="L14">
        <v>1</v>
      </c>
    </row>
    <row r="15" spans="1:12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t="s">
        <v>1097</v>
      </c>
      <c r="I15" t="s">
        <v>1098</v>
      </c>
      <c r="J15">
        <v>5</v>
      </c>
      <c r="K15" t="s">
        <v>1104</v>
      </c>
      <c r="L15">
        <v>138</v>
      </c>
    </row>
    <row r="16" spans="1:12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t="s">
        <v>1097</v>
      </c>
      <c r="I16" t="s">
        <v>1098</v>
      </c>
      <c r="J16">
        <v>9</v>
      </c>
      <c r="K16" t="s">
        <v>1119</v>
      </c>
      <c r="L16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t="s">
        <v>1097</v>
      </c>
      <c r="I17" t="s">
        <v>1098</v>
      </c>
      <c r="J17">
        <v>1</v>
      </c>
      <c r="K17" t="s">
        <v>1122</v>
      </c>
      <c r="L17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t="s">
        <v>1097</v>
      </c>
      <c r="I18" t="s">
        <v>1098</v>
      </c>
      <c r="J18">
        <v>1</v>
      </c>
      <c r="K18" t="s">
        <v>1122</v>
      </c>
      <c r="L18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t="s">
        <v>1097</v>
      </c>
      <c r="I19" t="s">
        <v>1098</v>
      </c>
      <c r="J19">
        <v>1</v>
      </c>
      <c r="K19" t="s">
        <v>1122</v>
      </c>
      <c r="L19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t="s">
        <v>1097</v>
      </c>
      <c r="I20" t="s">
        <v>1098</v>
      </c>
      <c r="J20">
        <v>4</v>
      </c>
      <c r="K20" t="s">
        <v>1099</v>
      </c>
      <c r="L20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t="s">
        <v>1097</v>
      </c>
      <c r="I21" t="s">
        <v>1098</v>
      </c>
      <c r="J21">
        <v>4</v>
      </c>
      <c r="K21" t="s">
        <v>1099</v>
      </c>
      <c r="L21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t="s">
        <v>1097</v>
      </c>
      <c r="I22" t="s">
        <v>1098</v>
      </c>
      <c r="J22">
        <v>3</v>
      </c>
      <c r="K22" t="s">
        <v>1113</v>
      </c>
      <c r="L22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t="s">
        <v>1097</v>
      </c>
      <c r="I23" t="s">
        <v>1098</v>
      </c>
      <c r="J23">
        <v>3</v>
      </c>
      <c r="K23" t="s">
        <v>1113</v>
      </c>
      <c r="L23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t="s">
        <v>1097</v>
      </c>
      <c r="I24" t="s">
        <v>1098</v>
      </c>
      <c r="J24">
        <v>9</v>
      </c>
      <c r="K24" t="s">
        <v>1119</v>
      </c>
      <c r="L24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t="s">
        <v>1097</v>
      </c>
      <c r="I25" t="s">
        <v>1098</v>
      </c>
      <c r="J25">
        <v>1</v>
      </c>
      <c r="K25" t="s">
        <v>1122</v>
      </c>
      <c r="L25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t="s">
        <v>1097</v>
      </c>
      <c r="I26" t="s">
        <v>1098</v>
      </c>
      <c r="J26">
        <v>1</v>
      </c>
      <c r="K26" t="s">
        <v>1122</v>
      </c>
      <c r="L26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t="s">
        <v>1097</v>
      </c>
      <c r="I27" t="s">
        <v>1098</v>
      </c>
      <c r="J27">
        <v>1</v>
      </c>
      <c r="K27" t="s">
        <v>1122</v>
      </c>
      <c r="L27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t="s">
        <v>1097</v>
      </c>
      <c r="I28" t="s">
        <v>1098</v>
      </c>
      <c r="J28">
        <v>10</v>
      </c>
      <c r="K28" t="s">
        <v>1148</v>
      </c>
      <c r="L28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t="s">
        <v>1097</v>
      </c>
      <c r="I29" t="s">
        <v>1098</v>
      </c>
      <c r="J29">
        <v>3</v>
      </c>
      <c r="K29" t="s">
        <v>1113</v>
      </c>
      <c r="L29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t="s">
        <v>1097</v>
      </c>
      <c r="I30" t="s">
        <v>1098</v>
      </c>
      <c r="J30">
        <v>9</v>
      </c>
      <c r="K30" t="s">
        <v>1119</v>
      </c>
      <c r="L30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t="s">
        <v>1097</v>
      </c>
      <c r="I31" t="s">
        <v>1098</v>
      </c>
      <c r="J31">
        <v>9</v>
      </c>
      <c r="K31" t="s">
        <v>1119</v>
      </c>
      <c r="L31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t="s">
        <v>1097</v>
      </c>
      <c r="I32" t="s">
        <v>1098</v>
      </c>
      <c r="J32">
        <v>9</v>
      </c>
      <c r="K32" t="s">
        <v>1119</v>
      </c>
      <c r="L32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t="s">
        <v>1097</v>
      </c>
      <c r="I33" t="s">
        <v>1098</v>
      </c>
      <c r="J33">
        <v>4</v>
      </c>
      <c r="K33" t="s">
        <v>1099</v>
      </c>
      <c r="L33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t="s">
        <v>1097</v>
      </c>
      <c r="I34" t="s">
        <v>1098</v>
      </c>
      <c r="J34">
        <v>4</v>
      </c>
      <c r="K34" t="s">
        <v>1099</v>
      </c>
      <c r="L34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t="s">
        <v>1097</v>
      </c>
      <c r="I35" t="s">
        <v>1098</v>
      </c>
      <c r="J35">
        <v>1</v>
      </c>
      <c r="K35" t="s">
        <v>1122</v>
      </c>
      <c r="L35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t="s">
        <v>1097</v>
      </c>
      <c r="I36" t="s">
        <v>1098</v>
      </c>
      <c r="J36">
        <v>4</v>
      </c>
      <c r="K36" t="s">
        <v>1099</v>
      </c>
      <c r="L36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t="s">
        <v>1097</v>
      </c>
      <c r="I37" t="s">
        <v>1098</v>
      </c>
      <c r="J37">
        <v>4</v>
      </c>
      <c r="K37" t="s">
        <v>1099</v>
      </c>
      <c r="L37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t="s">
        <v>1097</v>
      </c>
      <c r="I38" t="s">
        <v>1098</v>
      </c>
      <c r="J38">
        <v>4</v>
      </c>
      <c r="K38" t="s">
        <v>1099</v>
      </c>
      <c r="L38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t="s">
        <v>1097</v>
      </c>
      <c r="I39" t="s">
        <v>1098</v>
      </c>
      <c r="J39">
        <v>5</v>
      </c>
      <c r="K39" t="s">
        <v>1104</v>
      </c>
      <c r="L39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t="s">
        <v>1097</v>
      </c>
      <c r="I40" t="s">
        <v>1098</v>
      </c>
      <c r="J40">
        <v>10</v>
      </c>
      <c r="K40" t="s">
        <v>1148</v>
      </c>
      <c r="L40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t="s">
        <v>1097</v>
      </c>
      <c r="I41" t="s">
        <v>1098</v>
      </c>
      <c r="J41">
        <v>10</v>
      </c>
      <c r="K41" t="s">
        <v>1148</v>
      </c>
      <c r="L41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t="s">
        <v>1097</v>
      </c>
      <c r="I42" t="s">
        <v>1098</v>
      </c>
      <c r="J42">
        <v>10</v>
      </c>
      <c r="K42" t="s">
        <v>1148</v>
      </c>
      <c r="L42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t="s">
        <v>1097</v>
      </c>
      <c r="I43" t="s">
        <v>1098</v>
      </c>
      <c r="J43">
        <v>9</v>
      </c>
      <c r="K43" t="s">
        <v>1119</v>
      </c>
      <c r="L43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t="s">
        <v>1097</v>
      </c>
      <c r="I44" t="s">
        <v>1098</v>
      </c>
      <c r="J44">
        <v>5</v>
      </c>
      <c r="K44" t="s">
        <v>1104</v>
      </c>
      <c r="L44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t="s">
        <v>1097</v>
      </c>
      <c r="I45" t="s">
        <v>1098</v>
      </c>
      <c r="J45">
        <v>10</v>
      </c>
      <c r="K45" t="s">
        <v>1148</v>
      </c>
      <c r="L45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t="s">
        <v>1097</v>
      </c>
      <c r="I46" t="s">
        <v>1098</v>
      </c>
      <c r="J46">
        <v>1</v>
      </c>
      <c r="K46" t="s">
        <v>1122</v>
      </c>
      <c r="L46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t="s">
        <v>1097</v>
      </c>
      <c r="I47" t="s">
        <v>1098</v>
      </c>
      <c r="J47">
        <v>1</v>
      </c>
      <c r="K47" t="s">
        <v>1122</v>
      </c>
      <c r="L47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t="s">
        <v>1097</v>
      </c>
      <c r="I48" t="s">
        <v>1098</v>
      </c>
      <c r="J48">
        <v>1</v>
      </c>
      <c r="K48" t="s">
        <v>1122</v>
      </c>
      <c r="L48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t="s">
        <v>1097</v>
      </c>
      <c r="I49" t="s">
        <v>1098</v>
      </c>
      <c r="J49">
        <v>1</v>
      </c>
      <c r="K49" t="s">
        <v>1122</v>
      </c>
      <c r="L49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t="s">
        <v>1097</v>
      </c>
      <c r="I50" t="s">
        <v>1098</v>
      </c>
      <c r="J50">
        <v>4</v>
      </c>
      <c r="K50" t="s">
        <v>1099</v>
      </c>
      <c r="L50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t="s">
        <v>1097</v>
      </c>
      <c r="I51" t="s">
        <v>1098</v>
      </c>
      <c r="J51">
        <v>5</v>
      </c>
      <c r="K51" t="s">
        <v>1104</v>
      </c>
      <c r="L51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t="s">
        <v>1097</v>
      </c>
      <c r="I52" t="s">
        <v>1098</v>
      </c>
      <c r="J52">
        <v>3</v>
      </c>
      <c r="K52" t="s">
        <v>1113</v>
      </c>
      <c r="L52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t="s">
        <v>1097</v>
      </c>
      <c r="I53" t="s">
        <v>1098</v>
      </c>
      <c r="J53">
        <v>1</v>
      </c>
      <c r="K53" t="s">
        <v>1122</v>
      </c>
      <c r="L53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t="s">
        <v>1097</v>
      </c>
      <c r="I54" t="s">
        <v>1098</v>
      </c>
      <c r="J54">
        <v>3</v>
      </c>
      <c r="K54" t="s">
        <v>1113</v>
      </c>
      <c r="L54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t="s">
        <v>1097</v>
      </c>
      <c r="I55" t="s">
        <v>1098</v>
      </c>
      <c r="J55">
        <v>3</v>
      </c>
      <c r="K55" t="s">
        <v>1113</v>
      </c>
      <c r="L55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t="s">
        <v>1097</v>
      </c>
      <c r="I56" t="s">
        <v>1098</v>
      </c>
      <c r="J56">
        <v>3</v>
      </c>
      <c r="K56" t="s">
        <v>1113</v>
      </c>
      <c r="L56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t="s">
        <v>1097</v>
      </c>
      <c r="I57" t="s">
        <v>1098</v>
      </c>
      <c r="J57">
        <v>2</v>
      </c>
      <c r="K57" t="s">
        <v>1198</v>
      </c>
      <c r="L57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t="s">
        <v>1097</v>
      </c>
      <c r="I58" t="s">
        <v>1098</v>
      </c>
      <c r="J58">
        <v>2</v>
      </c>
      <c r="K58" t="s">
        <v>1198</v>
      </c>
      <c r="L58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t="s">
        <v>1097</v>
      </c>
      <c r="I59" t="s">
        <v>1098</v>
      </c>
      <c r="J59">
        <v>4</v>
      </c>
      <c r="K59" t="s">
        <v>1099</v>
      </c>
      <c r="L59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t="s">
        <v>1097</v>
      </c>
      <c r="I60" t="s">
        <v>1098</v>
      </c>
      <c r="J60">
        <v>2</v>
      </c>
      <c r="K60" t="s">
        <v>1198</v>
      </c>
      <c r="L60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t="s">
        <v>1097</v>
      </c>
      <c r="I61" t="s">
        <v>1098</v>
      </c>
      <c r="J61">
        <v>2</v>
      </c>
      <c r="K61" t="s">
        <v>1198</v>
      </c>
      <c r="L61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t="s">
        <v>1097</v>
      </c>
      <c r="I62" t="s">
        <v>1098</v>
      </c>
      <c r="J62">
        <v>2</v>
      </c>
      <c r="K62" t="s">
        <v>1198</v>
      </c>
      <c r="L62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t="s">
        <v>1097</v>
      </c>
      <c r="I63" t="s">
        <v>1098</v>
      </c>
      <c r="J63">
        <v>4</v>
      </c>
      <c r="K63" t="s">
        <v>1099</v>
      </c>
      <c r="L63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t="s">
        <v>1097</v>
      </c>
      <c r="I64" t="s">
        <v>1098</v>
      </c>
      <c r="J64">
        <v>4</v>
      </c>
      <c r="K64" t="s">
        <v>1099</v>
      </c>
      <c r="L64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t="s">
        <v>1097</v>
      </c>
      <c r="I65" t="s">
        <v>1098</v>
      </c>
      <c r="J65">
        <v>1</v>
      </c>
      <c r="K65" t="s">
        <v>1122</v>
      </c>
      <c r="L65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t="s">
        <v>1097</v>
      </c>
      <c r="I66" t="s">
        <v>1098</v>
      </c>
      <c r="J66">
        <v>1</v>
      </c>
      <c r="K66" t="s">
        <v>1122</v>
      </c>
      <c r="L66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t="s">
        <v>1097</v>
      </c>
      <c r="I67" t="s">
        <v>1098</v>
      </c>
      <c r="J67">
        <v>1</v>
      </c>
      <c r="K67" t="s">
        <v>1122</v>
      </c>
      <c r="L67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t="s">
        <v>1097</v>
      </c>
      <c r="I68" t="s">
        <v>1098</v>
      </c>
      <c r="J68">
        <v>1</v>
      </c>
      <c r="K68" t="s">
        <v>1122</v>
      </c>
      <c r="L68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t="s">
        <v>1097</v>
      </c>
      <c r="I69" t="s">
        <v>1098</v>
      </c>
      <c r="J69">
        <v>3</v>
      </c>
      <c r="K69" t="s">
        <v>1113</v>
      </c>
      <c r="L69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t="s">
        <v>1097</v>
      </c>
      <c r="I70" t="s">
        <v>1098</v>
      </c>
      <c r="J70">
        <v>3</v>
      </c>
      <c r="K70" t="s">
        <v>1113</v>
      </c>
      <c r="L70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t="s">
        <v>1097</v>
      </c>
      <c r="I71" t="s">
        <v>1098</v>
      </c>
      <c r="J71">
        <v>5</v>
      </c>
      <c r="K71" t="s">
        <v>1104</v>
      </c>
      <c r="L71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t="s">
        <v>1097</v>
      </c>
      <c r="I72" t="s">
        <v>1098</v>
      </c>
      <c r="J72">
        <v>5</v>
      </c>
      <c r="K72" t="s">
        <v>1104</v>
      </c>
      <c r="L72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t="s">
        <v>1097</v>
      </c>
      <c r="I73" t="s">
        <v>1098</v>
      </c>
      <c r="J73">
        <v>5</v>
      </c>
      <c r="K73" t="s">
        <v>1104</v>
      </c>
      <c r="L73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t="s">
        <v>1097</v>
      </c>
      <c r="I74" t="s">
        <v>1098</v>
      </c>
      <c r="J74">
        <v>5</v>
      </c>
      <c r="K74" t="s">
        <v>1104</v>
      </c>
      <c r="L74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t="s">
        <v>1097</v>
      </c>
      <c r="I75" t="s">
        <v>1098</v>
      </c>
      <c r="J75">
        <v>4</v>
      </c>
      <c r="K75" t="s">
        <v>1099</v>
      </c>
      <c r="L75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t="s">
        <v>1097</v>
      </c>
      <c r="I76" t="s">
        <v>1098</v>
      </c>
      <c r="J76">
        <v>2</v>
      </c>
      <c r="K76" t="s">
        <v>1198</v>
      </c>
      <c r="L76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t="s">
        <v>1097</v>
      </c>
      <c r="I77" t="s">
        <v>1098</v>
      </c>
      <c r="J77">
        <v>1</v>
      </c>
      <c r="K77" t="s">
        <v>1122</v>
      </c>
      <c r="L77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t="s">
        <v>1097</v>
      </c>
      <c r="I78" t="s">
        <v>1098</v>
      </c>
      <c r="J78">
        <v>7</v>
      </c>
      <c r="K78" t="s">
        <v>1235</v>
      </c>
      <c r="L78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t="s">
        <v>1097</v>
      </c>
      <c r="I79" t="s">
        <v>1098</v>
      </c>
      <c r="J79">
        <v>1</v>
      </c>
      <c r="K79" t="s">
        <v>1122</v>
      </c>
      <c r="L79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t="s">
        <v>1097</v>
      </c>
      <c r="I80" t="s">
        <v>1098</v>
      </c>
      <c r="J80">
        <v>2</v>
      </c>
      <c r="K80" t="s">
        <v>1198</v>
      </c>
      <c r="L80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t="s">
        <v>1097</v>
      </c>
      <c r="I81" t="s">
        <v>1098</v>
      </c>
      <c r="J81">
        <v>2</v>
      </c>
      <c r="K81" t="s">
        <v>1198</v>
      </c>
      <c r="L81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t="s">
        <v>1097</v>
      </c>
      <c r="I82" t="s">
        <v>1098</v>
      </c>
      <c r="J82">
        <v>10</v>
      </c>
      <c r="K82" t="s">
        <v>1148</v>
      </c>
      <c r="L82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t="s">
        <v>1097</v>
      </c>
      <c r="I83" t="s">
        <v>1098</v>
      </c>
      <c r="J83">
        <v>10</v>
      </c>
      <c r="K83" t="s">
        <v>1148</v>
      </c>
      <c r="L83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t="s">
        <v>1097</v>
      </c>
      <c r="I84" t="s">
        <v>1098</v>
      </c>
      <c r="J84">
        <v>9</v>
      </c>
      <c r="K84" t="s">
        <v>1119</v>
      </c>
      <c r="L84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t="s">
        <v>1097</v>
      </c>
      <c r="I85" t="s">
        <v>1098</v>
      </c>
      <c r="J85">
        <v>10</v>
      </c>
      <c r="K85" t="s">
        <v>1148</v>
      </c>
      <c r="L85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t="s">
        <v>1097</v>
      </c>
      <c r="I86" t="s">
        <v>1098</v>
      </c>
      <c r="J86">
        <v>6</v>
      </c>
      <c r="K86" t="s">
        <v>1249</v>
      </c>
      <c r="L86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t="s">
        <v>1097</v>
      </c>
      <c r="I87" t="s">
        <v>1098</v>
      </c>
      <c r="J87">
        <v>7</v>
      </c>
      <c r="K87" t="s">
        <v>1235</v>
      </c>
      <c r="L87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t="s">
        <v>1097</v>
      </c>
      <c r="I88" t="s">
        <v>1098</v>
      </c>
      <c r="J88">
        <v>10</v>
      </c>
      <c r="K88" t="s">
        <v>1148</v>
      </c>
      <c r="L88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t="s">
        <v>1097</v>
      </c>
      <c r="I89" t="s">
        <v>1098</v>
      </c>
      <c r="J89">
        <v>6</v>
      </c>
      <c r="K89" t="s">
        <v>1249</v>
      </c>
      <c r="L89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t="s">
        <v>1097</v>
      </c>
      <c r="I90" t="s">
        <v>1098</v>
      </c>
      <c r="J90">
        <v>7</v>
      </c>
      <c r="K90" t="s">
        <v>1235</v>
      </c>
      <c r="L90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t="s">
        <v>1097</v>
      </c>
      <c r="I91" t="s">
        <v>1098</v>
      </c>
      <c r="J91">
        <v>7</v>
      </c>
      <c r="K91" t="s">
        <v>1235</v>
      </c>
      <c r="L91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t="s">
        <v>1097</v>
      </c>
      <c r="I92" t="s">
        <v>1098</v>
      </c>
      <c r="J92">
        <v>7</v>
      </c>
      <c r="K92" t="s">
        <v>1235</v>
      </c>
      <c r="L92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t="s">
        <v>1097</v>
      </c>
      <c r="I93" t="s">
        <v>1098</v>
      </c>
      <c r="J93">
        <v>5</v>
      </c>
      <c r="K93" t="s">
        <v>1104</v>
      </c>
      <c r="L93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t="s">
        <v>1097</v>
      </c>
      <c r="I94" t="s">
        <v>1098</v>
      </c>
      <c r="J94">
        <v>1</v>
      </c>
      <c r="K94" t="s">
        <v>1122</v>
      </c>
      <c r="L94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t="s">
        <v>1097</v>
      </c>
      <c r="I95" t="s">
        <v>1098</v>
      </c>
      <c r="J95">
        <v>1</v>
      </c>
      <c r="K95" t="s">
        <v>1122</v>
      </c>
      <c r="L95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t="s">
        <v>1097</v>
      </c>
      <c r="I96" t="s">
        <v>1098</v>
      </c>
      <c r="J96">
        <v>9</v>
      </c>
      <c r="K96" t="s">
        <v>1119</v>
      </c>
      <c r="L96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t="s">
        <v>1097</v>
      </c>
      <c r="I97" t="s">
        <v>1098</v>
      </c>
      <c r="J97">
        <v>7</v>
      </c>
      <c r="K97" t="s">
        <v>1235</v>
      </c>
      <c r="L97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t="s">
        <v>1097</v>
      </c>
      <c r="I98" t="s">
        <v>1098</v>
      </c>
      <c r="J98">
        <v>7</v>
      </c>
      <c r="K98" t="s">
        <v>1235</v>
      </c>
      <c r="L98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t="s">
        <v>1097</v>
      </c>
      <c r="I99" t="s">
        <v>1098</v>
      </c>
      <c r="J99">
        <v>6</v>
      </c>
      <c r="K99" t="s">
        <v>1249</v>
      </c>
      <c r="L99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t="s">
        <v>1097</v>
      </c>
      <c r="I100" t="s">
        <v>1098</v>
      </c>
      <c r="J100">
        <v>3</v>
      </c>
      <c r="K100" t="s">
        <v>1113</v>
      </c>
      <c r="L100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t="s">
        <v>1097</v>
      </c>
      <c r="I101" t="s">
        <v>1098</v>
      </c>
      <c r="J101">
        <v>3</v>
      </c>
      <c r="K101" t="s">
        <v>1113</v>
      </c>
      <c r="L101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t="s">
        <v>1097</v>
      </c>
      <c r="I102" t="s">
        <v>1098</v>
      </c>
      <c r="J102">
        <v>9</v>
      </c>
      <c r="K102" t="s">
        <v>1119</v>
      </c>
      <c r="L102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t="s">
        <v>1097</v>
      </c>
      <c r="I103" t="s">
        <v>1098</v>
      </c>
      <c r="J103">
        <v>6</v>
      </c>
      <c r="K103" t="s">
        <v>1249</v>
      </c>
      <c r="L103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t="s">
        <v>1097</v>
      </c>
      <c r="I104" t="s">
        <v>1098</v>
      </c>
      <c r="J104">
        <v>7</v>
      </c>
      <c r="K104" t="s">
        <v>1235</v>
      </c>
      <c r="L104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t="s">
        <v>1097</v>
      </c>
      <c r="I105" t="s">
        <v>1098</v>
      </c>
      <c r="J105">
        <v>6</v>
      </c>
      <c r="K105" t="s">
        <v>1249</v>
      </c>
      <c r="L105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t="s">
        <v>1097</v>
      </c>
      <c r="I106" t="s">
        <v>1098</v>
      </c>
      <c r="J106">
        <v>5</v>
      </c>
      <c r="K106" t="s">
        <v>1104</v>
      </c>
      <c r="L106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t="s">
        <v>1097</v>
      </c>
      <c r="I107" t="s">
        <v>1098</v>
      </c>
      <c r="J107">
        <v>8</v>
      </c>
      <c r="K107" t="s">
        <v>1284</v>
      </c>
      <c r="L107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t="s">
        <v>1097</v>
      </c>
      <c r="I108" t="s">
        <v>1098</v>
      </c>
      <c r="J108">
        <v>6</v>
      </c>
      <c r="K108" t="s">
        <v>1249</v>
      </c>
      <c r="L108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t="s">
        <v>1097</v>
      </c>
      <c r="I109" t="s">
        <v>1098</v>
      </c>
      <c r="J109">
        <v>5</v>
      </c>
      <c r="K109" t="s">
        <v>1104</v>
      </c>
      <c r="L109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t="s">
        <v>1097</v>
      </c>
      <c r="I110" t="s">
        <v>1098</v>
      </c>
      <c r="J110">
        <v>5</v>
      </c>
      <c r="K110" t="s">
        <v>1104</v>
      </c>
      <c r="L110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t="s">
        <v>1097</v>
      </c>
      <c r="I111" t="s">
        <v>1098</v>
      </c>
      <c r="J111">
        <v>2</v>
      </c>
      <c r="K111" t="s">
        <v>1198</v>
      </c>
      <c r="L111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t="s">
        <v>1097</v>
      </c>
      <c r="I112" t="s">
        <v>1098</v>
      </c>
      <c r="J112">
        <v>2</v>
      </c>
      <c r="K112" t="s">
        <v>1198</v>
      </c>
      <c r="L112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t="s">
        <v>1097</v>
      </c>
      <c r="I113" t="s">
        <v>1098</v>
      </c>
      <c r="J113">
        <v>2</v>
      </c>
      <c r="K113" t="s">
        <v>1198</v>
      </c>
      <c r="L113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t="s">
        <v>1097</v>
      </c>
      <c r="I114" t="s">
        <v>1098</v>
      </c>
      <c r="J114">
        <v>10</v>
      </c>
      <c r="K114" t="s">
        <v>1148</v>
      </c>
      <c r="L114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t="s">
        <v>1097</v>
      </c>
      <c r="I115" t="s">
        <v>1098</v>
      </c>
      <c r="J115">
        <v>1</v>
      </c>
      <c r="K115" t="s">
        <v>1122</v>
      </c>
      <c r="L115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t="s">
        <v>1097</v>
      </c>
      <c r="I116" t="s">
        <v>1098</v>
      </c>
      <c r="J116">
        <v>3</v>
      </c>
      <c r="K116" t="s">
        <v>1113</v>
      </c>
      <c r="L116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t="s">
        <v>1097</v>
      </c>
      <c r="I117" t="s">
        <v>1098</v>
      </c>
      <c r="J117">
        <v>1</v>
      </c>
      <c r="K117" t="s">
        <v>1122</v>
      </c>
      <c r="L117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t="s">
        <v>1097</v>
      </c>
      <c r="I118" t="s">
        <v>1098</v>
      </c>
      <c r="J118">
        <v>1</v>
      </c>
      <c r="K118" t="s">
        <v>1122</v>
      </c>
      <c r="L118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t="s">
        <v>1097</v>
      </c>
      <c r="I119" t="s">
        <v>1098</v>
      </c>
      <c r="J119">
        <v>3</v>
      </c>
      <c r="K119" t="s">
        <v>1113</v>
      </c>
      <c r="L119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t="s">
        <v>1097</v>
      </c>
      <c r="I120" t="s">
        <v>1098</v>
      </c>
      <c r="J120">
        <v>10</v>
      </c>
      <c r="K120" t="s">
        <v>1148</v>
      </c>
      <c r="L120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t="s">
        <v>1097</v>
      </c>
      <c r="I121" t="s">
        <v>1098</v>
      </c>
      <c r="J121">
        <v>10</v>
      </c>
      <c r="K121" t="s">
        <v>1148</v>
      </c>
      <c r="L121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t="s">
        <v>1097</v>
      </c>
      <c r="I122" t="s">
        <v>1098</v>
      </c>
      <c r="J122">
        <v>10</v>
      </c>
      <c r="K122" t="s">
        <v>1148</v>
      </c>
      <c r="L122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t="s">
        <v>1097</v>
      </c>
      <c r="I123" t="s">
        <v>1098</v>
      </c>
      <c r="J123">
        <v>4</v>
      </c>
      <c r="K123" t="s">
        <v>1099</v>
      </c>
      <c r="L123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t="s">
        <v>1097</v>
      </c>
      <c r="I124" t="s">
        <v>1098</v>
      </c>
      <c r="J124">
        <v>4</v>
      </c>
      <c r="K124" t="s">
        <v>1099</v>
      </c>
      <c r="L124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t="s">
        <v>1097</v>
      </c>
      <c r="I125" t="s">
        <v>1098</v>
      </c>
      <c r="J125">
        <v>1</v>
      </c>
      <c r="K125" t="s">
        <v>1122</v>
      </c>
      <c r="L125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t="s">
        <v>1097</v>
      </c>
      <c r="I126" t="s">
        <v>1098</v>
      </c>
      <c r="J126">
        <v>7</v>
      </c>
      <c r="K126" t="s">
        <v>1235</v>
      </c>
      <c r="L126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t="s">
        <v>1097</v>
      </c>
      <c r="I127" t="s">
        <v>1098</v>
      </c>
      <c r="J127">
        <v>3</v>
      </c>
      <c r="K127" t="s">
        <v>1113</v>
      </c>
      <c r="L127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t="s">
        <v>1097</v>
      </c>
      <c r="I128" t="s">
        <v>1098</v>
      </c>
      <c r="J128">
        <v>3</v>
      </c>
      <c r="K128" t="s">
        <v>1113</v>
      </c>
      <c r="L128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t="s">
        <v>1097</v>
      </c>
      <c r="I129" t="s">
        <v>1098</v>
      </c>
      <c r="J129">
        <v>3</v>
      </c>
      <c r="K129" t="s">
        <v>1113</v>
      </c>
      <c r="L129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t="s">
        <v>1097</v>
      </c>
      <c r="I130" t="s">
        <v>1098</v>
      </c>
      <c r="J130">
        <v>6</v>
      </c>
      <c r="K130" t="s">
        <v>1249</v>
      </c>
      <c r="L130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t="s">
        <v>1097</v>
      </c>
      <c r="I131" t="s">
        <v>1098</v>
      </c>
      <c r="J131">
        <v>3</v>
      </c>
      <c r="K131" t="s">
        <v>1113</v>
      </c>
      <c r="L131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t="s">
        <v>1097</v>
      </c>
      <c r="I132" t="s">
        <v>1098</v>
      </c>
      <c r="J132">
        <v>9</v>
      </c>
      <c r="K132" t="s">
        <v>1119</v>
      </c>
      <c r="L132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t="s">
        <v>1097</v>
      </c>
      <c r="I133" t="s">
        <v>1098</v>
      </c>
      <c r="J133">
        <v>9</v>
      </c>
      <c r="K133" t="s">
        <v>1119</v>
      </c>
      <c r="L133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t="s">
        <v>1097</v>
      </c>
      <c r="I134" t="s">
        <v>1098</v>
      </c>
      <c r="J134">
        <v>9</v>
      </c>
      <c r="K134" t="s">
        <v>1119</v>
      </c>
      <c r="L134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t="s">
        <v>1097</v>
      </c>
      <c r="I135" t="s">
        <v>1098</v>
      </c>
      <c r="J135">
        <v>2</v>
      </c>
      <c r="K135" t="s">
        <v>1198</v>
      </c>
      <c r="L135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t="s">
        <v>1097</v>
      </c>
      <c r="I136" t="s">
        <v>1098</v>
      </c>
      <c r="J136">
        <v>2</v>
      </c>
      <c r="K136" t="s">
        <v>1198</v>
      </c>
      <c r="L136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t="s">
        <v>1097</v>
      </c>
      <c r="I137" t="s">
        <v>1098</v>
      </c>
      <c r="J137">
        <v>8</v>
      </c>
      <c r="K137" t="s">
        <v>1284</v>
      </c>
      <c r="L137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t="s">
        <v>1097</v>
      </c>
      <c r="I138" t="s">
        <v>1098</v>
      </c>
      <c r="J138">
        <v>10</v>
      </c>
      <c r="K138" t="s">
        <v>1148</v>
      </c>
      <c r="L138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t="s">
        <v>1097</v>
      </c>
      <c r="I139" t="s">
        <v>1098</v>
      </c>
      <c r="J139">
        <v>1</v>
      </c>
      <c r="K139" t="s">
        <v>1122</v>
      </c>
      <c r="L139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t="s">
        <v>1097</v>
      </c>
      <c r="I140" t="s">
        <v>1098</v>
      </c>
      <c r="J140">
        <v>10</v>
      </c>
      <c r="K140" t="s">
        <v>1148</v>
      </c>
      <c r="L140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t="s">
        <v>1097</v>
      </c>
      <c r="I141" t="s">
        <v>1098</v>
      </c>
      <c r="J141">
        <v>4</v>
      </c>
      <c r="K141" t="s">
        <v>1099</v>
      </c>
      <c r="L141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t="s">
        <v>1097</v>
      </c>
      <c r="I142" t="s">
        <v>1098</v>
      </c>
      <c r="J142">
        <v>6</v>
      </c>
      <c r="K142" t="s">
        <v>1249</v>
      </c>
      <c r="L142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t="s">
        <v>1097</v>
      </c>
      <c r="I143" t="s">
        <v>1098</v>
      </c>
      <c r="J143">
        <v>3</v>
      </c>
      <c r="K143" t="s">
        <v>1113</v>
      </c>
      <c r="L143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t="s">
        <v>1097</v>
      </c>
      <c r="I144" t="s">
        <v>1098</v>
      </c>
      <c r="J144">
        <v>9</v>
      </c>
      <c r="K144" t="s">
        <v>1119</v>
      </c>
      <c r="L144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t="s">
        <v>1097</v>
      </c>
      <c r="I145" t="s">
        <v>1098</v>
      </c>
      <c r="J145">
        <v>9</v>
      </c>
      <c r="K145" t="s">
        <v>1119</v>
      </c>
      <c r="L145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t="s">
        <v>1097</v>
      </c>
      <c r="I146" t="s">
        <v>1098</v>
      </c>
      <c r="J146">
        <v>9</v>
      </c>
      <c r="K146" t="s">
        <v>1119</v>
      </c>
      <c r="L146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t="s">
        <v>1097</v>
      </c>
      <c r="I147" t="s">
        <v>1098</v>
      </c>
      <c r="J147">
        <v>2</v>
      </c>
      <c r="K147" t="s">
        <v>1198</v>
      </c>
      <c r="L147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t="s">
        <v>1097</v>
      </c>
      <c r="I148" t="s">
        <v>1098</v>
      </c>
      <c r="J148">
        <v>2</v>
      </c>
      <c r="K148" t="s">
        <v>1198</v>
      </c>
      <c r="L148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t="s">
        <v>1097</v>
      </c>
      <c r="I149" t="s">
        <v>1098</v>
      </c>
      <c r="J149">
        <v>5</v>
      </c>
      <c r="K149" t="s">
        <v>1104</v>
      </c>
      <c r="L149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t="s">
        <v>1097</v>
      </c>
      <c r="I150" t="s">
        <v>1098</v>
      </c>
      <c r="J150">
        <v>6</v>
      </c>
      <c r="K150" t="s">
        <v>1249</v>
      </c>
      <c r="L150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t="s">
        <v>1097</v>
      </c>
      <c r="I151" t="s">
        <v>1098</v>
      </c>
      <c r="J151">
        <v>9</v>
      </c>
      <c r="K151" t="s">
        <v>1119</v>
      </c>
      <c r="L151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t="s">
        <v>1097</v>
      </c>
      <c r="I152" t="s">
        <v>1098</v>
      </c>
      <c r="J152">
        <v>5</v>
      </c>
      <c r="K152" t="s">
        <v>1104</v>
      </c>
      <c r="L152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t="s">
        <v>1097</v>
      </c>
      <c r="I153" t="s">
        <v>1098</v>
      </c>
      <c r="J153">
        <v>9</v>
      </c>
      <c r="K153" t="s">
        <v>1119</v>
      </c>
      <c r="L153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t="s">
        <v>1097</v>
      </c>
      <c r="I154" t="s">
        <v>1098</v>
      </c>
      <c r="J154">
        <v>9</v>
      </c>
      <c r="K154" t="s">
        <v>1119</v>
      </c>
      <c r="L154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t="s">
        <v>1097</v>
      </c>
      <c r="I155" t="s">
        <v>1098</v>
      </c>
      <c r="J155">
        <v>9</v>
      </c>
      <c r="K155" t="s">
        <v>1119</v>
      </c>
      <c r="L155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t="s">
        <v>1097</v>
      </c>
      <c r="I156" t="s">
        <v>1098</v>
      </c>
      <c r="J156">
        <v>5</v>
      </c>
      <c r="K156" t="s">
        <v>1104</v>
      </c>
      <c r="L156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t="s">
        <v>1097</v>
      </c>
      <c r="I157" t="s">
        <v>1098</v>
      </c>
      <c r="J157">
        <v>1</v>
      </c>
      <c r="K157" t="s">
        <v>1122</v>
      </c>
      <c r="L157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t="s">
        <v>1097</v>
      </c>
      <c r="I158" t="s">
        <v>1098</v>
      </c>
      <c r="J158">
        <v>6</v>
      </c>
      <c r="K158" t="s">
        <v>1249</v>
      </c>
      <c r="L158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t="s">
        <v>1097</v>
      </c>
      <c r="I159" t="s">
        <v>1098</v>
      </c>
      <c r="J159">
        <v>1</v>
      </c>
      <c r="K159" t="s">
        <v>1122</v>
      </c>
      <c r="L159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t="s">
        <v>1097</v>
      </c>
      <c r="I160" t="s">
        <v>1098</v>
      </c>
      <c r="J160">
        <v>1</v>
      </c>
      <c r="K160" t="s">
        <v>1122</v>
      </c>
      <c r="L160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t="s">
        <v>1097</v>
      </c>
      <c r="I161" t="s">
        <v>1098</v>
      </c>
      <c r="J161">
        <v>10</v>
      </c>
      <c r="K161" t="s">
        <v>1148</v>
      </c>
      <c r="L161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t="s">
        <v>1097</v>
      </c>
      <c r="I162" t="s">
        <v>1098</v>
      </c>
      <c r="J162">
        <v>8</v>
      </c>
      <c r="K162" t="s">
        <v>1284</v>
      </c>
      <c r="L162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t="s">
        <v>1097</v>
      </c>
      <c r="I163" t="s">
        <v>1098</v>
      </c>
      <c r="J163">
        <v>8</v>
      </c>
      <c r="K163" t="s">
        <v>1284</v>
      </c>
      <c r="L163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t="s">
        <v>1097</v>
      </c>
      <c r="I164" t="s">
        <v>1098</v>
      </c>
      <c r="J164">
        <v>5</v>
      </c>
      <c r="K164" t="s">
        <v>1104</v>
      </c>
      <c r="L164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t="s">
        <v>1097</v>
      </c>
      <c r="I165" t="s">
        <v>1098</v>
      </c>
      <c r="J165">
        <v>4</v>
      </c>
      <c r="K165" t="s">
        <v>1099</v>
      </c>
      <c r="L165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t="s">
        <v>1097</v>
      </c>
      <c r="I166" t="s">
        <v>1098</v>
      </c>
      <c r="J166">
        <v>4</v>
      </c>
      <c r="K166" t="s">
        <v>1099</v>
      </c>
      <c r="L166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t="s">
        <v>1097</v>
      </c>
      <c r="I167" t="s">
        <v>1098</v>
      </c>
      <c r="J167">
        <v>5</v>
      </c>
      <c r="K167" t="s">
        <v>1104</v>
      </c>
      <c r="L167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t="s">
        <v>1097</v>
      </c>
      <c r="I168" t="s">
        <v>1098</v>
      </c>
      <c r="J168">
        <v>1</v>
      </c>
      <c r="K168" t="s">
        <v>1122</v>
      </c>
      <c r="L168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t="s">
        <v>1097</v>
      </c>
      <c r="I169" t="s">
        <v>1098</v>
      </c>
      <c r="J169">
        <v>1</v>
      </c>
      <c r="K169" t="s">
        <v>1122</v>
      </c>
      <c r="L169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t="s">
        <v>1097</v>
      </c>
      <c r="I170" t="s">
        <v>1098</v>
      </c>
      <c r="J170">
        <v>1</v>
      </c>
      <c r="K170" t="s">
        <v>1122</v>
      </c>
      <c r="L170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t="s">
        <v>1097</v>
      </c>
      <c r="I171" t="s">
        <v>1098</v>
      </c>
      <c r="J171">
        <v>1</v>
      </c>
      <c r="K171" t="s">
        <v>1122</v>
      </c>
      <c r="L171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t="s">
        <v>1097</v>
      </c>
      <c r="I172" t="s">
        <v>1098</v>
      </c>
      <c r="J172">
        <v>1</v>
      </c>
      <c r="K172" t="s">
        <v>1122</v>
      </c>
      <c r="L172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t="s">
        <v>1097</v>
      </c>
      <c r="I173" t="s">
        <v>1098</v>
      </c>
      <c r="J173">
        <v>3</v>
      </c>
      <c r="K173" t="s">
        <v>1113</v>
      </c>
      <c r="L173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t="s">
        <v>1097</v>
      </c>
      <c r="I174" t="s">
        <v>1098</v>
      </c>
      <c r="J174">
        <v>6</v>
      </c>
      <c r="K174" t="s">
        <v>1249</v>
      </c>
      <c r="L174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t="s">
        <v>1097</v>
      </c>
      <c r="I175" t="s">
        <v>1098</v>
      </c>
      <c r="J175">
        <v>10</v>
      </c>
      <c r="K175" t="s">
        <v>1148</v>
      </c>
      <c r="L175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t="s">
        <v>1097</v>
      </c>
      <c r="I176" t="s">
        <v>1098</v>
      </c>
      <c r="J176">
        <v>4</v>
      </c>
      <c r="K176" t="s">
        <v>1099</v>
      </c>
      <c r="L176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t="s">
        <v>1097</v>
      </c>
      <c r="I177" t="s">
        <v>1098</v>
      </c>
      <c r="J177">
        <v>7</v>
      </c>
      <c r="K177" t="s">
        <v>1235</v>
      </c>
      <c r="L177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t="s">
        <v>1097</v>
      </c>
      <c r="I178" t="s">
        <v>1098</v>
      </c>
      <c r="J178">
        <v>8</v>
      </c>
      <c r="K178" t="s">
        <v>1284</v>
      </c>
      <c r="L178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t="s">
        <v>1097</v>
      </c>
      <c r="I179" t="s">
        <v>1098</v>
      </c>
      <c r="J179">
        <v>6</v>
      </c>
      <c r="K179" t="s">
        <v>1249</v>
      </c>
      <c r="L179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t="s">
        <v>1097</v>
      </c>
      <c r="I180" t="s">
        <v>1098</v>
      </c>
      <c r="J180">
        <v>8</v>
      </c>
      <c r="K180" t="s">
        <v>1284</v>
      </c>
      <c r="L180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t="s">
        <v>1097</v>
      </c>
      <c r="I181" t="s">
        <v>1098</v>
      </c>
      <c r="J181">
        <v>6</v>
      </c>
      <c r="K181" t="s">
        <v>1249</v>
      </c>
      <c r="L181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t="s">
        <v>1097</v>
      </c>
      <c r="I182" t="s">
        <v>1098</v>
      </c>
      <c r="J182">
        <v>7</v>
      </c>
      <c r="K182" t="s">
        <v>1235</v>
      </c>
      <c r="L182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t="s">
        <v>1097</v>
      </c>
      <c r="I183" t="s">
        <v>1098</v>
      </c>
      <c r="J183">
        <v>1</v>
      </c>
      <c r="K183" t="s">
        <v>1122</v>
      </c>
      <c r="L183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t="s">
        <v>1097</v>
      </c>
      <c r="I184" t="s">
        <v>1098</v>
      </c>
      <c r="J184">
        <v>4</v>
      </c>
      <c r="K184" t="s">
        <v>1099</v>
      </c>
      <c r="L184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t="s">
        <v>1097</v>
      </c>
      <c r="I185" t="s">
        <v>1098</v>
      </c>
      <c r="J185">
        <v>4</v>
      </c>
      <c r="K185" t="s">
        <v>1099</v>
      </c>
      <c r="L185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t="s">
        <v>1097</v>
      </c>
      <c r="I186" t="s">
        <v>1098</v>
      </c>
      <c r="J186">
        <v>1</v>
      </c>
      <c r="K186" t="s">
        <v>1122</v>
      </c>
      <c r="L186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t="s">
        <v>1097</v>
      </c>
      <c r="I187" t="s">
        <v>1098</v>
      </c>
      <c r="J187">
        <v>5</v>
      </c>
      <c r="K187" t="s">
        <v>1104</v>
      </c>
      <c r="L187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t="s">
        <v>1097</v>
      </c>
      <c r="I188" t="s">
        <v>1098</v>
      </c>
      <c r="J188">
        <v>4</v>
      </c>
      <c r="K188" t="s">
        <v>1099</v>
      </c>
      <c r="L188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t="s">
        <v>1097</v>
      </c>
      <c r="I189" t="s">
        <v>1098</v>
      </c>
      <c r="J189">
        <v>2</v>
      </c>
      <c r="K189" t="s">
        <v>1198</v>
      </c>
      <c r="L189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t="s">
        <v>1097</v>
      </c>
      <c r="I190" t="s">
        <v>1098</v>
      </c>
      <c r="J190">
        <v>2</v>
      </c>
      <c r="K190" t="s">
        <v>1198</v>
      </c>
      <c r="L190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t="s">
        <v>1097</v>
      </c>
      <c r="I191" t="s">
        <v>1098</v>
      </c>
      <c r="J191">
        <v>9</v>
      </c>
      <c r="K191" t="s">
        <v>1119</v>
      </c>
      <c r="L191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t="s">
        <v>1097</v>
      </c>
      <c r="I192" t="s">
        <v>1098</v>
      </c>
      <c r="J192">
        <v>9</v>
      </c>
      <c r="K192" t="s">
        <v>1119</v>
      </c>
      <c r="L192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t="s">
        <v>1097</v>
      </c>
      <c r="I193" t="s">
        <v>1098</v>
      </c>
      <c r="J193">
        <v>9</v>
      </c>
      <c r="K193" t="s">
        <v>1119</v>
      </c>
      <c r="L193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t="s">
        <v>1097</v>
      </c>
      <c r="I194" t="s">
        <v>1098</v>
      </c>
      <c r="J194">
        <v>9</v>
      </c>
      <c r="K194" t="s">
        <v>1119</v>
      </c>
      <c r="L194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t="s">
        <v>1097</v>
      </c>
      <c r="I195" t="s">
        <v>1098</v>
      </c>
      <c r="J195">
        <v>4</v>
      </c>
      <c r="K195" t="s">
        <v>1099</v>
      </c>
      <c r="L195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t="s">
        <v>1097</v>
      </c>
      <c r="I196" t="s">
        <v>1098</v>
      </c>
      <c r="J196">
        <v>1</v>
      </c>
      <c r="K196" t="s">
        <v>1122</v>
      </c>
      <c r="L196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t="s">
        <v>1097</v>
      </c>
      <c r="I197" t="s">
        <v>1098</v>
      </c>
      <c r="J197">
        <v>1</v>
      </c>
      <c r="K197" t="s">
        <v>1122</v>
      </c>
      <c r="L197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t="s">
        <v>1097</v>
      </c>
      <c r="I198" t="s">
        <v>1098</v>
      </c>
      <c r="J198">
        <v>1</v>
      </c>
      <c r="K198" t="s">
        <v>1122</v>
      </c>
      <c r="L198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t="s">
        <v>1097</v>
      </c>
      <c r="I199" t="s">
        <v>1098</v>
      </c>
      <c r="J199">
        <v>5</v>
      </c>
      <c r="K199" t="s">
        <v>1104</v>
      </c>
      <c r="L199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t="s">
        <v>1097</v>
      </c>
      <c r="I200" t="s">
        <v>1098</v>
      </c>
      <c r="J200">
        <v>1</v>
      </c>
      <c r="K200" t="s">
        <v>1122</v>
      </c>
      <c r="L200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t="s">
        <v>1097</v>
      </c>
      <c r="I201" t="s">
        <v>1098</v>
      </c>
      <c r="J201">
        <v>1</v>
      </c>
      <c r="K201" t="s">
        <v>1122</v>
      </c>
      <c r="L201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t="s">
        <v>1097</v>
      </c>
      <c r="I202" t="s">
        <v>1098</v>
      </c>
      <c r="J202">
        <v>1</v>
      </c>
      <c r="K202" t="s">
        <v>1122</v>
      </c>
      <c r="L202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t="s">
        <v>1097</v>
      </c>
      <c r="I203" t="s">
        <v>1098</v>
      </c>
      <c r="J203">
        <v>4</v>
      </c>
      <c r="K203" t="s">
        <v>1099</v>
      </c>
      <c r="L203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t="s">
        <v>1097</v>
      </c>
      <c r="I204" t="s">
        <v>1098</v>
      </c>
      <c r="J204">
        <v>1</v>
      </c>
      <c r="K204" t="s">
        <v>1122</v>
      </c>
      <c r="L204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t="s">
        <v>1097</v>
      </c>
      <c r="I205" t="s">
        <v>1098</v>
      </c>
      <c r="J205">
        <v>5</v>
      </c>
      <c r="K205" t="s">
        <v>1104</v>
      </c>
      <c r="L205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t="s">
        <v>1097</v>
      </c>
      <c r="I206" t="s">
        <v>1098</v>
      </c>
      <c r="J206">
        <v>5</v>
      </c>
      <c r="K206" t="s">
        <v>1104</v>
      </c>
      <c r="L206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t="s">
        <v>1097</v>
      </c>
      <c r="I207" t="s">
        <v>1098</v>
      </c>
      <c r="J207">
        <v>5</v>
      </c>
      <c r="K207" t="s">
        <v>1104</v>
      </c>
      <c r="L207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t="s">
        <v>1097</v>
      </c>
      <c r="I208" t="s">
        <v>1098</v>
      </c>
      <c r="J208">
        <v>4</v>
      </c>
      <c r="K208" t="s">
        <v>1099</v>
      </c>
      <c r="L208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t="s">
        <v>1097</v>
      </c>
      <c r="I209" t="s">
        <v>1098</v>
      </c>
      <c r="J209">
        <v>1</v>
      </c>
      <c r="K209" t="s">
        <v>1122</v>
      </c>
      <c r="L209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t="s">
        <v>1097</v>
      </c>
      <c r="I210" t="s">
        <v>1098</v>
      </c>
      <c r="J210">
        <v>10</v>
      </c>
      <c r="K210" t="s">
        <v>1148</v>
      </c>
      <c r="L210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t="s">
        <v>1097</v>
      </c>
      <c r="I211" t="s">
        <v>1098</v>
      </c>
      <c r="J211">
        <v>2</v>
      </c>
      <c r="K211" t="s">
        <v>1198</v>
      </c>
      <c r="L211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t="s">
        <v>1097</v>
      </c>
      <c r="I212" t="s">
        <v>1098</v>
      </c>
      <c r="J212">
        <v>2</v>
      </c>
      <c r="K212" t="s">
        <v>1198</v>
      </c>
      <c r="L212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t="s">
        <v>1097</v>
      </c>
      <c r="I213" t="s">
        <v>1098</v>
      </c>
      <c r="J213">
        <v>7</v>
      </c>
      <c r="K213" t="s">
        <v>1235</v>
      </c>
      <c r="L213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t="s">
        <v>1097</v>
      </c>
      <c r="I214" t="s">
        <v>1098</v>
      </c>
      <c r="J214">
        <v>6</v>
      </c>
      <c r="K214" t="s">
        <v>1249</v>
      </c>
      <c r="L214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t="s">
        <v>1097</v>
      </c>
      <c r="I215" t="s">
        <v>1098</v>
      </c>
      <c r="J215">
        <v>6</v>
      </c>
      <c r="K215" t="s">
        <v>1249</v>
      </c>
      <c r="L215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t="s">
        <v>1097</v>
      </c>
      <c r="I216" t="s">
        <v>1098</v>
      </c>
      <c r="J216">
        <v>6</v>
      </c>
      <c r="K216" t="s">
        <v>1249</v>
      </c>
      <c r="L216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t="s">
        <v>1097</v>
      </c>
      <c r="I217" t="s">
        <v>1098</v>
      </c>
      <c r="J217">
        <v>6</v>
      </c>
      <c r="K217" t="s">
        <v>1249</v>
      </c>
      <c r="L217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t="s">
        <v>1097</v>
      </c>
      <c r="I218" t="s">
        <v>1098</v>
      </c>
      <c r="J218">
        <v>6</v>
      </c>
      <c r="K218" t="s">
        <v>1249</v>
      </c>
      <c r="L218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t="s">
        <v>1097</v>
      </c>
      <c r="I219" t="s">
        <v>1098</v>
      </c>
      <c r="J219">
        <v>6</v>
      </c>
      <c r="K219" t="s">
        <v>1249</v>
      </c>
      <c r="L219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t="s">
        <v>1097</v>
      </c>
      <c r="I220" t="s">
        <v>1098</v>
      </c>
      <c r="J220">
        <v>10</v>
      </c>
      <c r="K220" t="s">
        <v>1148</v>
      </c>
      <c r="L220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t="s">
        <v>1097</v>
      </c>
      <c r="I221" t="s">
        <v>1098</v>
      </c>
      <c r="J221">
        <v>10</v>
      </c>
      <c r="K221" t="s">
        <v>1148</v>
      </c>
      <c r="L221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t="s">
        <v>1097</v>
      </c>
      <c r="I222" t="s">
        <v>1098</v>
      </c>
      <c r="J222">
        <v>5</v>
      </c>
      <c r="K222" t="s">
        <v>1104</v>
      </c>
      <c r="L222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t="s">
        <v>1097</v>
      </c>
      <c r="I223" t="s">
        <v>1098</v>
      </c>
      <c r="J223">
        <v>10</v>
      </c>
      <c r="K223" t="s">
        <v>1148</v>
      </c>
      <c r="L223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t="s">
        <v>1097</v>
      </c>
      <c r="I224" t="s">
        <v>1098</v>
      </c>
      <c r="J224">
        <v>1</v>
      </c>
      <c r="K224" t="s">
        <v>1122</v>
      </c>
      <c r="L224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t="s">
        <v>1097</v>
      </c>
      <c r="I225" t="s">
        <v>1098</v>
      </c>
      <c r="J225">
        <v>2</v>
      </c>
      <c r="K225" t="s">
        <v>1198</v>
      </c>
      <c r="L225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t="s">
        <v>1097</v>
      </c>
      <c r="I226" t="s">
        <v>1098</v>
      </c>
      <c r="J226">
        <v>2</v>
      </c>
      <c r="K226" t="s">
        <v>1198</v>
      </c>
      <c r="L226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t="s">
        <v>1097</v>
      </c>
      <c r="I227" t="s">
        <v>1098</v>
      </c>
      <c r="J227">
        <v>5</v>
      </c>
      <c r="K227" t="s">
        <v>1104</v>
      </c>
      <c r="L227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t="s">
        <v>1097</v>
      </c>
      <c r="I228" t="s">
        <v>1098</v>
      </c>
      <c r="J228">
        <v>10</v>
      </c>
      <c r="K228" t="s">
        <v>1148</v>
      </c>
      <c r="L228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t="s">
        <v>1097</v>
      </c>
      <c r="I229" t="s">
        <v>1098</v>
      </c>
      <c r="J229">
        <v>8</v>
      </c>
      <c r="K229" t="s">
        <v>1284</v>
      </c>
      <c r="L229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t="s">
        <v>1097</v>
      </c>
      <c r="I230" t="s">
        <v>1098</v>
      </c>
      <c r="J230">
        <v>8</v>
      </c>
      <c r="K230" t="s">
        <v>1284</v>
      </c>
      <c r="L230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t="s">
        <v>1097</v>
      </c>
      <c r="I231" t="s">
        <v>1098</v>
      </c>
      <c r="J231">
        <v>9</v>
      </c>
      <c r="K231" t="s">
        <v>1119</v>
      </c>
      <c r="L231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t="s">
        <v>1097</v>
      </c>
      <c r="I232" t="s">
        <v>1098</v>
      </c>
      <c r="J232">
        <v>9</v>
      </c>
      <c r="K232" t="s">
        <v>1119</v>
      </c>
      <c r="L232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t="s">
        <v>1097</v>
      </c>
      <c r="I233" t="s">
        <v>1098</v>
      </c>
      <c r="J233">
        <v>10</v>
      </c>
      <c r="K233" t="s">
        <v>1148</v>
      </c>
      <c r="L233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t="s">
        <v>1097</v>
      </c>
      <c r="I234" t="s">
        <v>1098</v>
      </c>
      <c r="J234">
        <v>1</v>
      </c>
      <c r="K234" t="s">
        <v>1122</v>
      </c>
      <c r="L234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t="s">
        <v>1097</v>
      </c>
      <c r="I235" t="s">
        <v>1098</v>
      </c>
      <c r="J235">
        <v>1</v>
      </c>
      <c r="K235" t="s">
        <v>1122</v>
      </c>
      <c r="L235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t="s">
        <v>1097</v>
      </c>
      <c r="I236" t="s">
        <v>1098</v>
      </c>
      <c r="J236">
        <v>4</v>
      </c>
      <c r="K236" t="s">
        <v>1099</v>
      </c>
      <c r="L236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t="s">
        <v>1097</v>
      </c>
      <c r="I237" t="s">
        <v>1098</v>
      </c>
      <c r="J237">
        <v>2</v>
      </c>
      <c r="K237" t="s">
        <v>1198</v>
      </c>
      <c r="L237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t="s">
        <v>1097</v>
      </c>
      <c r="I238" t="s">
        <v>1098</v>
      </c>
      <c r="J238">
        <v>2</v>
      </c>
      <c r="K238" t="s">
        <v>1198</v>
      </c>
      <c r="L238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t="s">
        <v>1097</v>
      </c>
      <c r="I239" t="s">
        <v>1098</v>
      </c>
      <c r="J239">
        <v>2</v>
      </c>
      <c r="K239" t="s">
        <v>1198</v>
      </c>
      <c r="L239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t="s">
        <v>1097</v>
      </c>
      <c r="I240" t="s">
        <v>1098</v>
      </c>
      <c r="J240">
        <v>10</v>
      </c>
      <c r="K240" t="s">
        <v>1148</v>
      </c>
      <c r="L240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t="s">
        <v>1097</v>
      </c>
      <c r="I241" t="s">
        <v>1098</v>
      </c>
      <c r="J241">
        <v>7</v>
      </c>
      <c r="K241" t="s">
        <v>1235</v>
      </c>
      <c r="L241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t="s">
        <v>1097</v>
      </c>
      <c r="I242" t="s">
        <v>1098</v>
      </c>
      <c r="J242">
        <v>6</v>
      </c>
      <c r="K242" t="s">
        <v>1249</v>
      </c>
      <c r="L242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t="s">
        <v>1097</v>
      </c>
      <c r="I243" t="s">
        <v>1098</v>
      </c>
      <c r="J243">
        <v>6</v>
      </c>
      <c r="K243" t="s">
        <v>1249</v>
      </c>
      <c r="L243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t="s">
        <v>1097</v>
      </c>
      <c r="I244" t="s">
        <v>1098</v>
      </c>
      <c r="J244">
        <v>6</v>
      </c>
      <c r="K244" t="s">
        <v>1249</v>
      </c>
      <c r="L244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t="s">
        <v>1097</v>
      </c>
      <c r="I245" t="s">
        <v>1098</v>
      </c>
      <c r="J245">
        <v>2</v>
      </c>
      <c r="K245" t="s">
        <v>1198</v>
      </c>
      <c r="L245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t="s">
        <v>1097</v>
      </c>
      <c r="I246" t="s">
        <v>1098</v>
      </c>
      <c r="J246">
        <v>2</v>
      </c>
      <c r="K246" t="s">
        <v>1198</v>
      </c>
      <c r="L246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t="s">
        <v>1097</v>
      </c>
      <c r="I247" t="s">
        <v>1098</v>
      </c>
      <c r="J247">
        <v>10</v>
      </c>
      <c r="K247" t="s">
        <v>1148</v>
      </c>
      <c r="L247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t="s">
        <v>1097</v>
      </c>
      <c r="I248" t="s">
        <v>1098</v>
      </c>
      <c r="J248">
        <v>6</v>
      </c>
      <c r="K248" t="s">
        <v>1249</v>
      </c>
      <c r="L248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t="s">
        <v>1097</v>
      </c>
      <c r="I249" t="s">
        <v>1098</v>
      </c>
      <c r="J249">
        <v>2</v>
      </c>
      <c r="K249" t="s">
        <v>1198</v>
      </c>
      <c r="L249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t="s">
        <v>1097</v>
      </c>
      <c r="I250" t="s">
        <v>1098</v>
      </c>
      <c r="J250">
        <v>2</v>
      </c>
      <c r="K250" t="s">
        <v>1198</v>
      </c>
      <c r="L250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t="s">
        <v>1097</v>
      </c>
      <c r="I251" t="s">
        <v>1098</v>
      </c>
      <c r="J251">
        <v>5</v>
      </c>
      <c r="K251" t="s">
        <v>1104</v>
      </c>
      <c r="L251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t="s">
        <v>1097</v>
      </c>
      <c r="I252" t="s">
        <v>1098</v>
      </c>
      <c r="J252">
        <v>5</v>
      </c>
      <c r="K252" t="s">
        <v>1104</v>
      </c>
      <c r="L252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t="s">
        <v>1097</v>
      </c>
      <c r="I253" t="s">
        <v>1098</v>
      </c>
      <c r="J253">
        <v>5</v>
      </c>
      <c r="K253" t="s">
        <v>1104</v>
      </c>
      <c r="L253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t="s">
        <v>1097</v>
      </c>
      <c r="I254" t="s">
        <v>1098</v>
      </c>
      <c r="J254">
        <v>7</v>
      </c>
      <c r="K254" t="s">
        <v>1235</v>
      </c>
      <c r="L254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t="s">
        <v>1097</v>
      </c>
      <c r="I255" t="s">
        <v>1098</v>
      </c>
      <c r="J255">
        <v>6</v>
      </c>
      <c r="K255" t="s">
        <v>1249</v>
      </c>
      <c r="L255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t="s">
        <v>1097</v>
      </c>
      <c r="I256" t="s">
        <v>1098</v>
      </c>
      <c r="J256">
        <v>5</v>
      </c>
      <c r="K256" t="s">
        <v>1104</v>
      </c>
      <c r="L256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t="s">
        <v>1097</v>
      </c>
      <c r="I257" t="s">
        <v>1098</v>
      </c>
      <c r="J257">
        <v>3</v>
      </c>
      <c r="K257" t="s">
        <v>1113</v>
      </c>
      <c r="L257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t="s">
        <v>1097</v>
      </c>
      <c r="I258" t="s">
        <v>1098</v>
      </c>
      <c r="J258">
        <v>3</v>
      </c>
      <c r="K258" t="s">
        <v>1113</v>
      </c>
      <c r="L258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t="s">
        <v>1097</v>
      </c>
      <c r="I259" t="s">
        <v>1098</v>
      </c>
      <c r="J259">
        <v>3</v>
      </c>
      <c r="K259" t="s">
        <v>1113</v>
      </c>
      <c r="L259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t="s">
        <v>1097</v>
      </c>
      <c r="I260" t="s">
        <v>1098</v>
      </c>
      <c r="J260">
        <v>4</v>
      </c>
      <c r="K260" t="s">
        <v>1099</v>
      </c>
      <c r="L260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t="s">
        <v>1097</v>
      </c>
      <c r="I261" t="s">
        <v>1098</v>
      </c>
      <c r="J261">
        <v>4</v>
      </c>
      <c r="K261" t="s">
        <v>1099</v>
      </c>
      <c r="L261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t="s">
        <v>1097</v>
      </c>
      <c r="I262" t="s">
        <v>1098</v>
      </c>
      <c r="J262">
        <v>7</v>
      </c>
      <c r="K262" t="s">
        <v>1284</v>
      </c>
      <c r="L262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t="s">
        <v>1097</v>
      </c>
      <c r="I263" t="s">
        <v>1098</v>
      </c>
      <c r="J263">
        <v>8</v>
      </c>
      <c r="K263" t="s">
        <v>1284</v>
      </c>
      <c r="L263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t="s">
        <v>1097</v>
      </c>
      <c r="I264" t="s">
        <v>1098</v>
      </c>
      <c r="J264">
        <v>8</v>
      </c>
      <c r="K264" t="s">
        <v>1284</v>
      </c>
      <c r="L264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t="s">
        <v>1097</v>
      </c>
      <c r="I265" t="s">
        <v>1098</v>
      </c>
      <c r="J265">
        <v>6</v>
      </c>
      <c r="K265" t="s">
        <v>1249</v>
      </c>
      <c r="L265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t="s">
        <v>1097</v>
      </c>
      <c r="I266" t="s">
        <v>1098</v>
      </c>
      <c r="J266">
        <v>10</v>
      </c>
      <c r="K266" t="s">
        <v>1148</v>
      </c>
      <c r="L266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t="s">
        <v>1097</v>
      </c>
      <c r="I267" t="s">
        <v>1098</v>
      </c>
      <c r="J267">
        <v>5</v>
      </c>
      <c r="K267" t="s">
        <v>1104</v>
      </c>
      <c r="L267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t="s">
        <v>1097</v>
      </c>
      <c r="I268" t="s">
        <v>1098</v>
      </c>
      <c r="J268">
        <v>2</v>
      </c>
      <c r="K268" t="s">
        <v>1198</v>
      </c>
      <c r="L268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t="s">
        <v>1097</v>
      </c>
      <c r="I269" t="s">
        <v>1098</v>
      </c>
      <c r="J269">
        <v>6</v>
      </c>
      <c r="K269" t="s">
        <v>1249</v>
      </c>
      <c r="L269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t="s">
        <v>1097</v>
      </c>
      <c r="I270" t="s">
        <v>1098</v>
      </c>
      <c r="J270">
        <v>6</v>
      </c>
      <c r="K270" t="s">
        <v>1249</v>
      </c>
      <c r="L270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t="s">
        <v>1097</v>
      </c>
      <c r="I271" t="s">
        <v>1098</v>
      </c>
      <c r="J271">
        <v>6</v>
      </c>
      <c r="K271" t="s">
        <v>1249</v>
      </c>
      <c r="L271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t="s">
        <v>1097</v>
      </c>
      <c r="I272" t="s">
        <v>1098</v>
      </c>
      <c r="J272">
        <v>6</v>
      </c>
      <c r="K272" t="s">
        <v>1249</v>
      </c>
      <c r="L272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t="s">
        <v>1097</v>
      </c>
      <c r="I273" t="s">
        <v>1098</v>
      </c>
      <c r="J273">
        <v>4</v>
      </c>
      <c r="K273" t="s">
        <v>1099</v>
      </c>
      <c r="L273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t="s">
        <v>1097</v>
      </c>
      <c r="I274" t="s">
        <v>1098</v>
      </c>
      <c r="J274">
        <v>6</v>
      </c>
      <c r="K274" t="s">
        <v>1249</v>
      </c>
      <c r="L274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t="s">
        <v>1097</v>
      </c>
      <c r="I275" t="s">
        <v>1098</v>
      </c>
      <c r="J275">
        <v>6</v>
      </c>
      <c r="K275" t="s">
        <v>1249</v>
      </c>
      <c r="L275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t="s">
        <v>1097</v>
      </c>
      <c r="I276" t="s">
        <v>1098</v>
      </c>
      <c r="J276">
        <v>7</v>
      </c>
      <c r="K276" t="s">
        <v>1235</v>
      </c>
      <c r="L276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F22" sqref="F22:F69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6</v>
      </c>
      <c r="B1" t="s">
        <v>9</v>
      </c>
    </row>
    <row r="2" spans="1:2" hidden="1" x14ac:dyDescent="0.25">
      <c r="A2">
        <v>0</v>
      </c>
      <c r="B2" t="s">
        <v>28</v>
      </c>
    </row>
    <row r="3" spans="1:2" hidden="1" x14ac:dyDescent="0.25">
      <c r="A3">
        <v>0</v>
      </c>
      <c r="B3" t="s">
        <v>28</v>
      </c>
    </row>
    <row r="4" spans="1:2" hidden="1" x14ac:dyDescent="0.25">
      <c r="A4">
        <v>0</v>
      </c>
      <c r="B4" t="s">
        <v>28</v>
      </c>
    </row>
    <row r="5" spans="1:2" hidden="1" x14ac:dyDescent="0.25">
      <c r="A5">
        <v>0</v>
      </c>
      <c r="B5" t="s">
        <v>28</v>
      </c>
    </row>
    <row r="6" spans="1:2" hidden="1" x14ac:dyDescent="0.25">
      <c r="A6">
        <v>0</v>
      </c>
      <c r="B6" t="s">
        <v>28</v>
      </c>
    </row>
    <row r="7" spans="1:2" hidden="1" x14ac:dyDescent="0.25">
      <c r="A7">
        <v>0</v>
      </c>
      <c r="B7" t="s">
        <v>28</v>
      </c>
    </row>
    <row r="8" spans="1:2" hidden="1" x14ac:dyDescent="0.25">
      <c r="A8">
        <v>0</v>
      </c>
      <c r="B8" t="s">
        <v>28</v>
      </c>
    </row>
    <row r="9" spans="1:2" hidden="1" x14ac:dyDescent="0.25">
      <c r="A9">
        <v>0</v>
      </c>
      <c r="B9" t="s">
        <v>28</v>
      </c>
    </row>
    <row r="10" spans="1:2" hidden="1" x14ac:dyDescent="0.25">
      <c r="A10">
        <v>0</v>
      </c>
      <c r="B10" t="s">
        <v>28</v>
      </c>
    </row>
    <row r="11" spans="1:2" hidden="1" x14ac:dyDescent="0.25">
      <c r="A11">
        <v>0</v>
      </c>
      <c r="B11" t="s">
        <v>28</v>
      </c>
    </row>
    <row r="12" spans="1:2" hidden="1" x14ac:dyDescent="0.25">
      <c r="A12">
        <v>0</v>
      </c>
      <c r="B12" t="s">
        <v>28</v>
      </c>
    </row>
    <row r="13" spans="1:2" hidden="1" x14ac:dyDescent="0.25">
      <c r="A13">
        <v>0</v>
      </c>
      <c r="B13" t="s">
        <v>28</v>
      </c>
    </row>
    <row r="14" spans="1:2" hidden="1" x14ac:dyDescent="0.25">
      <c r="A14">
        <v>0</v>
      </c>
      <c r="B14" t="s">
        <v>28</v>
      </c>
    </row>
    <row r="15" spans="1:2" hidden="1" x14ac:dyDescent="0.25">
      <c r="A15">
        <v>0</v>
      </c>
      <c r="B15" t="s">
        <v>28</v>
      </c>
    </row>
    <row r="16" spans="1:2" hidden="1" x14ac:dyDescent="0.25">
      <c r="A16">
        <v>0</v>
      </c>
      <c r="B16" t="s">
        <v>28</v>
      </c>
    </row>
    <row r="17" spans="1:2" hidden="1" x14ac:dyDescent="0.25">
      <c r="A17">
        <v>0</v>
      </c>
      <c r="B17" t="s">
        <v>28</v>
      </c>
    </row>
    <row r="18" spans="1:2" hidden="1" x14ac:dyDescent="0.25">
      <c r="A18">
        <v>0</v>
      </c>
      <c r="B18" t="s">
        <v>28</v>
      </c>
    </row>
    <row r="19" spans="1:2" hidden="1" x14ac:dyDescent="0.25">
      <c r="A19">
        <v>0</v>
      </c>
      <c r="B19" t="s">
        <v>28</v>
      </c>
    </row>
    <row r="20" spans="1:2" hidden="1" x14ac:dyDescent="0.25">
      <c r="A20">
        <v>0</v>
      </c>
      <c r="B20" t="s">
        <v>770</v>
      </c>
    </row>
    <row r="21" spans="1:2" x14ac:dyDescent="0.25">
      <c r="A21">
        <v>0</v>
      </c>
      <c r="B21" t="s">
        <v>20</v>
      </c>
    </row>
    <row r="22" spans="1:2" x14ac:dyDescent="0.25">
      <c r="A22">
        <v>0</v>
      </c>
      <c r="B22" t="s">
        <v>20</v>
      </c>
    </row>
    <row r="23" spans="1:2" x14ac:dyDescent="0.25">
      <c r="A23">
        <v>0</v>
      </c>
      <c r="B23" t="s">
        <v>20</v>
      </c>
    </row>
    <row r="24" spans="1:2" hidden="1" x14ac:dyDescent="0.25">
      <c r="A24">
        <v>1</v>
      </c>
      <c r="B24" t="s">
        <v>28</v>
      </c>
    </row>
    <row r="25" spans="1:2" hidden="1" x14ac:dyDescent="0.25">
      <c r="A25">
        <v>1</v>
      </c>
      <c r="B25" t="s">
        <v>28</v>
      </c>
    </row>
    <row r="26" spans="1:2" hidden="1" x14ac:dyDescent="0.25">
      <c r="A26">
        <v>1</v>
      </c>
      <c r="B26" t="s">
        <v>28</v>
      </c>
    </row>
    <row r="27" spans="1:2" hidden="1" x14ac:dyDescent="0.25">
      <c r="A27">
        <v>1</v>
      </c>
      <c r="B27" t="s">
        <v>28</v>
      </c>
    </row>
    <row r="28" spans="1:2" hidden="1" x14ac:dyDescent="0.25">
      <c r="A28">
        <v>1</v>
      </c>
      <c r="B28" t="s">
        <v>28</v>
      </c>
    </row>
    <row r="29" spans="1:2" hidden="1" x14ac:dyDescent="0.25">
      <c r="A29">
        <v>1</v>
      </c>
      <c r="B29" t="s">
        <v>28</v>
      </c>
    </row>
    <row r="30" spans="1:2" hidden="1" x14ac:dyDescent="0.25">
      <c r="A30">
        <v>1</v>
      </c>
      <c r="B30" t="s">
        <v>28</v>
      </c>
    </row>
    <row r="31" spans="1:2" hidden="1" x14ac:dyDescent="0.25">
      <c r="A31">
        <v>1</v>
      </c>
      <c r="B31" t="s">
        <v>28</v>
      </c>
    </row>
    <row r="32" spans="1:2" hidden="1" x14ac:dyDescent="0.25">
      <c r="A32">
        <v>1</v>
      </c>
      <c r="B32" t="s">
        <v>28</v>
      </c>
    </row>
    <row r="33" spans="1:2" hidden="1" x14ac:dyDescent="0.25">
      <c r="A33">
        <v>1</v>
      </c>
      <c r="B33" t="s">
        <v>28</v>
      </c>
    </row>
    <row r="34" spans="1:2" hidden="1" x14ac:dyDescent="0.25">
      <c r="A34">
        <v>1</v>
      </c>
      <c r="B34" t="s">
        <v>28</v>
      </c>
    </row>
    <row r="35" spans="1:2" hidden="1" x14ac:dyDescent="0.25">
      <c r="A35">
        <v>1</v>
      </c>
      <c r="B35" t="s">
        <v>28</v>
      </c>
    </row>
    <row r="36" spans="1:2" hidden="1" x14ac:dyDescent="0.25">
      <c r="A36">
        <v>1</v>
      </c>
      <c r="B36" t="s">
        <v>28</v>
      </c>
    </row>
    <row r="37" spans="1:2" hidden="1" x14ac:dyDescent="0.25">
      <c r="A37">
        <v>1</v>
      </c>
      <c r="B37" t="s">
        <v>28</v>
      </c>
    </row>
    <row r="38" spans="1:2" hidden="1" x14ac:dyDescent="0.25">
      <c r="A38">
        <v>1</v>
      </c>
      <c r="B38" t="s">
        <v>28</v>
      </c>
    </row>
    <row r="39" spans="1:2" x14ac:dyDescent="0.25">
      <c r="A39">
        <v>1</v>
      </c>
      <c r="B39" t="s">
        <v>20</v>
      </c>
    </row>
    <row r="40" spans="1:2" x14ac:dyDescent="0.25">
      <c r="A40">
        <v>1</v>
      </c>
      <c r="B40" t="s">
        <v>676</v>
      </c>
    </row>
    <row r="41" spans="1:2" hidden="1" x14ac:dyDescent="0.25">
      <c r="A41">
        <v>2</v>
      </c>
      <c r="B41" t="s">
        <v>28</v>
      </c>
    </row>
    <row r="42" spans="1:2" hidden="1" x14ac:dyDescent="0.25">
      <c r="A42">
        <v>2</v>
      </c>
      <c r="B42" t="s">
        <v>28</v>
      </c>
    </row>
    <row r="43" spans="1:2" hidden="1" x14ac:dyDescent="0.25">
      <c r="A43">
        <v>2</v>
      </c>
      <c r="B43" t="s">
        <v>28</v>
      </c>
    </row>
    <row r="44" spans="1:2" hidden="1" x14ac:dyDescent="0.25">
      <c r="A44">
        <v>2</v>
      </c>
      <c r="B44" t="s">
        <v>28</v>
      </c>
    </row>
    <row r="45" spans="1:2" hidden="1" x14ac:dyDescent="0.25">
      <c r="A45">
        <v>2</v>
      </c>
      <c r="B45" t="s">
        <v>28</v>
      </c>
    </row>
    <row r="46" spans="1:2" hidden="1" x14ac:dyDescent="0.25">
      <c r="A46">
        <v>2</v>
      </c>
      <c r="B46" t="s">
        <v>28</v>
      </c>
    </row>
    <row r="47" spans="1:2" hidden="1" x14ac:dyDescent="0.25">
      <c r="A47">
        <v>2</v>
      </c>
      <c r="B47" t="s">
        <v>28</v>
      </c>
    </row>
    <row r="48" spans="1:2" hidden="1" x14ac:dyDescent="0.25">
      <c r="A48">
        <v>2</v>
      </c>
      <c r="B48" t="s">
        <v>28</v>
      </c>
    </row>
    <row r="49" spans="1:2" hidden="1" x14ac:dyDescent="0.25">
      <c r="A49">
        <v>2</v>
      </c>
      <c r="B49" t="s">
        <v>28</v>
      </c>
    </row>
    <row r="50" spans="1:2" hidden="1" x14ac:dyDescent="0.25">
      <c r="A50">
        <v>2</v>
      </c>
      <c r="B50" t="s">
        <v>28</v>
      </c>
    </row>
    <row r="51" spans="1:2" hidden="1" x14ac:dyDescent="0.25">
      <c r="A51">
        <v>2</v>
      </c>
      <c r="B51" t="s">
        <v>28</v>
      </c>
    </row>
    <row r="52" spans="1:2" hidden="1" x14ac:dyDescent="0.25">
      <c r="A52">
        <v>2</v>
      </c>
      <c r="B52" t="s">
        <v>28</v>
      </c>
    </row>
    <row r="53" spans="1:2" hidden="1" x14ac:dyDescent="0.25">
      <c r="A53">
        <v>2</v>
      </c>
      <c r="B53" t="s">
        <v>28</v>
      </c>
    </row>
    <row r="54" spans="1:2" hidden="1" x14ac:dyDescent="0.25">
      <c r="A54">
        <v>2</v>
      </c>
      <c r="B54" t="s">
        <v>28</v>
      </c>
    </row>
    <row r="55" spans="1:2" hidden="1" x14ac:dyDescent="0.25">
      <c r="A55">
        <v>2</v>
      </c>
      <c r="B55" t="s">
        <v>28</v>
      </c>
    </row>
    <row r="56" spans="1:2" hidden="1" x14ac:dyDescent="0.25">
      <c r="A56">
        <v>2</v>
      </c>
      <c r="B56" t="s">
        <v>28</v>
      </c>
    </row>
    <row r="57" spans="1:2" hidden="1" x14ac:dyDescent="0.25">
      <c r="A57">
        <v>2</v>
      </c>
      <c r="B57" t="s">
        <v>28</v>
      </c>
    </row>
    <row r="58" spans="1:2" hidden="1" x14ac:dyDescent="0.25">
      <c r="A58">
        <v>2</v>
      </c>
      <c r="B58" t="s">
        <v>28</v>
      </c>
    </row>
    <row r="59" spans="1:2" hidden="1" x14ac:dyDescent="0.25">
      <c r="A59">
        <v>2</v>
      </c>
      <c r="B59" t="s">
        <v>28</v>
      </c>
    </row>
    <row r="60" spans="1:2" hidden="1" x14ac:dyDescent="0.25">
      <c r="A60">
        <v>2</v>
      </c>
      <c r="B60" t="s">
        <v>28</v>
      </c>
    </row>
    <row r="61" spans="1:2" hidden="1" x14ac:dyDescent="0.25">
      <c r="A61">
        <v>2</v>
      </c>
      <c r="B61" t="s">
        <v>28</v>
      </c>
    </row>
    <row r="62" spans="1:2" hidden="1" x14ac:dyDescent="0.25">
      <c r="A62">
        <v>2</v>
      </c>
      <c r="B62" t="s">
        <v>28</v>
      </c>
    </row>
    <row r="63" spans="1:2" hidden="1" x14ac:dyDescent="0.25">
      <c r="A63">
        <v>2</v>
      </c>
      <c r="B63" t="s">
        <v>28</v>
      </c>
    </row>
    <row r="64" spans="1:2" hidden="1" x14ac:dyDescent="0.25">
      <c r="A64">
        <v>2</v>
      </c>
      <c r="B64" t="s">
        <v>28</v>
      </c>
    </row>
    <row r="65" spans="1:2" hidden="1" x14ac:dyDescent="0.25">
      <c r="A65">
        <v>2</v>
      </c>
      <c r="B65" t="s">
        <v>28</v>
      </c>
    </row>
    <row r="66" spans="1:2" hidden="1" x14ac:dyDescent="0.25">
      <c r="A66">
        <v>2</v>
      </c>
      <c r="B66" t="s">
        <v>28</v>
      </c>
    </row>
    <row r="67" spans="1:2" hidden="1" x14ac:dyDescent="0.25">
      <c r="A67">
        <v>2</v>
      </c>
      <c r="B67" t="s">
        <v>28</v>
      </c>
    </row>
    <row r="68" spans="1:2" hidden="1" x14ac:dyDescent="0.25">
      <c r="A68">
        <v>2</v>
      </c>
      <c r="B68" t="s">
        <v>28</v>
      </c>
    </row>
    <row r="69" spans="1:2" x14ac:dyDescent="0.25">
      <c r="A69">
        <v>2</v>
      </c>
      <c r="B69" t="s">
        <v>20</v>
      </c>
    </row>
    <row r="70" spans="1:2" x14ac:dyDescent="0.25">
      <c r="A70">
        <v>2</v>
      </c>
      <c r="B70" t="s">
        <v>20</v>
      </c>
    </row>
    <row r="71" spans="1:2" x14ac:dyDescent="0.25">
      <c r="A71">
        <v>2</v>
      </c>
      <c r="B71" t="s">
        <v>20</v>
      </c>
    </row>
    <row r="72" spans="1:2" x14ac:dyDescent="0.25">
      <c r="A72">
        <v>2</v>
      </c>
      <c r="B72" t="s">
        <v>20</v>
      </c>
    </row>
    <row r="73" spans="1:2" x14ac:dyDescent="0.25">
      <c r="A73">
        <v>2</v>
      </c>
      <c r="B73" t="s">
        <v>20</v>
      </c>
    </row>
    <row r="74" spans="1:2" hidden="1" x14ac:dyDescent="0.25">
      <c r="A74">
        <v>3</v>
      </c>
      <c r="B74" t="s">
        <v>28</v>
      </c>
    </row>
    <row r="75" spans="1:2" hidden="1" x14ac:dyDescent="0.25">
      <c r="A75">
        <v>3</v>
      </c>
      <c r="B75" t="s">
        <v>28</v>
      </c>
    </row>
    <row r="76" spans="1:2" hidden="1" x14ac:dyDescent="0.25">
      <c r="A76">
        <v>3</v>
      </c>
      <c r="B76" t="s">
        <v>28</v>
      </c>
    </row>
    <row r="77" spans="1:2" hidden="1" x14ac:dyDescent="0.25">
      <c r="A77">
        <v>3</v>
      </c>
      <c r="B77" t="s">
        <v>28</v>
      </c>
    </row>
    <row r="78" spans="1:2" hidden="1" x14ac:dyDescent="0.25">
      <c r="A78">
        <v>3</v>
      </c>
      <c r="B78" t="s">
        <v>28</v>
      </c>
    </row>
    <row r="79" spans="1:2" hidden="1" x14ac:dyDescent="0.25">
      <c r="A79">
        <v>3</v>
      </c>
      <c r="B79" t="s">
        <v>28</v>
      </c>
    </row>
    <row r="80" spans="1:2" hidden="1" x14ac:dyDescent="0.25">
      <c r="A80">
        <v>3</v>
      </c>
      <c r="B80" t="s">
        <v>28</v>
      </c>
    </row>
    <row r="81" spans="1:2" hidden="1" x14ac:dyDescent="0.25">
      <c r="A81">
        <v>3</v>
      </c>
      <c r="B81" t="s">
        <v>28</v>
      </c>
    </row>
    <row r="82" spans="1:2" hidden="1" x14ac:dyDescent="0.25">
      <c r="A82">
        <v>3</v>
      </c>
      <c r="B82" t="s">
        <v>28</v>
      </c>
    </row>
    <row r="83" spans="1:2" hidden="1" x14ac:dyDescent="0.25">
      <c r="A83">
        <v>3</v>
      </c>
      <c r="B83" t="s">
        <v>28</v>
      </c>
    </row>
    <row r="84" spans="1:2" hidden="1" x14ac:dyDescent="0.25">
      <c r="A84">
        <v>3</v>
      </c>
      <c r="B84" t="s">
        <v>28</v>
      </c>
    </row>
    <row r="85" spans="1:2" hidden="1" x14ac:dyDescent="0.25">
      <c r="A85">
        <v>3</v>
      </c>
      <c r="B85" t="s">
        <v>28</v>
      </c>
    </row>
    <row r="86" spans="1:2" hidden="1" x14ac:dyDescent="0.25">
      <c r="A86">
        <v>3</v>
      </c>
      <c r="B86" t="s">
        <v>28</v>
      </c>
    </row>
    <row r="87" spans="1:2" hidden="1" x14ac:dyDescent="0.25">
      <c r="A87">
        <v>3</v>
      </c>
      <c r="B87" t="s">
        <v>28</v>
      </c>
    </row>
    <row r="88" spans="1:2" hidden="1" x14ac:dyDescent="0.25">
      <c r="A88">
        <v>3</v>
      </c>
      <c r="B88" t="s">
        <v>28</v>
      </c>
    </row>
    <row r="89" spans="1:2" hidden="1" x14ac:dyDescent="0.25">
      <c r="A89">
        <v>3</v>
      </c>
      <c r="B89" t="s">
        <v>28</v>
      </c>
    </row>
    <row r="90" spans="1:2" hidden="1" x14ac:dyDescent="0.25">
      <c r="A90">
        <v>3</v>
      </c>
      <c r="B90" t="s">
        <v>28</v>
      </c>
    </row>
    <row r="91" spans="1:2" hidden="1" x14ac:dyDescent="0.25">
      <c r="A91">
        <v>3</v>
      </c>
      <c r="B91" t="s">
        <v>28</v>
      </c>
    </row>
    <row r="92" spans="1:2" hidden="1" x14ac:dyDescent="0.25">
      <c r="A92">
        <v>3</v>
      </c>
      <c r="B92" t="s">
        <v>28</v>
      </c>
    </row>
    <row r="93" spans="1:2" hidden="1" x14ac:dyDescent="0.25">
      <c r="A93">
        <v>3</v>
      </c>
      <c r="B93" t="s">
        <v>28</v>
      </c>
    </row>
    <row r="94" spans="1:2" hidden="1" x14ac:dyDescent="0.25">
      <c r="A94">
        <v>3</v>
      </c>
      <c r="B94" t="s">
        <v>28</v>
      </c>
    </row>
    <row r="95" spans="1:2" hidden="1" x14ac:dyDescent="0.25">
      <c r="A95">
        <v>3</v>
      </c>
      <c r="B95" t="s">
        <v>28</v>
      </c>
    </row>
    <row r="96" spans="1:2" hidden="1" x14ac:dyDescent="0.25">
      <c r="A96">
        <v>3</v>
      </c>
      <c r="B96" t="s">
        <v>28</v>
      </c>
    </row>
    <row r="97" spans="1:2" hidden="1" x14ac:dyDescent="0.25">
      <c r="A97">
        <v>3</v>
      </c>
      <c r="B97" t="s">
        <v>28</v>
      </c>
    </row>
    <row r="98" spans="1:2" hidden="1" x14ac:dyDescent="0.25">
      <c r="A98">
        <v>3</v>
      </c>
      <c r="B98" t="s">
        <v>28</v>
      </c>
    </row>
    <row r="99" spans="1:2" hidden="1" x14ac:dyDescent="0.25">
      <c r="A99">
        <v>3</v>
      </c>
      <c r="B99" t="s">
        <v>28</v>
      </c>
    </row>
    <row r="100" spans="1:2" hidden="1" x14ac:dyDescent="0.25">
      <c r="A100">
        <v>3</v>
      </c>
      <c r="B100" t="s">
        <v>28</v>
      </c>
    </row>
    <row r="101" spans="1:2" hidden="1" x14ac:dyDescent="0.25">
      <c r="A101">
        <v>3</v>
      </c>
      <c r="B101" t="s">
        <v>28</v>
      </c>
    </row>
    <row r="102" spans="1:2" hidden="1" x14ac:dyDescent="0.25">
      <c r="A102">
        <v>3</v>
      </c>
      <c r="B102" t="s">
        <v>28</v>
      </c>
    </row>
    <row r="103" spans="1:2" hidden="1" x14ac:dyDescent="0.25">
      <c r="A103">
        <v>3</v>
      </c>
      <c r="B103" t="s">
        <v>28</v>
      </c>
    </row>
    <row r="104" spans="1:2" hidden="1" x14ac:dyDescent="0.25">
      <c r="A104">
        <v>3</v>
      </c>
      <c r="B104" t="s">
        <v>28</v>
      </c>
    </row>
    <row r="105" spans="1:2" hidden="1" x14ac:dyDescent="0.25">
      <c r="A105">
        <v>3</v>
      </c>
      <c r="B105" t="s">
        <v>28</v>
      </c>
    </row>
    <row r="106" spans="1:2" hidden="1" x14ac:dyDescent="0.25">
      <c r="A106">
        <v>3</v>
      </c>
      <c r="B106" t="s">
        <v>28</v>
      </c>
    </row>
    <row r="107" spans="1:2" hidden="1" x14ac:dyDescent="0.25">
      <c r="A107">
        <v>3</v>
      </c>
      <c r="B107" t="s">
        <v>28</v>
      </c>
    </row>
    <row r="108" spans="1:2" hidden="1" x14ac:dyDescent="0.25">
      <c r="A108">
        <v>3</v>
      </c>
      <c r="B108" t="s">
        <v>28</v>
      </c>
    </row>
    <row r="109" spans="1:2" hidden="1" x14ac:dyDescent="0.25">
      <c r="A109">
        <v>3</v>
      </c>
      <c r="B109" t="s">
        <v>28</v>
      </c>
    </row>
    <row r="110" spans="1:2" hidden="1" x14ac:dyDescent="0.25">
      <c r="A110">
        <v>3</v>
      </c>
      <c r="B110" t="s">
        <v>28</v>
      </c>
    </row>
    <row r="111" spans="1:2" hidden="1" x14ac:dyDescent="0.25">
      <c r="A111">
        <v>3</v>
      </c>
      <c r="B111" t="s">
        <v>28</v>
      </c>
    </row>
    <row r="112" spans="1:2" hidden="1" x14ac:dyDescent="0.25">
      <c r="A112">
        <v>3</v>
      </c>
      <c r="B112" t="s">
        <v>28</v>
      </c>
    </row>
    <row r="113" spans="1:2" hidden="1" x14ac:dyDescent="0.25">
      <c r="A113">
        <v>3</v>
      </c>
      <c r="B113" t="s">
        <v>28</v>
      </c>
    </row>
    <row r="114" spans="1:2" hidden="1" x14ac:dyDescent="0.25">
      <c r="A114">
        <v>3</v>
      </c>
      <c r="B114" t="s">
        <v>28</v>
      </c>
    </row>
    <row r="115" spans="1:2" hidden="1" x14ac:dyDescent="0.25">
      <c r="A115">
        <v>3</v>
      </c>
      <c r="B115" t="s">
        <v>28</v>
      </c>
    </row>
    <row r="116" spans="1:2" hidden="1" x14ac:dyDescent="0.25">
      <c r="A116">
        <v>3</v>
      </c>
      <c r="B116" t="s">
        <v>28</v>
      </c>
    </row>
    <row r="117" spans="1:2" hidden="1" x14ac:dyDescent="0.25">
      <c r="A117">
        <v>3</v>
      </c>
      <c r="B117" t="s">
        <v>28</v>
      </c>
    </row>
    <row r="118" spans="1:2" hidden="1" x14ac:dyDescent="0.25">
      <c r="A118">
        <v>3</v>
      </c>
      <c r="B118" t="s">
        <v>28</v>
      </c>
    </row>
    <row r="119" spans="1:2" hidden="1" x14ac:dyDescent="0.25">
      <c r="A119">
        <v>3</v>
      </c>
      <c r="B119" t="s">
        <v>28</v>
      </c>
    </row>
    <row r="120" spans="1:2" hidden="1" x14ac:dyDescent="0.25">
      <c r="A120">
        <v>3</v>
      </c>
      <c r="B120" t="s">
        <v>28</v>
      </c>
    </row>
    <row r="121" spans="1:2" hidden="1" x14ac:dyDescent="0.25">
      <c r="A121">
        <v>3</v>
      </c>
      <c r="B121" t="s">
        <v>28</v>
      </c>
    </row>
    <row r="122" spans="1:2" hidden="1" x14ac:dyDescent="0.25">
      <c r="A122">
        <v>3</v>
      </c>
      <c r="B122" t="s">
        <v>28</v>
      </c>
    </row>
    <row r="123" spans="1:2" hidden="1" x14ac:dyDescent="0.25">
      <c r="A123">
        <v>3</v>
      </c>
      <c r="B123" t="s">
        <v>28</v>
      </c>
    </row>
    <row r="124" spans="1:2" hidden="1" x14ac:dyDescent="0.25">
      <c r="A124">
        <v>3</v>
      </c>
      <c r="B124" t="s">
        <v>28</v>
      </c>
    </row>
    <row r="125" spans="1:2" hidden="1" x14ac:dyDescent="0.25">
      <c r="A125">
        <v>3</v>
      </c>
      <c r="B125" t="s">
        <v>28</v>
      </c>
    </row>
    <row r="126" spans="1:2" hidden="1" x14ac:dyDescent="0.25">
      <c r="A126">
        <v>3</v>
      </c>
      <c r="B126" t="s">
        <v>28</v>
      </c>
    </row>
    <row r="127" spans="1:2" hidden="1" x14ac:dyDescent="0.25">
      <c r="A127">
        <v>3</v>
      </c>
      <c r="B127" t="s">
        <v>28</v>
      </c>
    </row>
    <row r="128" spans="1:2" hidden="1" x14ac:dyDescent="0.25">
      <c r="A128">
        <v>3</v>
      </c>
      <c r="B128" t="s">
        <v>28</v>
      </c>
    </row>
    <row r="129" spans="1:2" hidden="1" x14ac:dyDescent="0.25">
      <c r="A129">
        <v>3</v>
      </c>
      <c r="B129" t="s">
        <v>28</v>
      </c>
    </row>
    <row r="130" spans="1:2" hidden="1" x14ac:dyDescent="0.25">
      <c r="A130">
        <v>3</v>
      </c>
      <c r="B130" t="s">
        <v>28</v>
      </c>
    </row>
    <row r="131" spans="1:2" hidden="1" x14ac:dyDescent="0.25">
      <c r="A131">
        <v>3</v>
      </c>
      <c r="B131" t="s">
        <v>28</v>
      </c>
    </row>
    <row r="132" spans="1:2" x14ac:dyDescent="0.25">
      <c r="A132">
        <v>3</v>
      </c>
      <c r="B132" t="s">
        <v>20</v>
      </c>
    </row>
    <row r="133" spans="1:2" x14ac:dyDescent="0.25">
      <c r="A133">
        <v>3</v>
      </c>
      <c r="B133" t="s">
        <v>20</v>
      </c>
    </row>
    <row r="134" spans="1:2" x14ac:dyDescent="0.25">
      <c r="A134">
        <v>3</v>
      </c>
      <c r="B134" t="s">
        <v>20</v>
      </c>
    </row>
    <row r="135" spans="1:2" x14ac:dyDescent="0.25">
      <c r="A135">
        <v>3</v>
      </c>
      <c r="B135" t="s">
        <v>20</v>
      </c>
    </row>
    <row r="136" spans="1:2" x14ac:dyDescent="0.25">
      <c r="A136">
        <v>3</v>
      </c>
      <c r="B136" t="s">
        <v>20</v>
      </c>
    </row>
    <row r="137" spans="1:2" x14ac:dyDescent="0.25">
      <c r="A137">
        <v>3</v>
      </c>
      <c r="B137" t="s">
        <v>20</v>
      </c>
    </row>
    <row r="138" spans="1:2" x14ac:dyDescent="0.25">
      <c r="A138">
        <v>3</v>
      </c>
      <c r="B138" t="s">
        <v>829</v>
      </c>
    </row>
    <row r="139" spans="1:2" hidden="1" x14ac:dyDescent="0.25">
      <c r="A139">
        <v>4</v>
      </c>
      <c r="B139" t="s">
        <v>28</v>
      </c>
    </row>
    <row r="140" spans="1:2" hidden="1" x14ac:dyDescent="0.25">
      <c r="A140">
        <v>4</v>
      </c>
      <c r="B140" t="s">
        <v>28</v>
      </c>
    </row>
    <row r="141" spans="1:2" hidden="1" x14ac:dyDescent="0.25">
      <c r="A141">
        <v>4</v>
      </c>
      <c r="B141" t="s">
        <v>28</v>
      </c>
    </row>
    <row r="142" spans="1:2" hidden="1" x14ac:dyDescent="0.25">
      <c r="A142">
        <v>4</v>
      </c>
      <c r="B142" t="s">
        <v>28</v>
      </c>
    </row>
    <row r="143" spans="1:2" hidden="1" x14ac:dyDescent="0.25">
      <c r="A143">
        <v>4</v>
      </c>
      <c r="B143" t="s">
        <v>28</v>
      </c>
    </row>
    <row r="144" spans="1:2" hidden="1" x14ac:dyDescent="0.25">
      <c r="A144">
        <v>4</v>
      </c>
      <c r="B144" t="s">
        <v>28</v>
      </c>
    </row>
    <row r="145" spans="1:2" hidden="1" x14ac:dyDescent="0.25">
      <c r="A145">
        <v>4</v>
      </c>
      <c r="B145" t="s">
        <v>28</v>
      </c>
    </row>
    <row r="146" spans="1:2" hidden="1" x14ac:dyDescent="0.25">
      <c r="A146">
        <v>4</v>
      </c>
      <c r="B146" t="s">
        <v>28</v>
      </c>
    </row>
    <row r="147" spans="1:2" hidden="1" x14ac:dyDescent="0.25">
      <c r="A147">
        <v>4</v>
      </c>
      <c r="B147" t="s">
        <v>28</v>
      </c>
    </row>
    <row r="148" spans="1:2" hidden="1" x14ac:dyDescent="0.25">
      <c r="A148">
        <v>4</v>
      </c>
      <c r="B148" t="s">
        <v>28</v>
      </c>
    </row>
    <row r="149" spans="1:2" hidden="1" x14ac:dyDescent="0.25">
      <c r="A149">
        <v>4</v>
      </c>
      <c r="B149" t="s">
        <v>28</v>
      </c>
    </row>
    <row r="150" spans="1:2" hidden="1" x14ac:dyDescent="0.25">
      <c r="A150">
        <v>4</v>
      </c>
      <c r="B150" t="s">
        <v>28</v>
      </c>
    </row>
    <row r="151" spans="1:2" hidden="1" x14ac:dyDescent="0.25">
      <c r="A151">
        <v>4</v>
      </c>
      <c r="B151" t="s">
        <v>28</v>
      </c>
    </row>
    <row r="152" spans="1:2" hidden="1" x14ac:dyDescent="0.25">
      <c r="A152">
        <v>4</v>
      </c>
      <c r="B152" t="s">
        <v>28</v>
      </c>
    </row>
    <row r="153" spans="1:2" hidden="1" x14ac:dyDescent="0.25">
      <c r="A153">
        <v>4</v>
      </c>
      <c r="B153" t="s">
        <v>28</v>
      </c>
    </row>
    <row r="154" spans="1:2" hidden="1" x14ac:dyDescent="0.25">
      <c r="A154">
        <v>4</v>
      </c>
      <c r="B154" t="s">
        <v>28</v>
      </c>
    </row>
    <row r="155" spans="1:2" hidden="1" x14ac:dyDescent="0.25">
      <c r="A155">
        <v>4</v>
      </c>
      <c r="B155" t="s">
        <v>28</v>
      </c>
    </row>
    <row r="156" spans="1:2" hidden="1" x14ac:dyDescent="0.25">
      <c r="A156">
        <v>4</v>
      </c>
      <c r="B156" t="s">
        <v>28</v>
      </c>
    </row>
    <row r="157" spans="1:2" hidden="1" x14ac:dyDescent="0.25">
      <c r="A157">
        <v>4</v>
      </c>
      <c r="B157" t="s">
        <v>28</v>
      </c>
    </row>
    <row r="158" spans="1:2" hidden="1" x14ac:dyDescent="0.25">
      <c r="A158">
        <v>4</v>
      </c>
      <c r="B158" t="s">
        <v>28</v>
      </c>
    </row>
    <row r="159" spans="1:2" hidden="1" x14ac:dyDescent="0.25">
      <c r="A159">
        <v>4</v>
      </c>
      <c r="B159" t="s">
        <v>28</v>
      </c>
    </row>
    <row r="160" spans="1:2" hidden="1" x14ac:dyDescent="0.25">
      <c r="A160">
        <v>4</v>
      </c>
      <c r="B160" t="s">
        <v>28</v>
      </c>
    </row>
    <row r="161" spans="1:2" hidden="1" x14ac:dyDescent="0.25">
      <c r="A161">
        <v>4</v>
      </c>
      <c r="B161" t="s">
        <v>28</v>
      </c>
    </row>
    <row r="162" spans="1:2" hidden="1" x14ac:dyDescent="0.25">
      <c r="A162">
        <v>4</v>
      </c>
      <c r="B162" t="s">
        <v>28</v>
      </c>
    </row>
    <row r="163" spans="1:2" hidden="1" x14ac:dyDescent="0.25">
      <c r="A163">
        <v>4</v>
      </c>
      <c r="B163" t="s">
        <v>28</v>
      </c>
    </row>
    <row r="164" spans="1:2" hidden="1" x14ac:dyDescent="0.25">
      <c r="A164">
        <v>4</v>
      </c>
      <c r="B164" t="s">
        <v>28</v>
      </c>
    </row>
    <row r="165" spans="1:2" hidden="1" x14ac:dyDescent="0.25">
      <c r="A165">
        <v>4</v>
      </c>
      <c r="B165" t="s">
        <v>28</v>
      </c>
    </row>
    <row r="166" spans="1:2" hidden="1" x14ac:dyDescent="0.25">
      <c r="A166">
        <v>4</v>
      </c>
      <c r="B166" t="s">
        <v>28</v>
      </c>
    </row>
    <row r="167" spans="1:2" hidden="1" x14ac:dyDescent="0.25">
      <c r="A167">
        <v>4</v>
      </c>
      <c r="B167" t="s">
        <v>28</v>
      </c>
    </row>
    <row r="168" spans="1:2" hidden="1" x14ac:dyDescent="0.25">
      <c r="A168">
        <v>4</v>
      </c>
      <c r="B168" t="s">
        <v>28</v>
      </c>
    </row>
    <row r="169" spans="1:2" hidden="1" x14ac:dyDescent="0.25">
      <c r="A169">
        <v>4</v>
      </c>
      <c r="B169" t="s">
        <v>28</v>
      </c>
    </row>
    <row r="170" spans="1:2" hidden="1" x14ac:dyDescent="0.25">
      <c r="A170">
        <v>4</v>
      </c>
      <c r="B170" t="s">
        <v>28</v>
      </c>
    </row>
    <row r="171" spans="1:2" hidden="1" x14ac:dyDescent="0.25">
      <c r="A171">
        <v>4</v>
      </c>
      <c r="B171" t="s">
        <v>28</v>
      </c>
    </row>
    <row r="172" spans="1:2" hidden="1" x14ac:dyDescent="0.25">
      <c r="A172">
        <v>4</v>
      </c>
      <c r="B172" t="s">
        <v>28</v>
      </c>
    </row>
    <row r="173" spans="1:2" hidden="1" x14ac:dyDescent="0.25">
      <c r="A173">
        <v>4</v>
      </c>
      <c r="B173" t="s">
        <v>28</v>
      </c>
    </row>
    <row r="174" spans="1:2" hidden="1" x14ac:dyDescent="0.25">
      <c r="A174">
        <v>4</v>
      </c>
      <c r="B174" t="s">
        <v>28</v>
      </c>
    </row>
    <row r="175" spans="1:2" hidden="1" x14ac:dyDescent="0.25">
      <c r="A175">
        <v>4</v>
      </c>
      <c r="B175" t="s">
        <v>28</v>
      </c>
    </row>
    <row r="176" spans="1:2" hidden="1" x14ac:dyDescent="0.25">
      <c r="A176">
        <v>4</v>
      </c>
      <c r="B176" t="s">
        <v>28</v>
      </c>
    </row>
    <row r="177" spans="1:2" hidden="1" x14ac:dyDescent="0.25">
      <c r="A177">
        <v>4</v>
      </c>
      <c r="B177" t="s">
        <v>28</v>
      </c>
    </row>
    <row r="178" spans="1:2" hidden="1" x14ac:dyDescent="0.25">
      <c r="A178">
        <v>4</v>
      </c>
      <c r="B178" t="s">
        <v>28</v>
      </c>
    </row>
    <row r="179" spans="1:2" hidden="1" x14ac:dyDescent="0.25">
      <c r="A179">
        <v>4</v>
      </c>
      <c r="B179" t="s">
        <v>28</v>
      </c>
    </row>
    <row r="180" spans="1:2" hidden="1" x14ac:dyDescent="0.25">
      <c r="A180">
        <v>4</v>
      </c>
      <c r="B180" t="s">
        <v>28</v>
      </c>
    </row>
    <row r="181" spans="1:2" hidden="1" x14ac:dyDescent="0.25">
      <c r="A181">
        <v>4</v>
      </c>
      <c r="B181" t="s">
        <v>28</v>
      </c>
    </row>
    <row r="182" spans="1:2" x14ac:dyDescent="0.25">
      <c r="A182">
        <v>4</v>
      </c>
      <c r="B182" t="s">
        <v>20</v>
      </c>
    </row>
    <row r="183" spans="1:2" x14ac:dyDescent="0.25">
      <c r="A183">
        <v>4</v>
      </c>
      <c r="B183" t="s">
        <v>20</v>
      </c>
    </row>
    <row r="184" spans="1:2" x14ac:dyDescent="0.25">
      <c r="A184">
        <v>4</v>
      </c>
      <c r="B184" t="s">
        <v>20</v>
      </c>
    </row>
    <row r="185" spans="1:2" x14ac:dyDescent="0.25">
      <c r="A185">
        <v>4</v>
      </c>
      <c r="B185" t="s">
        <v>20</v>
      </c>
    </row>
    <row r="186" spans="1:2" x14ac:dyDescent="0.25">
      <c r="A186">
        <v>4</v>
      </c>
      <c r="B186" t="s">
        <v>20</v>
      </c>
    </row>
    <row r="187" spans="1:2" hidden="1" x14ac:dyDescent="0.25">
      <c r="A187">
        <v>5</v>
      </c>
      <c r="B187" t="s">
        <v>28</v>
      </c>
    </row>
    <row r="188" spans="1:2" hidden="1" x14ac:dyDescent="0.25">
      <c r="A188">
        <v>5</v>
      </c>
      <c r="B188" t="s">
        <v>28</v>
      </c>
    </row>
    <row r="189" spans="1:2" hidden="1" x14ac:dyDescent="0.25">
      <c r="A189">
        <v>5</v>
      </c>
      <c r="B189" t="s">
        <v>28</v>
      </c>
    </row>
    <row r="190" spans="1:2" hidden="1" x14ac:dyDescent="0.25">
      <c r="A190">
        <v>5</v>
      </c>
      <c r="B190" t="s">
        <v>28</v>
      </c>
    </row>
    <row r="191" spans="1:2" hidden="1" x14ac:dyDescent="0.25">
      <c r="A191">
        <v>5</v>
      </c>
      <c r="B191" t="s">
        <v>28</v>
      </c>
    </row>
    <row r="192" spans="1:2" hidden="1" x14ac:dyDescent="0.25">
      <c r="A192">
        <v>5</v>
      </c>
      <c r="B192" t="s">
        <v>28</v>
      </c>
    </row>
    <row r="193" spans="1:2" hidden="1" x14ac:dyDescent="0.25">
      <c r="A193">
        <v>5</v>
      </c>
      <c r="B193" t="s">
        <v>28</v>
      </c>
    </row>
    <row r="194" spans="1:2" hidden="1" x14ac:dyDescent="0.25">
      <c r="A194">
        <v>5</v>
      </c>
      <c r="B194" t="s">
        <v>28</v>
      </c>
    </row>
    <row r="195" spans="1:2" hidden="1" x14ac:dyDescent="0.25">
      <c r="A195">
        <v>5</v>
      </c>
      <c r="B195" t="s">
        <v>28</v>
      </c>
    </row>
    <row r="196" spans="1:2" hidden="1" x14ac:dyDescent="0.25">
      <c r="A196">
        <v>5</v>
      </c>
      <c r="B196" t="s">
        <v>28</v>
      </c>
    </row>
    <row r="197" spans="1:2" hidden="1" x14ac:dyDescent="0.25">
      <c r="A197">
        <v>5</v>
      </c>
      <c r="B197" t="s">
        <v>28</v>
      </c>
    </row>
    <row r="198" spans="1:2" hidden="1" x14ac:dyDescent="0.25">
      <c r="A198">
        <v>5</v>
      </c>
      <c r="B198" t="s">
        <v>28</v>
      </c>
    </row>
    <row r="199" spans="1:2" hidden="1" x14ac:dyDescent="0.25">
      <c r="A199">
        <v>5</v>
      </c>
      <c r="B199" t="s">
        <v>28</v>
      </c>
    </row>
    <row r="200" spans="1:2" hidden="1" x14ac:dyDescent="0.25">
      <c r="A200">
        <v>5</v>
      </c>
      <c r="B200" t="s">
        <v>28</v>
      </c>
    </row>
    <row r="201" spans="1:2" hidden="1" x14ac:dyDescent="0.25">
      <c r="A201">
        <v>5</v>
      </c>
      <c r="B201" t="s">
        <v>28</v>
      </c>
    </row>
    <row r="202" spans="1:2" hidden="1" x14ac:dyDescent="0.25">
      <c r="A202">
        <v>5</v>
      </c>
      <c r="B202" t="s">
        <v>28</v>
      </c>
    </row>
    <row r="203" spans="1:2" hidden="1" x14ac:dyDescent="0.25">
      <c r="A203">
        <v>5</v>
      </c>
      <c r="B203" t="s">
        <v>28</v>
      </c>
    </row>
    <row r="204" spans="1:2" hidden="1" x14ac:dyDescent="0.25">
      <c r="A204">
        <v>5</v>
      </c>
      <c r="B204" t="s">
        <v>28</v>
      </c>
    </row>
    <row r="205" spans="1:2" hidden="1" x14ac:dyDescent="0.25">
      <c r="A205">
        <v>5</v>
      </c>
      <c r="B205" t="s">
        <v>28</v>
      </c>
    </row>
    <row r="206" spans="1:2" hidden="1" x14ac:dyDescent="0.25">
      <c r="A206">
        <v>5</v>
      </c>
      <c r="B206" t="s">
        <v>28</v>
      </c>
    </row>
    <row r="207" spans="1:2" hidden="1" x14ac:dyDescent="0.25">
      <c r="A207">
        <v>5</v>
      </c>
      <c r="B207" t="s">
        <v>28</v>
      </c>
    </row>
    <row r="208" spans="1:2" hidden="1" x14ac:dyDescent="0.25">
      <c r="A208">
        <v>5</v>
      </c>
      <c r="B208" t="s">
        <v>28</v>
      </c>
    </row>
    <row r="209" spans="1:2" hidden="1" x14ac:dyDescent="0.25">
      <c r="A209">
        <v>5</v>
      </c>
      <c r="B209" t="s">
        <v>28</v>
      </c>
    </row>
    <row r="210" spans="1:2" hidden="1" x14ac:dyDescent="0.25">
      <c r="A210">
        <v>5</v>
      </c>
      <c r="B210" t="s">
        <v>28</v>
      </c>
    </row>
    <row r="211" spans="1:2" hidden="1" x14ac:dyDescent="0.25">
      <c r="A211">
        <v>5</v>
      </c>
      <c r="B211" t="s">
        <v>28</v>
      </c>
    </row>
    <row r="212" spans="1:2" hidden="1" x14ac:dyDescent="0.25">
      <c r="A212">
        <v>5</v>
      </c>
      <c r="B212" t="s">
        <v>28</v>
      </c>
    </row>
    <row r="213" spans="1:2" hidden="1" x14ac:dyDescent="0.25">
      <c r="A213">
        <v>5</v>
      </c>
      <c r="B213" t="s">
        <v>28</v>
      </c>
    </row>
    <row r="214" spans="1:2" hidden="1" x14ac:dyDescent="0.25">
      <c r="A214">
        <v>5</v>
      </c>
      <c r="B214" t="s">
        <v>28</v>
      </c>
    </row>
    <row r="215" spans="1:2" hidden="1" x14ac:dyDescent="0.25">
      <c r="A215">
        <v>5</v>
      </c>
      <c r="B215" t="s">
        <v>28</v>
      </c>
    </row>
    <row r="216" spans="1:2" x14ac:dyDescent="0.25">
      <c r="A216">
        <v>5</v>
      </c>
      <c r="B216" t="s">
        <v>20</v>
      </c>
    </row>
    <row r="217" spans="1:2" x14ac:dyDescent="0.25">
      <c r="A217">
        <v>5</v>
      </c>
      <c r="B217" t="s">
        <v>20</v>
      </c>
    </row>
    <row r="218" spans="1:2" x14ac:dyDescent="0.25">
      <c r="A218">
        <v>5</v>
      </c>
      <c r="B218" t="s">
        <v>20</v>
      </c>
    </row>
    <row r="219" spans="1:2" x14ac:dyDescent="0.25">
      <c r="A219">
        <v>5</v>
      </c>
      <c r="B219" t="s">
        <v>20</v>
      </c>
    </row>
    <row r="220" spans="1:2" x14ac:dyDescent="0.25">
      <c r="A220">
        <v>5</v>
      </c>
      <c r="B220" t="s">
        <v>20</v>
      </c>
    </row>
    <row r="221" spans="1:2" hidden="1" x14ac:dyDescent="0.25">
      <c r="A221">
        <v>6</v>
      </c>
      <c r="B221" t="s">
        <v>28</v>
      </c>
    </row>
    <row r="222" spans="1:2" hidden="1" x14ac:dyDescent="0.25">
      <c r="A222">
        <v>6</v>
      </c>
      <c r="B222" t="s">
        <v>28</v>
      </c>
    </row>
    <row r="223" spans="1:2" hidden="1" x14ac:dyDescent="0.25">
      <c r="A223">
        <v>6</v>
      </c>
      <c r="B223" t="s">
        <v>28</v>
      </c>
    </row>
    <row r="224" spans="1:2" hidden="1" x14ac:dyDescent="0.25">
      <c r="A224">
        <v>6</v>
      </c>
      <c r="B224" t="s">
        <v>28</v>
      </c>
    </row>
    <row r="225" spans="1:2" hidden="1" x14ac:dyDescent="0.25">
      <c r="A225">
        <v>6</v>
      </c>
      <c r="B225" t="s">
        <v>28</v>
      </c>
    </row>
    <row r="226" spans="1:2" hidden="1" x14ac:dyDescent="0.25">
      <c r="A226">
        <v>6</v>
      </c>
      <c r="B226" t="s">
        <v>28</v>
      </c>
    </row>
    <row r="227" spans="1:2" hidden="1" x14ac:dyDescent="0.25">
      <c r="A227">
        <v>6</v>
      </c>
      <c r="B227" t="s">
        <v>28</v>
      </c>
    </row>
    <row r="228" spans="1:2" hidden="1" x14ac:dyDescent="0.25">
      <c r="A228">
        <v>6</v>
      </c>
      <c r="B228" t="s">
        <v>28</v>
      </c>
    </row>
    <row r="229" spans="1:2" hidden="1" x14ac:dyDescent="0.25">
      <c r="A229">
        <v>6</v>
      </c>
      <c r="B229" t="s">
        <v>28</v>
      </c>
    </row>
    <row r="230" spans="1:2" hidden="1" x14ac:dyDescent="0.25">
      <c r="A230">
        <v>6</v>
      </c>
      <c r="B230" t="s">
        <v>28</v>
      </c>
    </row>
    <row r="231" spans="1:2" hidden="1" x14ac:dyDescent="0.25">
      <c r="A231">
        <v>6</v>
      </c>
      <c r="B231" t="s">
        <v>28</v>
      </c>
    </row>
    <row r="232" spans="1:2" hidden="1" x14ac:dyDescent="0.25">
      <c r="A232">
        <v>6</v>
      </c>
      <c r="B232" t="s">
        <v>28</v>
      </c>
    </row>
    <row r="233" spans="1:2" hidden="1" x14ac:dyDescent="0.25">
      <c r="A233">
        <v>6</v>
      </c>
      <c r="B233" t="s">
        <v>28</v>
      </c>
    </row>
    <row r="234" spans="1:2" hidden="1" x14ac:dyDescent="0.25">
      <c r="A234">
        <v>6</v>
      </c>
      <c r="B234" t="s">
        <v>28</v>
      </c>
    </row>
    <row r="235" spans="1:2" hidden="1" x14ac:dyDescent="0.25">
      <c r="A235">
        <v>6</v>
      </c>
      <c r="B235" t="s">
        <v>28</v>
      </c>
    </row>
    <row r="236" spans="1:2" hidden="1" x14ac:dyDescent="0.25">
      <c r="A236">
        <v>6</v>
      </c>
      <c r="B236" t="s">
        <v>28</v>
      </c>
    </row>
    <row r="237" spans="1:2" x14ac:dyDescent="0.25">
      <c r="A237">
        <v>6</v>
      </c>
      <c r="B237" t="s">
        <v>20</v>
      </c>
    </row>
    <row r="238" spans="1:2" x14ac:dyDescent="0.25">
      <c r="A238">
        <v>6</v>
      </c>
      <c r="B238" t="s">
        <v>20</v>
      </c>
    </row>
    <row r="239" spans="1:2" x14ac:dyDescent="0.25">
      <c r="A239">
        <v>6</v>
      </c>
      <c r="B239" t="s">
        <v>20</v>
      </c>
    </row>
    <row r="240" spans="1:2" x14ac:dyDescent="0.25">
      <c r="A240">
        <v>6</v>
      </c>
      <c r="B240" t="s">
        <v>20</v>
      </c>
    </row>
    <row r="241" spans="1:2" x14ac:dyDescent="0.25">
      <c r="A241">
        <v>6</v>
      </c>
      <c r="B241" t="s">
        <v>20</v>
      </c>
    </row>
    <row r="242" spans="1:2" hidden="1" x14ac:dyDescent="0.25">
      <c r="A242">
        <v>7</v>
      </c>
      <c r="B242" t="s">
        <v>28</v>
      </c>
    </row>
    <row r="243" spans="1:2" hidden="1" x14ac:dyDescent="0.25">
      <c r="A243">
        <v>7</v>
      </c>
      <c r="B243" t="s">
        <v>28</v>
      </c>
    </row>
    <row r="244" spans="1:2" hidden="1" x14ac:dyDescent="0.25">
      <c r="A244">
        <v>7</v>
      </c>
      <c r="B244" t="s">
        <v>28</v>
      </c>
    </row>
    <row r="245" spans="1:2" hidden="1" x14ac:dyDescent="0.25">
      <c r="A245">
        <v>7</v>
      </c>
      <c r="B245" t="s">
        <v>28</v>
      </c>
    </row>
    <row r="246" spans="1:2" hidden="1" x14ac:dyDescent="0.25">
      <c r="A246">
        <v>7</v>
      </c>
      <c r="B246" t="s">
        <v>28</v>
      </c>
    </row>
    <row r="247" spans="1:2" hidden="1" x14ac:dyDescent="0.25">
      <c r="A247">
        <v>7</v>
      </c>
      <c r="B247" t="s">
        <v>28</v>
      </c>
    </row>
    <row r="248" spans="1:2" hidden="1" x14ac:dyDescent="0.25">
      <c r="A248">
        <v>7</v>
      </c>
      <c r="B248" t="s">
        <v>28</v>
      </c>
    </row>
    <row r="249" spans="1:2" hidden="1" x14ac:dyDescent="0.25">
      <c r="A249">
        <v>7</v>
      </c>
      <c r="B249" t="s">
        <v>28</v>
      </c>
    </row>
    <row r="250" spans="1:2" hidden="1" x14ac:dyDescent="0.25">
      <c r="A250">
        <v>7</v>
      </c>
      <c r="B250" t="s">
        <v>28</v>
      </c>
    </row>
    <row r="251" spans="1:2" hidden="1" x14ac:dyDescent="0.25">
      <c r="A251">
        <v>7</v>
      </c>
      <c r="B251" t="s">
        <v>28</v>
      </c>
    </row>
    <row r="252" spans="1:2" x14ac:dyDescent="0.25">
      <c r="A252">
        <v>7</v>
      </c>
      <c r="B252" t="s">
        <v>20</v>
      </c>
    </row>
    <row r="253" spans="1:2" x14ac:dyDescent="0.25">
      <c r="A253">
        <v>7</v>
      </c>
      <c r="B253" t="s">
        <v>20</v>
      </c>
    </row>
    <row r="254" spans="1:2" hidden="1" x14ac:dyDescent="0.25">
      <c r="A254">
        <v>8</v>
      </c>
      <c r="B254" t="s">
        <v>28</v>
      </c>
    </row>
    <row r="255" spans="1:2" hidden="1" x14ac:dyDescent="0.25">
      <c r="A255">
        <v>8</v>
      </c>
      <c r="B255" t="s">
        <v>28</v>
      </c>
    </row>
    <row r="256" spans="1:2" hidden="1" x14ac:dyDescent="0.25">
      <c r="A256">
        <v>8</v>
      </c>
      <c r="B256" t="s">
        <v>28</v>
      </c>
    </row>
    <row r="257" spans="1:2" hidden="1" x14ac:dyDescent="0.25">
      <c r="A257">
        <v>9</v>
      </c>
      <c r="B257" t="s">
        <v>28</v>
      </c>
    </row>
    <row r="258" spans="1:2" hidden="1" x14ac:dyDescent="0.25">
      <c r="A258">
        <v>9</v>
      </c>
      <c r="B258" t="s">
        <v>28</v>
      </c>
    </row>
    <row r="259" spans="1:2" hidden="1" x14ac:dyDescent="0.25">
      <c r="A259">
        <v>9</v>
      </c>
      <c r="B259" t="s">
        <v>28</v>
      </c>
    </row>
    <row r="260" spans="1:2" x14ac:dyDescent="0.25">
      <c r="A260">
        <v>9</v>
      </c>
      <c r="B260" t="s">
        <v>20</v>
      </c>
    </row>
    <row r="261" spans="1:2" hidden="1" x14ac:dyDescent="0.25">
      <c r="A261">
        <v>10</v>
      </c>
      <c r="B261" t="s">
        <v>28</v>
      </c>
    </row>
    <row r="262" spans="1:2" hidden="1" x14ac:dyDescent="0.25">
      <c r="A262">
        <v>10</v>
      </c>
      <c r="B262" t="s">
        <v>28</v>
      </c>
    </row>
    <row r="263" spans="1:2" x14ac:dyDescent="0.25">
      <c r="A263">
        <v>11</v>
      </c>
      <c r="B263" t="s">
        <v>20</v>
      </c>
    </row>
    <row r="264" spans="1:2" hidden="1" x14ac:dyDescent="0.25">
      <c r="A264">
        <v>12</v>
      </c>
      <c r="B264" t="s">
        <v>28</v>
      </c>
    </row>
    <row r="265" spans="1:2" hidden="1" x14ac:dyDescent="0.25">
      <c r="A265" t="s">
        <v>390</v>
      </c>
      <c r="B265" t="s">
        <v>28</v>
      </c>
    </row>
    <row r="266" spans="1:2" hidden="1" x14ac:dyDescent="0.25">
      <c r="A266" t="s">
        <v>390</v>
      </c>
      <c r="B266" t="s">
        <v>28</v>
      </c>
    </row>
    <row r="267" spans="1:2" hidden="1" x14ac:dyDescent="0.25">
      <c r="A267" t="s">
        <v>390</v>
      </c>
      <c r="B267" t="s">
        <v>28</v>
      </c>
    </row>
    <row r="268" spans="1:2" hidden="1" x14ac:dyDescent="0.25">
      <c r="A268" t="s">
        <v>390</v>
      </c>
      <c r="B268" t="s">
        <v>28</v>
      </c>
    </row>
    <row r="269" spans="1:2" hidden="1" x14ac:dyDescent="0.25">
      <c r="A269" t="s">
        <v>390</v>
      </c>
      <c r="B269" t="s">
        <v>28</v>
      </c>
    </row>
    <row r="270" spans="1:2" hidden="1" x14ac:dyDescent="0.25">
      <c r="A270" t="s">
        <v>390</v>
      </c>
      <c r="B270" t="s">
        <v>28</v>
      </c>
    </row>
    <row r="271" spans="1:2" hidden="1" x14ac:dyDescent="0.25">
      <c r="A271" t="s">
        <v>390</v>
      </c>
      <c r="B271" t="s">
        <v>28</v>
      </c>
    </row>
    <row r="272" spans="1:2" hidden="1" x14ac:dyDescent="0.25">
      <c r="A272" t="s">
        <v>390</v>
      </c>
      <c r="B272" t="s">
        <v>28</v>
      </c>
    </row>
    <row r="273" spans="1:2" x14ac:dyDescent="0.25">
      <c r="A273" t="s">
        <v>390</v>
      </c>
      <c r="B273" t="s">
        <v>20</v>
      </c>
    </row>
    <row r="274" spans="1:2" x14ac:dyDescent="0.25">
      <c r="A274" t="s">
        <v>390</v>
      </c>
      <c r="B274" t="s">
        <v>20</v>
      </c>
    </row>
    <row r="275" spans="1:2" x14ac:dyDescent="0.25">
      <c r="A275" t="s">
        <v>390</v>
      </c>
      <c r="B275" t="s">
        <v>20</v>
      </c>
    </row>
    <row r="276" spans="1:2" hidden="1" x14ac:dyDescent="0.25">
      <c r="A276" t="s">
        <v>390</v>
      </c>
      <c r="B276" t="s">
        <v>29</v>
      </c>
    </row>
  </sheetData>
  <sortState ref="A2:B276">
    <sortCondition ref="A2:A276"/>
    <sortCondition ref="B2:B27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F23" sqref="F23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8.7109375" customWidth="1"/>
    <col min="4" max="4" width="5.7109375" customWidth="1"/>
    <col min="5" max="5" width="6.140625" customWidth="1"/>
    <col min="6" max="6" width="7.7109375" customWidth="1"/>
    <col min="7" max="7" width="5.7109375" customWidth="1"/>
    <col min="8" max="8" width="11.28515625" customWidth="1"/>
    <col min="9" max="11" width="2" customWidth="1"/>
    <col min="12" max="14" width="3" customWidth="1"/>
    <col min="15" max="15" width="3.7109375" customWidth="1"/>
    <col min="16" max="16" width="11.28515625" bestFit="1" customWidth="1"/>
  </cols>
  <sheetData>
    <row r="3" spans="1:8" x14ac:dyDescent="0.25">
      <c r="A3" s="11" t="s">
        <v>1550</v>
      </c>
      <c r="B3" s="11" t="s">
        <v>1549</v>
      </c>
    </row>
    <row r="4" spans="1:8" x14ac:dyDescent="0.25">
      <c r="A4" s="11" t="s">
        <v>1547</v>
      </c>
      <c r="B4" t="s">
        <v>28</v>
      </c>
      <c r="C4" t="s">
        <v>770</v>
      </c>
      <c r="D4" t="s">
        <v>20</v>
      </c>
      <c r="E4" t="s">
        <v>829</v>
      </c>
      <c r="F4" t="s">
        <v>676</v>
      </c>
      <c r="G4" t="s">
        <v>29</v>
      </c>
      <c r="H4" t="s">
        <v>1548</v>
      </c>
    </row>
    <row r="5" spans="1:8" x14ac:dyDescent="0.25">
      <c r="A5" s="12">
        <v>0</v>
      </c>
      <c r="B5" s="13">
        <v>18</v>
      </c>
      <c r="C5" s="13">
        <v>1</v>
      </c>
      <c r="D5" s="13">
        <v>3</v>
      </c>
      <c r="E5" s="13"/>
      <c r="F5" s="13"/>
      <c r="G5" s="13"/>
      <c r="H5" s="13">
        <v>22</v>
      </c>
    </row>
    <row r="6" spans="1:8" x14ac:dyDescent="0.25">
      <c r="A6" s="12">
        <v>1</v>
      </c>
      <c r="B6" s="13">
        <v>15</v>
      </c>
      <c r="C6" s="13"/>
      <c r="D6" s="13">
        <v>1</v>
      </c>
      <c r="E6" s="13"/>
      <c r="F6" s="13">
        <v>1</v>
      </c>
      <c r="G6" s="13"/>
      <c r="H6" s="13">
        <v>17</v>
      </c>
    </row>
    <row r="7" spans="1:8" x14ac:dyDescent="0.25">
      <c r="A7" s="12">
        <v>2</v>
      </c>
      <c r="B7" s="13">
        <v>28</v>
      </c>
      <c r="C7" s="13"/>
      <c r="D7" s="13">
        <v>5</v>
      </c>
      <c r="E7" s="13"/>
      <c r="F7" s="13"/>
      <c r="G7" s="13"/>
      <c r="H7" s="13">
        <v>33</v>
      </c>
    </row>
    <row r="8" spans="1:8" x14ac:dyDescent="0.25">
      <c r="A8" s="12">
        <v>3</v>
      </c>
      <c r="B8" s="13">
        <v>58</v>
      </c>
      <c r="C8" s="13"/>
      <c r="D8" s="13">
        <v>6</v>
      </c>
      <c r="E8" s="13">
        <v>1</v>
      </c>
      <c r="F8" s="13"/>
      <c r="G8" s="13"/>
      <c r="H8" s="13">
        <v>65</v>
      </c>
    </row>
    <row r="9" spans="1:8" x14ac:dyDescent="0.25">
      <c r="A9" s="12">
        <v>4</v>
      </c>
      <c r="B9" s="13">
        <v>43</v>
      </c>
      <c r="C9" s="13"/>
      <c r="D9" s="13">
        <v>5</v>
      </c>
      <c r="E9" s="13"/>
      <c r="F9" s="13"/>
      <c r="G9" s="13"/>
      <c r="H9" s="13">
        <v>48</v>
      </c>
    </row>
    <row r="10" spans="1:8" x14ac:dyDescent="0.25">
      <c r="A10" s="12">
        <v>5</v>
      </c>
      <c r="B10" s="13">
        <v>29</v>
      </c>
      <c r="C10" s="13"/>
      <c r="D10" s="13">
        <v>5</v>
      </c>
      <c r="E10" s="13"/>
      <c r="F10" s="13"/>
      <c r="G10" s="13"/>
      <c r="H10" s="13">
        <v>34</v>
      </c>
    </row>
    <row r="11" spans="1:8" x14ac:dyDescent="0.25">
      <c r="A11" s="12">
        <v>6</v>
      </c>
      <c r="B11" s="13">
        <v>16</v>
      </c>
      <c r="C11" s="13"/>
      <c r="D11" s="13">
        <v>5</v>
      </c>
      <c r="E11" s="13"/>
      <c r="F11" s="13"/>
      <c r="G11" s="13"/>
      <c r="H11" s="13">
        <v>21</v>
      </c>
    </row>
    <row r="12" spans="1:8" x14ac:dyDescent="0.25">
      <c r="A12" s="12">
        <v>7</v>
      </c>
      <c r="B12" s="13">
        <v>10</v>
      </c>
      <c r="C12" s="13"/>
      <c r="D12" s="13">
        <v>2</v>
      </c>
      <c r="E12" s="13"/>
      <c r="F12" s="13"/>
      <c r="G12" s="13"/>
      <c r="H12" s="13">
        <v>12</v>
      </c>
    </row>
    <row r="13" spans="1:8" x14ac:dyDescent="0.25">
      <c r="A13" s="12">
        <v>8</v>
      </c>
      <c r="B13" s="13">
        <v>3</v>
      </c>
      <c r="C13" s="13"/>
      <c r="D13" s="13"/>
      <c r="E13" s="13"/>
      <c r="F13" s="13"/>
      <c r="G13" s="13"/>
      <c r="H13" s="13">
        <v>3</v>
      </c>
    </row>
    <row r="14" spans="1:8" x14ac:dyDescent="0.25">
      <c r="A14" s="12">
        <v>9</v>
      </c>
      <c r="B14" s="13">
        <v>3</v>
      </c>
      <c r="C14" s="13"/>
      <c r="D14" s="13">
        <v>1</v>
      </c>
      <c r="E14" s="13"/>
      <c r="F14" s="13"/>
      <c r="G14" s="13"/>
      <c r="H14" s="13">
        <v>4</v>
      </c>
    </row>
    <row r="15" spans="1:8" x14ac:dyDescent="0.25">
      <c r="A15" s="12">
        <v>10</v>
      </c>
      <c r="B15" s="13">
        <v>2</v>
      </c>
      <c r="C15" s="13"/>
      <c r="D15" s="13"/>
      <c r="E15" s="13"/>
      <c r="F15" s="13"/>
      <c r="G15" s="13"/>
      <c r="H15" s="13">
        <v>2</v>
      </c>
    </row>
    <row r="16" spans="1:8" x14ac:dyDescent="0.25">
      <c r="A16" s="12">
        <v>11</v>
      </c>
      <c r="B16" s="13"/>
      <c r="C16" s="13"/>
      <c r="D16" s="13">
        <v>1</v>
      </c>
      <c r="E16" s="13"/>
      <c r="F16" s="13"/>
      <c r="G16" s="13"/>
      <c r="H16" s="13">
        <v>1</v>
      </c>
    </row>
    <row r="17" spans="1:8" x14ac:dyDescent="0.25">
      <c r="A17" s="12">
        <v>12</v>
      </c>
      <c r="B17" s="13">
        <v>1</v>
      </c>
      <c r="C17" s="13"/>
      <c r="D17" s="13"/>
      <c r="E17" s="13"/>
      <c r="F17" s="13"/>
      <c r="G17" s="13"/>
      <c r="H17" s="13">
        <v>1</v>
      </c>
    </row>
    <row r="18" spans="1:8" x14ac:dyDescent="0.25">
      <c r="A18" s="12" t="s">
        <v>390</v>
      </c>
      <c r="B18" s="13">
        <v>8</v>
      </c>
      <c r="C18" s="13"/>
      <c r="D18" s="13">
        <v>3</v>
      </c>
      <c r="E18" s="13"/>
      <c r="F18" s="13"/>
      <c r="G18" s="13">
        <v>1</v>
      </c>
      <c r="H18" s="13">
        <v>12</v>
      </c>
    </row>
    <row r="19" spans="1:8" x14ac:dyDescent="0.25">
      <c r="A19" s="12" t="s">
        <v>1548</v>
      </c>
      <c r="B19" s="13">
        <v>234</v>
      </c>
      <c r="C19" s="13">
        <v>1</v>
      </c>
      <c r="D19" s="13">
        <v>37</v>
      </c>
      <c r="E19" s="13">
        <v>1</v>
      </c>
      <c r="F19" s="13">
        <v>1</v>
      </c>
      <c r="G19" s="13">
        <v>1</v>
      </c>
      <c r="H19" s="13">
        <v>275</v>
      </c>
    </row>
    <row r="22" spans="1:8" x14ac:dyDescent="0.25">
      <c r="F22">
        <f>275-22-12</f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16.42578125" bestFit="1" customWidth="1"/>
  </cols>
  <sheetData>
    <row r="3" spans="1:2" x14ac:dyDescent="0.25">
      <c r="A3" s="11" t="s">
        <v>9</v>
      </c>
      <c r="B3" t="s">
        <v>1550</v>
      </c>
    </row>
    <row r="4" spans="1:2" x14ac:dyDescent="0.25">
      <c r="A4" t="s">
        <v>28</v>
      </c>
      <c r="B4" s="13">
        <v>234</v>
      </c>
    </row>
    <row r="5" spans="1:2" x14ac:dyDescent="0.25">
      <c r="A5" t="s">
        <v>770</v>
      </c>
      <c r="B5" s="13">
        <v>1</v>
      </c>
    </row>
    <row r="6" spans="1:2" x14ac:dyDescent="0.25">
      <c r="A6" t="s">
        <v>20</v>
      </c>
      <c r="B6" s="13">
        <v>37</v>
      </c>
    </row>
    <row r="7" spans="1:2" x14ac:dyDescent="0.25">
      <c r="A7" t="s">
        <v>829</v>
      </c>
      <c r="B7" s="13">
        <v>1</v>
      </c>
    </row>
    <row r="8" spans="1:2" x14ac:dyDescent="0.25">
      <c r="A8" t="s">
        <v>676</v>
      </c>
      <c r="B8" s="13">
        <v>1</v>
      </c>
    </row>
    <row r="9" spans="1:2" x14ac:dyDescent="0.25">
      <c r="A9" t="s">
        <v>29</v>
      </c>
      <c r="B9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D4" workbookViewId="0">
      <selection activeCell="A3" sqref="A3"/>
    </sheetView>
  </sheetViews>
  <sheetFormatPr defaultRowHeight="15" x14ac:dyDescent="0.25"/>
  <cols>
    <col min="1" max="1" width="7" customWidth="1"/>
    <col min="2" max="2" width="12.7109375" bestFit="1" customWidth="1"/>
  </cols>
  <sheetData>
    <row r="3" spans="1:2" x14ac:dyDescent="0.25">
      <c r="A3" s="11" t="s">
        <v>6</v>
      </c>
      <c r="B3" t="s">
        <v>1551</v>
      </c>
    </row>
    <row r="4" spans="1:2" x14ac:dyDescent="0.25">
      <c r="A4">
        <v>0</v>
      </c>
      <c r="B4" s="13">
        <v>22</v>
      </c>
    </row>
    <row r="5" spans="1:2" x14ac:dyDescent="0.25">
      <c r="A5">
        <v>1</v>
      </c>
      <c r="B5" s="13">
        <v>17</v>
      </c>
    </row>
    <row r="6" spans="1:2" x14ac:dyDescent="0.25">
      <c r="A6">
        <v>2</v>
      </c>
      <c r="B6" s="13">
        <v>33</v>
      </c>
    </row>
    <row r="7" spans="1:2" x14ac:dyDescent="0.25">
      <c r="A7">
        <v>3</v>
      </c>
      <c r="B7" s="13">
        <v>65</v>
      </c>
    </row>
    <row r="8" spans="1:2" x14ac:dyDescent="0.25">
      <c r="A8">
        <v>4</v>
      </c>
      <c r="B8" s="13">
        <v>48</v>
      </c>
    </row>
    <row r="9" spans="1:2" x14ac:dyDescent="0.25">
      <c r="A9">
        <v>5</v>
      </c>
      <c r="B9" s="13">
        <v>34</v>
      </c>
    </row>
    <row r="10" spans="1:2" x14ac:dyDescent="0.25">
      <c r="A10">
        <v>6</v>
      </c>
      <c r="B10" s="13">
        <v>21</v>
      </c>
    </row>
    <row r="11" spans="1:2" x14ac:dyDescent="0.25">
      <c r="A11">
        <v>7</v>
      </c>
      <c r="B11" s="13">
        <v>12</v>
      </c>
    </row>
    <row r="12" spans="1:2" x14ac:dyDescent="0.25">
      <c r="A12">
        <v>8</v>
      </c>
      <c r="B12" s="13">
        <v>3</v>
      </c>
    </row>
    <row r="13" spans="1:2" x14ac:dyDescent="0.25">
      <c r="A13">
        <v>9</v>
      </c>
      <c r="B13" s="13">
        <v>4</v>
      </c>
    </row>
    <row r="14" spans="1:2" x14ac:dyDescent="0.25">
      <c r="A14">
        <v>10</v>
      </c>
      <c r="B14" s="13">
        <v>2</v>
      </c>
    </row>
    <row r="15" spans="1:2" x14ac:dyDescent="0.25">
      <c r="A15">
        <v>11</v>
      </c>
      <c r="B15" s="13">
        <v>1</v>
      </c>
    </row>
    <row r="16" spans="1:2" x14ac:dyDescent="0.25">
      <c r="A16">
        <v>12</v>
      </c>
      <c r="B16" s="13">
        <v>1</v>
      </c>
    </row>
    <row r="17" spans="1:2" x14ac:dyDescent="0.25">
      <c r="A17" t="s">
        <v>390</v>
      </c>
      <c r="B17" s="13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F7" workbookViewId="0">
      <selection activeCell="M30" sqref="M30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6</v>
      </c>
      <c r="B1" t="s">
        <v>1552</v>
      </c>
      <c r="C1" t="s">
        <v>1553</v>
      </c>
      <c r="D1" t="s">
        <v>770</v>
      </c>
      <c r="E1" t="s">
        <v>1554</v>
      </c>
    </row>
    <row r="2" spans="1:5" x14ac:dyDescent="0.25">
      <c r="A2">
        <v>0</v>
      </c>
      <c r="B2" s="13">
        <v>18</v>
      </c>
      <c r="C2">
        <v>3</v>
      </c>
      <c r="D2" s="13">
        <v>1</v>
      </c>
      <c r="E2" s="13">
        <v>0</v>
      </c>
    </row>
    <row r="3" spans="1:5" x14ac:dyDescent="0.25">
      <c r="A3">
        <v>1</v>
      </c>
      <c r="B3" s="13">
        <v>15</v>
      </c>
      <c r="C3">
        <v>2</v>
      </c>
      <c r="D3" s="13">
        <v>0</v>
      </c>
      <c r="E3" s="13">
        <v>0</v>
      </c>
    </row>
    <row r="4" spans="1:5" x14ac:dyDescent="0.25">
      <c r="A4">
        <v>2</v>
      </c>
      <c r="B4" s="13">
        <v>28</v>
      </c>
      <c r="C4">
        <v>5</v>
      </c>
      <c r="D4" s="13">
        <v>0</v>
      </c>
      <c r="E4" s="13">
        <v>0</v>
      </c>
    </row>
    <row r="5" spans="1:5" x14ac:dyDescent="0.25">
      <c r="A5">
        <v>3</v>
      </c>
      <c r="B5" s="13">
        <v>58</v>
      </c>
      <c r="C5">
        <v>7</v>
      </c>
      <c r="D5" s="13">
        <v>0</v>
      </c>
      <c r="E5" s="13">
        <v>0</v>
      </c>
    </row>
    <row r="6" spans="1:5" x14ac:dyDescent="0.25">
      <c r="A6">
        <v>4</v>
      </c>
      <c r="B6" s="13">
        <v>43</v>
      </c>
      <c r="C6">
        <v>5</v>
      </c>
      <c r="D6" s="13">
        <v>0</v>
      </c>
      <c r="E6" s="13">
        <v>0</v>
      </c>
    </row>
    <row r="7" spans="1:5" x14ac:dyDescent="0.25">
      <c r="A7">
        <v>5</v>
      </c>
      <c r="B7" s="13">
        <v>29</v>
      </c>
      <c r="C7">
        <v>5</v>
      </c>
      <c r="D7" s="13">
        <v>0</v>
      </c>
      <c r="E7" s="13">
        <v>0</v>
      </c>
    </row>
    <row r="8" spans="1:5" x14ac:dyDescent="0.25">
      <c r="A8">
        <v>6</v>
      </c>
      <c r="B8" s="13">
        <v>16</v>
      </c>
      <c r="C8">
        <v>5</v>
      </c>
      <c r="D8" s="13">
        <v>0</v>
      </c>
      <c r="E8" s="13">
        <v>0</v>
      </c>
    </row>
    <row r="9" spans="1:5" x14ac:dyDescent="0.25">
      <c r="A9">
        <v>7</v>
      </c>
      <c r="B9" s="13">
        <v>10</v>
      </c>
      <c r="C9">
        <v>2</v>
      </c>
      <c r="D9" s="13">
        <v>0</v>
      </c>
      <c r="E9" s="13">
        <v>0</v>
      </c>
    </row>
    <row r="10" spans="1:5" x14ac:dyDescent="0.25">
      <c r="A10">
        <v>8</v>
      </c>
      <c r="B10" s="13">
        <v>3</v>
      </c>
      <c r="C10">
        <v>0</v>
      </c>
      <c r="D10" s="13">
        <v>0</v>
      </c>
      <c r="E10" s="13">
        <v>0</v>
      </c>
    </row>
    <row r="11" spans="1:5" x14ac:dyDescent="0.25">
      <c r="A11">
        <v>9</v>
      </c>
      <c r="B11" s="13">
        <v>3</v>
      </c>
      <c r="C11">
        <v>1</v>
      </c>
      <c r="D11" s="13">
        <v>0</v>
      </c>
      <c r="E11" s="13">
        <v>0</v>
      </c>
    </row>
    <row r="12" spans="1:5" x14ac:dyDescent="0.25">
      <c r="A12">
        <v>10</v>
      </c>
      <c r="B12" s="13">
        <v>2</v>
      </c>
      <c r="C12">
        <v>0</v>
      </c>
      <c r="D12" s="13">
        <v>0</v>
      </c>
      <c r="E12" s="13">
        <v>0</v>
      </c>
    </row>
    <row r="13" spans="1:5" x14ac:dyDescent="0.25">
      <c r="A13">
        <v>11</v>
      </c>
      <c r="B13" s="13">
        <v>0</v>
      </c>
      <c r="C13">
        <v>1</v>
      </c>
      <c r="D13" s="13">
        <v>0</v>
      </c>
      <c r="E13" s="13">
        <v>0</v>
      </c>
    </row>
    <row r="14" spans="1:5" x14ac:dyDescent="0.25">
      <c r="A14">
        <v>12</v>
      </c>
      <c r="B14" s="13">
        <v>1</v>
      </c>
      <c r="C14">
        <v>0</v>
      </c>
      <c r="D14" s="13">
        <v>0</v>
      </c>
      <c r="E14" s="13">
        <v>0</v>
      </c>
    </row>
    <row r="15" spans="1:5" x14ac:dyDescent="0.25">
      <c r="A15" t="s">
        <v>390</v>
      </c>
      <c r="B15" s="13">
        <v>8</v>
      </c>
      <c r="C15">
        <v>3</v>
      </c>
      <c r="D15" s="13">
        <v>0</v>
      </c>
      <c r="E15" s="13">
        <v>1</v>
      </c>
    </row>
    <row r="16" spans="1:5" x14ac:dyDescent="0.25">
      <c r="C16">
        <f>SUM(C2:C15)</f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F83D7459EB64385E6030A796805BB" ma:contentTypeVersion="2" ma:contentTypeDescription="Create a new document." ma:contentTypeScope="" ma:versionID="71936aabd821ac5aceb91150b36bbf70">
  <xsd:schema xmlns:xsd="http://www.w3.org/2001/XMLSchema" xmlns:xs="http://www.w3.org/2001/XMLSchema" xmlns:p="http://schemas.microsoft.com/office/2006/metadata/properties" xmlns:ns2="166c561a-b487-4e4e-9e74-bf50cdc9750a" targetNamespace="http://schemas.microsoft.com/office/2006/metadata/properties" ma:root="true" ma:fieldsID="7c740c25b028ed61252c3b3b6ad39bf6" ns2:_="">
    <xsd:import namespace="166c561a-b487-4e4e-9e74-bf50cdc975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561a-b487-4e4e-9e74-bf50cdc975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6c561a-b487-4e4e-9e74-bf50cdc9750a">
      <UserInfo>
        <DisplayName>Momodou K. Sowe</DisplayName>
        <AccountId>58</AccountId>
        <AccountType/>
      </UserInfo>
      <UserInfo>
        <DisplayName>Ngan Thi Thuy Nguyen</DisplayName>
        <AccountId>25</AccountId>
        <AccountType/>
      </UserInfo>
      <UserInfo>
        <DisplayName>Emmanuel Annor</DisplayName>
        <AccountId>47</AccountId>
        <AccountType/>
      </UserInfo>
      <UserInfo>
        <DisplayName>Husein Shahadu</DisplayName>
        <AccountId>35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E4FDA-0CB5-4371-AA0E-8F49F9F73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561a-b487-4e4e-9e74-bf50cdc97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741244-F584-4ABC-AFF7-5B685465EC12}">
  <ds:schemaRefs>
    <ds:schemaRef ds:uri="http://purl.org/dc/elements/1.1/"/>
    <ds:schemaRef ds:uri="http://schemas.microsoft.com/office/2006/metadata/properties"/>
    <ds:schemaRef ds:uri="166c561a-b487-4e4e-9e74-bf50cdc9750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6E115A-3331-4FF8-AF1D-ACCC7B4ECE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Sheet3</vt:lpstr>
      <vt:lpstr>Sheet1</vt:lpstr>
      <vt:lpstr>Sheet2</vt:lpstr>
      <vt:lpstr>Sheet5</vt:lpstr>
      <vt:lpstr>Sheet7</vt:lpstr>
      <vt:lpstr>Sheet6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W Jackson</dc:creator>
  <cp:keywords/>
  <dc:description/>
  <cp:lastModifiedBy>adwoba bota</cp:lastModifiedBy>
  <cp:revision/>
  <dcterms:created xsi:type="dcterms:W3CDTF">2016-09-10T01:10:54Z</dcterms:created>
  <dcterms:modified xsi:type="dcterms:W3CDTF">2016-12-04T00:57:21Z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0x010100983F83D7459EB64385E6030A796805BB</vt:lpwstr>
  </property>
</Properties>
</file>